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showInkAnnotation="0" codeName="EstaPasta_de_trabalho" defaultThemeVersion="124226"/>
  <xr:revisionPtr revIDLastSave="0" documentId="13_ncr:1_{A74B49CD-A5C1-46CA-A1AB-E9E740A85F8A}" xr6:coauthVersionLast="36" xr6:coauthVersionMax="36" xr10:uidLastSave="{00000000-0000-0000-0000-000000000000}"/>
  <bookViews>
    <workbookView xWindow="0" yWindow="0" windowWidth="19200" windowHeight="12045" tabRatio="723" xr2:uid="{00000000-000D-0000-FFFF-FFFF00000000}"/>
  </bookViews>
  <sheets>
    <sheet name="Geral" sheetId="6" r:id="rId1"/>
    <sheet name="Etapas" sheetId="1" r:id="rId2"/>
    <sheet name="GANTT Etapas" sheetId="2" r:id="rId3"/>
    <sheet name="Classificação de Recursos" sheetId="17" r:id="rId4"/>
    <sheet name="Recursos Humanos" sheetId="4" r:id="rId5"/>
    <sheet name="Recursos Materiais" sheetId="7" r:id="rId6"/>
    <sheet name="Extrato Sintetico" sheetId="5" r:id="rId7"/>
    <sheet name="AnexoPlanTrab" sheetId="16" r:id="rId8"/>
    <sheet name="Total Recursos" sheetId="8" state="hidden" r:id="rId9"/>
  </sheets>
  <definedNames>
    <definedName name="_xlnm._FilterDatabase" localSheetId="4" hidden="1">'Recursos Humanos'!$W$1:$W$501</definedName>
    <definedName name="Entidades">Geral!$C$9:$J$15</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3" i="4" l="1"/>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W449" i="4"/>
  <c r="W450" i="4"/>
  <c r="W451" i="4"/>
  <c r="W452" i="4"/>
  <c r="W453" i="4"/>
  <c r="W454" i="4"/>
  <c r="W455" i="4"/>
  <c r="W456" i="4"/>
  <c r="W457" i="4"/>
  <c r="W458" i="4"/>
  <c r="W459" i="4"/>
  <c r="W460" i="4"/>
  <c r="W461" i="4"/>
  <c r="W462" i="4"/>
  <c r="W463" i="4"/>
  <c r="W464" i="4"/>
  <c r="W465" i="4"/>
  <c r="W466" i="4"/>
  <c r="W467" i="4"/>
  <c r="W468" i="4"/>
  <c r="W469" i="4"/>
  <c r="W470" i="4"/>
  <c r="W471" i="4"/>
  <c r="W472" i="4"/>
  <c r="W473" i="4"/>
  <c r="W474" i="4"/>
  <c r="W475" i="4"/>
  <c r="W476" i="4"/>
  <c r="W477" i="4"/>
  <c r="W478" i="4"/>
  <c r="W479" i="4"/>
  <c r="W480" i="4"/>
  <c r="W481" i="4"/>
  <c r="W482" i="4"/>
  <c r="W483" i="4"/>
  <c r="W484" i="4"/>
  <c r="W485" i="4"/>
  <c r="W486" i="4"/>
  <c r="W487" i="4"/>
  <c r="W488" i="4"/>
  <c r="W489" i="4"/>
  <c r="W490" i="4"/>
  <c r="W491" i="4"/>
  <c r="W492" i="4"/>
  <c r="W493" i="4"/>
  <c r="W494" i="4"/>
  <c r="W495" i="4"/>
  <c r="W496" i="4"/>
  <c r="W497" i="4"/>
  <c r="W498" i="4"/>
  <c r="W499" i="4"/>
  <c r="W500" i="4"/>
  <c r="W501" i="4"/>
  <c r="W502" i="4"/>
  <c r="W503" i="4"/>
  <c r="W504" i="4"/>
  <c r="W505" i="4"/>
  <c r="W506" i="4"/>
  <c r="W507" i="4"/>
  <c r="W508" i="4"/>
  <c r="W509" i="4"/>
  <c r="W510" i="4"/>
  <c r="W511" i="4"/>
  <c r="W512" i="4"/>
  <c r="W513" i="4"/>
  <c r="W514" i="4"/>
  <c r="W515" i="4"/>
  <c r="W516" i="4"/>
  <c r="W517" i="4"/>
  <c r="W518" i="4"/>
  <c r="W519" i="4"/>
  <c r="W520" i="4"/>
  <c r="W521" i="4"/>
  <c r="W522" i="4"/>
  <c r="W523" i="4"/>
  <c r="W524" i="4"/>
  <c r="W525" i="4"/>
  <c r="W526" i="4"/>
  <c r="W527" i="4"/>
  <c r="W528" i="4"/>
  <c r="W529" i="4"/>
  <c r="W530" i="4"/>
  <c r="W531" i="4"/>
  <c r="W532" i="4"/>
  <c r="W533" i="4"/>
  <c r="W534" i="4"/>
  <c r="W535" i="4"/>
  <c r="W536" i="4"/>
  <c r="W537" i="4"/>
  <c r="W538" i="4"/>
  <c r="W539" i="4"/>
  <c r="W540" i="4"/>
  <c r="W541" i="4"/>
  <c r="W542" i="4"/>
  <c r="W543" i="4"/>
  <c r="W544" i="4"/>
  <c r="W545" i="4"/>
  <c r="W546" i="4"/>
  <c r="W547" i="4"/>
  <c r="W548" i="4"/>
  <c r="W549" i="4"/>
  <c r="W550" i="4"/>
  <c r="W551" i="4"/>
  <c r="W552" i="4"/>
  <c r="W553" i="4"/>
  <c r="W554" i="4"/>
  <c r="W555" i="4"/>
  <c r="W556" i="4"/>
  <c r="W557" i="4"/>
  <c r="W558" i="4"/>
  <c r="W559" i="4"/>
  <c r="W560" i="4"/>
  <c r="W561" i="4"/>
  <c r="W562" i="4"/>
  <c r="W563" i="4"/>
  <c r="W564" i="4"/>
  <c r="W565" i="4"/>
  <c r="W566" i="4"/>
  <c r="W567" i="4"/>
  <c r="W568" i="4"/>
  <c r="W569" i="4"/>
  <c r="W570" i="4"/>
  <c r="W571" i="4"/>
  <c r="W572" i="4"/>
  <c r="W573" i="4"/>
  <c r="W574" i="4"/>
  <c r="W575" i="4"/>
  <c r="W576" i="4"/>
  <c r="W577" i="4"/>
  <c r="W578" i="4"/>
  <c r="W579" i="4"/>
  <c r="W580" i="4"/>
  <c r="W581" i="4"/>
  <c r="W582" i="4"/>
  <c r="W583" i="4"/>
  <c r="W584" i="4"/>
  <c r="W585" i="4"/>
  <c r="W586" i="4"/>
  <c r="W587" i="4"/>
  <c r="W588" i="4"/>
  <c r="W589" i="4"/>
  <c r="W590" i="4"/>
  <c r="W591" i="4"/>
  <c r="W592" i="4"/>
  <c r="W593" i="4"/>
  <c r="W594" i="4"/>
  <c r="W595" i="4"/>
  <c r="W596" i="4"/>
  <c r="W597" i="4"/>
  <c r="W598" i="4"/>
  <c r="W599" i="4"/>
  <c r="W600" i="4"/>
  <c r="W601" i="4"/>
  <c r="W602" i="4"/>
  <c r="W603" i="4"/>
  <c r="W604" i="4"/>
  <c r="W605" i="4"/>
  <c r="W606" i="4"/>
  <c r="W607" i="4"/>
  <c r="W608" i="4"/>
  <c r="W609" i="4"/>
  <c r="W610" i="4"/>
  <c r="W611" i="4"/>
  <c r="W612" i="4"/>
  <c r="W613" i="4"/>
  <c r="W614" i="4"/>
  <c r="W615" i="4"/>
  <c r="W616" i="4"/>
  <c r="W617" i="4"/>
  <c r="W618" i="4"/>
  <c r="W619" i="4"/>
  <c r="W620" i="4"/>
  <c r="W621" i="4"/>
  <c r="W622" i="4"/>
  <c r="W623" i="4"/>
  <c r="W624" i="4"/>
  <c r="W625" i="4"/>
  <c r="W626" i="4"/>
  <c r="W627" i="4"/>
  <c r="W628" i="4"/>
  <c r="W629" i="4"/>
  <c r="W630" i="4"/>
  <c r="W631" i="4"/>
  <c r="W632" i="4"/>
  <c r="W633" i="4"/>
  <c r="W634" i="4"/>
  <c r="W635" i="4"/>
  <c r="W636" i="4"/>
  <c r="W637" i="4"/>
  <c r="W638" i="4"/>
  <c r="W639" i="4"/>
  <c r="W640" i="4"/>
  <c r="W641" i="4"/>
  <c r="W642" i="4"/>
  <c r="W643" i="4"/>
  <c r="W644" i="4"/>
  <c r="W645" i="4"/>
  <c r="W646" i="4"/>
  <c r="W647" i="4"/>
  <c r="W648" i="4"/>
  <c r="W649" i="4"/>
  <c r="W650" i="4"/>
  <c r="W651" i="4"/>
  <c r="W652" i="4"/>
  <c r="W653" i="4"/>
  <c r="W654" i="4"/>
  <c r="W655" i="4"/>
  <c r="W656" i="4"/>
  <c r="W657" i="4"/>
  <c r="W658" i="4"/>
  <c r="W659" i="4"/>
  <c r="W660" i="4"/>
  <c r="W661" i="4"/>
  <c r="W662" i="4"/>
  <c r="W663" i="4"/>
  <c r="W664" i="4"/>
  <c r="W665" i="4"/>
  <c r="W666" i="4"/>
  <c r="W667" i="4"/>
  <c r="W668" i="4"/>
  <c r="W669" i="4"/>
  <c r="W670" i="4"/>
  <c r="W671" i="4"/>
  <c r="W672" i="4"/>
  <c r="W673" i="4"/>
  <c r="W674" i="4"/>
  <c r="W675" i="4"/>
  <c r="W676" i="4"/>
  <c r="W677" i="4"/>
  <c r="W678" i="4"/>
  <c r="W679" i="4"/>
  <c r="W680" i="4"/>
  <c r="W681" i="4"/>
  <c r="W682" i="4"/>
  <c r="W683" i="4"/>
  <c r="W684" i="4"/>
  <c r="W685" i="4"/>
  <c r="W686" i="4"/>
  <c r="W687" i="4"/>
  <c r="W688" i="4"/>
  <c r="W689" i="4"/>
  <c r="W690" i="4"/>
  <c r="W691" i="4"/>
  <c r="W692" i="4"/>
  <c r="W693" i="4"/>
  <c r="W694" i="4"/>
  <c r="W695" i="4"/>
  <c r="W696" i="4"/>
  <c r="W697" i="4"/>
  <c r="W698" i="4"/>
  <c r="W699" i="4"/>
  <c r="W700" i="4"/>
  <c r="W701" i="4"/>
  <c r="W702" i="4"/>
  <c r="W703" i="4"/>
  <c r="W704" i="4"/>
  <c r="W705" i="4"/>
  <c r="W706" i="4"/>
  <c r="W707" i="4"/>
  <c r="W708" i="4"/>
  <c r="W709" i="4"/>
  <c r="W710" i="4"/>
  <c r="W711" i="4"/>
  <c r="W712" i="4"/>
  <c r="W713" i="4"/>
  <c r="W714" i="4"/>
  <c r="W715" i="4"/>
  <c r="W716" i="4"/>
  <c r="W717" i="4"/>
  <c r="W718" i="4"/>
  <c r="W719" i="4"/>
  <c r="W720" i="4"/>
  <c r="W721" i="4"/>
  <c r="W722" i="4"/>
  <c r="W723" i="4"/>
  <c r="W724" i="4"/>
  <c r="W725" i="4"/>
  <c r="W726" i="4"/>
  <c r="W727" i="4"/>
  <c r="W728" i="4"/>
  <c r="W729" i="4"/>
  <c r="W730" i="4"/>
  <c r="W731" i="4"/>
  <c r="W732" i="4"/>
  <c r="W733" i="4"/>
  <c r="W734" i="4"/>
  <c r="W735" i="4"/>
  <c r="W736" i="4"/>
  <c r="W737" i="4"/>
  <c r="W738" i="4"/>
  <c r="W739" i="4"/>
  <c r="W740" i="4"/>
  <c r="W741" i="4"/>
  <c r="W742" i="4"/>
  <c r="W743" i="4"/>
  <c r="W744" i="4"/>
  <c r="W745" i="4"/>
  <c r="W746" i="4"/>
  <c r="W747" i="4"/>
  <c r="W748" i="4"/>
  <c r="W749" i="4"/>
  <c r="W750" i="4"/>
  <c r="W751" i="4"/>
  <c r="W752" i="4"/>
  <c r="W753" i="4"/>
  <c r="W754" i="4"/>
  <c r="W755" i="4"/>
  <c r="W756" i="4"/>
  <c r="W757" i="4"/>
  <c r="W758" i="4"/>
  <c r="W759" i="4"/>
  <c r="W760" i="4"/>
  <c r="W761" i="4"/>
  <c r="W762" i="4"/>
  <c r="W763" i="4"/>
  <c r="W764" i="4"/>
  <c r="W765" i="4"/>
  <c r="W766" i="4"/>
  <c r="W767" i="4"/>
  <c r="W768" i="4"/>
  <c r="W769" i="4"/>
  <c r="W770" i="4"/>
  <c r="W771" i="4"/>
  <c r="W772" i="4"/>
  <c r="W773" i="4"/>
  <c r="W774" i="4"/>
  <c r="W775" i="4"/>
  <c r="W776" i="4"/>
  <c r="W777" i="4"/>
  <c r="W778" i="4"/>
  <c r="W779" i="4"/>
  <c r="W780" i="4"/>
  <c r="W781" i="4"/>
  <c r="W782" i="4"/>
  <c r="W783" i="4"/>
  <c r="W784" i="4"/>
  <c r="W785" i="4"/>
  <c r="W786" i="4"/>
  <c r="W787" i="4"/>
  <c r="W788" i="4"/>
  <c r="W789" i="4"/>
  <c r="W790" i="4"/>
  <c r="W791" i="4"/>
  <c r="W792" i="4"/>
  <c r="W793" i="4"/>
  <c r="W794" i="4"/>
  <c r="W795" i="4"/>
  <c r="W796" i="4"/>
  <c r="W797" i="4"/>
  <c r="W798" i="4"/>
  <c r="W799" i="4"/>
  <c r="W800" i="4"/>
  <c r="W801" i="4"/>
  <c r="W802" i="4"/>
  <c r="W803" i="4"/>
  <c r="W804" i="4"/>
  <c r="W805" i="4"/>
  <c r="W806" i="4"/>
  <c r="W807" i="4"/>
  <c r="W808" i="4"/>
  <c r="W809" i="4"/>
  <c r="W810" i="4"/>
  <c r="W811" i="4"/>
  <c r="W812" i="4"/>
  <c r="W813" i="4"/>
  <c r="W814" i="4"/>
  <c r="W815" i="4"/>
  <c r="W816" i="4"/>
  <c r="W817" i="4"/>
  <c r="W818" i="4"/>
  <c r="W819" i="4"/>
  <c r="W820" i="4"/>
  <c r="W821" i="4"/>
  <c r="W822" i="4"/>
  <c r="W2" i="4"/>
  <c r="I2" i="8" l="1"/>
  <c r="M2" i="4"/>
  <c r="L2" i="8" s="1"/>
  <c r="I3" i="8"/>
  <c r="M3" i="4"/>
  <c r="L3" i="8"/>
  <c r="M4" i="4"/>
  <c r="L4" i="8" s="1"/>
  <c r="M5" i="4"/>
  <c r="L5" i="8"/>
  <c r="M6" i="4"/>
  <c r="L6" i="8" s="1"/>
  <c r="M7" i="4"/>
  <c r="L7" i="8"/>
  <c r="M8" i="4"/>
  <c r="L8" i="8" s="1"/>
  <c r="M9" i="4"/>
  <c r="L9" i="8" s="1"/>
  <c r="M10" i="4"/>
  <c r="L10" i="8" s="1"/>
  <c r="M11" i="4"/>
  <c r="L11" i="8" s="1"/>
  <c r="M12" i="4"/>
  <c r="L12" i="8" s="1"/>
  <c r="M13" i="4"/>
  <c r="L13" i="8" s="1"/>
  <c r="M14" i="4"/>
  <c r="L14" i="8" s="1"/>
  <c r="M15" i="4"/>
  <c r="L15" i="8" s="1"/>
  <c r="M16" i="4"/>
  <c r="L16" i="8" s="1"/>
  <c r="M17" i="4"/>
  <c r="L17" i="8" s="1"/>
  <c r="M18" i="4"/>
  <c r="L18" i="8" s="1"/>
  <c r="M19" i="4"/>
  <c r="L19" i="8" s="1"/>
  <c r="M20" i="4"/>
  <c r="L20" i="8" s="1"/>
  <c r="M21" i="4"/>
  <c r="L21" i="8" s="1"/>
  <c r="M22" i="4"/>
  <c r="L22" i="8" s="1"/>
  <c r="M23" i="4"/>
  <c r="L23" i="8" s="1"/>
  <c r="M24" i="4"/>
  <c r="L24" i="8" s="1"/>
  <c r="M25" i="4"/>
  <c r="L25" i="8" s="1"/>
  <c r="M26" i="4"/>
  <c r="L26" i="8" s="1"/>
  <c r="M27" i="4"/>
  <c r="L27" i="8" s="1"/>
  <c r="M28" i="4"/>
  <c r="L28" i="8" s="1"/>
  <c r="M29" i="4"/>
  <c r="L29" i="8" s="1"/>
  <c r="M30" i="4"/>
  <c r="L30" i="8" s="1"/>
  <c r="M31" i="4"/>
  <c r="L31" i="8" s="1"/>
  <c r="M32" i="4"/>
  <c r="L32" i="8" s="1"/>
  <c r="M33" i="4"/>
  <c r="L33" i="8" s="1"/>
  <c r="M34" i="4"/>
  <c r="L34" i="8" s="1"/>
  <c r="M35" i="4"/>
  <c r="L35" i="8" s="1"/>
  <c r="M36" i="4"/>
  <c r="L36" i="8" s="1"/>
  <c r="M37" i="4"/>
  <c r="L37" i="8" s="1"/>
  <c r="M38" i="4"/>
  <c r="L38" i="8" s="1"/>
  <c r="M39" i="4"/>
  <c r="L39" i="8" s="1"/>
  <c r="M40" i="4"/>
  <c r="L40" i="8" s="1"/>
  <c r="M41" i="4"/>
  <c r="L41" i="8" s="1"/>
  <c r="M42" i="4"/>
  <c r="L42" i="8" s="1"/>
  <c r="M43" i="4"/>
  <c r="L43" i="8" s="1"/>
  <c r="M44" i="4"/>
  <c r="L44" i="8" s="1"/>
  <c r="M45" i="4"/>
  <c r="L45" i="8" s="1"/>
  <c r="M46" i="4"/>
  <c r="L46" i="8" s="1"/>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F1002" i="8"/>
  <c r="F1003" i="8"/>
  <c r="F1004" i="8"/>
  <c r="F1005" i="8"/>
  <c r="K2" i="7"/>
  <c r="L1002" i="8"/>
  <c r="K3" i="7"/>
  <c r="L1003" i="8" s="1"/>
  <c r="K4" i="7"/>
  <c r="L1004" i="8"/>
  <c r="K5" i="7"/>
  <c r="L1005" i="8" s="1"/>
  <c r="K6" i="7"/>
  <c r="L1006" i="8" s="1"/>
  <c r="K7" i="7"/>
  <c r="L1007" i="8" s="1"/>
  <c r="K8" i="7"/>
  <c r="L1008" i="8" s="1"/>
  <c r="K9" i="7"/>
  <c r="L1009" i="8" s="1"/>
  <c r="K10" i="7"/>
  <c r="L1010" i="8" s="1"/>
  <c r="K11" i="7"/>
  <c r="L1011" i="8" s="1"/>
  <c r="F1006" i="8"/>
  <c r="F1007" i="8"/>
  <c r="F1008" i="8"/>
  <c r="F1009" i="8"/>
  <c r="F1010" i="8"/>
  <c r="F1011" i="8"/>
  <c r="I1002" i="8"/>
  <c r="I1003" i="8"/>
  <c r="I1004" i="8"/>
  <c r="I1005" i="8"/>
  <c r="I1006" i="8"/>
  <c r="I1007" i="8"/>
  <c r="I1008" i="8"/>
  <c r="I1009" i="8"/>
  <c r="I1010" i="8"/>
  <c r="I1011" i="8"/>
  <c r="M26" i="5"/>
  <c r="L26" i="5"/>
  <c r="C2" i="1"/>
  <c r="K26" i="5"/>
  <c r="N26" i="5"/>
  <c r="O26" i="5"/>
  <c r="B18" i="6"/>
  <c r="C18" i="6"/>
  <c r="D18" i="6"/>
  <c r="E18" i="6"/>
  <c r="F18" i="6"/>
  <c r="G18" i="6"/>
  <c r="H18" i="6"/>
  <c r="B19" i="6"/>
  <c r="C19" i="6"/>
  <c r="D19" i="6"/>
  <c r="E19" i="6"/>
  <c r="H19" i="6"/>
  <c r="B20" i="6"/>
  <c r="B21" i="6"/>
  <c r="B22" i="6"/>
  <c r="B23" i="6"/>
  <c r="B24" i="6"/>
  <c r="B25" i="6"/>
  <c r="B26" i="6"/>
  <c r="K2" i="8"/>
  <c r="K3" i="8"/>
  <c r="K4" i="8"/>
  <c r="K5" i="8"/>
  <c r="K6" i="8"/>
  <c r="K7" i="8"/>
  <c r="K8" i="8"/>
  <c r="K9" i="8"/>
  <c r="K10" i="8"/>
  <c r="K11" i="8"/>
  <c r="K12" i="8"/>
  <c r="K13" i="8"/>
  <c r="K14"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42" i="8"/>
  <c r="K143" i="8"/>
  <c r="K144" i="8"/>
  <c r="K145" i="8"/>
  <c r="K146" i="8"/>
  <c r="K147" i="8"/>
  <c r="K148" i="8"/>
  <c r="K149" i="8"/>
  <c r="K150" i="8"/>
  <c r="K151" i="8"/>
  <c r="K152" i="8"/>
  <c r="K153" i="8"/>
  <c r="K154" i="8"/>
  <c r="K155" i="8"/>
  <c r="K156" i="8"/>
  <c r="K157" i="8"/>
  <c r="K158" i="8"/>
  <c r="K159" i="8"/>
  <c r="K160" i="8"/>
  <c r="K161" i="8"/>
  <c r="K162"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0"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K279" i="8"/>
  <c r="K280" i="8"/>
  <c r="K281" i="8"/>
  <c r="K282" i="8"/>
  <c r="K283" i="8"/>
  <c r="K284" i="8"/>
  <c r="K285" i="8"/>
  <c r="K286" i="8"/>
  <c r="K287" i="8"/>
  <c r="K288" i="8"/>
  <c r="K289" i="8"/>
  <c r="K290" i="8"/>
  <c r="K291" i="8"/>
  <c r="K292" i="8"/>
  <c r="K293" i="8"/>
  <c r="K294" i="8"/>
  <c r="K295" i="8"/>
  <c r="K296" i="8"/>
  <c r="K297" i="8"/>
  <c r="K298" i="8"/>
  <c r="K299" i="8"/>
  <c r="K300" i="8"/>
  <c r="K301" i="8"/>
  <c r="K302" i="8"/>
  <c r="K303" i="8"/>
  <c r="K304" i="8"/>
  <c r="K305" i="8"/>
  <c r="K306" i="8"/>
  <c r="K307" i="8"/>
  <c r="K308" i="8"/>
  <c r="K309" i="8"/>
  <c r="K310" i="8"/>
  <c r="K311" i="8"/>
  <c r="K312" i="8"/>
  <c r="K313" i="8"/>
  <c r="K314" i="8"/>
  <c r="K315" i="8"/>
  <c r="K316" i="8"/>
  <c r="K317" i="8"/>
  <c r="K318" i="8"/>
  <c r="K319" i="8"/>
  <c r="K320" i="8"/>
  <c r="K321" i="8"/>
  <c r="K322" i="8"/>
  <c r="K323" i="8"/>
  <c r="K324" i="8"/>
  <c r="K325" i="8"/>
  <c r="K326" i="8"/>
  <c r="K327" i="8"/>
  <c r="K328" i="8"/>
  <c r="K329" i="8"/>
  <c r="K330" i="8"/>
  <c r="K331" i="8"/>
  <c r="K332" i="8"/>
  <c r="K333" i="8"/>
  <c r="K334" i="8"/>
  <c r="K335" i="8"/>
  <c r="K336" i="8"/>
  <c r="K337" i="8"/>
  <c r="K338" i="8"/>
  <c r="K339" i="8"/>
  <c r="K340" i="8"/>
  <c r="K341" i="8"/>
  <c r="K342" i="8"/>
  <c r="K343" i="8"/>
  <c r="K344" i="8"/>
  <c r="K345" i="8"/>
  <c r="K346" i="8"/>
  <c r="K347" i="8"/>
  <c r="K348" i="8"/>
  <c r="K349" i="8"/>
  <c r="K350" i="8"/>
  <c r="K351" i="8"/>
  <c r="K352" i="8"/>
  <c r="K353" i="8"/>
  <c r="K354" i="8"/>
  <c r="K355" i="8"/>
  <c r="K356" i="8"/>
  <c r="K357" i="8"/>
  <c r="K358" i="8"/>
  <c r="K359" i="8"/>
  <c r="K360" i="8"/>
  <c r="K361" i="8"/>
  <c r="K362" i="8"/>
  <c r="K363" i="8"/>
  <c r="K364" i="8"/>
  <c r="K365" i="8"/>
  <c r="K366" i="8"/>
  <c r="K367" i="8"/>
  <c r="K368" i="8"/>
  <c r="K369" i="8"/>
  <c r="K370" i="8"/>
  <c r="K371" i="8"/>
  <c r="K372" i="8"/>
  <c r="K373" i="8"/>
  <c r="K374" i="8"/>
  <c r="K375" i="8"/>
  <c r="K376" i="8"/>
  <c r="K377" i="8"/>
  <c r="K378" i="8"/>
  <c r="K379" i="8"/>
  <c r="K380" i="8"/>
  <c r="K381" i="8"/>
  <c r="K382" i="8"/>
  <c r="K383" i="8"/>
  <c r="K384" i="8"/>
  <c r="K385" i="8"/>
  <c r="K386" i="8"/>
  <c r="K387" i="8"/>
  <c r="K388" i="8"/>
  <c r="K389" i="8"/>
  <c r="K390" i="8"/>
  <c r="K391" i="8"/>
  <c r="K392" i="8"/>
  <c r="K393" i="8"/>
  <c r="K394" i="8"/>
  <c r="K395" i="8"/>
  <c r="K396" i="8"/>
  <c r="K397" i="8"/>
  <c r="K398" i="8"/>
  <c r="K399" i="8"/>
  <c r="K400" i="8"/>
  <c r="K401" i="8"/>
  <c r="K402" i="8"/>
  <c r="K403" i="8"/>
  <c r="K404" i="8"/>
  <c r="K405" i="8"/>
  <c r="K406" i="8"/>
  <c r="K407" i="8"/>
  <c r="K408" i="8"/>
  <c r="K409" i="8"/>
  <c r="K410" i="8"/>
  <c r="K411" i="8"/>
  <c r="K412" i="8"/>
  <c r="K413" i="8"/>
  <c r="K414" i="8"/>
  <c r="K415" i="8"/>
  <c r="K416" i="8"/>
  <c r="K417" i="8"/>
  <c r="K418" i="8"/>
  <c r="K419" i="8"/>
  <c r="K420" i="8"/>
  <c r="K421" i="8"/>
  <c r="K422" i="8"/>
  <c r="K423" i="8"/>
  <c r="K424" i="8"/>
  <c r="K425" i="8"/>
  <c r="K426" i="8"/>
  <c r="K427" i="8"/>
  <c r="K428" i="8"/>
  <c r="K429" i="8"/>
  <c r="K430" i="8"/>
  <c r="K431" i="8"/>
  <c r="K432" i="8"/>
  <c r="K433" i="8"/>
  <c r="K434" i="8"/>
  <c r="K435" i="8"/>
  <c r="K436" i="8"/>
  <c r="K437" i="8"/>
  <c r="K438" i="8"/>
  <c r="K439" i="8"/>
  <c r="K440" i="8"/>
  <c r="K441" i="8"/>
  <c r="K442" i="8"/>
  <c r="K443" i="8"/>
  <c r="K444" i="8"/>
  <c r="K445" i="8"/>
  <c r="K446" i="8"/>
  <c r="K447" i="8"/>
  <c r="K448" i="8"/>
  <c r="K449" i="8"/>
  <c r="K450" i="8"/>
  <c r="K451" i="8"/>
  <c r="K452" i="8"/>
  <c r="K453" i="8"/>
  <c r="K454" i="8"/>
  <c r="K455" i="8"/>
  <c r="K456" i="8"/>
  <c r="K457" i="8"/>
  <c r="K458" i="8"/>
  <c r="K459" i="8"/>
  <c r="K460" i="8"/>
  <c r="K461" i="8"/>
  <c r="K462" i="8"/>
  <c r="K463" i="8"/>
  <c r="K464" i="8"/>
  <c r="K465" i="8"/>
  <c r="K466" i="8"/>
  <c r="K467" i="8"/>
  <c r="K468" i="8"/>
  <c r="K469" i="8"/>
  <c r="K470" i="8"/>
  <c r="K471" i="8"/>
  <c r="K472" i="8"/>
  <c r="K473" i="8"/>
  <c r="K474" i="8"/>
  <c r="K475" i="8"/>
  <c r="K476" i="8"/>
  <c r="K477" i="8"/>
  <c r="K478" i="8"/>
  <c r="K479" i="8"/>
  <c r="K480" i="8"/>
  <c r="K481" i="8"/>
  <c r="K482" i="8"/>
  <c r="K483" i="8"/>
  <c r="K484" i="8"/>
  <c r="K485" i="8"/>
  <c r="K486" i="8"/>
  <c r="K487" i="8"/>
  <c r="K488" i="8"/>
  <c r="K489" i="8"/>
  <c r="K490" i="8"/>
  <c r="K491" i="8"/>
  <c r="K492" i="8"/>
  <c r="K493" i="8"/>
  <c r="K494" i="8"/>
  <c r="K495" i="8"/>
  <c r="K496" i="8"/>
  <c r="K497" i="8"/>
  <c r="K498" i="8"/>
  <c r="K499" i="8"/>
  <c r="K500" i="8"/>
  <c r="K501" i="8"/>
  <c r="K502" i="8"/>
  <c r="K503" i="8"/>
  <c r="K504" i="8"/>
  <c r="K505" i="8"/>
  <c r="K506" i="8"/>
  <c r="K507" i="8"/>
  <c r="K508" i="8"/>
  <c r="K509" i="8"/>
  <c r="K510" i="8"/>
  <c r="K511" i="8"/>
  <c r="K512" i="8"/>
  <c r="K513" i="8"/>
  <c r="K514" i="8"/>
  <c r="K515" i="8"/>
  <c r="K516" i="8"/>
  <c r="K517" i="8"/>
  <c r="K518" i="8"/>
  <c r="K519" i="8"/>
  <c r="K520" i="8"/>
  <c r="K521" i="8"/>
  <c r="K522" i="8"/>
  <c r="K523" i="8"/>
  <c r="K524" i="8"/>
  <c r="K525" i="8"/>
  <c r="K526" i="8"/>
  <c r="K527" i="8"/>
  <c r="K528" i="8"/>
  <c r="K529" i="8"/>
  <c r="K530" i="8"/>
  <c r="K531" i="8"/>
  <c r="K532" i="8"/>
  <c r="K533" i="8"/>
  <c r="K534" i="8"/>
  <c r="K535" i="8"/>
  <c r="K536" i="8"/>
  <c r="K537" i="8"/>
  <c r="K538" i="8"/>
  <c r="K539" i="8"/>
  <c r="K540" i="8"/>
  <c r="K541" i="8"/>
  <c r="K542" i="8"/>
  <c r="K543" i="8"/>
  <c r="K544" i="8"/>
  <c r="K545" i="8"/>
  <c r="K546" i="8"/>
  <c r="K547" i="8"/>
  <c r="K548" i="8"/>
  <c r="K549" i="8"/>
  <c r="K550" i="8"/>
  <c r="K551" i="8"/>
  <c r="K552" i="8"/>
  <c r="K553" i="8"/>
  <c r="K554" i="8"/>
  <c r="K555" i="8"/>
  <c r="K556" i="8"/>
  <c r="K557" i="8"/>
  <c r="K558" i="8"/>
  <c r="K559" i="8"/>
  <c r="K560" i="8"/>
  <c r="K561" i="8"/>
  <c r="K562" i="8"/>
  <c r="K563" i="8"/>
  <c r="K564" i="8"/>
  <c r="K565" i="8"/>
  <c r="K566" i="8"/>
  <c r="K567" i="8"/>
  <c r="K568" i="8"/>
  <c r="K569" i="8"/>
  <c r="K570" i="8"/>
  <c r="K571" i="8"/>
  <c r="K572" i="8"/>
  <c r="K573" i="8"/>
  <c r="K574" i="8"/>
  <c r="K575" i="8"/>
  <c r="K576" i="8"/>
  <c r="K577" i="8"/>
  <c r="K578" i="8"/>
  <c r="K579" i="8"/>
  <c r="K580" i="8"/>
  <c r="K581" i="8"/>
  <c r="K582" i="8"/>
  <c r="K583" i="8"/>
  <c r="K584" i="8"/>
  <c r="K585" i="8"/>
  <c r="K586" i="8"/>
  <c r="K587" i="8"/>
  <c r="K588" i="8"/>
  <c r="K589" i="8"/>
  <c r="K590" i="8"/>
  <c r="K591" i="8"/>
  <c r="K592" i="8"/>
  <c r="K593" i="8"/>
  <c r="K594" i="8"/>
  <c r="K595" i="8"/>
  <c r="K596" i="8"/>
  <c r="K597" i="8"/>
  <c r="K598" i="8"/>
  <c r="K599" i="8"/>
  <c r="K600" i="8"/>
  <c r="K601" i="8"/>
  <c r="K602" i="8"/>
  <c r="K603" i="8"/>
  <c r="K604" i="8"/>
  <c r="K605" i="8"/>
  <c r="K606" i="8"/>
  <c r="K607" i="8"/>
  <c r="K608" i="8"/>
  <c r="K609" i="8"/>
  <c r="K610" i="8"/>
  <c r="K611" i="8"/>
  <c r="K612" i="8"/>
  <c r="K613" i="8"/>
  <c r="K614" i="8"/>
  <c r="K615" i="8"/>
  <c r="K616" i="8"/>
  <c r="K617" i="8"/>
  <c r="K618" i="8"/>
  <c r="K619" i="8"/>
  <c r="K620" i="8"/>
  <c r="K621" i="8"/>
  <c r="K622" i="8"/>
  <c r="K623" i="8"/>
  <c r="K624" i="8"/>
  <c r="K625" i="8"/>
  <c r="K626" i="8"/>
  <c r="K627" i="8"/>
  <c r="K628" i="8"/>
  <c r="K629" i="8"/>
  <c r="K630" i="8"/>
  <c r="K631" i="8"/>
  <c r="K632" i="8"/>
  <c r="K633" i="8"/>
  <c r="K634" i="8"/>
  <c r="K635" i="8"/>
  <c r="K636" i="8"/>
  <c r="K637" i="8"/>
  <c r="K638" i="8"/>
  <c r="K639" i="8"/>
  <c r="K640" i="8"/>
  <c r="K641" i="8"/>
  <c r="K642" i="8"/>
  <c r="K643" i="8"/>
  <c r="K644" i="8"/>
  <c r="K645" i="8"/>
  <c r="K646" i="8"/>
  <c r="K647" i="8"/>
  <c r="K648" i="8"/>
  <c r="K649" i="8"/>
  <c r="K650" i="8"/>
  <c r="K651" i="8"/>
  <c r="K652" i="8"/>
  <c r="K653" i="8"/>
  <c r="K654" i="8"/>
  <c r="K655" i="8"/>
  <c r="K656" i="8"/>
  <c r="K657" i="8"/>
  <c r="K658" i="8"/>
  <c r="K659" i="8"/>
  <c r="K660" i="8"/>
  <c r="K661" i="8"/>
  <c r="K662" i="8"/>
  <c r="K663" i="8"/>
  <c r="K664" i="8"/>
  <c r="K665" i="8"/>
  <c r="K666" i="8"/>
  <c r="K667" i="8"/>
  <c r="K668" i="8"/>
  <c r="K669" i="8"/>
  <c r="K670" i="8"/>
  <c r="K671" i="8"/>
  <c r="K672" i="8"/>
  <c r="K673" i="8"/>
  <c r="K674" i="8"/>
  <c r="K675" i="8"/>
  <c r="K676" i="8"/>
  <c r="K677" i="8"/>
  <c r="K678" i="8"/>
  <c r="K679" i="8"/>
  <c r="K680" i="8"/>
  <c r="K681" i="8"/>
  <c r="K682" i="8"/>
  <c r="K683" i="8"/>
  <c r="K684" i="8"/>
  <c r="K685" i="8"/>
  <c r="K686" i="8"/>
  <c r="K687" i="8"/>
  <c r="K688" i="8"/>
  <c r="K689" i="8"/>
  <c r="K690" i="8"/>
  <c r="K691" i="8"/>
  <c r="K692" i="8"/>
  <c r="K693" i="8"/>
  <c r="K694" i="8"/>
  <c r="K695" i="8"/>
  <c r="K696" i="8"/>
  <c r="K697" i="8"/>
  <c r="K698" i="8"/>
  <c r="K699" i="8"/>
  <c r="K700" i="8"/>
  <c r="K701" i="8"/>
  <c r="K702" i="8"/>
  <c r="K703" i="8"/>
  <c r="K704" i="8"/>
  <c r="K705" i="8"/>
  <c r="K706" i="8"/>
  <c r="K707" i="8"/>
  <c r="K708" i="8"/>
  <c r="K709" i="8"/>
  <c r="K710" i="8"/>
  <c r="K711" i="8"/>
  <c r="K712" i="8"/>
  <c r="K713" i="8"/>
  <c r="K714" i="8"/>
  <c r="K715" i="8"/>
  <c r="K716" i="8"/>
  <c r="K717" i="8"/>
  <c r="K718" i="8"/>
  <c r="K719" i="8"/>
  <c r="K720" i="8"/>
  <c r="K721" i="8"/>
  <c r="K722" i="8"/>
  <c r="K723" i="8"/>
  <c r="K724" i="8"/>
  <c r="K725" i="8"/>
  <c r="K726" i="8"/>
  <c r="K727" i="8"/>
  <c r="K728" i="8"/>
  <c r="K729" i="8"/>
  <c r="K730" i="8"/>
  <c r="K731" i="8"/>
  <c r="K732" i="8"/>
  <c r="K733" i="8"/>
  <c r="K734" i="8"/>
  <c r="K735" i="8"/>
  <c r="K736" i="8"/>
  <c r="K737" i="8"/>
  <c r="K738" i="8"/>
  <c r="K739" i="8"/>
  <c r="K740" i="8"/>
  <c r="K741" i="8"/>
  <c r="K742" i="8"/>
  <c r="K743" i="8"/>
  <c r="K744" i="8"/>
  <c r="K745" i="8"/>
  <c r="K746" i="8"/>
  <c r="K747" i="8"/>
  <c r="K748" i="8"/>
  <c r="K749" i="8"/>
  <c r="K750" i="8"/>
  <c r="K751" i="8"/>
  <c r="K752" i="8"/>
  <c r="K753" i="8"/>
  <c r="K754" i="8"/>
  <c r="K755" i="8"/>
  <c r="K756" i="8"/>
  <c r="K757" i="8"/>
  <c r="K758" i="8"/>
  <c r="K759" i="8"/>
  <c r="K760" i="8"/>
  <c r="K761" i="8"/>
  <c r="K762" i="8"/>
  <c r="K763" i="8"/>
  <c r="K764" i="8"/>
  <c r="K765" i="8"/>
  <c r="K766" i="8"/>
  <c r="K767" i="8"/>
  <c r="K768" i="8"/>
  <c r="K769" i="8"/>
  <c r="K770" i="8"/>
  <c r="K771" i="8"/>
  <c r="K772" i="8"/>
  <c r="K773" i="8"/>
  <c r="K774" i="8"/>
  <c r="K775" i="8"/>
  <c r="K776" i="8"/>
  <c r="K777" i="8"/>
  <c r="K778" i="8"/>
  <c r="K779" i="8"/>
  <c r="K780" i="8"/>
  <c r="K781" i="8"/>
  <c r="K782" i="8"/>
  <c r="K783" i="8"/>
  <c r="K784" i="8"/>
  <c r="K785" i="8"/>
  <c r="K786" i="8"/>
  <c r="K787" i="8"/>
  <c r="K788" i="8"/>
  <c r="K789" i="8"/>
  <c r="K790" i="8"/>
  <c r="K791" i="8"/>
  <c r="K792" i="8"/>
  <c r="K793" i="8"/>
  <c r="K794" i="8"/>
  <c r="K795" i="8"/>
  <c r="K796" i="8"/>
  <c r="K797" i="8"/>
  <c r="K798" i="8"/>
  <c r="K799" i="8"/>
  <c r="K800" i="8"/>
  <c r="K801" i="8"/>
  <c r="K802" i="8"/>
  <c r="K803" i="8"/>
  <c r="K804" i="8"/>
  <c r="K805" i="8"/>
  <c r="K806" i="8"/>
  <c r="K807" i="8"/>
  <c r="K808" i="8"/>
  <c r="K809" i="8"/>
  <c r="K810" i="8"/>
  <c r="K811" i="8"/>
  <c r="K812" i="8"/>
  <c r="K813" i="8"/>
  <c r="K814" i="8"/>
  <c r="K815" i="8"/>
  <c r="K816" i="8"/>
  <c r="K817" i="8"/>
  <c r="K818" i="8"/>
  <c r="K819" i="8"/>
  <c r="K820" i="8"/>
  <c r="K821" i="8"/>
  <c r="K822" i="8"/>
  <c r="K823" i="8"/>
  <c r="K824" i="8"/>
  <c r="K825" i="8"/>
  <c r="K826" i="8"/>
  <c r="K827" i="8"/>
  <c r="K828" i="8"/>
  <c r="K829" i="8"/>
  <c r="K830" i="8"/>
  <c r="K831" i="8"/>
  <c r="K832" i="8"/>
  <c r="K833" i="8"/>
  <c r="K834" i="8"/>
  <c r="K835" i="8"/>
  <c r="K836" i="8"/>
  <c r="K837" i="8"/>
  <c r="K838" i="8"/>
  <c r="K839" i="8"/>
  <c r="K840" i="8"/>
  <c r="K841" i="8"/>
  <c r="K842" i="8"/>
  <c r="K843" i="8"/>
  <c r="K844" i="8"/>
  <c r="K845" i="8"/>
  <c r="K846" i="8"/>
  <c r="K847" i="8"/>
  <c r="K848" i="8"/>
  <c r="K849" i="8"/>
  <c r="K850" i="8"/>
  <c r="K851" i="8"/>
  <c r="K852" i="8"/>
  <c r="K853" i="8"/>
  <c r="K854" i="8"/>
  <c r="K855" i="8"/>
  <c r="K856" i="8"/>
  <c r="K857" i="8"/>
  <c r="K858" i="8"/>
  <c r="K859" i="8"/>
  <c r="K860" i="8"/>
  <c r="K861" i="8"/>
  <c r="K862" i="8"/>
  <c r="K863" i="8"/>
  <c r="K864" i="8"/>
  <c r="K865" i="8"/>
  <c r="K866" i="8"/>
  <c r="K867" i="8"/>
  <c r="K868" i="8"/>
  <c r="K869" i="8"/>
  <c r="K870" i="8"/>
  <c r="K871" i="8"/>
  <c r="K872" i="8"/>
  <c r="K873" i="8"/>
  <c r="K874" i="8"/>
  <c r="K875" i="8"/>
  <c r="K876" i="8"/>
  <c r="K877" i="8"/>
  <c r="K878" i="8"/>
  <c r="K879" i="8"/>
  <c r="K880" i="8"/>
  <c r="K881" i="8"/>
  <c r="K882" i="8"/>
  <c r="K883" i="8"/>
  <c r="K884" i="8"/>
  <c r="K885" i="8"/>
  <c r="K886" i="8"/>
  <c r="K887" i="8"/>
  <c r="K888" i="8"/>
  <c r="K889" i="8"/>
  <c r="K890" i="8"/>
  <c r="K891" i="8"/>
  <c r="K892" i="8"/>
  <c r="K893" i="8"/>
  <c r="K894" i="8"/>
  <c r="K895" i="8"/>
  <c r="K896" i="8"/>
  <c r="K897" i="8"/>
  <c r="B8" i="16"/>
  <c r="B7" i="16"/>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A481" i="8"/>
  <c r="B481" i="8"/>
  <c r="C481" i="8"/>
  <c r="D481" i="8"/>
  <c r="E481" i="8"/>
  <c r="F481" i="8"/>
  <c r="G481" i="8"/>
  <c r="H481" i="8"/>
  <c r="I481" i="8"/>
  <c r="J481" i="8"/>
  <c r="B482" i="8"/>
  <c r="C482" i="8"/>
  <c r="D482" i="8"/>
  <c r="E482" i="8"/>
  <c r="F482" i="8"/>
  <c r="G482" i="8"/>
  <c r="H482" i="8"/>
  <c r="I482" i="8"/>
  <c r="J482" i="8"/>
  <c r="B483" i="8"/>
  <c r="C483" i="8"/>
  <c r="D483" i="8"/>
  <c r="E483" i="8"/>
  <c r="F483" i="8"/>
  <c r="G483" i="8"/>
  <c r="H483" i="8"/>
  <c r="I483" i="8"/>
  <c r="J483" i="8"/>
  <c r="B484" i="8"/>
  <c r="C484" i="8"/>
  <c r="D484" i="8"/>
  <c r="E484" i="8"/>
  <c r="F484" i="8"/>
  <c r="G484" i="8"/>
  <c r="H484" i="8"/>
  <c r="I484" i="8"/>
  <c r="J484" i="8"/>
  <c r="B485" i="8"/>
  <c r="C485" i="8"/>
  <c r="D485" i="8"/>
  <c r="E485" i="8"/>
  <c r="F485" i="8"/>
  <c r="G485" i="8"/>
  <c r="H485" i="8"/>
  <c r="I485" i="8"/>
  <c r="J485" i="8"/>
  <c r="B486" i="8"/>
  <c r="C486" i="8"/>
  <c r="D486" i="8"/>
  <c r="E486" i="8"/>
  <c r="F486" i="8"/>
  <c r="G486" i="8"/>
  <c r="H486" i="8"/>
  <c r="I486" i="8"/>
  <c r="J486" i="8"/>
  <c r="B487" i="8"/>
  <c r="C487" i="8"/>
  <c r="D487" i="8"/>
  <c r="E487" i="8"/>
  <c r="F487" i="8"/>
  <c r="G487" i="8"/>
  <c r="H487" i="8"/>
  <c r="I487" i="8"/>
  <c r="J487" i="8"/>
  <c r="B488" i="8"/>
  <c r="C488" i="8"/>
  <c r="D488" i="8"/>
  <c r="E488" i="8"/>
  <c r="F488" i="8"/>
  <c r="G488" i="8"/>
  <c r="H488" i="8"/>
  <c r="I488" i="8"/>
  <c r="J488" i="8"/>
  <c r="B489" i="8"/>
  <c r="C489" i="8"/>
  <c r="D489" i="8"/>
  <c r="E489" i="8"/>
  <c r="F489" i="8"/>
  <c r="G489" i="8"/>
  <c r="H489" i="8"/>
  <c r="I489" i="8"/>
  <c r="J489" i="8"/>
  <c r="B490" i="8"/>
  <c r="C490" i="8"/>
  <c r="D490" i="8"/>
  <c r="E490" i="8"/>
  <c r="F490" i="8"/>
  <c r="G490" i="8"/>
  <c r="H490" i="8"/>
  <c r="I490" i="8"/>
  <c r="J490" i="8"/>
  <c r="B491" i="8"/>
  <c r="C491" i="8"/>
  <c r="D491" i="8"/>
  <c r="E491" i="8"/>
  <c r="F491" i="8"/>
  <c r="G491" i="8"/>
  <c r="H491" i="8"/>
  <c r="I491" i="8"/>
  <c r="J491" i="8"/>
  <c r="B492" i="8"/>
  <c r="C492" i="8"/>
  <c r="D492" i="8"/>
  <c r="E492" i="8"/>
  <c r="F492" i="8"/>
  <c r="G492" i="8"/>
  <c r="H492" i="8"/>
  <c r="I492" i="8"/>
  <c r="J492" i="8"/>
  <c r="B493" i="8"/>
  <c r="C493" i="8"/>
  <c r="D493" i="8"/>
  <c r="E493" i="8"/>
  <c r="F493" i="8"/>
  <c r="G493" i="8"/>
  <c r="H493" i="8"/>
  <c r="I493" i="8"/>
  <c r="J493" i="8"/>
  <c r="B494" i="8"/>
  <c r="C494" i="8"/>
  <c r="D494" i="8"/>
  <c r="E494" i="8"/>
  <c r="F494" i="8"/>
  <c r="G494" i="8"/>
  <c r="H494" i="8"/>
  <c r="I494" i="8"/>
  <c r="J494" i="8"/>
  <c r="B495" i="8"/>
  <c r="C495" i="8"/>
  <c r="D495" i="8"/>
  <c r="E495" i="8"/>
  <c r="F495" i="8"/>
  <c r="G495" i="8"/>
  <c r="H495" i="8"/>
  <c r="I495" i="8"/>
  <c r="J495" i="8"/>
  <c r="B496" i="8"/>
  <c r="C496" i="8"/>
  <c r="D496" i="8"/>
  <c r="E496" i="8"/>
  <c r="F496" i="8"/>
  <c r="G496" i="8"/>
  <c r="H496" i="8"/>
  <c r="I496" i="8"/>
  <c r="J496" i="8"/>
  <c r="B497" i="8"/>
  <c r="C497" i="8"/>
  <c r="D497" i="8"/>
  <c r="E497" i="8"/>
  <c r="F497" i="8"/>
  <c r="G497" i="8"/>
  <c r="H497" i="8"/>
  <c r="I497" i="8"/>
  <c r="J497" i="8"/>
  <c r="B498" i="8"/>
  <c r="C498" i="8"/>
  <c r="D498" i="8"/>
  <c r="E498" i="8"/>
  <c r="F498" i="8"/>
  <c r="G498" i="8"/>
  <c r="H498" i="8"/>
  <c r="I498" i="8"/>
  <c r="J498" i="8"/>
  <c r="B499" i="8"/>
  <c r="C499" i="8"/>
  <c r="D499" i="8"/>
  <c r="E499" i="8"/>
  <c r="F499" i="8"/>
  <c r="G499" i="8"/>
  <c r="H499" i="8"/>
  <c r="I499" i="8"/>
  <c r="J499" i="8"/>
  <c r="B500" i="8"/>
  <c r="C500" i="8"/>
  <c r="D500" i="8"/>
  <c r="E500" i="8"/>
  <c r="F500" i="8"/>
  <c r="G500" i="8"/>
  <c r="H500" i="8"/>
  <c r="I500" i="8"/>
  <c r="J500" i="8"/>
  <c r="B501" i="8"/>
  <c r="C501" i="8"/>
  <c r="D501" i="8"/>
  <c r="E501" i="8"/>
  <c r="F501" i="8"/>
  <c r="G501" i="8"/>
  <c r="H501" i="8"/>
  <c r="I501" i="8"/>
  <c r="J501" i="8"/>
  <c r="B502" i="8"/>
  <c r="C502" i="8"/>
  <c r="D502" i="8"/>
  <c r="E502" i="8"/>
  <c r="F502" i="8"/>
  <c r="G502" i="8"/>
  <c r="H502" i="8"/>
  <c r="I502" i="8"/>
  <c r="J502" i="8"/>
  <c r="B503" i="8"/>
  <c r="C503" i="8"/>
  <c r="D503" i="8"/>
  <c r="E503" i="8"/>
  <c r="F503" i="8"/>
  <c r="G503" i="8"/>
  <c r="H503" i="8"/>
  <c r="I503" i="8"/>
  <c r="J503" i="8"/>
  <c r="B504" i="8"/>
  <c r="C504" i="8"/>
  <c r="D504" i="8"/>
  <c r="E504" i="8"/>
  <c r="F504" i="8"/>
  <c r="G504" i="8"/>
  <c r="H504" i="8"/>
  <c r="I504" i="8"/>
  <c r="J504" i="8"/>
  <c r="B505" i="8"/>
  <c r="C505" i="8"/>
  <c r="D505" i="8"/>
  <c r="E505" i="8"/>
  <c r="F505" i="8"/>
  <c r="G505" i="8"/>
  <c r="H505" i="8"/>
  <c r="I505" i="8"/>
  <c r="J505" i="8"/>
  <c r="B506" i="8"/>
  <c r="C506" i="8"/>
  <c r="D506" i="8"/>
  <c r="E506" i="8"/>
  <c r="F506" i="8"/>
  <c r="G506" i="8"/>
  <c r="H506" i="8"/>
  <c r="I506" i="8"/>
  <c r="J506" i="8"/>
  <c r="B507" i="8"/>
  <c r="C507" i="8"/>
  <c r="D507" i="8"/>
  <c r="E507" i="8"/>
  <c r="F507" i="8"/>
  <c r="G507" i="8"/>
  <c r="H507" i="8"/>
  <c r="I507" i="8"/>
  <c r="J507" i="8"/>
  <c r="B508" i="8"/>
  <c r="C508" i="8"/>
  <c r="D508" i="8"/>
  <c r="E508" i="8"/>
  <c r="F508" i="8"/>
  <c r="G508" i="8"/>
  <c r="H508" i="8"/>
  <c r="I508" i="8"/>
  <c r="J508" i="8"/>
  <c r="B509" i="8"/>
  <c r="C509" i="8"/>
  <c r="D509" i="8"/>
  <c r="E509" i="8"/>
  <c r="F509" i="8"/>
  <c r="G509" i="8"/>
  <c r="H509" i="8"/>
  <c r="I509" i="8"/>
  <c r="J509" i="8"/>
  <c r="B510" i="8"/>
  <c r="C510" i="8"/>
  <c r="D510" i="8"/>
  <c r="E510" i="8"/>
  <c r="F510" i="8"/>
  <c r="G510" i="8"/>
  <c r="H510" i="8"/>
  <c r="I510" i="8"/>
  <c r="J510" i="8"/>
  <c r="B511" i="8"/>
  <c r="C511" i="8"/>
  <c r="D511" i="8"/>
  <c r="E511" i="8"/>
  <c r="F511" i="8"/>
  <c r="G511" i="8"/>
  <c r="H511" i="8"/>
  <c r="I511" i="8"/>
  <c r="J511" i="8"/>
  <c r="B512" i="8"/>
  <c r="C512" i="8"/>
  <c r="D512" i="8"/>
  <c r="E512" i="8"/>
  <c r="F512" i="8"/>
  <c r="G512" i="8"/>
  <c r="H512" i="8"/>
  <c r="I512" i="8"/>
  <c r="J512" i="8"/>
  <c r="B513" i="8"/>
  <c r="C513" i="8"/>
  <c r="D513" i="8"/>
  <c r="E513" i="8"/>
  <c r="F513" i="8"/>
  <c r="G513" i="8"/>
  <c r="H513" i="8"/>
  <c r="I513" i="8"/>
  <c r="J513" i="8"/>
  <c r="B514" i="8"/>
  <c r="C514" i="8"/>
  <c r="D514" i="8"/>
  <c r="E514" i="8"/>
  <c r="F514" i="8"/>
  <c r="G514" i="8"/>
  <c r="H514" i="8"/>
  <c r="I514" i="8"/>
  <c r="J514" i="8"/>
  <c r="B515" i="8"/>
  <c r="C515" i="8"/>
  <c r="D515" i="8"/>
  <c r="E515" i="8"/>
  <c r="F515" i="8"/>
  <c r="G515" i="8"/>
  <c r="H515" i="8"/>
  <c r="I515" i="8"/>
  <c r="J515" i="8"/>
  <c r="B516" i="8"/>
  <c r="C516" i="8"/>
  <c r="D516" i="8"/>
  <c r="E516" i="8"/>
  <c r="F516" i="8"/>
  <c r="G516" i="8"/>
  <c r="H516" i="8"/>
  <c r="I516" i="8"/>
  <c r="J516" i="8"/>
  <c r="B517" i="8"/>
  <c r="C517" i="8"/>
  <c r="D517" i="8"/>
  <c r="E517" i="8"/>
  <c r="F517" i="8"/>
  <c r="G517" i="8"/>
  <c r="H517" i="8"/>
  <c r="I517" i="8"/>
  <c r="J517" i="8"/>
  <c r="B518" i="8"/>
  <c r="C518" i="8"/>
  <c r="D518" i="8"/>
  <c r="E518" i="8"/>
  <c r="F518" i="8"/>
  <c r="G518" i="8"/>
  <c r="H518" i="8"/>
  <c r="I518" i="8"/>
  <c r="J518" i="8"/>
  <c r="B519" i="8"/>
  <c r="C519" i="8"/>
  <c r="D519" i="8"/>
  <c r="E519" i="8"/>
  <c r="F519" i="8"/>
  <c r="G519" i="8"/>
  <c r="H519" i="8"/>
  <c r="I519" i="8"/>
  <c r="J519" i="8"/>
  <c r="B520" i="8"/>
  <c r="C520" i="8"/>
  <c r="D520" i="8"/>
  <c r="E520" i="8"/>
  <c r="F520" i="8"/>
  <c r="G520" i="8"/>
  <c r="H520" i="8"/>
  <c r="I520" i="8"/>
  <c r="J520" i="8"/>
  <c r="B521" i="8"/>
  <c r="C521" i="8"/>
  <c r="D521" i="8"/>
  <c r="E521" i="8"/>
  <c r="F521" i="8"/>
  <c r="G521" i="8"/>
  <c r="H521" i="8"/>
  <c r="I521" i="8"/>
  <c r="J521" i="8"/>
  <c r="B522" i="8"/>
  <c r="C522" i="8"/>
  <c r="D522" i="8"/>
  <c r="E522" i="8"/>
  <c r="F522" i="8"/>
  <c r="G522" i="8"/>
  <c r="H522" i="8"/>
  <c r="I522" i="8"/>
  <c r="J522" i="8"/>
  <c r="B523" i="8"/>
  <c r="C523" i="8"/>
  <c r="D523" i="8"/>
  <c r="E523" i="8"/>
  <c r="F523" i="8"/>
  <c r="G523" i="8"/>
  <c r="H523" i="8"/>
  <c r="I523" i="8"/>
  <c r="J523" i="8"/>
  <c r="B524" i="8"/>
  <c r="C524" i="8"/>
  <c r="D524" i="8"/>
  <c r="E524" i="8"/>
  <c r="F524" i="8"/>
  <c r="G524" i="8"/>
  <c r="H524" i="8"/>
  <c r="I524" i="8"/>
  <c r="J524" i="8"/>
  <c r="B525" i="8"/>
  <c r="C525" i="8"/>
  <c r="D525" i="8"/>
  <c r="E525" i="8"/>
  <c r="F525" i="8"/>
  <c r="G525" i="8"/>
  <c r="H525" i="8"/>
  <c r="I525" i="8"/>
  <c r="J525" i="8"/>
  <c r="B526" i="8"/>
  <c r="C526" i="8"/>
  <c r="D526" i="8"/>
  <c r="E526" i="8"/>
  <c r="F526" i="8"/>
  <c r="G526" i="8"/>
  <c r="H526" i="8"/>
  <c r="I526" i="8"/>
  <c r="J526" i="8"/>
  <c r="B527" i="8"/>
  <c r="C527" i="8"/>
  <c r="D527" i="8"/>
  <c r="E527" i="8"/>
  <c r="F527" i="8"/>
  <c r="G527" i="8"/>
  <c r="H527" i="8"/>
  <c r="I527" i="8"/>
  <c r="J527" i="8"/>
  <c r="B528" i="8"/>
  <c r="C528" i="8"/>
  <c r="D528" i="8"/>
  <c r="E528" i="8"/>
  <c r="F528" i="8"/>
  <c r="G528" i="8"/>
  <c r="H528" i="8"/>
  <c r="I528" i="8"/>
  <c r="J528" i="8"/>
  <c r="B529" i="8"/>
  <c r="C529" i="8"/>
  <c r="D529" i="8"/>
  <c r="E529" i="8"/>
  <c r="F529" i="8"/>
  <c r="G529" i="8"/>
  <c r="H529" i="8"/>
  <c r="I529" i="8"/>
  <c r="J529" i="8"/>
  <c r="B530" i="8"/>
  <c r="C530" i="8"/>
  <c r="D530" i="8"/>
  <c r="E530" i="8"/>
  <c r="F530" i="8"/>
  <c r="G530" i="8"/>
  <c r="H530" i="8"/>
  <c r="I530" i="8"/>
  <c r="J530" i="8"/>
  <c r="B531" i="8"/>
  <c r="C531" i="8"/>
  <c r="D531" i="8"/>
  <c r="E531" i="8"/>
  <c r="F531" i="8"/>
  <c r="G531" i="8"/>
  <c r="H531" i="8"/>
  <c r="I531" i="8"/>
  <c r="J531" i="8"/>
  <c r="B532" i="8"/>
  <c r="C532" i="8"/>
  <c r="D532" i="8"/>
  <c r="E532" i="8"/>
  <c r="F532" i="8"/>
  <c r="G532" i="8"/>
  <c r="H532" i="8"/>
  <c r="I532" i="8"/>
  <c r="J532" i="8"/>
  <c r="B533" i="8"/>
  <c r="C533" i="8"/>
  <c r="D533" i="8"/>
  <c r="E533" i="8"/>
  <c r="F533" i="8"/>
  <c r="G533" i="8"/>
  <c r="H533" i="8"/>
  <c r="I533" i="8"/>
  <c r="J533" i="8"/>
  <c r="B534" i="8"/>
  <c r="C534" i="8"/>
  <c r="D534" i="8"/>
  <c r="E534" i="8"/>
  <c r="F534" i="8"/>
  <c r="G534" i="8"/>
  <c r="H534" i="8"/>
  <c r="I534" i="8"/>
  <c r="J534" i="8"/>
  <c r="B535" i="8"/>
  <c r="C535" i="8"/>
  <c r="D535" i="8"/>
  <c r="E535" i="8"/>
  <c r="F535" i="8"/>
  <c r="G535" i="8"/>
  <c r="H535" i="8"/>
  <c r="I535" i="8"/>
  <c r="J535" i="8"/>
  <c r="B536" i="8"/>
  <c r="C536" i="8"/>
  <c r="D536" i="8"/>
  <c r="E536" i="8"/>
  <c r="F536" i="8"/>
  <c r="G536" i="8"/>
  <c r="H536" i="8"/>
  <c r="I536" i="8"/>
  <c r="J536" i="8"/>
  <c r="B537" i="8"/>
  <c r="C537" i="8"/>
  <c r="D537" i="8"/>
  <c r="E537" i="8"/>
  <c r="F537" i="8"/>
  <c r="G537" i="8"/>
  <c r="H537" i="8"/>
  <c r="I537" i="8"/>
  <c r="J537" i="8"/>
  <c r="B538" i="8"/>
  <c r="C538" i="8"/>
  <c r="D538" i="8"/>
  <c r="E538" i="8"/>
  <c r="F538" i="8"/>
  <c r="G538" i="8"/>
  <c r="H538" i="8"/>
  <c r="I538" i="8"/>
  <c r="J538" i="8"/>
  <c r="B539" i="8"/>
  <c r="C539" i="8"/>
  <c r="D539" i="8"/>
  <c r="E539" i="8"/>
  <c r="F539" i="8"/>
  <c r="G539" i="8"/>
  <c r="H539" i="8"/>
  <c r="I539" i="8"/>
  <c r="J539" i="8"/>
  <c r="B540" i="8"/>
  <c r="C540" i="8"/>
  <c r="D540" i="8"/>
  <c r="E540" i="8"/>
  <c r="F540" i="8"/>
  <c r="G540" i="8"/>
  <c r="H540" i="8"/>
  <c r="I540" i="8"/>
  <c r="J540" i="8"/>
  <c r="B541" i="8"/>
  <c r="C541" i="8"/>
  <c r="D541" i="8"/>
  <c r="E541" i="8"/>
  <c r="F541" i="8"/>
  <c r="G541" i="8"/>
  <c r="H541" i="8"/>
  <c r="I541" i="8"/>
  <c r="J541" i="8"/>
  <c r="B542" i="8"/>
  <c r="C542" i="8"/>
  <c r="D542" i="8"/>
  <c r="E542" i="8"/>
  <c r="F542" i="8"/>
  <c r="G542" i="8"/>
  <c r="H542" i="8"/>
  <c r="I542" i="8"/>
  <c r="J542" i="8"/>
  <c r="B543" i="8"/>
  <c r="C543" i="8"/>
  <c r="D543" i="8"/>
  <c r="E543" i="8"/>
  <c r="F543" i="8"/>
  <c r="G543" i="8"/>
  <c r="H543" i="8"/>
  <c r="I543" i="8"/>
  <c r="J543" i="8"/>
  <c r="B544" i="8"/>
  <c r="C544" i="8"/>
  <c r="D544" i="8"/>
  <c r="E544" i="8"/>
  <c r="F544" i="8"/>
  <c r="G544" i="8"/>
  <c r="H544" i="8"/>
  <c r="I544" i="8"/>
  <c r="J544" i="8"/>
  <c r="B545" i="8"/>
  <c r="C545" i="8"/>
  <c r="D545" i="8"/>
  <c r="E545" i="8"/>
  <c r="F545" i="8"/>
  <c r="G545" i="8"/>
  <c r="H545" i="8"/>
  <c r="I545" i="8"/>
  <c r="J545" i="8"/>
  <c r="B546" i="8"/>
  <c r="C546" i="8"/>
  <c r="D546" i="8"/>
  <c r="E546" i="8"/>
  <c r="F546" i="8"/>
  <c r="G546" i="8"/>
  <c r="H546" i="8"/>
  <c r="I546" i="8"/>
  <c r="J546" i="8"/>
  <c r="B547" i="8"/>
  <c r="C547" i="8"/>
  <c r="D547" i="8"/>
  <c r="E547" i="8"/>
  <c r="F547" i="8"/>
  <c r="G547" i="8"/>
  <c r="H547" i="8"/>
  <c r="I547" i="8"/>
  <c r="J547" i="8"/>
  <c r="B548" i="8"/>
  <c r="C548" i="8"/>
  <c r="D548" i="8"/>
  <c r="E548" i="8"/>
  <c r="F548" i="8"/>
  <c r="G548" i="8"/>
  <c r="H548" i="8"/>
  <c r="I548" i="8"/>
  <c r="J548" i="8"/>
  <c r="B549" i="8"/>
  <c r="C549" i="8"/>
  <c r="D549" i="8"/>
  <c r="E549" i="8"/>
  <c r="F549" i="8"/>
  <c r="G549" i="8"/>
  <c r="H549" i="8"/>
  <c r="I549" i="8"/>
  <c r="J549" i="8"/>
  <c r="B550" i="8"/>
  <c r="C550" i="8"/>
  <c r="D550" i="8"/>
  <c r="E550" i="8"/>
  <c r="F550" i="8"/>
  <c r="G550" i="8"/>
  <c r="H550" i="8"/>
  <c r="I550" i="8"/>
  <c r="J550" i="8"/>
  <c r="B551" i="8"/>
  <c r="C551" i="8"/>
  <c r="D551" i="8"/>
  <c r="E551" i="8"/>
  <c r="F551" i="8"/>
  <c r="G551" i="8"/>
  <c r="H551" i="8"/>
  <c r="I551" i="8"/>
  <c r="J551" i="8"/>
  <c r="B552" i="8"/>
  <c r="C552" i="8"/>
  <c r="D552" i="8"/>
  <c r="E552" i="8"/>
  <c r="F552" i="8"/>
  <c r="G552" i="8"/>
  <c r="H552" i="8"/>
  <c r="I552" i="8"/>
  <c r="J552" i="8"/>
  <c r="B553" i="8"/>
  <c r="C553" i="8"/>
  <c r="D553" i="8"/>
  <c r="E553" i="8"/>
  <c r="F553" i="8"/>
  <c r="G553" i="8"/>
  <c r="H553" i="8"/>
  <c r="I553" i="8"/>
  <c r="J553" i="8"/>
  <c r="B554" i="8"/>
  <c r="C554" i="8"/>
  <c r="D554" i="8"/>
  <c r="E554" i="8"/>
  <c r="F554" i="8"/>
  <c r="G554" i="8"/>
  <c r="H554" i="8"/>
  <c r="I554" i="8"/>
  <c r="J554" i="8"/>
  <c r="B555" i="8"/>
  <c r="C555" i="8"/>
  <c r="D555" i="8"/>
  <c r="E555" i="8"/>
  <c r="F555" i="8"/>
  <c r="G555" i="8"/>
  <c r="H555" i="8"/>
  <c r="I555" i="8"/>
  <c r="J555" i="8"/>
  <c r="B556" i="8"/>
  <c r="C556" i="8"/>
  <c r="D556" i="8"/>
  <c r="E556" i="8"/>
  <c r="F556" i="8"/>
  <c r="G556" i="8"/>
  <c r="H556" i="8"/>
  <c r="I556" i="8"/>
  <c r="J556" i="8"/>
  <c r="B557" i="8"/>
  <c r="C557" i="8"/>
  <c r="D557" i="8"/>
  <c r="E557" i="8"/>
  <c r="F557" i="8"/>
  <c r="G557" i="8"/>
  <c r="H557" i="8"/>
  <c r="I557" i="8"/>
  <c r="J557" i="8"/>
  <c r="B558" i="8"/>
  <c r="C558" i="8"/>
  <c r="D558" i="8"/>
  <c r="E558" i="8"/>
  <c r="F558" i="8"/>
  <c r="G558" i="8"/>
  <c r="H558" i="8"/>
  <c r="I558" i="8"/>
  <c r="J558" i="8"/>
  <c r="B559" i="8"/>
  <c r="C559" i="8"/>
  <c r="D559" i="8"/>
  <c r="E559" i="8"/>
  <c r="F559" i="8"/>
  <c r="G559" i="8"/>
  <c r="H559" i="8"/>
  <c r="I559" i="8"/>
  <c r="J559" i="8"/>
  <c r="B560" i="8"/>
  <c r="C560" i="8"/>
  <c r="D560" i="8"/>
  <c r="E560" i="8"/>
  <c r="F560" i="8"/>
  <c r="G560" i="8"/>
  <c r="H560" i="8"/>
  <c r="I560" i="8"/>
  <c r="J560" i="8"/>
  <c r="B561" i="8"/>
  <c r="C561" i="8"/>
  <c r="D561" i="8"/>
  <c r="E561" i="8"/>
  <c r="F561" i="8"/>
  <c r="G561" i="8"/>
  <c r="H561" i="8"/>
  <c r="I561" i="8"/>
  <c r="J561" i="8"/>
  <c r="B562" i="8"/>
  <c r="C562" i="8"/>
  <c r="D562" i="8"/>
  <c r="E562" i="8"/>
  <c r="F562" i="8"/>
  <c r="G562" i="8"/>
  <c r="H562" i="8"/>
  <c r="I562" i="8"/>
  <c r="J562" i="8"/>
  <c r="B563" i="8"/>
  <c r="C563" i="8"/>
  <c r="D563" i="8"/>
  <c r="E563" i="8"/>
  <c r="F563" i="8"/>
  <c r="G563" i="8"/>
  <c r="H563" i="8"/>
  <c r="I563" i="8"/>
  <c r="J563" i="8"/>
  <c r="B564" i="8"/>
  <c r="C564" i="8"/>
  <c r="D564" i="8"/>
  <c r="E564" i="8"/>
  <c r="F564" i="8"/>
  <c r="G564" i="8"/>
  <c r="H564" i="8"/>
  <c r="I564" i="8"/>
  <c r="J564" i="8"/>
  <c r="B565" i="8"/>
  <c r="C565" i="8"/>
  <c r="D565" i="8"/>
  <c r="E565" i="8"/>
  <c r="F565" i="8"/>
  <c r="G565" i="8"/>
  <c r="H565" i="8"/>
  <c r="I565" i="8"/>
  <c r="J565" i="8"/>
  <c r="B566" i="8"/>
  <c r="C566" i="8"/>
  <c r="D566" i="8"/>
  <c r="E566" i="8"/>
  <c r="F566" i="8"/>
  <c r="G566" i="8"/>
  <c r="H566" i="8"/>
  <c r="I566" i="8"/>
  <c r="J566" i="8"/>
  <c r="B567" i="8"/>
  <c r="C567" i="8"/>
  <c r="D567" i="8"/>
  <c r="E567" i="8"/>
  <c r="F567" i="8"/>
  <c r="G567" i="8"/>
  <c r="H567" i="8"/>
  <c r="I567" i="8"/>
  <c r="J567" i="8"/>
  <c r="B568" i="8"/>
  <c r="C568" i="8"/>
  <c r="D568" i="8"/>
  <c r="E568" i="8"/>
  <c r="F568" i="8"/>
  <c r="G568" i="8"/>
  <c r="H568" i="8"/>
  <c r="I568" i="8"/>
  <c r="J568" i="8"/>
  <c r="B569" i="8"/>
  <c r="C569" i="8"/>
  <c r="D569" i="8"/>
  <c r="E569" i="8"/>
  <c r="F569" i="8"/>
  <c r="G569" i="8"/>
  <c r="H569" i="8"/>
  <c r="I569" i="8"/>
  <c r="J569" i="8"/>
  <c r="B570" i="8"/>
  <c r="C570" i="8"/>
  <c r="D570" i="8"/>
  <c r="E570" i="8"/>
  <c r="F570" i="8"/>
  <c r="G570" i="8"/>
  <c r="H570" i="8"/>
  <c r="I570" i="8"/>
  <c r="J570" i="8"/>
  <c r="B571" i="8"/>
  <c r="C571" i="8"/>
  <c r="D571" i="8"/>
  <c r="E571" i="8"/>
  <c r="F571" i="8"/>
  <c r="G571" i="8"/>
  <c r="H571" i="8"/>
  <c r="I571" i="8"/>
  <c r="J571" i="8"/>
  <c r="B572" i="8"/>
  <c r="C572" i="8"/>
  <c r="D572" i="8"/>
  <c r="E572" i="8"/>
  <c r="F572" i="8"/>
  <c r="G572" i="8"/>
  <c r="H572" i="8"/>
  <c r="I572" i="8"/>
  <c r="J572" i="8"/>
  <c r="B573" i="8"/>
  <c r="C573" i="8"/>
  <c r="D573" i="8"/>
  <c r="E573" i="8"/>
  <c r="F573" i="8"/>
  <c r="G573" i="8"/>
  <c r="H573" i="8"/>
  <c r="I573" i="8"/>
  <c r="J573" i="8"/>
  <c r="B574" i="8"/>
  <c r="C574" i="8"/>
  <c r="D574" i="8"/>
  <c r="E574" i="8"/>
  <c r="F574" i="8"/>
  <c r="G574" i="8"/>
  <c r="H574" i="8"/>
  <c r="I574" i="8"/>
  <c r="J574" i="8"/>
  <c r="B575" i="8"/>
  <c r="C575" i="8"/>
  <c r="D575" i="8"/>
  <c r="E575" i="8"/>
  <c r="F575" i="8"/>
  <c r="G575" i="8"/>
  <c r="H575" i="8"/>
  <c r="I575" i="8"/>
  <c r="J575" i="8"/>
  <c r="B576" i="8"/>
  <c r="C576" i="8"/>
  <c r="D576" i="8"/>
  <c r="E576" i="8"/>
  <c r="F576" i="8"/>
  <c r="G576" i="8"/>
  <c r="H576" i="8"/>
  <c r="I576" i="8"/>
  <c r="J576" i="8"/>
  <c r="B577" i="8"/>
  <c r="C577" i="8"/>
  <c r="D577" i="8"/>
  <c r="E577" i="8"/>
  <c r="F577" i="8"/>
  <c r="G577" i="8"/>
  <c r="H577" i="8"/>
  <c r="I577" i="8"/>
  <c r="J577" i="8"/>
  <c r="B578" i="8"/>
  <c r="C578" i="8"/>
  <c r="D578" i="8"/>
  <c r="E578" i="8"/>
  <c r="F578" i="8"/>
  <c r="G578" i="8"/>
  <c r="H578" i="8"/>
  <c r="I578" i="8"/>
  <c r="J578" i="8"/>
  <c r="B579" i="8"/>
  <c r="C579" i="8"/>
  <c r="D579" i="8"/>
  <c r="E579" i="8"/>
  <c r="F579" i="8"/>
  <c r="G579" i="8"/>
  <c r="H579" i="8"/>
  <c r="I579" i="8"/>
  <c r="J579" i="8"/>
  <c r="B580" i="8"/>
  <c r="C580" i="8"/>
  <c r="D580" i="8"/>
  <c r="E580" i="8"/>
  <c r="F580" i="8"/>
  <c r="G580" i="8"/>
  <c r="H580" i="8"/>
  <c r="I580" i="8"/>
  <c r="J580" i="8"/>
  <c r="B581" i="8"/>
  <c r="C581" i="8"/>
  <c r="D581" i="8"/>
  <c r="E581" i="8"/>
  <c r="F581" i="8"/>
  <c r="G581" i="8"/>
  <c r="H581" i="8"/>
  <c r="I581" i="8"/>
  <c r="J581" i="8"/>
  <c r="A582" i="8"/>
  <c r="B582" i="8"/>
  <c r="C582" i="8"/>
  <c r="D582" i="8"/>
  <c r="E582" i="8"/>
  <c r="F582" i="8"/>
  <c r="G582" i="8"/>
  <c r="H582" i="8"/>
  <c r="I582" i="8"/>
  <c r="J582" i="8"/>
  <c r="L582" i="8"/>
  <c r="A583" i="8"/>
  <c r="B583" i="8"/>
  <c r="C583" i="8"/>
  <c r="D583" i="8"/>
  <c r="E583" i="8"/>
  <c r="F583" i="8"/>
  <c r="G583" i="8"/>
  <c r="H583" i="8"/>
  <c r="I583" i="8"/>
  <c r="J583" i="8"/>
  <c r="A584" i="8"/>
  <c r="B584" i="8"/>
  <c r="C584" i="8"/>
  <c r="D584" i="8"/>
  <c r="E584" i="8"/>
  <c r="F584" i="8"/>
  <c r="G584" i="8"/>
  <c r="H584" i="8"/>
  <c r="I584" i="8"/>
  <c r="J584" i="8"/>
  <c r="A585" i="8"/>
  <c r="B585" i="8"/>
  <c r="C585" i="8"/>
  <c r="D585" i="8"/>
  <c r="E585" i="8"/>
  <c r="F585" i="8"/>
  <c r="G585" i="8"/>
  <c r="H585" i="8"/>
  <c r="I585" i="8"/>
  <c r="J585" i="8"/>
  <c r="A586" i="8"/>
  <c r="B586" i="8"/>
  <c r="C586" i="8"/>
  <c r="D586" i="8"/>
  <c r="E586" i="8"/>
  <c r="F586" i="8"/>
  <c r="G586" i="8"/>
  <c r="H586" i="8"/>
  <c r="I586" i="8"/>
  <c r="J586" i="8"/>
  <c r="B587" i="8"/>
  <c r="C587" i="8"/>
  <c r="D587" i="8"/>
  <c r="E587" i="8"/>
  <c r="F587" i="8"/>
  <c r="G587" i="8"/>
  <c r="H587" i="8"/>
  <c r="I587" i="8"/>
  <c r="J587" i="8"/>
  <c r="B588" i="8"/>
  <c r="C588" i="8"/>
  <c r="D588" i="8"/>
  <c r="E588" i="8"/>
  <c r="F588" i="8"/>
  <c r="G588" i="8"/>
  <c r="H588" i="8"/>
  <c r="I588" i="8"/>
  <c r="J588" i="8"/>
  <c r="B589" i="8"/>
  <c r="C589" i="8"/>
  <c r="D589" i="8"/>
  <c r="E589" i="8"/>
  <c r="F589" i="8"/>
  <c r="G589" i="8"/>
  <c r="H589" i="8"/>
  <c r="I589" i="8"/>
  <c r="J589" i="8"/>
  <c r="B590" i="8"/>
  <c r="C590" i="8"/>
  <c r="D590" i="8"/>
  <c r="E590" i="8"/>
  <c r="F590" i="8"/>
  <c r="G590" i="8"/>
  <c r="H590" i="8"/>
  <c r="I590" i="8"/>
  <c r="J590" i="8"/>
  <c r="B591" i="8"/>
  <c r="C591" i="8"/>
  <c r="D591" i="8"/>
  <c r="E591" i="8"/>
  <c r="F591" i="8"/>
  <c r="G591" i="8"/>
  <c r="H591" i="8"/>
  <c r="I591" i="8"/>
  <c r="J591" i="8"/>
  <c r="B592" i="8"/>
  <c r="C592" i="8"/>
  <c r="D592" i="8"/>
  <c r="E592" i="8"/>
  <c r="F592" i="8"/>
  <c r="G592" i="8"/>
  <c r="H592" i="8"/>
  <c r="I592" i="8"/>
  <c r="J592" i="8"/>
  <c r="B593" i="8"/>
  <c r="C593" i="8"/>
  <c r="D593" i="8"/>
  <c r="E593" i="8"/>
  <c r="F593" i="8"/>
  <c r="G593" i="8"/>
  <c r="H593" i="8"/>
  <c r="I593" i="8"/>
  <c r="J593" i="8"/>
  <c r="B594" i="8"/>
  <c r="C594" i="8"/>
  <c r="D594" i="8"/>
  <c r="E594" i="8"/>
  <c r="F594" i="8"/>
  <c r="G594" i="8"/>
  <c r="H594" i="8"/>
  <c r="I594" i="8"/>
  <c r="J594" i="8"/>
  <c r="B595" i="8"/>
  <c r="C595" i="8"/>
  <c r="D595" i="8"/>
  <c r="E595" i="8"/>
  <c r="F595" i="8"/>
  <c r="G595" i="8"/>
  <c r="H595" i="8"/>
  <c r="I595" i="8"/>
  <c r="J595" i="8"/>
  <c r="B596" i="8"/>
  <c r="C596" i="8"/>
  <c r="D596" i="8"/>
  <c r="E596" i="8"/>
  <c r="F596" i="8"/>
  <c r="G596" i="8"/>
  <c r="H596" i="8"/>
  <c r="I596" i="8"/>
  <c r="J596" i="8"/>
  <c r="B597" i="8"/>
  <c r="C597" i="8"/>
  <c r="D597" i="8"/>
  <c r="E597" i="8"/>
  <c r="F597" i="8"/>
  <c r="G597" i="8"/>
  <c r="H597" i="8"/>
  <c r="I597" i="8"/>
  <c r="J597" i="8"/>
  <c r="B598" i="8"/>
  <c r="C598" i="8"/>
  <c r="D598" i="8"/>
  <c r="E598" i="8"/>
  <c r="F598" i="8"/>
  <c r="G598" i="8"/>
  <c r="H598" i="8"/>
  <c r="I598" i="8"/>
  <c r="J598" i="8"/>
  <c r="B599" i="8"/>
  <c r="C599" i="8"/>
  <c r="D599" i="8"/>
  <c r="E599" i="8"/>
  <c r="F599" i="8"/>
  <c r="G599" i="8"/>
  <c r="H599" i="8"/>
  <c r="I599" i="8"/>
  <c r="J599" i="8"/>
  <c r="B600" i="8"/>
  <c r="C600" i="8"/>
  <c r="D600" i="8"/>
  <c r="E600" i="8"/>
  <c r="F600" i="8"/>
  <c r="G600" i="8"/>
  <c r="H600" i="8"/>
  <c r="I600" i="8"/>
  <c r="J600" i="8"/>
  <c r="B601" i="8"/>
  <c r="C601" i="8"/>
  <c r="D601" i="8"/>
  <c r="E601" i="8"/>
  <c r="F601" i="8"/>
  <c r="G601" i="8"/>
  <c r="H601" i="8"/>
  <c r="I601" i="8"/>
  <c r="J601" i="8"/>
  <c r="B602" i="8"/>
  <c r="C602" i="8"/>
  <c r="D602" i="8"/>
  <c r="E602" i="8"/>
  <c r="F602" i="8"/>
  <c r="G602" i="8"/>
  <c r="H602" i="8"/>
  <c r="I602" i="8"/>
  <c r="J602" i="8"/>
  <c r="B603" i="8"/>
  <c r="C603" i="8"/>
  <c r="D603" i="8"/>
  <c r="E603" i="8"/>
  <c r="F603" i="8"/>
  <c r="G603" i="8"/>
  <c r="H603" i="8"/>
  <c r="I603" i="8"/>
  <c r="J603" i="8"/>
  <c r="B604" i="8"/>
  <c r="C604" i="8"/>
  <c r="D604" i="8"/>
  <c r="E604" i="8"/>
  <c r="F604" i="8"/>
  <c r="G604" i="8"/>
  <c r="H604" i="8"/>
  <c r="I604" i="8"/>
  <c r="J604" i="8"/>
  <c r="B605" i="8"/>
  <c r="C605" i="8"/>
  <c r="D605" i="8"/>
  <c r="E605" i="8"/>
  <c r="F605" i="8"/>
  <c r="G605" i="8"/>
  <c r="H605" i="8"/>
  <c r="I605" i="8"/>
  <c r="J605" i="8"/>
  <c r="B606" i="8"/>
  <c r="C606" i="8"/>
  <c r="D606" i="8"/>
  <c r="E606" i="8"/>
  <c r="F606" i="8"/>
  <c r="G606" i="8"/>
  <c r="H606" i="8"/>
  <c r="I606" i="8"/>
  <c r="J606" i="8"/>
  <c r="B607" i="8"/>
  <c r="C607" i="8"/>
  <c r="D607" i="8"/>
  <c r="E607" i="8"/>
  <c r="F607" i="8"/>
  <c r="G607" i="8"/>
  <c r="H607" i="8"/>
  <c r="I607" i="8"/>
  <c r="J607" i="8"/>
  <c r="B608" i="8"/>
  <c r="C608" i="8"/>
  <c r="D608" i="8"/>
  <c r="E608" i="8"/>
  <c r="F608" i="8"/>
  <c r="G608" i="8"/>
  <c r="H608" i="8"/>
  <c r="I608" i="8"/>
  <c r="J608" i="8"/>
  <c r="B609" i="8"/>
  <c r="C609" i="8"/>
  <c r="D609" i="8"/>
  <c r="E609" i="8"/>
  <c r="F609" i="8"/>
  <c r="G609" i="8"/>
  <c r="H609" i="8"/>
  <c r="I609" i="8"/>
  <c r="J609" i="8"/>
  <c r="B610" i="8"/>
  <c r="C610" i="8"/>
  <c r="D610" i="8"/>
  <c r="E610" i="8"/>
  <c r="F610" i="8"/>
  <c r="G610" i="8"/>
  <c r="H610" i="8"/>
  <c r="I610" i="8"/>
  <c r="J610" i="8"/>
  <c r="B611" i="8"/>
  <c r="C611" i="8"/>
  <c r="D611" i="8"/>
  <c r="E611" i="8"/>
  <c r="F611" i="8"/>
  <c r="G611" i="8"/>
  <c r="H611" i="8"/>
  <c r="I611" i="8"/>
  <c r="J611" i="8"/>
  <c r="B612" i="8"/>
  <c r="C612" i="8"/>
  <c r="D612" i="8"/>
  <c r="E612" i="8"/>
  <c r="F612" i="8"/>
  <c r="G612" i="8"/>
  <c r="H612" i="8"/>
  <c r="I612" i="8"/>
  <c r="J612" i="8"/>
  <c r="B613" i="8"/>
  <c r="C613" i="8"/>
  <c r="D613" i="8"/>
  <c r="E613" i="8"/>
  <c r="F613" i="8"/>
  <c r="G613" i="8"/>
  <c r="H613" i="8"/>
  <c r="I613" i="8"/>
  <c r="J613" i="8"/>
  <c r="B614" i="8"/>
  <c r="C614" i="8"/>
  <c r="D614" i="8"/>
  <c r="E614" i="8"/>
  <c r="F614" i="8"/>
  <c r="G614" i="8"/>
  <c r="H614" i="8"/>
  <c r="I614" i="8"/>
  <c r="J614" i="8"/>
  <c r="B615" i="8"/>
  <c r="C615" i="8"/>
  <c r="D615" i="8"/>
  <c r="E615" i="8"/>
  <c r="F615" i="8"/>
  <c r="G615" i="8"/>
  <c r="H615" i="8"/>
  <c r="I615" i="8"/>
  <c r="J615" i="8"/>
  <c r="B616" i="8"/>
  <c r="C616" i="8"/>
  <c r="D616" i="8"/>
  <c r="E616" i="8"/>
  <c r="F616" i="8"/>
  <c r="G616" i="8"/>
  <c r="H616" i="8"/>
  <c r="I616" i="8"/>
  <c r="J616" i="8"/>
  <c r="B617" i="8"/>
  <c r="C617" i="8"/>
  <c r="D617" i="8"/>
  <c r="E617" i="8"/>
  <c r="F617" i="8"/>
  <c r="G617" i="8"/>
  <c r="H617" i="8"/>
  <c r="I617" i="8"/>
  <c r="J617" i="8"/>
  <c r="B618" i="8"/>
  <c r="C618" i="8"/>
  <c r="D618" i="8"/>
  <c r="E618" i="8"/>
  <c r="F618" i="8"/>
  <c r="G618" i="8"/>
  <c r="H618" i="8"/>
  <c r="I618" i="8"/>
  <c r="J618" i="8"/>
  <c r="B619" i="8"/>
  <c r="C619" i="8"/>
  <c r="D619" i="8"/>
  <c r="E619" i="8"/>
  <c r="F619" i="8"/>
  <c r="G619" i="8"/>
  <c r="H619" i="8"/>
  <c r="I619" i="8"/>
  <c r="J619" i="8"/>
  <c r="B620" i="8"/>
  <c r="C620" i="8"/>
  <c r="D620" i="8"/>
  <c r="E620" i="8"/>
  <c r="F620" i="8"/>
  <c r="G620" i="8"/>
  <c r="H620" i="8"/>
  <c r="I620" i="8"/>
  <c r="J620" i="8"/>
  <c r="B621" i="8"/>
  <c r="C621" i="8"/>
  <c r="D621" i="8"/>
  <c r="E621" i="8"/>
  <c r="F621" i="8"/>
  <c r="G621" i="8"/>
  <c r="H621" i="8"/>
  <c r="I621" i="8"/>
  <c r="J621" i="8"/>
  <c r="B622" i="8"/>
  <c r="C622" i="8"/>
  <c r="D622" i="8"/>
  <c r="E622" i="8"/>
  <c r="F622" i="8"/>
  <c r="G622" i="8"/>
  <c r="H622" i="8"/>
  <c r="I622" i="8"/>
  <c r="J622" i="8"/>
  <c r="B623" i="8"/>
  <c r="C623" i="8"/>
  <c r="D623" i="8"/>
  <c r="E623" i="8"/>
  <c r="F623" i="8"/>
  <c r="G623" i="8"/>
  <c r="H623" i="8"/>
  <c r="I623" i="8"/>
  <c r="J623" i="8"/>
  <c r="B624" i="8"/>
  <c r="C624" i="8"/>
  <c r="D624" i="8"/>
  <c r="E624" i="8"/>
  <c r="F624" i="8"/>
  <c r="G624" i="8"/>
  <c r="H624" i="8"/>
  <c r="I624" i="8"/>
  <c r="J624" i="8"/>
  <c r="B625" i="8"/>
  <c r="C625" i="8"/>
  <c r="D625" i="8"/>
  <c r="E625" i="8"/>
  <c r="F625" i="8"/>
  <c r="G625" i="8"/>
  <c r="H625" i="8"/>
  <c r="I625" i="8"/>
  <c r="J625" i="8"/>
  <c r="B626" i="8"/>
  <c r="C626" i="8"/>
  <c r="D626" i="8"/>
  <c r="E626" i="8"/>
  <c r="F626" i="8"/>
  <c r="G626" i="8"/>
  <c r="H626" i="8"/>
  <c r="I626" i="8"/>
  <c r="J626" i="8"/>
  <c r="B627" i="8"/>
  <c r="C627" i="8"/>
  <c r="D627" i="8"/>
  <c r="E627" i="8"/>
  <c r="F627" i="8"/>
  <c r="G627" i="8"/>
  <c r="H627" i="8"/>
  <c r="I627" i="8"/>
  <c r="J627" i="8"/>
  <c r="B628" i="8"/>
  <c r="C628" i="8"/>
  <c r="D628" i="8"/>
  <c r="E628" i="8"/>
  <c r="F628" i="8"/>
  <c r="G628" i="8"/>
  <c r="H628" i="8"/>
  <c r="I628" i="8"/>
  <c r="J628" i="8"/>
  <c r="B629" i="8"/>
  <c r="C629" i="8"/>
  <c r="D629" i="8"/>
  <c r="E629" i="8"/>
  <c r="F629" i="8"/>
  <c r="G629" i="8"/>
  <c r="H629" i="8"/>
  <c r="I629" i="8"/>
  <c r="J629" i="8"/>
  <c r="B630" i="8"/>
  <c r="C630" i="8"/>
  <c r="D630" i="8"/>
  <c r="E630" i="8"/>
  <c r="F630" i="8"/>
  <c r="G630" i="8"/>
  <c r="H630" i="8"/>
  <c r="I630" i="8"/>
  <c r="J630" i="8"/>
  <c r="B631" i="8"/>
  <c r="C631" i="8"/>
  <c r="D631" i="8"/>
  <c r="E631" i="8"/>
  <c r="F631" i="8"/>
  <c r="G631" i="8"/>
  <c r="H631" i="8"/>
  <c r="I631" i="8"/>
  <c r="J631" i="8"/>
  <c r="B632" i="8"/>
  <c r="C632" i="8"/>
  <c r="D632" i="8"/>
  <c r="E632" i="8"/>
  <c r="F632" i="8"/>
  <c r="G632" i="8"/>
  <c r="H632" i="8"/>
  <c r="I632" i="8"/>
  <c r="J632" i="8"/>
  <c r="B633" i="8"/>
  <c r="C633" i="8"/>
  <c r="D633" i="8"/>
  <c r="E633" i="8"/>
  <c r="F633" i="8"/>
  <c r="G633" i="8"/>
  <c r="H633" i="8"/>
  <c r="I633" i="8"/>
  <c r="J633" i="8"/>
  <c r="B634" i="8"/>
  <c r="C634" i="8"/>
  <c r="D634" i="8"/>
  <c r="E634" i="8"/>
  <c r="F634" i="8"/>
  <c r="G634" i="8"/>
  <c r="H634" i="8"/>
  <c r="I634" i="8"/>
  <c r="J634" i="8"/>
  <c r="B635" i="8"/>
  <c r="C635" i="8"/>
  <c r="D635" i="8"/>
  <c r="E635" i="8"/>
  <c r="F635" i="8"/>
  <c r="G635" i="8"/>
  <c r="H635" i="8"/>
  <c r="I635" i="8"/>
  <c r="J635" i="8"/>
  <c r="B636" i="8"/>
  <c r="C636" i="8"/>
  <c r="D636" i="8"/>
  <c r="E636" i="8"/>
  <c r="F636" i="8"/>
  <c r="G636" i="8"/>
  <c r="H636" i="8"/>
  <c r="I636" i="8"/>
  <c r="J636" i="8"/>
  <c r="B637" i="8"/>
  <c r="C637" i="8"/>
  <c r="D637" i="8"/>
  <c r="E637" i="8"/>
  <c r="F637" i="8"/>
  <c r="G637" i="8"/>
  <c r="H637" i="8"/>
  <c r="I637" i="8"/>
  <c r="J637" i="8"/>
  <c r="B638" i="8"/>
  <c r="C638" i="8"/>
  <c r="D638" i="8"/>
  <c r="E638" i="8"/>
  <c r="F638" i="8"/>
  <c r="G638" i="8"/>
  <c r="H638" i="8"/>
  <c r="I638" i="8"/>
  <c r="J638" i="8"/>
  <c r="B639" i="8"/>
  <c r="C639" i="8"/>
  <c r="D639" i="8"/>
  <c r="E639" i="8"/>
  <c r="F639" i="8"/>
  <c r="G639" i="8"/>
  <c r="H639" i="8"/>
  <c r="I639" i="8"/>
  <c r="J639" i="8"/>
  <c r="B640" i="8"/>
  <c r="C640" i="8"/>
  <c r="D640" i="8"/>
  <c r="E640" i="8"/>
  <c r="F640" i="8"/>
  <c r="G640" i="8"/>
  <c r="H640" i="8"/>
  <c r="I640" i="8"/>
  <c r="J640" i="8"/>
  <c r="B641" i="8"/>
  <c r="C641" i="8"/>
  <c r="D641" i="8"/>
  <c r="E641" i="8"/>
  <c r="F641" i="8"/>
  <c r="G641" i="8"/>
  <c r="H641" i="8"/>
  <c r="I641" i="8"/>
  <c r="J641" i="8"/>
  <c r="B642" i="8"/>
  <c r="C642" i="8"/>
  <c r="D642" i="8"/>
  <c r="E642" i="8"/>
  <c r="F642" i="8"/>
  <c r="G642" i="8"/>
  <c r="H642" i="8"/>
  <c r="I642" i="8"/>
  <c r="J642" i="8"/>
  <c r="B643" i="8"/>
  <c r="C643" i="8"/>
  <c r="D643" i="8"/>
  <c r="E643" i="8"/>
  <c r="F643" i="8"/>
  <c r="G643" i="8"/>
  <c r="H643" i="8"/>
  <c r="I643" i="8"/>
  <c r="J643" i="8"/>
  <c r="B644" i="8"/>
  <c r="C644" i="8"/>
  <c r="D644" i="8"/>
  <c r="E644" i="8"/>
  <c r="F644" i="8"/>
  <c r="G644" i="8"/>
  <c r="H644" i="8"/>
  <c r="I644" i="8"/>
  <c r="J644" i="8"/>
  <c r="B645" i="8"/>
  <c r="C645" i="8"/>
  <c r="D645" i="8"/>
  <c r="E645" i="8"/>
  <c r="F645" i="8"/>
  <c r="G645" i="8"/>
  <c r="H645" i="8"/>
  <c r="I645" i="8"/>
  <c r="J645" i="8"/>
  <c r="B646" i="8"/>
  <c r="C646" i="8"/>
  <c r="D646" i="8"/>
  <c r="E646" i="8"/>
  <c r="F646" i="8"/>
  <c r="G646" i="8"/>
  <c r="H646" i="8"/>
  <c r="I646" i="8"/>
  <c r="J646" i="8"/>
  <c r="B647" i="8"/>
  <c r="C647" i="8"/>
  <c r="D647" i="8"/>
  <c r="E647" i="8"/>
  <c r="F647" i="8"/>
  <c r="G647" i="8"/>
  <c r="H647" i="8"/>
  <c r="I647" i="8"/>
  <c r="J647" i="8"/>
  <c r="B648" i="8"/>
  <c r="C648" i="8"/>
  <c r="D648" i="8"/>
  <c r="E648" i="8"/>
  <c r="F648" i="8"/>
  <c r="G648" i="8"/>
  <c r="H648" i="8"/>
  <c r="I648" i="8"/>
  <c r="J648" i="8"/>
  <c r="B649" i="8"/>
  <c r="C649" i="8"/>
  <c r="D649" i="8"/>
  <c r="E649" i="8"/>
  <c r="F649" i="8"/>
  <c r="G649" i="8"/>
  <c r="H649" i="8"/>
  <c r="I649" i="8"/>
  <c r="J649" i="8"/>
  <c r="B650" i="8"/>
  <c r="C650" i="8"/>
  <c r="D650" i="8"/>
  <c r="E650" i="8"/>
  <c r="F650" i="8"/>
  <c r="G650" i="8"/>
  <c r="H650" i="8"/>
  <c r="I650" i="8"/>
  <c r="J650" i="8"/>
  <c r="B651" i="8"/>
  <c r="C651" i="8"/>
  <c r="D651" i="8"/>
  <c r="E651" i="8"/>
  <c r="F651" i="8"/>
  <c r="G651" i="8"/>
  <c r="H651" i="8"/>
  <c r="I651" i="8"/>
  <c r="J651" i="8"/>
  <c r="B652" i="8"/>
  <c r="C652" i="8"/>
  <c r="D652" i="8"/>
  <c r="E652" i="8"/>
  <c r="F652" i="8"/>
  <c r="G652" i="8"/>
  <c r="H652" i="8"/>
  <c r="I652" i="8"/>
  <c r="J652" i="8"/>
  <c r="B653" i="8"/>
  <c r="C653" i="8"/>
  <c r="D653" i="8"/>
  <c r="E653" i="8"/>
  <c r="F653" i="8"/>
  <c r="G653" i="8"/>
  <c r="H653" i="8"/>
  <c r="I653" i="8"/>
  <c r="J653" i="8"/>
  <c r="B654" i="8"/>
  <c r="C654" i="8"/>
  <c r="D654" i="8"/>
  <c r="E654" i="8"/>
  <c r="F654" i="8"/>
  <c r="G654" i="8"/>
  <c r="H654" i="8"/>
  <c r="I654" i="8"/>
  <c r="J654" i="8"/>
  <c r="B655" i="8"/>
  <c r="C655" i="8"/>
  <c r="D655" i="8"/>
  <c r="E655" i="8"/>
  <c r="F655" i="8"/>
  <c r="G655" i="8"/>
  <c r="H655" i="8"/>
  <c r="I655" i="8"/>
  <c r="J655" i="8"/>
  <c r="B656" i="8"/>
  <c r="C656" i="8"/>
  <c r="D656" i="8"/>
  <c r="E656" i="8"/>
  <c r="F656" i="8"/>
  <c r="G656" i="8"/>
  <c r="H656" i="8"/>
  <c r="I656" i="8"/>
  <c r="J656" i="8"/>
  <c r="B657" i="8"/>
  <c r="C657" i="8"/>
  <c r="D657" i="8"/>
  <c r="E657" i="8"/>
  <c r="F657" i="8"/>
  <c r="G657" i="8"/>
  <c r="H657" i="8"/>
  <c r="I657" i="8"/>
  <c r="J657" i="8"/>
  <c r="B658" i="8"/>
  <c r="C658" i="8"/>
  <c r="D658" i="8"/>
  <c r="E658" i="8"/>
  <c r="F658" i="8"/>
  <c r="G658" i="8"/>
  <c r="H658" i="8"/>
  <c r="I658" i="8"/>
  <c r="J658" i="8"/>
  <c r="B659" i="8"/>
  <c r="C659" i="8"/>
  <c r="D659" i="8"/>
  <c r="E659" i="8"/>
  <c r="F659" i="8"/>
  <c r="G659" i="8"/>
  <c r="H659" i="8"/>
  <c r="I659" i="8"/>
  <c r="J659" i="8"/>
  <c r="B660" i="8"/>
  <c r="C660" i="8"/>
  <c r="D660" i="8"/>
  <c r="E660" i="8"/>
  <c r="F660" i="8"/>
  <c r="G660" i="8"/>
  <c r="H660" i="8"/>
  <c r="I660" i="8"/>
  <c r="J660" i="8"/>
  <c r="B661" i="8"/>
  <c r="C661" i="8"/>
  <c r="D661" i="8"/>
  <c r="E661" i="8"/>
  <c r="F661" i="8"/>
  <c r="G661" i="8"/>
  <c r="H661" i="8"/>
  <c r="I661" i="8"/>
  <c r="J661" i="8"/>
  <c r="B662" i="8"/>
  <c r="C662" i="8"/>
  <c r="D662" i="8"/>
  <c r="E662" i="8"/>
  <c r="F662" i="8"/>
  <c r="G662" i="8"/>
  <c r="H662" i="8"/>
  <c r="I662" i="8"/>
  <c r="J662" i="8"/>
  <c r="B663" i="8"/>
  <c r="C663" i="8"/>
  <c r="D663" i="8"/>
  <c r="E663" i="8"/>
  <c r="F663" i="8"/>
  <c r="G663" i="8"/>
  <c r="H663" i="8"/>
  <c r="I663" i="8"/>
  <c r="J663" i="8"/>
  <c r="B664" i="8"/>
  <c r="C664" i="8"/>
  <c r="D664" i="8"/>
  <c r="E664" i="8"/>
  <c r="F664" i="8"/>
  <c r="G664" i="8"/>
  <c r="H664" i="8"/>
  <c r="I664" i="8"/>
  <c r="J664" i="8"/>
  <c r="B665" i="8"/>
  <c r="C665" i="8"/>
  <c r="D665" i="8"/>
  <c r="E665" i="8"/>
  <c r="F665" i="8"/>
  <c r="G665" i="8"/>
  <c r="H665" i="8"/>
  <c r="I665" i="8"/>
  <c r="J665" i="8"/>
  <c r="B666" i="8"/>
  <c r="C666" i="8"/>
  <c r="D666" i="8"/>
  <c r="E666" i="8"/>
  <c r="F666" i="8"/>
  <c r="G666" i="8"/>
  <c r="H666" i="8"/>
  <c r="I666" i="8"/>
  <c r="J666" i="8"/>
  <c r="B667" i="8"/>
  <c r="C667" i="8"/>
  <c r="D667" i="8"/>
  <c r="E667" i="8"/>
  <c r="F667" i="8"/>
  <c r="G667" i="8"/>
  <c r="H667" i="8"/>
  <c r="I667" i="8"/>
  <c r="J667" i="8"/>
  <c r="B668" i="8"/>
  <c r="C668" i="8"/>
  <c r="D668" i="8"/>
  <c r="E668" i="8"/>
  <c r="F668" i="8"/>
  <c r="G668" i="8"/>
  <c r="H668" i="8"/>
  <c r="I668" i="8"/>
  <c r="J668" i="8"/>
  <c r="B669" i="8"/>
  <c r="C669" i="8"/>
  <c r="D669" i="8"/>
  <c r="E669" i="8"/>
  <c r="F669" i="8"/>
  <c r="G669" i="8"/>
  <c r="H669" i="8"/>
  <c r="I669" i="8"/>
  <c r="J669" i="8"/>
  <c r="B670" i="8"/>
  <c r="C670" i="8"/>
  <c r="D670" i="8"/>
  <c r="E670" i="8"/>
  <c r="F670" i="8"/>
  <c r="G670" i="8"/>
  <c r="H670" i="8"/>
  <c r="I670" i="8"/>
  <c r="J670" i="8"/>
  <c r="B671" i="8"/>
  <c r="C671" i="8"/>
  <c r="D671" i="8"/>
  <c r="E671" i="8"/>
  <c r="F671" i="8"/>
  <c r="G671" i="8"/>
  <c r="H671" i="8"/>
  <c r="I671" i="8"/>
  <c r="J671" i="8"/>
  <c r="B672" i="8"/>
  <c r="C672" i="8"/>
  <c r="D672" i="8"/>
  <c r="E672" i="8"/>
  <c r="F672" i="8"/>
  <c r="G672" i="8"/>
  <c r="H672" i="8"/>
  <c r="I672" i="8"/>
  <c r="J672" i="8"/>
  <c r="B673" i="8"/>
  <c r="C673" i="8"/>
  <c r="D673" i="8"/>
  <c r="E673" i="8"/>
  <c r="F673" i="8"/>
  <c r="G673" i="8"/>
  <c r="H673" i="8"/>
  <c r="I673" i="8"/>
  <c r="J673" i="8"/>
  <c r="B674" i="8"/>
  <c r="C674" i="8"/>
  <c r="D674" i="8"/>
  <c r="E674" i="8"/>
  <c r="F674" i="8"/>
  <c r="G674" i="8"/>
  <c r="H674" i="8"/>
  <c r="I674" i="8"/>
  <c r="J674" i="8"/>
  <c r="B675" i="8"/>
  <c r="C675" i="8"/>
  <c r="D675" i="8"/>
  <c r="E675" i="8"/>
  <c r="F675" i="8"/>
  <c r="G675" i="8"/>
  <c r="H675" i="8"/>
  <c r="I675" i="8"/>
  <c r="J675" i="8"/>
  <c r="B676" i="8"/>
  <c r="C676" i="8"/>
  <c r="D676" i="8"/>
  <c r="E676" i="8"/>
  <c r="F676" i="8"/>
  <c r="G676" i="8"/>
  <c r="H676" i="8"/>
  <c r="I676" i="8"/>
  <c r="J676" i="8"/>
  <c r="B677" i="8"/>
  <c r="C677" i="8"/>
  <c r="D677" i="8"/>
  <c r="E677" i="8"/>
  <c r="F677" i="8"/>
  <c r="G677" i="8"/>
  <c r="H677" i="8"/>
  <c r="I677" i="8"/>
  <c r="J677" i="8"/>
  <c r="B678" i="8"/>
  <c r="C678" i="8"/>
  <c r="D678" i="8"/>
  <c r="E678" i="8"/>
  <c r="F678" i="8"/>
  <c r="G678" i="8"/>
  <c r="H678" i="8"/>
  <c r="I678" i="8"/>
  <c r="J678" i="8"/>
  <c r="B679" i="8"/>
  <c r="C679" i="8"/>
  <c r="D679" i="8"/>
  <c r="E679" i="8"/>
  <c r="F679" i="8"/>
  <c r="G679" i="8"/>
  <c r="H679" i="8"/>
  <c r="I679" i="8"/>
  <c r="J679" i="8"/>
  <c r="B680" i="8"/>
  <c r="C680" i="8"/>
  <c r="D680" i="8"/>
  <c r="E680" i="8"/>
  <c r="F680" i="8"/>
  <c r="G680" i="8"/>
  <c r="H680" i="8"/>
  <c r="I680" i="8"/>
  <c r="J680" i="8"/>
  <c r="B681" i="8"/>
  <c r="C681" i="8"/>
  <c r="D681" i="8"/>
  <c r="E681" i="8"/>
  <c r="F681" i="8"/>
  <c r="G681" i="8"/>
  <c r="H681" i="8"/>
  <c r="I681" i="8"/>
  <c r="J681" i="8"/>
  <c r="B682" i="8"/>
  <c r="C682" i="8"/>
  <c r="D682" i="8"/>
  <c r="E682" i="8"/>
  <c r="F682" i="8"/>
  <c r="G682" i="8"/>
  <c r="H682" i="8"/>
  <c r="I682" i="8"/>
  <c r="J682" i="8"/>
  <c r="B683" i="8"/>
  <c r="C683" i="8"/>
  <c r="D683" i="8"/>
  <c r="E683" i="8"/>
  <c r="F683" i="8"/>
  <c r="G683" i="8"/>
  <c r="H683" i="8"/>
  <c r="I683" i="8"/>
  <c r="J683" i="8"/>
  <c r="B684" i="8"/>
  <c r="C684" i="8"/>
  <c r="D684" i="8"/>
  <c r="E684" i="8"/>
  <c r="F684" i="8"/>
  <c r="G684" i="8"/>
  <c r="H684" i="8"/>
  <c r="I684" i="8"/>
  <c r="J684" i="8"/>
  <c r="B685" i="8"/>
  <c r="C685" i="8"/>
  <c r="D685" i="8"/>
  <c r="E685" i="8"/>
  <c r="F685" i="8"/>
  <c r="G685" i="8"/>
  <c r="H685" i="8"/>
  <c r="I685" i="8"/>
  <c r="J685" i="8"/>
  <c r="B686" i="8"/>
  <c r="C686" i="8"/>
  <c r="D686" i="8"/>
  <c r="E686" i="8"/>
  <c r="F686" i="8"/>
  <c r="G686" i="8"/>
  <c r="H686" i="8"/>
  <c r="I686" i="8"/>
  <c r="J686" i="8"/>
  <c r="A687" i="8"/>
  <c r="B687" i="8"/>
  <c r="C687" i="8"/>
  <c r="D687" i="8"/>
  <c r="E687" i="8"/>
  <c r="F687" i="8"/>
  <c r="G687" i="8"/>
  <c r="H687" i="8"/>
  <c r="I687" i="8"/>
  <c r="J687" i="8"/>
  <c r="L687" i="8"/>
  <c r="A688" i="8"/>
  <c r="B688" i="8"/>
  <c r="C688" i="8"/>
  <c r="D688" i="8"/>
  <c r="E688" i="8"/>
  <c r="F688" i="8"/>
  <c r="G688" i="8"/>
  <c r="H688" i="8"/>
  <c r="I688" i="8"/>
  <c r="J688" i="8"/>
  <c r="A689" i="8"/>
  <c r="B689" i="8"/>
  <c r="C689" i="8"/>
  <c r="D689" i="8"/>
  <c r="E689" i="8"/>
  <c r="F689" i="8"/>
  <c r="G689" i="8"/>
  <c r="H689" i="8"/>
  <c r="I689" i="8"/>
  <c r="J689" i="8"/>
  <c r="A690" i="8"/>
  <c r="B690" i="8"/>
  <c r="C690" i="8"/>
  <c r="D690" i="8"/>
  <c r="E690" i="8"/>
  <c r="F690" i="8"/>
  <c r="G690" i="8"/>
  <c r="H690" i="8"/>
  <c r="I690" i="8"/>
  <c r="J690" i="8"/>
  <c r="A691" i="8"/>
  <c r="B691" i="8"/>
  <c r="C691" i="8"/>
  <c r="D691" i="8"/>
  <c r="E691" i="8"/>
  <c r="F691" i="8"/>
  <c r="G691" i="8"/>
  <c r="H691" i="8"/>
  <c r="I691" i="8"/>
  <c r="J691" i="8"/>
  <c r="B692" i="8"/>
  <c r="C692" i="8"/>
  <c r="D692" i="8"/>
  <c r="E692" i="8"/>
  <c r="F692" i="8"/>
  <c r="G692" i="8"/>
  <c r="H692" i="8"/>
  <c r="I692" i="8"/>
  <c r="J692" i="8"/>
  <c r="B693" i="8"/>
  <c r="C693" i="8"/>
  <c r="D693" i="8"/>
  <c r="E693" i="8"/>
  <c r="F693" i="8"/>
  <c r="G693" i="8"/>
  <c r="H693" i="8"/>
  <c r="I693" i="8"/>
  <c r="J693" i="8"/>
  <c r="B694" i="8"/>
  <c r="C694" i="8"/>
  <c r="D694" i="8"/>
  <c r="E694" i="8"/>
  <c r="F694" i="8"/>
  <c r="G694" i="8"/>
  <c r="H694" i="8"/>
  <c r="I694" i="8"/>
  <c r="J694" i="8"/>
  <c r="B695" i="8"/>
  <c r="C695" i="8"/>
  <c r="D695" i="8"/>
  <c r="E695" i="8"/>
  <c r="F695" i="8"/>
  <c r="G695" i="8"/>
  <c r="H695" i="8"/>
  <c r="I695" i="8"/>
  <c r="J695" i="8"/>
  <c r="B696" i="8"/>
  <c r="C696" i="8"/>
  <c r="D696" i="8"/>
  <c r="E696" i="8"/>
  <c r="F696" i="8"/>
  <c r="G696" i="8"/>
  <c r="H696" i="8"/>
  <c r="I696" i="8"/>
  <c r="J696" i="8"/>
  <c r="B697" i="8"/>
  <c r="C697" i="8"/>
  <c r="D697" i="8"/>
  <c r="E697" i="8"/>
  <c r="F697" i="8"/>
  <c r="G697" i="8"/>
  <c r="H697" i="8"/>
  <c r="I697" i="8"/>
  <c r="J697" i="8"/>
  <c r="B698" i="8"/>
  <c r="C698" i="8"/>
  <c r="D698" i="8"/>
  <c r="E698" i="8"/>
  <c r="F698" i="8"/>
  <c r="G698" i="8"/>
  <c r="H698" i="8"/>
  <c r="I698" i="8"/>
  <c r="J698" i="8"/>
  <c r="B699" i="8"/>
  <c r="C699" i="8"/>
  <c r="D699" i="8"/>
  <c r="E699" i="8"/>
  <c r="F699" i="8"/>
  <c r="G699" i="8"/>
  <c r="H699" i="8"/>
  <c r="I699" i="8"/>
  <c r="J699" i="8"/>
  <c r="B700" i="8"/>
  <c r="C700" i="8"/>
  <c r="D700" i="8"/>
  <c r="E700" i="8"/>
  <c r="F700" i="8"/>
  <c r="G700" i="8"/>
  <c r="H700" i="8"/>
  <c r="I700" i="8"/>
  <c r="J700" i="8"/>
  <c r="B701" i="8"/>
  <c r="C701" i="8"/>
  <c r="D701" i="8"/>
  <c r="E701" i="8"/>
  <c r="F701" i="8"/>
  <c r="G701" i="8"/>
  <c r="H701" i="8"/>
  <c r="I701" i="8"/>
  <c r="J701" i="8"/>
  <c r="B702" i="8"/>
  <c r="C702" i="8"/>
  <c r="D702" i="8"/>
  <c r="E702" i="8"/>
  <c r="F702" i="8"/>
  <c r="G702" i="8"/>
  <c r="H702" i="8"/>
  <c r="I702" i="8"/>
  <c r="J702" i="8"/>
  <c r="B703" i="8"/>
  <c r="C703" i="8"/>
  <c r="D703" i="8"/>
  <c r="E703" i="8"/>
  <c r="F703" i="8"/>
  <c r="G703" i="8"/>
  <c r="H703" i="8"/>
  <c r="I703" i="8"/>
  <c r="J703" i="8"/>
  <c r="B704" i="8"/>
  <c r="C704" i="8"/>
  <c r="D704" i="8"/>
  <c r="E704" i="8"/>
  <c r="F704" i="8"/>
  <c r="G704" i="8"/>
  <c r="H704" i="8"/>
  <c r="I704" i="8"/>
  <c r="J704" i="8"/>
  <c r="B705" i="8"/>
  <c r="C705" i="8"/>
  <c r="D705" i="8"/>
  <c r="E705" i="8"/>
  <c r="F705" i="8"/>
  <c r="G705" i="8"/>
  <c r="H705" i="8"/>
  <c r="I705" i="8"/>
  <c r="J705" i="8"/>
  <c r="B706" i="8"/>
  <c r="C706" i="8"/>
  <c r="D706" i="8"/>
  <c r="E706" i="8"/>
  <c r="F706" i="8"/>
  <c r="G706" i="8"/>
  <c r="H706" i="8"/>
  <c r="I706" i="8"/>
  <c r="J706" i="8"/>
  <c r="B707" i="8"/>
  <c r="C707" i="8"/>
  <c r="D707" i="8"/>
  <c r="E707" i="8"/>
  <c r="F707" i="8"/>
  <c r="G707" i="8"/>
  <c r="H707" i="8"/>
  <c r="I707" i="8"/>
  <c r="J707" i="8"/>
  <c r="B708" i="8"/>
  <c r="C708" i="8"/>
  <c r="D708" i="8"/>
  <c r="E708" i="8"/>
  <c r="F708" i="8"/>
  <c r="G708" i="8"/>
  <c r="H708" i="8"/>
  <c r="I708" i="8"/>
  <c r="J708" i="8"/>
  <c r="B709" i="8"/>
  <c r="C709" i="8"/>
  <c r="D709" i="8"/>
  <c r="E709" i="8"/>
  <c r="F709" i="8"/>
  <c r="G709" i="8"/>
  <c r="H709" i="8"/>
  <c r="I709" i="8"/>
  <c r="J709" i="8"/>
  <c r="B710" i="8"/>
  <c r="C710" i="8"/>
  <c r="D710" i="8"/>
  <c r="E710" i="8"/>
  <c r="F710" i="8"/>
  <c r="G710" i="8"/>
  <c r="H710" i="8"/>
  <c r="I710" i="8"/>
  <c r="J710" i="8"/>
  <c r="B711" i="8"/>
  <c r="C711" i="8"/>
  <c r="D711" i="8"/>
  <c r="E711" i="8"/>
  <c r="F711" i="8"/>
  <c r="G711" i="8"/>
  <c r="H711" i="8"/>
  <c r="I711" i="8"/>
  <c r="J711" i="8"/>
  <c r="B712" i="8"/>
  <c r="C712" i="8"/>
  <c r="D712" i="8"/>
  <c r="E712" i="8"/>
  <c r="F712" i="8"/>
  <c r="G712" i="8"/>
  <c r="H712" i="8"/>
  <c r="I712" i="8"/>
  <c r="J712" i="8"/>
  <c r="B713" i="8"/>
  <c r="C713" i="8"/>
  <c r="D713" i="8"/>
  <c r="E713" i="8"/>
  <c r="F713" i="8"/>
  <c r="G713" i="8"/>
  <c r="H713" i="8"/>
  <c r="I713" i="8"/>
  <c r="J713" i="8"/>
  <c r="B714" i="8"/>
  <c r="C714" i="8"/>
  <c r="D714" i="8"/>
  <c r="E714" i="8"/>
  <c r="F714" i="8"/>
  <c r="G714" i="8"/>
  <c r="H714" i="8"/>
  <c r="I714" i="8"/>
  <c r="J714" i="8"/>
  <c r="B715" i="8"/>
  <c r="C715" i="8"/>
  <c r="D715" i="8"/>
  <c r="E715" i="8"/>
  <c r="F715" i="8"/>
  <c r="G715" i="8"/>
  <c r="H715" i="8"/>
  <c r="I715" i="8"/>
  <c r="J715" i="8"/>
  <c r="B716" i="8"/>
  <c r="C716" i="8"/>
  <c r="D716" i="8"/>
  <c r="E716" i="8"/>
  <c r="F716" i="8"/>
  <c r="G716" i="8"/>
  <c r="H716" i="8"/>
  <c r="I716" i="8"/>
  <c r="J716" i="8"/>
  <c r="B717" i="8"/>
  <c r="C717" i="8"/>
  <c r="D717" i="8"/>
  <c r="E717" i="8"/>
  <c r="F717" i="8"/>
  <c r="G717" i="8"/>
  <c r="H717" i="8"/>
  <c r="I717" i="8"/>
  <c r="J717" i="8"/>
  <c r="B718" i="8"/>
  <c r="C718" i="8"/>
  <c r="D718" i="8"/>
  <c r="E718" i="8"/>
  <c r="F718" i="8"/>
  <c r="G718" i="8"/>
  <c r="H718" i="8"/>
  <c r="I718" i="8"/>
  <c r="J718" i="8"/>
  <c r="B719" i="8"/>
  <c r="C719" i="8"/>
  <c r="D719" i="8"/>
  <c r="E719" i="8"/>
  <c r="F719" i="8"/>
  <c r="G719" i="8"/>
  <c r="H719" i="8"/>
  <c r="I719" i="8"/>
  <c r="J719" i="8"/>
  <c r="B720" i="8"/>
  <c r="C720" i="8"/>
  <c r="D720" i="8"/>
  <c r="E720" i="8"/>
  <c r="F720" i="8"/>
  <c r="G720" i="8"/>
  <c r="H720" i="8"/>
  <c r="I720" i="8"/>
  <c r="J720" i="8"/>
  <c r="B721" i="8"/>
  <c r="C721" i="8"/>
  <c r="D721" i="8"/>
  <c r="E721" i="8"/>
  <c r="F721" i="8"/>
  <c r="G721" i="8"/>
  <c r="H721" i="8"/>
  <c r="I721" i="8"/>
  <c r="J721" i="8"/>
  <c r="B722" i="8"/>
  <c r="C722" i="8"/>
  <c r="D722" i="8"/>
  <c r="E722" i="8"/>
  <c r="F722" i="8"/>
  <c r="G722" i="8"/>
  <c r="H722" i="8"/>
  <c r="I722" i="8"/>
  <c r="J722" i="8"/>
  <c r="B723" i="8"/>
  <c r="C723" i="8"/>
  <c r="D723" i="8"/>
  <c r="E723" i="8"/>
  <c r="F723" i="8"/>
  <c r="G723" i="8"/>
  <c r="H723" i="8"/>
  <c r="I723" i="8"/>
  <c r="J723" i="8"/>
  <c r="B724" i="8"/>
  <c r="C724" i="8"/>
  <c r="D724" i="8"/>
  <c r="E724" i="8"/>
  <c r="F724" i="8"/>
  <c r="G724" i="8"/>
  <c r="H724" i="8"/>
  <c r="I724" i="8"/>
  <c r="J724" i="8"/>
  <c r="B725" i="8"/>
  <c r="C725" i="8"/>
  <c r="D725" i="8"/>
  <c r="E725" i="8"/>
  <c r="F725" i="8"/>
  <c r="G725" i="8"/>
  <c r="H725" i="8"/>
  <c r="I725" i="8"/>
  <c r="J725" i="8"/>
  <c r="B726" i="8"/>
  <c r="C726" i="8"/>
  <c r="D726" i="8"/>
  <c r="E726" i="8"/>
  <c r="F726" i="8"/>
  <c r="G726" i="8"/>
  <c r="H726" i="8"/>
  <c r="I726" i="8"/>
  <c r="J726" i="8"/>
  <c r="B727" i="8"/>
  <c r="C727" i="8"/>
  <c r="D727" i="8"/>
  <c r="E727" i="8"/>
  <c r="F727" i="8"/>
  <c r="G727" i="8"/>
  <c r="H727" i="8"/>
  <c r="I727" i="8"/>
  <c r="J727" i="8"/>
  <c r="B728" i="8"/>
  <c r="C728" i="8"/>
  <c r="D728" i="8"/>
  <c r="E728" i="8"/>
  <c r="F728" i="8"/>
  <c r="G728" i="8"/>
  <c r="H728" i="8"/>
  <c r="I728" i="8"/>
  <c r="J728" i="8"/>
  <c r="B729" i="8"/>
  <c r="C729" i="8"/>
  <c r="D729" i="8"/>
  <c r="E729" i="8"/>
  <c r="F729" i="8"/>
  <c r="G729" i="8"/>
  <c r="H729" i="8"/>
  <c r="I729" i="8"/>
  <c r="J729" i="8"/>
  <c r="B730" i="8"/>
  <c r="C730" i="8"/>
  <c r="D730" i="8"/>
  <c r="E730" i="8"/>
  <c r="F730" i="8"/>
  <c r="G730" i="8"/>
  <c r="H730" i="8"/>
  <c r="I730" i="8"/>
  <c r="J730" i="8"/>
  <c r="B731" i="8"/>
  <c r="C731" i="8"/>
  <c r="D731" i="8"/>
  <c r="E731" i="8"/>
  <c r="F731" i="8"/>
  <c r="G731" i="8"/>
  <c r="H731" i="8"/>
  <c r="I731" i="8"/>
  <c r="J731" i="8"/>
  <c r="B732" i="8"/>
  <c r="C732" i="8"/>
  <c r="D732" i="8"/>
  <c r="E732" i="8"/>
  <c r="F732" i="8"/>
  <c r="G732" i="8"/>
  <c r="H732" i="8"/>
  <c r="I732" i="8"/>
  <c r="J732" i="8"/>
  <c r="B733" i="8"/>
  <c r="C733" i="8"/>
  <c r="D733" i="8"/>
  <c r="E733" i="8"/>
  <c r="F733" i="8"/>
  <c r="G733" i="8"/>
  <c r="H733" i="8"/>
  <c r="I733" i="8"/>
  <c r="J733" i="8"/>
  <c r="B734" i="8"/>
  <c r="C734" i="8"/>
  <c r="D734" i="8"/>
  <c r="E734" i="8"/>
  <c r="F734" i="8"/>
  <c r="G734" i="8"/>
  <c r="H734" i="8"/>
  <c r="I734" i="8"/>
  <c r="J734" i="8"/>
  <c r="B735" i="8"/>
  <c r="C735" i="8"/>
  <c r="D735" i="8"/>
  <c r="E735" i="8"/>
  <c r="F735" i="8"/>
  <c r="G735" i="8"/>
  <c r="H735" i="8"/>
  <c r="I735" i="8"/>
  <c r="J735" i="8"/>
  <c r="B736" i="8"/>
  <c r="C736" i="8"/>
  <c r="D736" i="8"/>
  <c r="E736" i="8"/>
  <c r="F736" i="8"/>
  <c r="G736" i="8"/>
  <c r="H736" i="8"/>
  <c r="I736" i="8"/>
  <c r="J736" i="8"/>
  <c r="B737" i="8"/>
  <c r="C737" i="8"/>
  <c r="D737" i="8"/>
  <c r="E737" i="8"/>
  <c r="F737" i="8"/>
  <c r="G737" i="8"/>
  <c r="H737" i="8"/>
  <c r="I737" i="8"/>
  <c r="J737" i="8"/>
  <c r="B738" i="8"/>
  <c r="C738" i="8"/>
  <c r="D738" i="8"/>
  <c r="E738" i="8"/>
  <c r="F738" i="8"/>
  <c r="G738" i="8"/>
  <c r="H738" i="8"/>
  <c r="I738" i="8"/>
  <c r="J738" i="8"/>
  <c r="B739" i="8"/>
  <c r="C739" i="8"/>
  <c r="D739" i="8"/>
  <c r="E739" i="8"/>
  <c r="F739" i="8"/>
  <c r="G739" i="8"/>
  <c r="H739" i="8"/>
  <c r="I739" i="8"/>
  <c r="J739" i="8"/>
  <c r="B740" i="8"/>
  <c r="C740" i="8"/>
  <c r="D740" i="8"/>
  <c r="E740" i="8"/>
  <c r="F740" i="8"/>
  <c r="G740" i="8"/>
  <c r="H740" i="8"/>
  <c r="I740" i="8"/>
  <c r="J740" i="8"/>
  <c r="B741" i="8"/>
  <c r="C741" i="8"/>
  <c r="D741" i="8"/>
  <c r="E741" i="8"/>
  <c r="F741" i="8"/>
  <c r="G741" i="8"/>
  <c r="H741" i="8"/>
  <c r="I741" i="8"/>
  <c r="J741" i="8"/>
  <c r="B742" i="8"/>
  <c r="C742" i="8"/>
  <c r="D742" i="8"/>
  <c r="E742" i="8"/>
  <c r="F742" i="8"/>
  <c r="G742" i="8"/>
  <c r="H742" i="8"/>
  <c r="I742" i="8"/>
  <c r="J742" i="8"/>
  <c r="B743" i="8"/>
  <c r="C743" i="8"/>
  <c r="D743" i="8"/>
  <c r="E743" i="8"/>
  <c r="F743" i="8"/>
  <c r="G743" i="8"/>
  <c r="H743" i="8"/>
  <c r="I743" i="8"/>
  <c r="J743" i="8"/>
  <c r="B744" i="8"/>
  <c r="C744" i="8"/>
  <c r="D744" i="8"/>
  <c r="E744" i="8"/>
  <c r="F744" i="8"/>
  <c r="G744" i="8"/>
  <c r="H744" i="8"/>
  <c r="I744" i="8"/>
  <c r="J744" i="8"/>
  <c r="B745" i="8"/>
  <c r="C745" i="8"/>
  <c r="D745" i="8"/>
  <c r="E745" i="8"/>
  <c r="F745" i="8"/>
  <c r="G745" i="8"/>
  <c r="H745" i="8"/>
  <c r="I745" i="8"/>
  <c r="J745" i="8"/>
  <c r="B746" i="8"/>
  <c r="C746" i="8"/>
  <c r="D746" i="8"/>
  <c r="E746" i="8"/>
  <c r="F746" i="8"/>
  <c r="G746" i="8"/>
  <c r="H746" i="8"/>
  <c r="I746" i="8"/>
  <c r="J746" i="8"/>
  <c r="B747" i="8"/>
  <c r="C747" i="8"/>
  <c r="D747" i="8"/>
  <c r="E747" i="8"/>
  <c r="F747" i="8"/>
  <c r="G747" i="8"/>
  <c r="H747" i="8"/>
  <c r="I747" i="8"/>
  <c r="J747" i="8"/>
  <c r="B748" i="8"/>
  <c r="C748" i="8"/>
  <c r="D748" i="8"/>
  <c r="E748" i="8"/>
  <c r="F748" i="8"/>
  <c r="G748" i="8"/>
  <c r="H748" i="8"/>
  <c r="I748" i="8"/>
  <c r="J748" i="8"/>
  <c r="B749" i="8"/>
  <c r="C749" i="8"/>
  <c r="D749" i="8"/>
  <c r="E749" i="8"/>
  <c r="F749" i="8"/>
  <c r="G749" i="8"/>
  <c r="H749" i="8"/>
  <c r="I749" i="8"/>
  <c r="J749" i="8"/>
  <c r="B750" i="8"/>
  <c r="C750" i="8"/>
  <c r="D750" i="8"/>
  <c r="E750" i="8"/>
  <c r="F750" i="8"/>
  <c r="G750" i="8"/>
  <c r="H750" i="8"/>
  <c r="I750" i="8"/>
  <c r="J750" i="8"/>
  <c r="B751" i="8"/>
  <c r="C751" i="8"/>
  <c r="D751" i="8"/>
  <c r="E751" i="8"/>
  <c r="F751" i="8"/>
  <c r="G751" i="8"/>
  <c r="H751" i="8"/>
  <c r="I751" i="8"/>
  <c r="J751" i="8"/>
  <c r="B752" i="8"/>
  <c r="C752" i="8"/>
  <c r="D752" i="8"/>
  <c r="E752" i="8"/>
  <c r="F752" i="8"/>
  <c r="G752" i="8"/>
  <c r="H752" i="8"/>
  <c r="I752" i="8"/>
  <c r="J752" i="8"/>
  <c r="B753" i="8"/>
  <c r="C753" i="8"/>
  <c r="D753" i="8"/>
  <c r="E753" i="8"/>
  <c r="F753" i="8"/>
  <c r="G753" i="8"/>
  <c r="H753" i="8"/>
  <c r="I753" i="8"/>
  <c r="J753" i="8"/>
  <c r="B754" i="8"/>
  <c r="C754" i="8"/>
  <c r="D754" i="8"/>
  <c r="E754" i="8"/>
  <c r="F754" i="8"/>
  <c r="G754" i="8"/>
  <c r="H754" i="8"/>
  <c r="I754" i="8"/>
  <c r="J754" i="8"/>
  <c r="B755" i="8"/>
  <c r="C755" i="8"/>
  <c r="D755" i="8"/>
  <c r="E755" i="8"/>
  <c r="F755" i="8"/>
  <c r="G755" i="8"/>
  <c r="H755" i="8"/>
  <c r="I755" i="8"/>
  <c r="J755" i="8"/>
  <c r="B756" i="8"/>
  <c r="C756" i="8"/>
  <c r="D756" i="8"/>
  <c r="E756" i="8"/>
  <c r="F756" i="8"/>
  <c r="G756" i="8"/>
  <c r="H756" i="8"/>
  <c r="I756" i="8"/>
  <c r="J756" i="8"/>
  <c r="B757" i="8"/>
  <c r="C757" i="8"/>
  <c r="D757" i="8"/>
  <c r="E757" i="8"/>
  <c r="F757" i="8"/>
  <c r="G757" i="8"/>
  <c r="H757" i="8"/>
  <c r="I757" i="8"/>
  <c r="J757" i="8"/>
  <c r="B758" i="8"/>
  <c r="C758" i="8"/>
  <c r="D758" i="8"/>
  <c r="E758" i="8"/>
  <c r="F758" i="8"/>
  <c r="G758" i="8"/>
  <c r="H758" i="8"/>
  <c r="I758" i="8"/>
  <c r="J758" i="8"/>
  <c r="B759" i="8"/>
  <c r="C759" i="8"/>
  <c r="D759" i="8"/>
  <c r="E759" i="8"/>
  <c r="F759" i="8"/>
  <c r="G759" i="8"/>
  <c r="H759" i="8"/>
  <c r="I759" i="8"/>
  <c r="J759" i="8"/>
  <c r="B760" i="8"/>
  <c r="C760" i="8"/>
  <c r="D760" i="8"/>
  <c r="E760" i="8"/>
  <c r="F760" i="8"/>
  <c r="G760" i="8"/>
  <c r="H760" i="8"/>
  <c r="I760" i="8"/>
  <c r="J760" i="8"/>
  <c r="B761" i="8"/>
  <c r="C761" i="8"/>
  <c r="D761" i="8"/>
  <c r="E761" i="8"/>
  <c r="F761" i="8"/>
  <c r="G761" i="8"/>
  <c r="H761" i="8"/>
  <c r="I761" i="8"/>
  <c r="J761" i="8"/>
  <c r="B762" i="8"/>
  <c r="C762" i="8"/>
  <c r="D762" i="8"/>
  <c r="E762" i="8"/>
  <c r="F762" i="8"/>
  <c r="G762" i="8"/>
  <c r="H762" i="8"/>
  <c r="I762" i="8"/>
  <c r="J762" i="8"/>
  <c r="B763" i="8"/>
  <c r="C763" i="8"/>
  <c r="D763" i="8"/>
  <c r="E763" i="8"/>
  <c r="F763" i="8"/>
  <c r="G763" i="8"/>
  <c r="H763" i="8"/>
  <c r="I763" i="8"/>
  <c r="J763" i="8"/>
  <c r="B764" i="8"/>
  <c r="C764" i="8"/>
  <c r="D764" i="8"/>
  <c r="E764" i="8"/>
  <c r="F764" i="8"/>
  <c r="G764" i="8"/>
  <c r="H764" i="8"/>
  <c r="I764" i="8"/>
  <c r="J764" i="8"/>
  <c r="B765" i="8"/>
  <c r="C765" i="8"/>
  <c r="D765" i="8"/>
  <c r="E765" i="8"/>
  <c r="F765" i="8"/>
  <c r="G765" i="8"/>
  <c r="H765" i="8"/>
  <c r="I765" i="8"/>
  <c r="J765" i="8"/>
  <c r="B766" i="8"/>
  <c r="C766" i="8"/>
  <c r="D766" i="8"/>
  <c r="E766" i="8"/>
  <c r="F766" i="8"/>
  <c r="G766" i="8"/>
  <c r="H766" i="8"/>
  <c r="I766" i="8"/>
  <c r="J766" i="8"/>
  <c r="B767" i="8"/>
  <c r="C767" i="8"/>
  <c r="D767" i="8"/>
  <c r="E767" i="8"/>
  <c r="F767" i="8"/>
  <c r="G767" i="8"/>
  <c r="H767" i="8"/>
  <c r="I767" i="8"/>
  <c r="J767" i="8"/>
  <c r="B768" i="8"/>
  <c r="C768" i="8"/>
  <c r="D768" i="8"/>
  <c r="E768" i="8"/>
  <c r="F768" i="8"/>
  <c r="G768" i="8"/>
  <c r="H768" i="8"/>
  <c r="I768" i="8"/>
  <c r="J768" i="8"/>
  <c r="B769" i="8"/>
  <c r="C769" i="8"/>
  <c r="D769" i="8"/>
  <c r="E769" i="8"/>
  <c r="F769" i="8"/>
  <c r="G769" i="8"/>
  <c r="H769" i="8"/>
  <c r="I769" i="8"/>
  <c r="J769" i="8"/>
  <c r="B770" i="8"/>
  <c r="C770" i="8"/>
  <c r="D770" i="8"/>
  <c r="E770" i="8"/>
  <c r="F770" i="8"/>
  <c r="G770" i="8"/>
  <c r="H770" i="8"/>
  <c r="I770" i="8"/>
  <c r="J770" i="8"/>
  <c r="B771" i="8"/>
  <c r="C771" i="8"/>
  <c r="D771" i="8"/>
  <c r="E771" i="8"/>
  <c r="F771" i="8"/>
  <c r="G771" i="8"/>
  <c r="H771" i="8"/>
  <c r="I771" i="8"/>
  <c r="J771" i="8"/>
  <c r="B772" i="8"/>
  <c r="C772" i="8"/>
  <c r="D772" i="8"/>
  <c r="E772" i="8"/>
  <c r="F772" i="8"/>
  <c r="G772" i="8"/>
  <c r="H772" i="8"/>
  <c r="I772" i="8"/>
  <c r="J772" i="8"/>
  <c r="B773" i="8"/>
  <c r="C773" i="8"/>
  <c r="D773" i="8"/>
  <c r="E773" i="8"/>
  <c r="F773" i="8"/>
  <c r="G773" i="8"/>
  <c r="H773" i="8"/>
  <c r="I773" i="8"/>
  <c r="J773" i="8"/>
  <c r="B774" i="8"/>
  <c r="C774" i="8"/>
  <c r="D774" i="8"/>
  <c r="E774" i="8"/>
  <c r="F774" i="8"/>
  <c r="G774" i="8"/>
  <c r="H774" i="8"/>
  <c r="I774" i="8"/>
  <c r="J774" i="8"/>
  <c r="B775" i="8"/>
  <c r="C775" i="8"/>
  <c r="D775" i="8"/>
  <c r="E775" i="8"/>
  <c r="F775" i="8"/>
  <c r="G775" i="8"/>
  <c r="H775" i="8"/>
  <c r="I775" i="8"/>
  <c r="J775" i="8"/>
  <c r="B776" i="8"/>
  <c r="C776" i="8"/>
  <c r="D776" i="8"/>
  <c r="E776" i="8"/>
  <c r="F776" i="8"/>
  <c r="G776" i="8"/>
  <c r="H776" i="8"/>
  <c r="I776" i="8"/>
  <c r="J776" i="8"/>
  <c r="B777" i="8"/>
  <c r="C777" i="8"/>
  <c r="D777" i="8"/>
  <c r="E777" i="8"/>
  <c r="F777" i="8"/>
  <c r="G777" i="8"/>
  <c r="H777" i="8"/>
  <c r="I777" i="8"/>
  <c r="J777" i="8"/>
  <c r="B778" i="8"/>
  <c r="C778" i="8"/>
  <c r="D778" i="8"/>
  <c r="E778" i="8"/>
  <c r="F778" i="8"/>
  <c r="G778" i="8"/>
  <c r="H778" i="8"/>
  <c r="I778" i="8"/>
  <c r="J778" i="8"/>
  <c r="B779" i="8"/>
  <c r="C779" i="8"/>
  <c r="D779" i="8"/>
  <c r="E779" i="8"/>
  <c r="F779" i="8"/>
  <c r="G779" i="8"/>
  <c r="H779" i="8"/>
  <c r="I779" i="8"/>
  <c r="J779" i="8"/>
  <c r="B780" i="8"/>
  <c r="C780" i="8"/>
  <c r="D780" i="8"/>
  <c r="E780" i="8"/>
  <c r="F780" i="8"/>
  <c r="G780" i="8"/>
  <c r="H780" i="8"/>
  <c r="I780" i="8"/>
  <c r="J780" i="8"/>
  <c r="B781" i="8"/>
  <c r="C781" i="8"/>
  <c r="D781" i="8"/>
  <c r="E781" i="8"/>
  <c r="F781" i="8"/>
  <c r="G781" i="8"/>
  <c r="H781" i="8"/>
  <c r="I781" i="8"/>
  <c r="J781" i="8"/>
  <c r="B782" i="8"/>
  <c r="C782" i="8"/>
  <c r="D782" i="8"/>
  <c r="E782" i="8"/>
  <c r="F782" i="8"/>
  <c r="G782" i="8"/>
  <c r="H782" i="8"/>
  <c r="I782" i="8"/>
  <c r="J782" i="8"/>
  <c r="B783" i="8"/>
  <c r="C783" i="8"/>
  <c r="D783" i="8"/>
  <c r="E783" i="8"/>
  <c r="F783" i="8"/>
  <c r="G783" i="8"/>
  <c r="H783" i="8"/>
  <c r="I783" i="8"/>
  <c r="J783" i="8"/>
  <c r="B784" i="8"/>
  <c r="C784" i="8"/>
  <c r="D784" i="8"/>
  <c r="E784" i="8"/>
  <c r="F784" i="8"/>
  <c r="G784" i="8"/>
  <c r="H784" i="8"/>
  <c r="I784" i="8"/>
  <c r="J784" i="8"/>
  <c r="B785" i="8"/>
  <c r="C785" i="8"/>
  <c r="D785" i="8"/>
  <c r="E785" i="8"/>
  <c r="F785" i="8"/>
  <c r="G785" i="8"/>
  <c r="H785" i="8"/>
  <c r="I785" i="8"/>
  <c r="J785" i="8"/>
  <c r="B786" i="8"/>
  <c r="C786" i="8"/>
  <c r="D786" i="8"/>
  <c r="E786" i="8"/>
  <c r="F786" i="8"/>
  <c r="G786" i="8"/>
  <c r="H786" i="8"/>
  <c r="I786" i="8"/>
  <c r="J786" i="8"/>
  <c r="B787" i="8"/>
  <c r="C787" i="8"/>
  <c r="D787" i="8"/>
  <c r="E787" i="8"/>
  <c r="F787" i="8"/>
  <c r="G787" i="8"/>
  <c r="H787" i="8"/>
  <c r="I787" i="8"/>
  <c r="J787" i="8"/>
  <c r="B788" i="8"/>
  <c r="C788" i="8"/>
  <c r="D788" i="8"/>
  <c r="E788" i="8"/>
  <c r="F788" i="8"/>
  <c r="G788" i="8"/>
  <c r="H788" i="8"/>
  <c r="I788" i="8"/>
  <c r="J788" i="8"/>
  <c r="B789" i="8"/>
  <c r="C789" i="8"/>
  <c r="D789" i="8"/>
  <c r="E789" i="8"/>
  <c r="F789" i="8"/>
  <c r="G789" i="8"/>
  <c r="H789" i="8"/>
  <c r="I789" i="8"/>
  <c r="J789" i="8"/>
  <c r="B790" i="8"/>
  <c r="C790" i="8"/>
  <c r="D790" i="8"/>
  <c r="E790" i="8"/>
  <c r="F790" i="8"/>
  <c r="G790" i="8"/>
  <c r="H790" i="8"/>
  <c r="I790" i="8"/>
  <c r="J790" i="8"/>
  <c r="B791" i="8"/>
  <c r="C791" i="8"/>
  <c r="D791" i="8"/>
  <c r="E791" i="8"/>
  <c r="F791" i="8"/>
  <c r="G791" i="8"/>
  <c r="H791" i="8"/>
  <c r="I791" i="8"/>
  <c r="J791" i="8"/>
  <c r="A792" i="8"/>
  <c r="B792" i="8"/>
  <c r="C792" i="8"/>
  <c r="D792" i="8"/>
  <c r="E792" i="8"/>
  <c r="F792" i="8"/>
  <c r="G792" i="8"/>
  <c r="H792" i="8"/>
  <c r="I792" i="8"/>
  <c r="J792" i="8"/>
  <c r="A793" i="8"/>
  <c r="B793" i="8"/>
  <c r="C793" i="8"/>
  <c r="D793" i="8"/>
  <c r="E793" i="8"/>
  <c r="F793" i="8"/>
  <c r="G793" i="8"/>
  <c r="H793" i="8"/>
  <c r="I793" i="8"/>
  <c r="J793" i="8"/>
  <c r="A794" i="8"/>
  <c r="B794" i="8"/>
  <c r="C794" i="8"/>
  <c r="D794" i="8"/>
  <c r="E794" i="8"/>
  <c r="F794" i="8"/>
  <c r="G794" i="8"/>
  <c r="H794" i="8"/>
  <c r="I794" i="8"/>
  <c r="J794" i="8"/>
  <c r="A795" i="8"/>
  <c r="B795" i="8"/>
  <c r="C795" i="8"/>
  <c r="D795" i="8"/>
  <c r="E795" i="8"/>
  <c r="F795" i="8"/>
  <c r="G795" i="8"/>
  <c r="H795" i="8"/>
  <c r="I795" i="8"/>
  <c r="J795" i="8"/>
  <c r="A796" i="8"/>
  <c r="B796" i="8"/>
  <c r="C796" i="8"/>
  <c r="D796" i="8"/>
  <c r="E796" i="8"/>
  <c r="F796" i="8"/>
  <c r="G796" i="8"/>
  <c r="H796" i="8"/>
  <c r="I796" i="8"/>
  <c r="J796" i="8"/>
  <c r="A797" i="8"/>
  <c r="B797" i="8"/>
  <c r="C797" i="8"/>
  <c r="D797" i="8"/>
  <c r="E797" i="8"/>
  <c r="F797" i="8"/>
  <c r="G797" i="8"/>
  <c r="H797" i="8"/>
  <c r="I797" i="8"/>
  <c r="J797" i="8"/>
  <c r="A798" i="8"/>
  <c r="B798" i="8"/>
  <c r="C798" i="8"/>
  <c r="D798" i="8"/>
  <c r="E798" i="8"/>
  <c r="F798" i="8"/>
  <c r="G798" i="8"/>
  <c r="H798" i="8"/>
  <c r="I798" i="8"/>
  <c r="J798" i="8"/>
  <c r="A799" i="8"/>
  <c r="B799" i="8"/>
  <c r="C799" i="8"/>
  <c r="D799" i="8"/>
  <c r="E799" i="8"/>
  <c r="F799" i="8"/>
  <c r="G799" i="8"/>
  <c r="H799" i="8"/>
  <c r="I799" i="8"/>
  <c r="J799" i="8"/>
  <c r="A800" i="8"/>
  <c r="B800" i="8"/>
  <c r="C800" i="8"/>
  <c r="D800" i="8"/>
  <c r="E800" i="8"/>
  <c r="F800" i="8"/>
  <c r="G800" i="8"/>
  <c r="H800" i="8"/>
  <c r="I800" i="8"/>
  <c r="J800" i="8"/>
  <c r="A801" i="8"/>
  <c r="B801" i="8"/>
  <c r="C801" i="8"/>
  <c r="D801" i="8"/>
  <c r="E801" i="8"/>
  <c r="F801" i="8"/>
  <c r="G801" i="8"/>
  <c r="H801" i="8"/>
  <c r="I801" i="8"/>
  <c r="J801" i="8"/>
  <c r="A802" i="8"/>
  <c r="B802" i="8"/>
  <c r="C802" i="8"/>
  <c r="D802" i="8"/>
  <c r="E802" i="8"/>
  <c r="F802" i="8"/>
  <c r="G802" i="8"/>
  <c r="H802" i="8"/>
  <c r="I802" i="8"/>
  <c r="J802" i="8"/>
  <c r="A803" i="8"/>
  <c r="B803" i="8"/>
  <c r="C803" i="8"/>
  <c r="D803" i="8"/>
  <c r="E803" i="8"/>
  <c r="F803" i="8"/>
  <c r="G803" i="8"/>
  <c r="H803" i="8"/>
  <c r="I803" i="8"/>
  <c r="J803" i="8"/>
  <c r="A804" i="8"/>
  <c r="B804" i="8"/>
  <c r="C804" i="8"/>
  <c r="D804" i="8"/>
  <c r="E804" i="8"/>
  <c r="F804" i="8"/>
  <c r="G804" i="8"/>
  <c r="H804" i="8"/>
  <c r="I804" i="8"/>
  <c r="J804" i="8"/>
  <c r="A805" i="8"/>
  <c r="B805" i="8"/>
  <c r="C805" i="8"/>
  <c r="D805" i="8"/>
  <c r="E805" i="8"/>
  <c r="F805" i="8"/>
  <c r="G805" i="8"/>
  <c r="H805" i="8"/>
  <c r="I805" i="8"/>
  <c r="J805" i="8"/>
  <c r="A806" i="8"/>
  <c r="B806" i="8"/>
  <c r="C806" i="8"/>
  <c r="D806" i="8"/>
  <c r="E806" i="8"/>
  <c r="F806" i="8"/>
  <c r="G806" i="8"/>
  <c r="H806" i="8"/>
  <c r="I806" i="8"/>
  <c r="J806" i="8"/>
  <c r="A807" i="8"/>
  <c r="B807" i="8"/>
  <c r="C807" i="8"/>
  <c r="D807" i="8"/>
  <c r="E807" i="8"/>
  <c r="F807" i="8"/>
  <c r="G807" i="8"/>
  <c r="H807" i="8"/>
  <c r="I807" i="8"/>
  <c r="J807" i="8"/>
  <c r="A808" i="8"/>
  <c r="B808" i="8"/>
  <c r="C808" i="8"/>
  <c r="D808" i="8"/>
  <c r="E808" i="8"/>
  <c r="F808" i="8"/>
  <c r="G808" i="8"/>
  <c r="H808" i="8"/>
  <c r="I808" i="8"/>
  <c r="J808" i="8"/>
  <c r="A809" i="8"/>
  <c r="B809" i="8"/>
  <c r="C809" i="8"/>
  <c r="D809" i="8"/>
  <c r="E809" i="8"/>
  <c r="F809" i="8"/>
  <c r="G809" i="8"/>
  <c r="H809" i="8"/>
  <c r="I809" i="8"/>
  <c r="J809" i="8"/>
  <c r="A810" i="8"/>
  <c r="B810" i="8"/>
  <c r="C810" i="8"/>
  <c r="D810" i="8"/>
  <c r="E810" i="8"/>
  <c r="F810" i="8"/>
  <c r="G810" i="8"/>
  <c r="H810" i="8"/>
  <c r="I810" i="8"/>
  <c r="J810" i="8"/>
  <c r="A811" i="8"/>
  <c r="B811" i="8"/>
  <c r="C811" i="8"/>
  <c r="D811" i="8"/>
  <c r="E811" i="8"/>
  <c r="F811" i="8"/>
  <c r="G811" i="8"/>
  <c r="H811" i="8"/>
  <c r="I811" i="8"/>
  <c r="J811" i="8"/>
  <c r="A812" i="8"/>
  <c r="B812" i="8"/>
  <c r="C812" i="8"/>
  <c r="D812" i="8"/>
  <c r="E812" i="8"/>
  <c r="F812" i="8"/>
  <c r="G812" i="8"/>
  <c r="H812" i="8"/>
  <c r="I812" i="8"/>
  <c r="J812" i="8"/>
  <c r="A813" i="8"/>
  <c r="B813" i="8"/>
  <c r="C813" i="8"/>
  <c r="D813" i="8"/>
  <c r="E813" i="8"/>
  <c r="F813" i="8"/>
  <c r="G813" i="8"/>
  <c r="H813" i="8"/>
  <c r="I813" i="8"/>
  <c r="J813" i="8"/>
  <c r="A814" i="8"/>
  <c r="B814" i="8"/>
  <c r="C814" i="8"/>
  <c r="D814" i="8"/>
  <c r="E814" i="8"/>
  <c r="F814" i="8"/>
  <c r="G814" i="8"/>
  <c r="H814" i="8"/>
  <c r="I814" i="8"/>
  <c r="J814" i="8"/>
  <c r="A815" i="8"/>
  <c r="B815" i="8"/>
  <c r="C815" i="8"/>
  <c r="D815" i="8"/>
  <c r="E815" i="8"/>
  <c r="F815" i="8"/>
  <c r="G815" i="8"/>
  <c r="H815" i="8"/>
  <c r="I815" i="8"/>
  <c r="J815" i="8"/>
  <c r="A816" i="8"/>
  <c r="B816" i="8"/>
  <c r="C816" i="8"/>
  <c r="D816" i="8"/>
  <c r="E816" i="8"/>
  <c r="F816" i="8"/>
  <c r="G816" i="8"/>
  <c r="H816" i="8"/>
  <c r="I816" i="8"/>
  <c r="J816" i="8"/>
  <c r="A817" i="8"/>
  <c r="B817" i="8"/>
  <c r="C817" i="8"/>
  <c r="D817" i="8"/>
  <c r="E817" i="8"/>
  <c r="F817" i="8"/>
  <c r="G817" i="8"/>
  <c r="H817" i="8"/>
  <c r="I817" i="8"/>
  <c r="J817" i="8"/>
  <c r="A818" i="8"/>
  <c r="B818" i="8"/>
  <c r="C818" i="8"/>
  <c r="D818" i="8"/>
  <c r="E818" i="8"/>
  <c r="F818" i="8"/>
  <c r="G818" i="8"/>
  <c r="H818" i="8"/>
  <c r="I818" i="8"/>
  <c r="J818" i="8"/>
  <c r="A819" i="8"/>
  <c r="B819" i="8"/>
  <c r="C819" i="8"/>
  <c r="D819" i="8"/>
  <c r="E819" i="8"/>
  <c r="F819" i="8"/>
  <c r="G819" i="8"/>
  <c r="H819" i="8"/>
  <c r="I819" i="8"/>
  <c r="J819" i="8"/>
  <c r="L819" i="8"/>
  <c r="A820" i="8"/>
  <c r="B820" i="8"/>
  <c r="C820" i="8"/>
  <c r="D820" i="8"/>
  <c r="E820" i="8"/>
  <c r="F820" i="8"/>
  <c r="G820" i="8"/>
  <c r="H820" i="8"/>
  <c r="I820" i="8"/>
  <c r="J820" i="8"/>
  <c r="L820" i="8"/>
  <c r="A821" i="8"/>
  <c r="B821" i="8"/>
  <c r="C821" i="8"/>
  <c r="D821" i="8"/>
  <c r="E821" i="8"/>
  <c r="F821" i="8"/>
  <c r="G821" i="8"/>
  <c r="H821" i="8"/>
  <c r="I821" i="8"/>
  <c r="J821" i="8"/>
  <c r="L821" i="8"/>
  <c r="A822" i="8"/>
  <c r="B822" i="8"/>
  <c r="C822" i="8"/>
  <c r="D822" i="8"/>
  <c r="E822" i="8"/>
  <c r="F822" i="8"/>
  <c r="G822" i="8"/>
  <c r="H822" i="8"/>
  <c r="I822" i="8"/>
  <c r="J822" i="8"/>
  <c r="L822" i="8"/>
  <c r="A823" i="8"/>
  <c r="B823" i="8"/>
  <c r="C823" i="8"/>
  <c r="D823" i="8"/>
  <c r="E823" i="8"/>
  <c r="F823" i="8"/>
  <c r="G823" i="8"/>
  <c r="H823" i="8"/>
  <c r="I823" i="8"/>
  <c r="J823" i="8"/>
  <c r="L823" i="8"/>
  <c r="A824" i="8"/>
  <c r="B824" i="8"/>
  <c r="C824" i="8"/>
  <c r="D824" i="8"/>
  <c r="E824" i="8"/>
  <c r="F824" i="8"/>
  <c r="G824" i="8"/>
  <c r="H824" i="8"/>
  <c r="I824" i="8"/>
  <c r="J824" i="8"/>
  <c r="L824" i="8"/>
  <c r="A825" i="8"/>
  <c r="B825" i="8"/>
  <c r="C825" i="8"/>
  <c r="D825" i="8"/>
  <c r="E825" i="8"/>
  <c r="F825" i="8"/>
  <c r="G825" i="8"/>
  <c r="H825" i="8"/>
  <c r="I825" i="8"/>
  <c r="J825" i="8"/>
  <c r="L825" i="8"/>
  <c r="A826" i="8"/>
  <c r="B826" i="8"/>
  <c r="C826" i="8"/>
  <c r="D826" i="8"/>
  <c r="E826" i="8"/>
  <c r="F826" i="8"/>
  <c r="G826" i="8"/>
  <c r="H826" i="8"/>
  <c r="I826" i="8"/>
  <c r="J826" i="8"/>
  <c r="L826" i="8"/>
  <c r="A827" i="8"/>
  <c r="B827" i="8"/>
  <c r="C827" i="8"/>
  <c r="D827" i="8"/>
  <c r="E827" i="8"/>
  <c r="F827" i="8"/>
  <c r="G827" i="8"/>
  <c r="H827" i="8"/>
  <c r="I827" i="8"/>
  <c r="J827" i="8"/>
  <c r="L827" i="8"/>
  <c r="A828" i="8"/>
  <c r="B828" i="8"/>
  <c r="C828" i="8"/>
  <c r="D828" i="8"/>
  <c r="E828" i="8"/>
  <c r="F828" i="8"/>
  <c r="G828" i="8"/>
  <c r="H828" i="8"/>
  <c r="I828" i="8"/>
  <c r="J828" i="8"/>
  <c r="L828" i="8"/>
  <c r="A829" i="8"/>
  <c r="B829" i="8"/>
  <c r="C829" i="8"/>
  <c r="D829" i="8"/>
  <c r="E829" i="8"/>
  <c r="F829" i="8"/>
  <c r="G829" i="8"/>
  <c r="H829" i="8"/>
  <c r="I829" i="8"/>
  <c r="J829" i="8"/>
  <c r="L829" i="8"/>
  <c r="A830" i="8"/>
  <c r="B830" i="8"/>
  <c r="C830" i="8"/>
  <c r="D830" i="8"/>
  <c r="E830" i="8"/>
  <c r="F830" i="8"/>
  <c r="G830" i="8"/>
  <c r="H830" i="8"/>
  <c r="I830" i="8"/>
  <c r="J830" i="8"/>
  <c r="L830" i="8"/>
  <c r="A831" i="8"/>
  <c r="B831" i="8"/>
  <c r="C831" i="8"/>
  <c r="D831" i="8"/>
  <c r="E831" i="8"/>
  <c r="F831" i="8"/>
  <c r="G831" i="8"/>
  <c r="H831" i="8"/>
  <c r="I831" i="8"/>
  <c r="J831" i="8"/>
  <c r="L831" i="8"/>
  <c r="A832" i="8"/>
  <c r="B832" i="8"/>
  <c r="C832" i="8"/>
  <c r="D832" i="8"/>
  <c r="E832" i="8"/>
  <c r="F832" i="8"/>
  <c r="G832" i="8"/>
  <c r="H832" i="8"/>
  <c r="I832" i="8"/>
  <c r="J832" i="8"/>
  <c r="L832" i="8"/>
  <c r="A833" i="8"/>
  <c r="B833" i="8"/>
  <c r="C833" i="8"/>
  <c r="D833" i="8"/>
  <c r="E833" i="8"/>
  <c r="F833" i="8"/>
  <c r="G833" i="8"/>
  <c r="H833" i="8"/>
  <c r="I833" i="8"/>
  <c r="J833" i="8"/>
  <c r="L833" i="8"/>
  <c r="A834" i="8"/>
  <c r="B834" i="8"/>
  <c r="C834" i="8"/>
  <c r="D834" i="8"/>
  <c r="E834" i="8"/>
  <c r="F834" i="8"/>
  <c r="G834" i="8"/>
  <c r="H834" i="8"/>
  <c r="I834" i="8"/>
  <c r="J834" i="8"/>
  <c r="L834" i="8"/>
  <c r="A835" i="8"/>
  <c r="B835" i="8"/>
  <c r="C835" i="8"/>
  <c r="D835" i="8"/>
  <c r="E835" i="8"/>
  <c r="F835" i="8"/>
  <c r="G835" i="8"/>
  <c r="H835" i="8"/>
  <c r="I835" i="8"/>
  <c r="J835" i="8"/>
  <c r="L835" i="8"/>
  <c r="A836" i="8"/>
  <c r="B836" i="8"/>
  <c r="C836" i="8"/>
  <c r="D836" i="8"/>
  <c r="E836" i="8"/>
  <c r="F836" i="8"/>
  <c r="G836" i="8"/>
  <c r="H836" i="8"/>
  <c r="I836" i="8"/>
  <c r="J836" i="8"/>
  <c r="L836" i="8"/>
  <c r="A837" i="8"/>
  <c r="B837" i="8"/>
  <c r="C837" i="8"/>
  <c r="D837" i="8"/>
  <c r="E837" i="8"/>
  <c r="F837" i="8"/>
  <c r="G837" i="8"/>
  <c r="H837" i="8"/>
  <c r="I837" i="8"/>
  <c r="J837" i="8"/>
  <c r="L837" i="8"/>
  <c r="A838" i="8"/>
  <c r="B838" i="8"/>
  <c r="C838" i="8"/>
  <c r="D838" i="8"/>
  <c r="E838" i="8"/>
  <c r="F838" i="8"/>
  <c r="G838" i="8"/>
  <c r="H838" i="8"/>
  <c r="I838" i="8"/>
  <c r="J838" i="8"/>
  <c r="L838" i="8"/>
  <c r="A839" i="8"/>
  <c r="B839" i="8"/>
  <c r="C839" i="8"/>
  <c r="D839" i="8"/>
  <c r="E839" i="8"/>
  <c r="F839" i="8"/>
  <c r="G839" i="8"/>
  <c r="H839" i="8"/>
  <c r="I839" i="8"/>
  <c r="J839" i="8"/>
  <c r="L839" i="8"/>
  <c r="A840" i="8"/>
  <c r="B840" i="8"/>
  <c r="C840" i="8"/>
  <c r="D840" i="8"/>
  <c r="E840" i="8"/>
  <c r="F840" i="8"/>
  <c r="G840" i="8"/>
  <c r="H840" i="8"/>
  <c r="I840" i="8"/>
  <c r="J840" i="8"/>
  <c r="L840" i="8"/>
  <c r="A841" i="8"/>
  <c r="B841" i="8"/>
  <c r="C841" i="8"/>
  <c r="D841" i="8"/>
  <c r="E841" i="8"/>
  <c r="F841" i="8"/>
  <c r="G841" i="8"/>
  <c r="H841" i="8"/>
  <c r="I841" i="8"/>
  <c r="J841" i="8"/>
  <c r="L841" i="8"/>
  <c r="A842" i="8"/>
  <c r="B842" i="8"/>
  <c r="C842" i="8"/>
  <c r="D842" i="8"/>
  <c r="E842" i="8"/>
  <c r="F842" i="8"/>
  <c r="G842" i="8"/>
  <c r="H842" i="8"/>
  <c r="I842" i="8"/>
  <c r="J842" i="8"/>
  <c r="L842" i="8"/>
  <c r="A843" i="8"/>
  <c r="B843" i="8"/>
  <c r="C843" i="8"/>
  <c r="D843" i="8"/>
  <c r="E843" i="8"/>
  <c r="F843" i="8"/>
  <c r="G843" i="8"/>
  <c r="H843" i="8"/>
  <c r="I843" i="8"/>
  <c r="J843" i="8"/>
  <c r="L843" i="8"/>
  <c r="A844" i="8"/>
  <c r="B844" i="8"/>
  <c r="C844" i="8"/>
  <c r="D844" i="8"/>
  <c r="E844" i="8"/>
  <c r="F844" i="8"/>
  <c r="G844" i="8"/>
  <c r="H844" i="8"/>
  <c r="I844" i="8"/>
  <c r="J844" i="8"/>
  <c r="L844" i="8"/>
  <c r="A845" i="8"/>
  <c r="B845" i="8"/>
  <c r="C845" i="8"/>
  <c r="D845" i="8"/>
  <c r="E845" i="8"/>
  <c r="F845" i="8"/>
  <c r="G845" i="8"/>
  <c r="H845" i="8"/>
  <c r="I845" i="8"/>
  <c r="J845" i="8"/>
  <c r="L845" i="8"/>
  <c r="A846" i="8"/>
  <c r="B846" i="8"/>
  <c r="C846" i="8"/>
  <c r="D846" i="8"/>
  <c r="E846" i="8"/>
  <c r="F846" i="8"/>
  <c r="G846" i="8"/>
  <c r="H846" i="8"/>
  <c r="I846" i="8"/>
  <c r="J846" i="8"/>
  <c r="L846" i="8"/>
  <c r="A847" i="8"/>
  <c r="B847" i="8"/>
  <c r="C847" i="8"/>
  <c r="D847" i="8"/>
  <c r="E847" i="8"/>
  <c r="F847" i="8"/>
  <c r="G847" i="8"/>
  <c r="H847" i="8"/>
  <c r="I847" i="8"/>
  <c r="J847" i="8"/>
  <c r="L847" i="8"/>
  <c r="A848" i="8"/>
  <c r="B848" i="8"/>
  <c r="C848" i="8"/>
  <c r="D848" i="8"/>
  <c r="E848" i="8"/>
  <c r="F848" i="8"/>
  <c r="G848" i="8"/>
  <c r="H848" i="8"/>
  <c r="I848" i="8"/>
  <c r="J848" i="8"/>
  <c r="L848" i="8"/>
  <c r="A849" i="8"/>
  <c r="B849" i="8"/>
  <c r="C849" i="8"/>
  <c r="D849" i="8"/>
  <c r="E849" i="8"/>
  <c r="F849" i="8"/>
  <c r="G849" i="8"/>
  <c r="H849" i="8"/>
  <c r="I849" i="8"/>
  <c r="J849" i="8"/>
  <c r="L849" i="8"/>
  <c r="A850" i="8"/>
  <c r="B850" i="8"/>
  <c r="C850" i="8"/>
  <c r="D850" i="8"/>
  <c r="E850" i="8"/>
  <c r="F850" i="8"/>
  <c r="G850" i="8"/>
  <c r="H850" i="8"/>
  <c r="I850" i="8"/>
  <c r="J850" i="8"/>
  <c r="L850" i="8"/>
  <c r="A851" i="8"/>
  <c r="B851" i="8"/>
  <c r="C851" i="8"/>
  <c r="D851" i="8"/>
  <c r="E851" i="8"/>
  <c r="F851" i="8"/>
  <c r="G851" i="8"/>
  <c r="H851" i="8"/>
  <c r="I851" i="8"/>
  <c r="J851" i="8"/>
  <c r="L851" i="8"/>
  <c r="A852" i="8"/>
  <c r="B852" i="8"/>
  <c r="C852" i="8"/>
  <c r="D852" i="8"/>
  <c r="E852" i="8"/>
  <c r="F852" i="8"/>
  <c r="G852" i="8"/>
  <c r="H852" i="8"/>
  <c r="I852" i="8"/>
  <c r="J852" i="8"/>
  <c r="L852" i="8"/>
  <c r="A853" i="8"/>
  <c r="B853" i="8"/>
  <c r="C853" i="8"/>
  <c r="D853" i="8"/>
  <c r="E853" i="8"/>
  <c r="F853" i="8"/>
  <c r="G853" i="8"/>
  <c r="H853" i="8"/>
  <c r="I853" i="8"/>
  <c r="J853" i="8"/>
  <c r="L853" i="8"/>
  <c r="A854" i="8"/>
  <c r="B854" i="8"/>
  <c r="C854" i="8"/>
  <c r="D854" i="8"/>
  <c r="E854" i="8"/>
  <c r="F854" i="8"/>
  <c r="G854" i="8"/>
  <c r="H854" i="8"/>
  <c r="I854" i="8"/>
  <c r="J854" i="8"/>
  <c r="L854" i="8"/>
  <c r="A855" i="8"/>
  <c r="B855" i="8"/>
  <c r="C855" i="8"/>
  <c r="D855" i="8"/>
  <c r="E855" i="8"/>
  <c r="F855" i="8"/>
  <c r="G855" i="8"/>
  <c r="H855" i="8"/>
  <c r="I855" i="8"/>
  <c r="J855" i="8"/>
  <c r="L855" i="8"/>
  <c r="A856" i="8"/>
  <c r="B856" i="8"/>
  <c r="C856" i="8"/>
  <c r="D856" i="8"/>
  <c r="E856" i="8"/>
  <c r="F856" i="8"/>
  <c r="G856" i="8"/>
  <c r="H856" i="8"/>
  <c r="I856" i="8"/>
  <c r="J856" i="8"/>
  <c r="L856" i="8"/>
  <c r="A857" i="8"/>
  <c r="B857" i="8"/>
  <c r="C857" i="8"/>
  <c r="D857" i="8"/>
  <c r="E857" i="8"/>
  <c r="F857" i="8"/>
  <c r="G857" i="8"/>
  <c r="H857" i="8"/>
  <c r="I857" i="8"/>
  <c r="J857" i="8"/>
  <c r="L857" i="8"/>
  <c r="A858" i="8"/>
  <c r="B858" i="8"/>
  <c r="C858" i="8"/>
  <c r="D858" i="8"/>
  <c r="E858" i="8"/>
  <c r="F858" i="8"/>
  <c r="G858" i="8"/>
  <c r="H858" i="8"/>
  <c r="I858" i="8"/>
  <c r="J858" i="8"/>
  <c r="L858" i="8"/>
  <c r="A859" i="8"/>
  <c r="B859" i="8"/>
  <c r="C859" i="8"/>
  <c r="D859" i="8"/>
  <c r="E859" i="8"/>
  <c r="F859" i="8"/>
  <c r="G859" i="8"/>
  <c r="H859" i="8"/>
  <c r="I859" i="8"/>
  <c r="J859" i="8"/>
  <c r="L859" i="8"/>
  <c r="A860" i="8"/>
  <c r="B860" i="8"/>
  <c r="C860" i="8"/>
  <c r="D860" i="8"/>
  <c r="E860" i="8"/>
  <c r="F860" i="8"/>
  <c r="G860" i="8"/>
  <c r="H860" i="8"/>
  <c r="I860" i="8"/>
  <c r="J860" i="8"/>
  <c r="L860" i="8"/>
  <c r="A861" i="8"/>
  <c r="B861" i="8"/>
  <c r="C861" i="8"/>
  <c r="D861" i="8"/>
  <c r="E861" i="8"/>
  <c r="F861" i="8"/>
  <c r="G861" i="8"/>
  <c r="H861" i="8"/>
  <c r="I861" i="8"/>
  <c r="J861" i="8"/>
  <c r="L861" i="8"/>
  <c r="A862" i="8"/>
  <c r="B862" i="8"/>
  <c r="C862" i="8"/>
  <c r="D862" i="8"/>
  <c r="E862" i="8"/>
  <c r="F862" i="8"/>
  <c r="G862" i="8"/>
  <c r="H862" i="8"/>
  <c r="I862" i="8"/>
  <c r="J862" i="8"/>
  <c r="L862" i="8"/>
  <c r="A863" i="8"/>
  <c r="B863" i="8"/>
  <c r="C863" i="8"/>
  <c r="D863" i="8"/>
  <c r="E863" i="8"/>
  <c r="F863" i="8"/>
  <c r="G863" i="8"/>
  <c r="H863" i="8"/>
  <c r="I863" i="8"/>
  <c r="J863" i="8"/>
  <c r="L863" i="8"/>
  <c r="A864" i="8"/>
  <c r="B864" i="8"/>
  <c r="C864" i="8"/>
  <c r="D864" i="8"/>
  <c r="E864" i="8"/>
  <c r="F864" i="8"/>
  <c r="G864" i="8"/>
  <c r="H864" i="8"/>
  <c r="I864" i="8"/>
  <c r="J864" i="8"/>
  <c r="L864" i="8"/>
  <c r="A865" i="8"/>
  <c r="B865" i="8"/>
  <c r="C865" i="8"/>
  <c r="D865" i="8"/>
  <c r="E865" i="8"/>
  <c r="F865" i="8"/>
  <c r="G865" i="8"/>
  <c r="H865" i="8"/>
  <c r="I865" i="8"/>
  <c r="J865" i="8"/>
  <c r="L865" i="8"/>
  <c r="A866" i="8"/>
  <c r="B866" i="8"/>
  <c r="C866" i="8"/>
  <c r="D866" i="8"/>
  <c r="E866" i="8"/>
  <c r="F866" i="8"/>
  <c r="G866" i="8"/>
  <c r="H866" i="8"/>
  <c r="I866" i="8"/>
  <c r="J866" i="8"/>
  <c r="L866" i="8"/>
  <c r="A867" i="8"/>
  <c r="B867" i="8"/>
  <c r="C867" i="8"/>
  <c r="D867" i="8"/>
  <c r="E867" i="8"/>
  <c r="F867" i="8"/>
  <c r="G867" i="8"/>
  <c r="H867" i="8"/>
  <c r="I867" i="8"/>
  <c r="J867" i="8"/>
  <c r="L867" i="8"/>
  <c r="A868" i="8"/>
  <c r="B868" i="8"/>
  <c r="C868" i="8"/>
  <c r="D868" i="8"/>
  <c r="E868" i="8"/>
  <c r="F868" i="8"/>
  <c r="G868" i="8"/>
  <c r="H868" i="8"/>
  <c r="I868" i="8"/>
  <c r="J868" i="8"/>
  <c r="L868" i="8"/>
  <c r="A869" i="8"/>
  <c r="B869" i="8"/>
  <c r="C869" i="8"/>
  <c r="D869" i="8"/>
  <c r="E869" i="8"/>
  <c r="F869" i="8"/>
  <c r="G869" i="8"/>
  <c r="H869" i="8"/>
  <c r="I869" i="8"/>
  <c r="J869" i="8"/>
  <c r="L869" i="8"/>
  <c r="A870" i="8"/>
  <c r="B870" i="8"/>
  <c r="C870" i="8"/>
  <c r="D870" i="8"/>
  <c r="E870" i="8"/>
  <c r="F870" i="8"/>
  <c r="G870" i="8"/>
  <c r="H870" i="8"/>
  <c r="I870" i="8"/>
  <c r="J870" i="8"/>
  <c r="L870" i="8"/>
  <c r="A871" i="8"/>
  <c r="B871" i="8"/>
  <c r="C871" i="8"/>
  <c r="D871" i="8"/>
  <c r="E871" i="8"/>
  <c r="F871" i="8"/>
  <c r="G871" i="8"/>
  <c r="H871" i="8"/>
  <c r="I871" i="8"/>
  <c r="J871" i="8"/>
  <c r="L871" i="8"/>
  <c r="A872" i="8"/>
  <c r="B872" i="8"/>
  <c r="C872" i="8"/>
  <c r="D872" i="8"/>
  <c r="E872" i="8"/>
  <c r="F872" i="8"/>
  <c r="G872" i="8"/>
  <c r="H872" i="8"/>
  <c r="I872" i="8"/>
  <c r="J872" i="8"/>
  <c r="L872" i="8"/>
  <c r="A873" i="8"/>
  <c r="B873" i="8"/>
  <c r="C873" i="8"/>
  <c r="D873" i="8"/>
  <c r="E873" i="8"/>
  <c r="F873" i="8"/>
  <c r="G873" i="8"/>
  <c r="H873" i="8"/>
  <c r="I873" i="8"/>
  <c r="J873" i="8"/>
  <c r="L873" i="8"/>
  <c r="A874" i="8"/>
  <c r="B874" i="8"/>
  <c r="C874" i="8"/>
  <c r="D874" i="8"/>
  <c r="E874" i="8"/>
  <c r="F874" i="8"/>
  <c r="G874" i="8"/>
  <c r="H874" i="8"/>
  <c r="I874" i="8"/>
  <c r="J874" i="8"/>
  <c r="L874" i="8"/>
  <c r="A875" i="8"/>
  <c r="B875" i="8"/>
  <c r="C875" i="8"/>
  <c r="D875" i="8"/>
  <c r="E875" i="8"/>
  <c r="F875" i="8"/>
  <c r="G875" i="8"/>
  <c r="H875" i="8"/>
  <c r="I875" i="8"/>
  <c r="J875" i="8"/>
  <c r="L875" i="8"/>
  <c r="A876" i="8"/>
  <c r="B876" i="8"/>
  <c r="C876" i="8"/>
  <c r="D876" i="8"/>
  <c r="E876" i="8"/>
  <c r="F876" i="8"/>
  <c r="G876" i="8"/>
  <c r="H876" i="8"/>
  <c r="I876" i="8"/>
  <c r="J876" i="8"/>
  <c r="L876" i="8"/>
  <c r="A877" i="8"/>
  <c r="B877" i="8"/>
  <c r="C877" i="8"/>
  <c r="D877" i="8"/>
  <c r="E877" i="8"/>
  <c r="F877" i="8"/>
  <c r="G877" i="8"/>
  <c r="H877" i="8"/>
  <c r="I877" i="8"/>
  <c r="J877" i="8"/>
  <c r="L877" i="8"/>
  <c r="A878" i="8"/>
  <c r="B878" i="8"/>
  <c r="C878" i="8"/>
  <c r="D878" i="8"/>
  <c r="E878" i="8"/>
  <c r="F878" i="8"/>
  <c r="G878" i="8"/>
  <c r="H878" i="8"/>
  <c r="I878" i="8"/>
  <c r="J878" i="8"/>
  <c r="L878" i="8"/>
  <c r="A879" i="8"/>
  <c r="B879" i="8"/>
  <c r="C879" i="8"/>
  <c r="D879" i="8"/>
  <c r="E879" i="8"/>
  <c r="F879" i="8"/>
  <c r="G879" i="8"/>
  <c r="H879" i="8"/>
  <c r="I879" i="8"/>
  <c r="J879" i="8"/>
  <c r="L879" i="8"/>
  <c r="A880" i="8"/>
  <c r="B880" i="8"/>
  <c r="C880" i="8"/>
  <c r="D880" i="8"/>
  <c r="E880" i="8"/>
  <c r="F880" i="8"/>
  <c r="G880" i="8"/>
  <c r="H880" i="8"/>
  <c r="I880" i="8"/>
  <c r="J880" i="8"/>
  <c r="L880" i="8"/>
  <c r="A881" i="8"/>
  <c r="B881" i="8"/>
  <c r="C881" i="8"/>
  <c r="D881" i="8"/>
  <c r="E881" i="8"/>
  <c r="F881" i="8"/>
  <c r="G881" i="8"/>
  <c r="H881" i="8"/>
  <c r="I881" i="8"/>
  <c r="J881" i="8"/>
  <c r="L881" i="8"/>
  <c r="A882" i="8"/>
  <c r="B882" i="8"/>
  <c r="C882" i="8"/>
  <c r="D882" i="8"/>
  <c r="E882" i="8"/>
  <c r="F882" i="8"/>
  <c r="G882" i="8"/>
  <c r="H882" i="8"/>
  <c r="I882" i="8"/>
  <c r="J882" i="8"/>
  <c r="L882" i="8"/>
  <c r="A883" i="8"/>
  <c r="B883" i="8"/>
  <c r="C883" i="8"/>
  <c r="D883" i="8"/>
  <c r="E883" i="8"/>
  <c r="F883" i="8"/>
  <c r="G883" i="8"/>
  <c r="H883" i="8"/>
  <c r="I883" i="8"/>
  <c r="J883" i="8"/>
  <c r="L883" i="8"/>
  <c r="A884" i="8"/>
  <c r="B884" i="8"/>
  <c r="C884" i="8"/>
  <c r="D884" i="8"/>
  <c r="E884" i="8"/>
  <c r="F884" i="8"/>
  <c r="G884" i="8"/>
  <c r="H884" i="8"/>
  <c r="I884" i="8"/>
  <c r="J884" i="8"/>
  <c r="L884" i="8"/>
  <c r="A885" i="8"/>
  <c r="B885" i="8"/>
  <c r="C885" i="8"/>
  <c r="D885" i="8"/>
  <c r="E885" i="8"/>
  <c r="F885" i="8"/>
  <c r="G885" i="8"/>
  <c r="H885" i="8"/>
  <c r="I885" i="8"/>
  <c r="J885" i="8"/>
  <c r="L885" i="8"/>
  <c r="A886" i="8"/>
  <c r="B886" i="8"/>
  <c r="C886" i="8"/>
  <c r="D886" i="8"/>
  <c r="E886" i="8"/>
  <c r="F886" i="8"/>
  <c r="G886" i="8"/>
  <c r="H886" i="8"/>
  <c r="I886" i="8"/>
  <c r="J886" i="8"/>
  <c r="L886" i="8"/>
  <c r="A887" i="8"/>
  <c r="B887" i="8"/>
  <c r="C887" i="8"/>
  <c r="D887" i="8"/>
  <c r="E887" i="8"/>
  <c r="F887" i="8"/>
  <c r="G887" i="8"/>
  <c r="H887" i="8"/>
  <c r="I887" i="8"/>
  <c r="J887" i="8"/>
  <c r="L887" i="8"/>
  <c r="A888" i="8"/>
  <c r="B888" i="8"/>
  <c r="C888" i="8"/>
  <c r="D888" i="8"/>
  <c r="E888" i="8"/>
  <c r="F888" i="8"/>
  <c r="G888" i="8"/>
  <c r="H888" i="8"/>
  <c r="I888" i="8"/>
  <c r="J888" i="8"/>
  <c r="L888" i="8"/>
  <c r="A889" i="8"/>
  <c r="B889" i="8"/>
  <c r="C889" i="8"/>
  <c r="D889" i="8"/>
  <c r="E889" i="8"/>
  <c r="F889" i="8"/>
  <c r="G889" i="8"/>
  <c r="H889" i="8"/>
  <c r="I889" i="8"/>
  <c r="J889" i="8"/>
  <c r="L889" i="8"/>
  <c r="A890" i="8"/>
  <c r="B890" i="8"/>
  <c r="C890" i="8"/>
  <c r="D890" i="8"/>
  <c r="E890" i="8"/>
  <c r="F890" i="8"/>
  <c r="G890" i="8"/>
  <c r="H890" i="8"/>
  <c r="I890" i="8"/>
  <c r="J890" i="8"/>
  <c r="L890" i="8"/>
  <c r="A891" i="8"/>
  <c r="B891" i="8"/>
  <c r="C891" i="8"/>
  <c r="D891" i="8"/>
  <c r="E891" i="8"/>
  <c r="F891" i="8"/>
  <c r="G891" i="8"/>
  <c r="H891" i="8"/>
  <c r="I891" i="8"/>
  <c r="J891" i="8"/>
  <c r="L891" i="8"/>
  <c r="A892" i="8"/>
  <c r="B892" i="8"/>
  <c r="C892" i="8"/>
  <c r="D892" i="8"/>
  <c r="E892" i="8"/>
  <c r="F892" i="8"/>
  <c r="G892" i="8"/>
  <c r="H892" i="8"/>
  <c r="I892" i="8"/>
  <c r="J892" i="8"/>
  <c r="L892" i="8"/>
  <c r="A893" i="8"/>
  <c r="B893" i="8"/>
  <c r="C893" i="8"/>
  <c r="D893" i="8"/>
  <c r="E893" i="8"/>
  <c r="F893" i="8"/>
  <c r="G893" i="8"/>
  <c r="H893" i="8"/>
  <c r="I893" i="8"/>
  <c r="J893" i="8"/>
  <c r="L893" i="8"/>
  <c r="A894" i="8"/>
  <c r="B894" i="8"/>
  <c r="C894" i="8"/>
  <c r="D894" i="8"/>
  <c r="E894" i="8"/>
  <c r="F894" i="8"/>
  <c r="G894" i="8"/>
  <c r="H894" i="8"/>
  <c r="I894" i="8"/>
  <c r="J894" i="8"/>
  <c r="L894" i="8"/>
  <c r="A895" i="8"/>
  <c r="B895" i="8"/>
  <c r="C895" i="8"/>
  <c r="D895" i="8"/>
  <c r="E895" i="8"/>
  <c r="F895" i="8"/>
  <c r="G895" i="8"/>
  <c r="H895" i="8"/>
  <c r="I895" i="8"/>
  <c r="J895" i="8"/>
  <c r="L895" i="8"/>
  <c r="A896" i="8"/>
  <c r="B896" i="8"/>
  <c r="C896" i="8"/>
  <c r="D896" i="8"/>
  <c r="E896" i="8"/>
  <c r="F896" i="8"/>
  <c r="G896" i="8"/>
  <c r="H896" i="8"/>
  <c r="I896" i="8"/>
  <c r="J896" i="8"/>
  <c r="L896" i="8"/>
  <c r="A897" i="8"/>
  <c r="B897" i="8"/>
  <c r="C897" i="8"/>
  <c r="D897" i="8"/>
  <c r="E897" i="8"/>
  <c r="F897" i="8"/>
  <c r="G897" i="8"/>
  <c r="H897" i="8"/>
  <c r="I897" i="8"/>
  <c r="J897" i="8"/>
  <c r="L897" i="8"/>
  <c r="A898" i="8"/>
  <c r="B898" i="8"/>
  <c r="C898" i="8"/>
  <c r="D898" i="8"/>
  <c r="E898" i="8"/>
  <c r="F898" i="8"/>
  <c r="G898" i="8"/>
  <c r="H898" i="8"/>
  <c r="I898" i="8"/>
  <c r="J898" i="8"/>
  <c r="K898" i="8"/>
  <c r="L898" i="8"/>
  <c r="A899" i="8"/>
  <c r="B899" i="8"/>
  <c r="C899" i="8"/>
  <c r="D899" i="8"/>
  <c r="E899" i="8"/>
  <c r="F899" i="8"/>
  <c r="G899" i="8"/>
  <c r="H899" i="8"/>
  <c r="I899" i="8"/>
  <c r="J899" i="8"/>
  <c r="K899" i="8"/>
  <c r="L899" i="8"/>
  <c r="A900" i="8"/>
  <c r="B900" i="8"/>
  <c r="C900" i="8"/>
  <c r="D900" i="8"/>
  <c r="E900" i="8"/>
  <c r="F900" i="8"/>
  <c r="G900" i="8"/>
  <c r="H900" i="8"/>
  <c r="I900" i="8"/>
  <c r="J900" i="8"/>
  <c r="K900" i="8"/>
  <c r="L900" i="8"/>
  <c r="A901" i="8"/>
  <c r="B901" i="8"/>
  <c r="C901" i="8"/>
  <c r="D901" i="8"/>
  <c r="E901" i="8"/>
  <c r="F901" i="8"/>
  <c r="G901" i="8"/>
  <c r="H901" i="8"/>
  <c r="I901" i="8"/>
  <c r="J901" i="8"/>
  <c r="K901" i="8"/>
  <c r="L901" i="8"/>
  <c r="A902" i="8"/>
  <c r="B902" i="8"/>
  <c r="C902" i="8"/>
  <c r="D902" i="8"/>
  <c r="E902" i="8"/>
  <c r="F902" i="8"/>
  <c r="G902" i="8"/>
  <c r="H902" i="8"/>
  <c r="I902" i="8"/>
  <c r="J902" i="8"/>
  <c r="K902" i="8"/>
  <c r="L902" i="8"/>
  <c r="A903" i="8"/>
  <c r="B903" i="8"/>
  <c r="C903" i="8"/>
  <c r="D903" i="8"/>
  <c r="E903" i="8"/>
  <c r="F903" i="8"/>
  <c r="G903" i="8"/>
  <c r="H903" i="8"/>
  <c r="I903" i="8"/>
  <c r="J903" i="8"/>
  <c r="K903" i="8"/>
  <c r="L903" i="8"/>
  <c r="A904" i="8"/>
  <c r="B904" i="8"/>
  <c r="C904" i="8"/>
  <c r="D904" i="8"/>
  <c r="E904" i="8"/>
  <c r="F904" i="8"/>
  <c r="G904" i="8"/>
  <c r="H904" i="8"/>
  <c r="I904" i="8"/>
  <c r="J904" i="8"/>
  <c r="K904" i="8"/>
  <c r="L904" i="8"/>
  <c r="A905" i="8"/>
  <c r="B905" i="8"/>
  <c r="C905" i="8"/>
  <c r="D905" i="8"/>
  <c r="E905" i="8"/>
  <c r="F905" i="8"/>
  <c r="G905" i="8"/>
  <c r="H905" i="8"/>
  <c r="I905" i="8"/>
  <c r="J905" i="8"/>
  <c r="K905" i="8"/>
  <c r="L905" i="8"/>
  <c r="A906" i="8"/>
  <c r="B906" i="8"/>
  <c r="C906" i="8"/>
  <c r="D906" i="8"/>
  <c r="E906" i="8"/>
  <c r="F906" i="8"/>
  <c r="G906" i="8"/>
  <c r="H906" i="8"/>
  <c r="I906" i="8"/>
  <c r="J906" i="8"/>
  <c r="K906" i="8"/>
  <c r="L906" i="8"/>
  <c r="A907" i="8"/>
  <c r="B907" i="8"/>
  <c r="C907" i="8"/>
  <c r="D907" i="8"/>
  <c r="E907" i="8"/>
  <c r="F907" i="8"/>
  <c r="G907" i="8"/>
  <c r="H907" i="8"/>
  <c r="I907" i="8"/>
  <c r="J907" i="8"/>
  <c r="K907" i="8"/>
  <c r="L907" i="8"/>
  <c r="A908" i="8"/>
  <c r="B908" i="8"/>
  <c r="C908" i="8"/>
  <c r="D908" i="8"/>
  <c r="E908" i="8"/>
  <c r="F908" i="8"/>
  <c r="G908" i="8"/>
  <c r="H908" i="8"/>
  <c r="I908" i="8"/>
  <c r="J908" i="8"/>
  <c r="K908" i="8"/>
  <c r="L908" i="8"/>
  <c r="A909" i="8"/>
  <c r="B909" i="8"/>
  <c r="C909" i="8"/>
  <c r="D909" i="8"/>
  <c r="E909" i="8"/>
  <c r="F909" i="8"/>
  <c r="G909" i="8"/>
  <c r="H909" i="8"/>
  <c r="I909" i="8"/>
  <c r="J909" i="8"/>
  <c r="K909" i="8"/>
  <c r="L909" i="8"/>
  <c r="A910" i="8"/>
  <c r="B910" i="8"/>
  <c r="C910" i="8"/>
  <c r="D910" i="8"/>
  <c r="E910" i="8"/>
  <c r="F910" i="8"/>
  <c r="G910" i="8"/>
  <c r="H910" i="8"/>
  <c r="I910" i="8"/>
  <c r="J910" i="8"/>
  <c r="K910" i="8"/>
  <c r="L910" i="8"/>
  <c r="A911" i="8"/>
  <c r="B911" i="8"/>
  <c r="C911" i="8"/>
  <c r="D911" i="8"/>
  <c r="E911" i="8"/>
  <c r="F911" i="8"/>
  <c r="G911" i="8"/>
  <c r="H911" i="8"/>
  <c r="I911" i="8"/>
  <c r="J911" i="8"/>
  <c r="K911" i="8"/>
  <c r="L911" i="8"/>
  <c r="A912" i="8"/>
  <c r="B912" i="8"/>
  <c r="C912" i="8"/>
  <c r="D912" i="8"/>
  <c r="E912" i="8"/>
  <c r="F912" i="8"/>
  <c r="G912" i="8"/>
  <c r="H912" i="8"/>
  <c r="I912" i="8"/>
  <c r="J912" i="8"/>
  <c r="K912" i="8"/>
  <c r="L912" i="8"/>
  <c r="A913" i="8"/>
  <c r="B913" i="8"/>
  <c r="C913" i="8"/>
  <c r="D913" i="8"/>
  <c r="E913" i="8"/>
  <c r="F913" i="8"/>
  <c r="G913" i="8"/>
  <c r="H913" i="8"/>
  <c r="I913" i="8"/>
  <c r="J913" i="8"/>
  <c r="K913" i="8"/>
  <c r="L913" i="8"/>
  <c r="A914" i="8"/>
  <c r="B914" i="8"/>
  <c r="C914" i="8"/>
  <c r="D914" i="8"/>
  <c r="E914" i="8"/>
  <c r="F914" i="8"/>
  <c r="G914" i="8"/>
  <c r="H914" i="8"/>
  <c r="I914" i="8"/>
  <c r="J914" i="8"/>
  <c r="K914" i="8"/>
  <c r="L914" i="8"/>
  <c r="A915" i="8"/>
  <c r="B915" i="8"/>
  <c r="C915" i="8"/>
  <c r="D915" i="8"/>
  <c r="E915" i="8"/>
  <c r="F915" i="8"/>
  <c r="G915" i="8"/>
  <c r="H915" i="8"/>
  <c r="I915" i="8"/>
  <c r="J915" i="8"/>
  <c r="K915" i="8"/>
  <c r="L915" i="8"/>
  <c r="A916" i="8"/>
  <c r="B916" i="8"/>
  <c r="C916" i="8"/>
  <c r="D916" i="8"/>
  <c r="E916" i="8"/>
  <c r="F916" i="8"/>
  <c r="G916" i="8"/>
  <c r="H916" i="8"/>
  <c r="I916" i="8"/>
  <c r="J916" i="8"/>
  <c r="K916" i="8"/>
  <c r="L916" i="8"/>
  <c r="A917" i="8"/>
  <c r="B917" i="8"/>
  <c r="C917" i="8"/>
  <c r="D917" i="8"/>
  <c r="E917" i="8"/>
  <c r="F917" i="8"/>
  <c r="G917" i="8"/>
  <c r="H917" i="8"/>
  <c r="I917" i="8"/>
  <c r="J917" i="8"/>
  <c r="K917" i="8"/>
  <c r="L917" i="8"/>
  <c r="A918" i="8"/>
  <c r="B918" i="8"/>
  <c r="C918" i="8"/>
  <c r="D918" i="8"/>
  <c r="E918" i="8"/>
  <c r="F918" i="8"/>
  <c r="G918" i="8"/>
  <c r="H918" i="8"/>
  <c r="I918" i="8"/>
  <c r="J918" i="8"/>
  <c r="K918" i="8"/>
  <c r="L918" i="8"/>
  <c r="A919" i="8"/>
  <c r="B919" i="8"/>
  <c r="C919" i="8"/>
  <c r="D919" i="8"/>
  <c r="E919" i="8"/>
  <c r="F919" i="8"/>
  <c r="G919" i="8"/>
  <c r="H919" i="8"/>
  <c r="I919" i="8"/>
  <c r="J919" i="8"/>
  <c r="K919" i="8"/>
  <c r="L919" i="8"/>
  <c r="A920" i="8"/>
  <c r="B920" i="8"/>
  <c r="C920" i="8"/>
  <c r="D920" i="8"/>
  <c r="E920" i="8"/>
  <c r="F920" i="8"/>
  <c r="G920" i="8"/>
  <c r="H920" i="8"/>
  <c r="I920" i="8"/>
  <c r="J920" i="8"/>
  <c r="K920" i="8"/>
  <c r="L920" i="8"/>
  <c r="A921" i="8"/>
  <c r="B921" i="8"/>
  <c r="C921" i="8"/>
  <c r="D921" i="8"/>
  <c r="E921" i="8"/>
  <c r="F921" i="8"/>
  <c r="G921" i="8"/>
  <c r="H921" i="8"/>
  <c r="I921" i="8"/>
  <c r="J921" i="8"/>
  <c r="K921" i="8"/>
  <c r="L921" i="8"/>
  <c r="A922" i="8"/>
  <c r="B922" i="8"/>
  <c r="C922" i="8"/>
  <c r="D922" i="8"/>
  <c r="E922" i="8"/>
  <c r="F922" i="8"/>
  <c r="G922" i="8"/>
  <c r="H922" i="8"/>
  <c r="I922" i="8"/>
  <c r="J922" i="8"/>
  <c r="K922" i="8"/>
  <c r="L922" i="8"/>
  <c r="A923" i="8"/>
  <c r="B923" i="8"/>
  <c r="C923" i="8"/>
  <c r="D923" i="8"/>
  <c r="E923" i="8"/>
  <c r="F923" i="8"/>
  <c r="G923" i="8"/>
  <c r="H923" i="8"/>
  <c r="I923" i="8"/>
  <c r="J923" i="8"/>
  <c r="K923" i="8"/>
  <c r="L923" i="8"/>
  <c r="A924" i="8"/>
  <c r="B924" i="8"/>
  <c r="C924" i="8"/>
  <c r="D924" i="8"/>
  <c r="E924" i="8"/>
  <c r="F924" i="8"/>
  <c r="G924" i="8"/>
  <c r="H924" i="8"/>
  <c r="I924" i="8"/>
  <c r="J924" i="8"/>
  <c r="K924" i="8"/>
  <c r="L924" i="8"/>
  <c r="A925" i="8"/>
  <c r="B925" i="8"/>
  <c r="C925" i="8"/>
  <c r="D925" i="8"/>
  <c r="E925" i="8"/>
  <c r="F925" i="8"/>
  <c r="G925" i="8"/>
  <c r="H925" i="8"/>
  <c r="I925" i="8"/>
  <c r="J925" i="8"/>
  <c r="K925" i="8"/>
  <c r="L925" i="8"/>
  <c r="A926" i="8"/>
  <c r="B926" i="8"/>
  <c r="C926" i="8"/>
  <c r="D926" i="8"/>
  <c r="E926" i="8"/>
  <c r="F926" i="8"/>
  <c r="G926" i="8"/>
  <c r="H926" i="8"/>
  <c r="I926" i="8"/>
  <c r="J926" i="8"/>
  <c r="K926" i="8"/>
  <c r="L926" i="8"/>
  <c r="A927" i="8"/>
  <c r="B927" i="8"/>
  <c r="C927" i="8"/>
  <c r="D927" i="8"/>
  <c r="E927" i="8"/>
  <c r="F927" i="8"/>
  <c r="G927" i="8"/>
  <c r="H927" i="8"/>
  <c r="I927" i="8"/>
  <c r="J927" i="8"/>
  <c r="K927" i="8"/>
  <c r="L927" i="8"/>
  <c r="A928" i="8"/>
  <c r="B928" i="8"/>
  <c r="C928" i="8"/>
  <c r="D928" i="8"/>
  <c r="E928" i="8"/>
  <c r="F928" i="8"/>
  <c r="G928" i="8"/>
  <c r="H928" i="8"/>
  <c r="I928" i="8"/>
  <c r="J928" i="8"/>
  <c r="K928" i="8"/>
  <c r="L928" i="8"/>
  <c r="A929" i="8"/>
  <c r="B929" i="8"/>
  <c r="C929" i="8"/>
  <c r="D929" i="8"/>
  <c r="E929" i="8"/>
  <c r="F929" i="8"/>
  <c r="G929" i="8"/>
  <c r="H929" i="8"/>
  <c r="I929" i="8"/>
  <c r="J929" i="8"/>
  <c r="K929" i="8"/>
  <c r="L929" i="8"/>
  <c r="A930" i="8"/>
  <c r="B930" i="8"/>
  <c r="C930" i="8"/>
  <c r="D930" i="8"/>
  <c r="E930" i="8"/>
  <c r="F930" i="8"/>
  <c r="G930" i="8"/>
  <c r="H930" i="8"/>
  <c r="I930" i="8"/>
  <c r="J930" i="8"/>
  <c r="K930" i="8"/>
  <c r="L930" i="8"/>
  <c r="A931" i="8"/>
  <c r="B931" i="8"/>
  <c r="C931" i="8"/>
  <c r="D931" i="8"/>
  <c r="E931" i="8"/>
  <c r="F931" i="8"/>
  <c r="G931" i="8"/>
  <c r="H931" i="8"/>
  <c r="I931" i="8"/>
  <c r="J931" i="8"/>
  <c r="K931" i="8"/>
  <c r="L931" i="8"/>
  <c r="A932" i="8"/>
  <c r="B932" i="8"/>
  <c r="C932" i="8"/>
  <c r="D932" i="8"/>
  <c r="E932" i="8"/>
  <c r="F932" i="8"/>
  <c r="G932" i="8"/>
  <c r="H932" i="8"/>
  <c r="I932" i="8"/>
  <c r="J932" i="8"/>
  <c r="K932" i="8"/>
  <c r="L932" i="8"/>
  <c r="A933" i="8"/>
  <c r="B933" i="8"/>
  <c r="C933" i="8"/>
  <c r="D933" i="8"/>
  <c r="E933" i="8"/>
  <c r="F933" i="8"/>
  <c r="G933" i="8"/>
  <c r="H933" i="8"/>
  <c r="I933" i="8"/>
  <c r="J933" i="8"/>
  <c r="K933" i="8"/>
  <c r="L933" i="8"/>
  <c r="A934" i="8"/>
  <c r="B934" i="8"/>
  <c r="C934" i="8"/>
  <c r="D934" i="8"/>
  <c r="E934" i="8"/>
  <c r="F934" i="8"/>
  <c r="G934" i="8"/>
  <c r="H934" i="8"/>
  <c r="I934" i="8"/>
  <c r="J934" i="8"/>
  <c r="K934" i="8"/>
  <c r="L934" i="8"/>
  <c r="A935" i="8"/>
  <c r="B935" i="8"/>
  <c r="C935" i="8"/>
  <c r="D935" i="8"/>
  <c r="E935" i="8"/>
  <c r="F935" i="8"/>
  <c r="G935" i="8"/>
  <c r="H935" i="8"/>
  <c r="I935" i="8"/>
  <c r="J935" i="8"/>
  <c r="K935" i="8"/>
  <c r="L935" i="8"/>
  <c r="A936" i="8"/>
  <c r="B936" i="8"/>
  <c r="C936" i="8"/>
  <c r="D936" i="8"/>
  <c r="E936" i="8"/>
  <c r="F936" i="8"/>
  <c r="G936" i="8"/>
  <c r="H936" i="8"/>
  <c r="I936" i="8"/>
  <c r="J936" i="8"/>
  <c r="K936" i="8"/>
  <c r="L936" i="8"/>
  <c r="A937" i="8"/>
  <c r="B937" i="8"/>
  <c r="C937" i="8"/>
  <c r="D937" i="8"/>
  <c r="E937" i="8"/>
  <c r="F937" i="8"/>
  <c r="G937" i="8"/>
  <c r="H937" i="8"/>
  <c r="I937" i="8"/>
  <c r="J937" i="8"/>
  <c r="K937" i="8"/>
  <c r="L937" i="8"/>
  <c r="A938" i="8"/>
  <c r="B938" i="8"/>
  <c r="C938" i="8"/>
  <c r="D938" i="8"/>
  <c r="E938" i="8"/>
  <c r="F938" i="8"/>
  <c r="G938" i="8"/>
  <c r="H938" i="8"/>
  <c r="I938" i="8"/>
  <c r="J938" i="8"/>
  <c r="K938" i="8"/>
  <c r="L938" i="8"/>
  <c r="A939" i="8"/>
  <c r="B939" i="8"/>
  <c r="C939" i="8"/>
  <c r="D939" i="8"/>
  <c r="E939" i="8"/>
  <c r="F939" i="8"/>
  <c r="G939" i="8"/>
  <c r="H939" i="8"/>
  <c r="I939" i="8"/>
  <c r="J939" i="8"/>
  <c r="K939" i="8"/>
  <c r="L939" i="8"/>
  <c r="A940" i="8"/>
  <c r="B940" i="8"/>
  <c r="C940" i="8"/>
  <c r="D940" i="8"/>
  <c r="E940" i="8"/>
  <c r="F940" i="8"/>
  <c r="G940" i="8"/>
  <c r="H940" i="8"/>
  <c r="I940" i="8"/>
  <c r="J940" i="8"/>
  <c r="K940" i="8"/>
  <c r="L940" i="8"/>
  <c r="A941" i="8"/>
  <c r="B941" i="8"/>
  <c r="C941" i="8"/>
  <c r="D941" i="8"/>
  <c r="E941" i="8"/>
  <c r="F941" i="8"/>
  <c r="G941" i="8"/>
  <c r="H941" i="8"/>
  <c r="I941" i="8"/>
  <c r="J941" i="8"/>
  <c r="K941" i="8"/>
  <c r="L941" i="8"/>
  <c r="A942" i="8"/>
  <c r="B942" i="8"/>
  <c r="C942" i="8"/>
  <c r="D942" i="8"/>
  <c r="E942" i="8"/>
  <c r="F942" i="8"/>
  <c r="G942" i="8"/>
  <c r="H942" i="8"/>
  <c r="I942" i="8"/>
  <c r="J942" i="8"/>
  <c r="K942" i="8"/>
  <c r="L942" i="8"/>
  <c r="A943" i="8"/>
  <c r="B943" i="8"/>
  <c r="C943" i="8"/>
  <c r="D943" i="8"/>
  <c r="E943" i="8"/>
  <c r="F943" i="8"/>
  <c r="G943" i="8"/>
  <c r="H943" i="8"/>
  <c r="I943" i="8"/>
  <c r="J943" i="8"/>
  <c r="K943" i="8"/>
  <c r="L943" i="8"/>
  <c r="A944" i="8"/>
  <c r="B944" i="8"/>
  <c r="C944" i="8"/>
  <c r="D944" i="8"/>
  <c r="E944" i="8"/>
  <c r="F944" i="8"/>
  <c r="G944" i="8"/>
  <c r="H944" i="8"/>
  <c r="I944" i="8"/>
  <c r="J944" i="8"/>
  <c r="K944" i="8"/>
  <c r="L944" i="8"/>
  <c r="A945" i="8"/>
  <c r="B945" i="8"/>
  <c r="C945" i="8"/>
  <c r="D945" i="8"/>
  <c r="E945" i="8"/>
  <c r="F945" i="8"/>
  <c r="G945" i="8"/>
  <c r="H945" i="8"/>
  <c r="I945" i="8"/>
  <c r="J945" i="8"/>
  <c r="K945" i="8"/>
  <c r="L945" i="8"/>
  <c r="A946" i="8"/>
  <c r="B946" i="8"/>
  <c r="C946" i="8"/>
  <c r="D946" i="8"/>
  <c r="E946" i="8"/>
  <c r="F946" i="8"/>
  <c r="G946" i="8"/>
  <c r="H946" i="8"/>
  <c r="I946" i="8"/>
  <c r="J946" i="8"/>
  <c r="K946" i="8"/>
  <c r="L946" i="8"/>
  <c r="A947" i="8"/>
  <c r="B947" i="8"/>
  <c r="C947" i="8"/>
  <c r="D947" i="8"/>
  <c r="E947" i="8"/>
  <c r="F947" i="8"/>
  <c r="G947" i="8"/>
  <c r="H947" i="8"/>
  <c r="I947" i="8"/>
  <c r="J947" i="8"/>
  <c r="K947" i="8"/>
  <c r="L947" i="8"/>
  <c r="A948" i="8"/>
  <c r="B948" i="8"/>
  <c r="C948" i="8"/>
  <c r="D948" i="8"/>
  <c r="E948" i="8"/>
  <c r="F948" i="8"/>
  <c r="G948" i="8"/>
  <c r="H948" i="8"/>
  <c r="I948" i="8"/>
  <c r="J948" i="8"/>
  <c r="K948" i="8"/>
  <c r="L948" i="8"/>
  <c r="A949" i="8"/>
  <c r="B949" i="8"/>
  <c r="C949" i="8"/>
  <c r="D949" i="8"/>
  <c r="E949" i="8"/>
  <c r="F949" i="8"/>
  <c r="G949" i="8"/>
  <c r="H949" i="8"/>
  <c r="I949" i="8"/>
  <c r="J949" i="8"/>
  <c r="K949" i="8"/>
  <c r="L949" i="8"/>
  <c r="A950" i="8"/>
  <c r="B950" i="8"/>
  <c r="C950" i="8"/>
  <c r="D950" i="8"/>
  <c r="E950" i="8"/>
  <c r="F950" i="8"/>
  <c r="G950" i="8"/>
  <c r="H950" i="8"/>
  <c r="I950" i="8"/>
  <c r="J950" i="8"/>
  <c r="K950" i="8"/>
  <c r="L950" i="8"/>
  <c r="A951" i="8"/>
  <c r="B951" i="8"/>
  <c r="C951" i="8"/>
  <c r="D951" i="8"/>
  <c r="E951" i="8"/>
  <c r="F951" i="8"/>
  <c r="G951" i="8"/>
  <c r="H951" i="8"/>
  <c r="I951" i="8"/>
  <c r="J951" i="8"/>
  <c r="K951" i="8"/>
  <c r="L951" i="8"/>
  <c r="A952" i="8"/>
  <c r="B952" i="8"/>
  <c r="C952" i="8"/>
  <c r="D952" i="8"/>
  <c r="E952" i="8"/>
  <c r="F952" i="8"/>
  <c r="G952" i="8"/>
  <c r="H952" i="8"/>
  <c r="I952" i="8"/>
  <c r="J952" i="8"/>
  <c r="K952" i="8"/>
  <c r="L952" i="8"/>
  <c r="A953" i="8"/>
  <c r="B953" i="8"/>
  <c r="C953" i="8"/>
  <c r="D953" i="8"/>
  <c r="E953" i="8"/>
  <c r="F953" i="8"/>
  <c r="G953" i="8"/>
  <c r="H953" i="8"/>
  <c r="I953" i="8"/>
  <c r="J953" i="8"/>
  <c r="K953" i="8"/>
  <c r="L953" i="8"/>
  <c r="A954" i="8"/>
  <c r="B954" i="8"/>
  <c r="C954" i="8"/>
  <c r="D954" i="8"/>
  <c r="E954" i="8"/>
  <c r="F954" i="8"/>
  <c r="G954" i="8"/>
  <c r="H954" i="8"/>
  <c r="I954" i="8"/>
  <c r="J954" i="8"/>
  <c r="K954" i="8"/>
  <c r="L954" i="8"/>
  <c r="A955" i="8"/>
  <c r="B955" i="8"/>
  <c r="C955" i="8"/>
  <c r="D955" i="8"/>
  <c r="E955" i="8"/>
  <c r="F955" i="8"/>
  <c r="G955" i="8"/>
  <c r="H955" i="8"/>
  <c r="I955" i="8"/>
  <c r="J955" i="8"/>
  <c r="K955" i="8"/>
  <c r="L955" i="8"/>
  <c r="A956" i="8"/>
  <c r="B956" i="8"/>
  <c r="C956" i="8"/>
  <c r="D956" i="8"/>
  <c r="E956" i="8"/>
  <c r="F956" i="8"/>
  <c r="G956" i="8"/>
  <c r="H956" i="8"/>
  <c r="I956" i="8"/>
  <c r="J956" i="8"/>
  <c r="K956" i="8"/>
  <c r="L956" i="8"/>
  <c r="A957" i="8"/>
  <c r="B957" i="8"/>
  <c r="C957" i="8"/>
  <c r="D957" i="8"/>
  <c r="E957" i="8"/>
  <c r="F957" i="8"/>
  <c r="G957" i="8"/>
  <c r="H957" i="8"/>
  <c r="I957" i="8"/>
  <c r="J957" i="8"/>
  <c r="K957" i="8"/>
  <c r="L957" i="8"/>
  <c r="A958" i="8"/>
  <c r="B958" i="8"/>
  <c r="C958" i="8"/>
  <c r="D958" i="8"/>
  <c r="E958" i="8"/>
  <c r="F958" i="8"/>
  <c r="G958" i="8"/>
  <c r="H958" i="8"/>
  <c r="I958" i="8"/>
  <c r="J958" i="8"/>
  <c r="K958" i="8"/>
  <c r="L958" i="8"/>
  <c r="A959" i="8"/>
  <c r="B959" i="8"/>
  <c r="C959" i="8"/>
  <c r="D959" i="8"/>
  <c r="E959" i="8"/>
  <c r="F959" i="8"/>
  <c r="G959" i="8"/>
  <c r="H959" i="8"/>
  <c r="I959" i="8"/>
  <c r="J959" i="8"/>
  <c r="K959" i="8"/>
  <c r="L959" i="8"/>
  <c r="A960" i="8"/>
  <c r="B960" i="8"/>
  <c r="C960" i="8"/>
  <c r="D960" i="8"/>
  <c r="E960" i="8"/>
  <c r="F960" i="8"/>
  <c r="G960" i="8"/>
  <c r="H960" i="8"/>
  <c r="I960" i="8"/>
  <c r="J960" i="8"/>
  <c r="K960" i="8"/>
  <c r="L960" i="8"/>
  <c r="A961" i="8"/>
  <c r="B961" i="8"/>
  <c r="C961" i="8"/>
  <c r="D961" i="8"/>
  <c r="E961" i="8"/>
  <c r="F961" i="8"/>
  <c r="G961" i="8"/>
  <c r="H961" i="8"/>
  <c r="I961" i="8"/>
  <c r="J961" i="8"/>
  <c r="K961" i="8"/>
  <c r="L961" i="8"/>
  <c r="A962" i="8"/>
  <c r="B962" i="8"/>
  <c r="C962" i="8"/>
  <c r="D962" i="8"/>
  <c r="E962" i="8"/>
  <c r="F962" i="8"/>
  <c r="G962" i="8"/>
  <c r="H962" i="8"/>
  <c r="I962" i="8"/>
  <c r="J962" i="8"/>
  <c r="K962" i="8"/>
  <c r="L962" i="8"/>
  <c r="A963" i="8"/>
  <c r="B963" i="8"/>
  <c r="C963" i="8"/>
  <c r="D963" i="8"/>
  <c r="E963" i="8"/>
  <c r="F963" i="8"/>
  <c r="G963" i="8"/>
  <c r="H963" i="8"/>
  <c r="I963" i="8"/>
  <c r="J963" i="8"/>
  <c r="K963" i="8"/>
  <c r="L963" i="8"/>
  <c r="A964" i="8"/>
  <c r="B964" i="8"/>
  <c r="C964" i="8"/>
  <c r="D964" i="8"/>
  <c r="E964" i="8"/>
  <c r="F964" i="8"/>
  <c r="G964" i="8"/>
  <c r="H964" i="8"/>
  <c r="I964" i="8"/>
  <c r="J964" i="8"/>
  <c r="K964" i="8"/>
  <c r="L964" i="8"/>
  <c r="A965" i="8"/>
  <c r="B965" i="8"/>
  <c r="C965" i="8"/>
  <c r="D965" i="8"/>
  <c r="E965" i="8"/>
  <c r="F965" i="8"/>
  <c r="G965" i="8"/>
  <c r="H965" i="8"/>
  <c r="I965" i="8"/>
  <c r="J965" i="8"/>
  <c r="K965" i="8"/>
  <c r="L965" i="8"/>
  <c r="A966" i="8"/>
  <c r="B966" i="8"/>
  <c r="C966" i="8"/>
  <c r="D966" i="8"/>
  <c r="E966" i="8"/>
  <c r="F966" i="8"/>
  <c r="G966" i="8"/>
  <c r="H966" i="8"/>
  <c r="I966" i="8"/>
  <c r="J966" i="8"/>
  <c r="K966" i="8"/>
  <c r="L966" i="8"/>
  <c r="A967" i="8"/>
  <c r="B967" i="8"/>
  <c r="C967" i="8"/>
  <c r="D967" i="8"/>
  <c r="E967" i="8"/>
  <c r="F967" i="8"/>
  <c r="G967" i="8"/>
  <c r="H967" i="8"/>
  <c r="I967" i="8"/>
  <c r="J967" i="8"/>
  <c r="K967" i="8"/>
  <c r="L967" i="8"/>
  <c r="A968" i="8"/>
  <c r="B968" i="8"/>
  <c r="C968" i="8"/>
  <c r="D968" i="8"/>
  <c r="E968" i="8"/>
  <c r="F968" i="8"/>
  <c r="G968" i="8"/>
  <c r="H968" i="8"/>
  <c r="I968" i="8"/>
  <c r="J968" i="8"/>
  <c r="K968" i="8"/>
  <c r="L968" i="8"/>
  <c r="A969" i="8"/>
  <c r="B969" i="8"/>
  <c r="C969" i="8"/>
  <c r="D969" i="8"/>
  <c r="E969" i="8"/>
  <c r="F969" i="8"/>
  <c r="G969" i="8"/>
  <c r="H969" i="8"/>
  <c r="I969" i="8"/>
  <c r="J969" i="8"/>
  <c r="K969" i="8"/>
  <c r="L969" i="8"/>
  <c r="A970" i="8"/>
  <c r="B970" i="8"/>
  <c r="C970" i="8"/>
  <c r="D970" i="8"/>
  <c r="E970" i="8"/>
  <c r="F970" i="8"/>
  <c r="G970" i="8"/>
  <c r="H970" i="8"/>
  <c r="I970" i="8"/>
  <c r="J970" i="8"/>
  <c r="K970" i="8"/>
  <c r="L970" i="8"/>
  <c r="A971" i="8"/>
  <c r="B971" i="8"/>
  <c r="C971" i="8"/>
  <c r="D971" i="8"/>
  <c r="E971" i="8"/>
  <c r="F971" i="8"/>
  <c r="G971" i="8"/>
  <c r="H971" i="8"/>
  <c r="I971" i="8"/>
  <c r="J971" i="8"/>
  <c r="K971" i="8"/>
  <c r="L971" i="8"/>
  <c r="A972" i="8"/>
  <c r="B972" i="8"/>
  <c r="C972" i="8"/>
  <c r="D972" i="8"/>
  <c r="E972" i="8"/>
  <c r="F972" i="8"/>
  <c r="G972" i="8"/>
  <c r="H972" i="8"/>
  <c r="I972" i="8"/>
  <c r="J972" i="8"/>
  <c r="K972" i="8"/>
  <c r="L972" i="8"/>
  <c r="A973" i="8"/>
  <c r="B973" i="8"/>
  <c r="C973" i="8"/>
  <c r="D973" i="8"/>
  <c r="E973" i="8"/>
  <c r="F973" i="8"/>
  <c r="G973" i="8"/>
  <c r="H973" i="8"/>
  <c r="I973" i="8"/>
  <c r="J973" i="8"/>
  <c r="K973" i="8"/>
  <c r="L973" i="8"/>
  <c r="A974" i="8"/>
  <c r="B974" i="8"/>
  <c r="C974" i="8"/>
  <c r="D974" i="8"/>
  <c r="E974" i="8"/>
  <c r="F974" i="8"/>
  <c r="G974" i="8"/>
  <c r="H974" i="8"/>
  <c r="I974" i="8"/>
  <c r="J974" i="8"/>
  <c r="K974" i="8"/>
  <c r="L974" i="8"/>
  <c r="A975" i="8"/>
  <c r="B975" i="8"/>
  <c r="C975" i="8"/>
  <c r="D975" i="8"/>
  <c r="E975" i="8"/>
  <c r="F975" i="8"/>
  <c r="G975" i="8"/>
  <c r="H975" i="8"/>
  <c r="I975" i="8"/>
  <c r="J975" i="8"/>
  <c r="K975" i="8"/>
  <c r="L975" i="8"/>
  <c r="A976" i="8"/>
  <c r="B976" i="8"/>
  <c r="C976" i="8"/>
  <c r="D976" i="8"/>
  <c r="E976" i="8"/>
  <c r="F976" i="8"/>
  <c r="G976" i="8"/>
  <c r="H976" i="8"/>
  <c r="I976" i="8"/>
  <c r="J976" i="8"/>
  <c r="K976" i="8"/>
  <c r="L976" i="8"/>
  <c r="A977" i="8"/>
  <c r="B977" i="8"/>
  <c r="C977" i="8"/>
  <c r="D977" i="8"/>
  <c r="E977" i="8"/>
  <c r="F977" i="8"/>
  <c r="G977" i="8"/>
  <c r="H977" i="8"/>
  <c r="I977" i="8"/>
  <c r="J977" i="8"/>
  <c r="K977" i="8"/>
  <c r="L977" i="8"/>
  <c r="A978" i="8"/>
  <c r="B978" i="8"/>
  <c r="C978" i="8"/>
  <c r="D978" i="8"/>
  <c r="E978" i="8"/>
  <c r="F978" i="8"/>
  <c r="G978" i="8"/>
  <c r="H978" i="8"/>
  <c r="I978" i="8"/>
  <c r="J978" i="8"/>
  <c r="K978" i="8"/>
  <c r="L978" i="8"/>
  <c r="A979" i="8"/>
  <c r="B979" i="8"/>
  <c r="C979" i="8"/>
  <c r="D979" i="8"/>
  <c r="E979" i="8"/>
  <c r="F979" i="8"/>
  <c r="G979" i="8"/>
  <c r="H979" i="8"/>
  <c r="I979" i="8"/>
  <c r="J979" i="8"/>
  <c r="K979" i="8"/>
  <c r="L979" i="8"/>
  <c r="A980" i="8"/>
  <c r="B980" i="8"/>
  <c r="C980" i="8"/>
  <c r="D980" i="8"/>
  <c r="E980" i="8"/>
  <c r="F980" i="8"/>
  <c r="G980" i="8"/>
  <c r="H980" i="8"/>
  <c r="I980" i="8"/>
  <c r="J980" i="8"/>
  <c r="K980" i="8"/>
  <c r="L980" i="8"/>
  <c r="A981" i="8"/>
  <c r="B981" i="8"/>
  <c r="C981" i="8"/>
  <c r="D981" i="8"/>
  <c r="E981" i="8"/>
  <c r="F981" i="8"/>
  <c r="G981" i="8"/>
  <c r="H981" i="8"/>
  <c r="I981" i="8"/>
  <c r="J981" i="8"/>
  <c r="K981" i="8"/>
  <c r="L981" i="8"/>
  <c r="A982" i="8"/>
  <c r="B982" i="8"/>
  <c r="C982" i="8"/>
  <c r="D982" i="8"/>
  <c r="E982" i="8"/>
  <c r="F982" i="8"/>
  <c r="G982" i="8"/>
  <c r="H982" i="8"/>
  <c r="I982" i="8"/>
  <c r="J982" i="8"/>
  <c r="K982" i="8"/>
  <c r="L982" i="8"/>
  <c r="A983" i="8"/>
  <c r="B983" i="8"/>
  <c r="C983" i="8"/>
  <c r="D983" i="8"/>
  <c r="E983" i="8"/>
  <c r="F983" i="8"/>
  <c r="G983" i="8"/>
  <c r="H983" i="8"/>
  <c r="I983" i="8"/>
  <c r="J983" i="8"/>
  <c r="K983" i="8"/>
  <c r="L983" i="8"/>
  <c r="A984" i="8"/>
  <c r="B984" i="8"/>
  <c r="C984" i="8"/>
  <c r="D984" i="8"/>
  <c r="E984" i="8"/>
  <c r="F984" i="8"/>
  <c r="G984" i="8"/>
  <c r="H984" i="8"/>
  <c r="I984" i="8"/>
  <c r="J984" i="8"/>
  <c r="K984" i="8"/>
  <c r="L984" i="8"/>
  <c r="A985" i="8"/>
  <c r="B985" i="8"/>
  <c r="C985" i="8"/>
  <c r="D985" i="8"/>
  <c r="E985" i="8"/>
  <c r="F985" i="8"/>
  <c r="G985" i="8"/>
  <c r="H985" i="8"/>
  <c r="I985" i="8"/>
  <c r="J985" i="8"/>
  <c r="K985" i="8"/>
  <c r="L985" i="8"/>
  <c r="A986" i="8"/>
  <c r="B986" i="8"/>
  <c r="C986" i="8"/>
  <c r="D986" i="8"/>
  <c r="E986" i="8"/>
  <c r="F986" i="8"/>
  <c r="G986" i="8"/>
  <c r="H986" i="8"/>
  <c r="I986" i="8"/>
  <c r="J986" i="8"/>
  <c r="K986" i="8"/>
  <c r="L986" i="8"/>
  <c r="A987" i="8"/>
  <c r="B987" i="8"/>
  <c r="C987" i="8"/>
  <c r="D987" i="8"/>
  <c r="E987" i="8"/>
  <c r="F987" i="8"/>
  <c r="G987" i="8"/>
  <c r="H987" i="8"/>
  <c r="I987" i="8"/>
  <c r="J987" i="8"/>
  <c r="K987" i="8"/>
  <c r="L987" i="8"/>
  <c r="A988" i="8"/>
  <c r="B988" i="8"/>
  <c r="C988" i="8"/>
  <c r="D988" i="8"/>
  <c r="E988" i="8"/>
  <c r="F988" i="8"/>
  <c r="G988" i="8"/>
  <c r="H988" i="8"/>
  <c r="I988" i="8"/>
  <c r="J988" i="8"/>
  <c r="K988" i="8"/>
  <c r="L988" i="8"/>
  <c r="A989" i="8"/>
  <c r="B989" i="8"/>
  <c r="C989" i="8"/>
  <c r="D989" i="8"/>
  <c r="E989" i="8"/>
  <c r="F989" i="8"/>
  <c r="G989" i="8"/>
  <c r="H989" i="8"/>
  <c r="I989" i="8"/>
  <c r="J989" i="8"/>
  <c r="K989" i="8"/>
  <c r="L989" i="8"/>
  <c r="A990" i="8"/>
  <c r="B990" i="8"/>
  <c r="C990" i="8"/>
  <c r="D990" i="8"/>
  <c r="E990" i="8"/>
  <c r="F990" i="8"/>
  <c r="G990" i="8"/>
  <c r="H990" i="8"/>
  <c r="I990" i="8"/>
  <c r="J990" i="8"/>
  <c r="K990" i="8"/>
  <c r="L990" i="8"/>
  <c r="A991" i="8"/>
  <c r="B991" i="8"/>
  <c r="C991" i="8"/>
  <c r="D991" i="8"/>
  <c r="E991" i="8"/>
  <c r="F991" i="8"/>
  <c r="G991" i="8"/>
  <c r="H991" i="8"/>
  <c r="I991" i="8"/>
  <c r="J991" i="8"/>
  <c r="K991" i="8"/>
  <c r="L991" i="8"/>
  <c r="A992" i="8"/>
  <c r="B992" i="8"/>
  <c r="C992" i="8"/>
  <c r="D992" i="8"/>
  <c r="E992" i="8"/>
  <c r="F992" i="8"/>
  <c r="G992" i="8"/>
  <c r="H992" i="8"/>
  <c r="I992" i="8"/>
  <c r="J992" i="8"/>
  <c r="K992" i="8"/>
  <c r="L992" i="8"/>
  <c r="A993" i="8"/>
  <c r="B993" i="8"/>
  <c r="C993" i="8"/>
  <c r="D993" i="8"/>
  <c r="E993" i="8"/>
  <c r="F993" i="8"/>
  <c r="G993" i="8"/>
  <c r="H993" i="8"/>
  <c r="I993" i="8"/>
  <c r="J993" i="8"/>
  <c r="K993" i="8"/>
  <c r="L993" i="8"/>
  <c r="A994" i="8"/>
  <c r="B994" i="8"/>
  <c r="C994" i="8"/>
  <c r="D994" i="8"/>
  <c r="E994" i="8"/>
  <c r="F994" i="8"/>
  <c r="G994" i="8"/>
  <c r="H994" i="8"/>
  <c r="I994" i="8"/>
  <c r="J994" i="8"/>
  <c r="K994" i="8"/>
  <c r="L994" i="8"/>
  <c r="A995" i="8"/>
  <c r="B995" i="8"/>
  <c r="C995" i="8"/>
  <c r="D995" i="8"/>
  <c r="E995" i="8"/>
  <c r="F995" i="8"/>
  <c r="G995" i="8"/>
  <c r="H995" i="8"/>
  <c r="I995" i="8"/>
  <c r="J995" i="8"/>
  <c r="K995" i="8"/>
  <c r="L995" i="8"/>
  <c r="A996" i="8"/>
  <c r="B996" i="8"/>
  <c r="C996" i="8"/>
  <c r="D996" i="8"/>
  <c r="E996" i="8"/>
  <c r="F996" i="8"/>
  <c r="G996" i="8"/>
  <c r="H996" i="8"/>
  <c r="I996" i="8"/>
  <c r="J996" i="8"/>
  <c r="K996" i="8"/>
  <c r="L996" i="8"/>
  <c r="A997" i="8"/>
  <c r="B997" i="8"/>
  <c r="C997" i="8"/>
  <c r="D997" i="8"/>
  <c r="E997" i="8"/>
  <c r="F997" i="8"/>
  <c r="G997" i="8"/>
  <c r="H997" i="8"/>
  <c r="I997" i="8"/>
  <c r="J997" i="8"/>
  <c r="K997" i="8"/>
  <c r="L997" i="8"/>
  <c r="A998" i="8"/>
  <c r="B998" i="8"/>
  <c r="C998" i="8"/>
  <c r="D998" i="8"/>
  <c r="E998" i="8"/>
  <c r="F998" i="8"/>
  <c r="G998" i="8"/>
  <c r="H998" i="8"/>
  <c r="I998" i="8"/>
  <c r="J998" i="8"/>
  <c r="K998" i="8"/>
  <c r="L998" i="8"/>
  <c r="A999" i="8"/>
  <c r="B999" i="8"/>
  <c r="C999" i="8"/>
  <c r="D999" i="8"/>
  <c r="E999" i="8"/>
  <c r="F999" i="8"/>
  <c r="G999" i="8"/>
  <c r="H999" i="8"/>
  <c r="I999" i="8"/>
  <c r="J999" i="8"/>
  <c r="K999" i="8"/>
  <c r="L999" i="8"/>
  <c r="A1000" i="8"/>
  <c r="B1000" i="8"/>
  <c r="C1000" i="8"/>
  <c r="D1000" i="8"/>
  <c r="E1000" i="8"/>
  <c r="F1000" i="8"/>
  <c r="G1000" i="8"/>
  <c r="H1000" i="8"/>
  <c r="I1000" i="8"/>
  <c r="J1000" i="8"/>
  <c r="K1000" i="8"/>
  <c r="L1000" i="8"/>
  <c r="A1001" i="8"/>
  <c r="B1001" i="8"/>
  <c r="C1001" i="8"/>
  <c r="D1001" i="8"/>
  <c r="E1001" i="8"/>
  <c r="F1001" i="8"/>
  <c r="G1001" i="8"/>
  <c r="H1001" i="8"/>
  <c r="I1001" i="8"/>
  <c r="J1001" i="8"/>
  <c r="K1001" i="8"/>
  <c r="L1001" i="8"/>
  <c r="L790" i="8"/>
  <c r="L791" i="8"/>
  <c r="L792" i="8"/>
  <c r="L793" i="8"/>
  <c r="L794" i="8"/>
  <c r="L795" i="8"/>
  <c r="L796" i="8"/>
  <c r="L797" i="8"/>
  <c r="L798" i="8"/>
  <c r="L799" i="8"/>
  <c r="L800" i="8"/>
  <c r="L801" i="8"/>
  <c r="L802" i="8"/>
  <c r="L803" i="8"/>
  <c r="L804" i="8"/>
  <c r="L805" i="8"/>
  <c r="L806" i="8"/>
  <c r="L807" i="8"/>
  <c r="L808" i="8"/>
  <c r="L809" i="8"/>
  <c r="L810" i="8"/>
  <c r="L811" i="8"/>
  <c r="L812" i="8"/>
  <c r="L813" i="8"/>
  <c r="L814" i="8"/>
  <c r="L815" i="8"/>
  <c r="L816" i="8"/>
  <c r="L817" i="8"/>
  <c r="L818" i="8"/>
  <c r="O4" i="7"/>
  <c r="O5" i="7"/>
  <c r="O6" i="7"/>
  <c r="O7" i="7"/>
  <c r="O8" i="7"/>
  <c r="U8" i="4"/>
  <c r="U7" i="4"/>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A484" i="8"/>
  <c r="A694" i="8"/>
  <c r="A590" i="8"/>
  <c r="A482" i="8"/>
  <c r="A587" i="8"/>
  <c r="A692" i="8"/>
  <c r="A589" i="8"/>
  <c r="A485" i="8"/>
  <c r="A695" i="8"/>
  <c r="A483" i="8"/>
  <c r="A588" i="8"/>
  <c r="A693" i="8"/>
  <c r="A487" i="8"/>
  <c r="A696" i="8"/>
  <c r="A594" i="8"/>
  <c r="A486" i="8"/>
  <c r="A488" i="8"/>
  <c r="A489" i="8"/>
  <c r="A593" i="8"/>
  <c r="A592" i="8"/>
  <c r="A697" i="8"/>
  <c r="A699" i="8"/>
  <c r="A591" i="8"/>
  <c r="A698" i="8"/>
  <c r="A703" i="8"/>
  <c r="A595" i="8"/>
  <c r="A598" i="8"/>
  <c r="A702" i="8"/>
  <c r="A596" i="8"/>
  <c r="A490" i="8"/>
  <c r="A493" i="8"/>
  <c r="A700" i="8"/>
  <c r="A597" i="8"/>
  <c r="A701" i="8"/>
  <c r="A492" i="8"/>
  <c r="A491" i="8"/>
  <c r="A704" i="8"/>
  <c r="A600" i="8"/>
  <c r="A494" i="8"/>
  <c r="A599" i="8"/>
  <c r="A495" i="8"/>
  <c r="A706" i="8"/>
  <c r="A601" i="8"/>
  <c r="A707" i="8"/>
  <c r="A705" i="8"/>
  <c r="A496" i="8"/>
  <c r="A497" i="8"/>
  <c r="A602" i="8"/>
  <c r="A710" i="8"/>
  <c r="A604" i="8"/>
  <c r="A501" i="8"/>
  <c r="A605" i="8"/>
  <c r="A498" i="8"/>
  <c r="A606" i="8"/>
  <c r="A711" i="8"/>
  <c r="A603" i="8"/>
  <c r="A500" i="8"/>
  <c r="A709" i="8"/>
  <c r="A499" i="8"/>
  <c r="A708" i="8"/>
  <c r="A504" i="8"/>
  <c r="A713" i="8"/>
  <c r="A608" i="8"/>
  <c r="A503" i="8"/>
  <c r="A715" i="8"/>
  <c r="A505" i="8"/>
  <c r="A610" i="8"/>
  <c r="A712" i="8"/>
  <c r="A607" i="8"/>
  <c r="A609" i="8"/>
  <c r="A502" i="8"/>
  <c r="A714" i="8"/>
  <c r="A508" i="8"/>
  <c r="A717" i="8"/>
  <c r="A506" i="8"/>
  <c r="A614" i="8"/>
  <c r="A612" i="8"/>
  <c r="A611" i="8"/>
  <c r="A719" i="8"/>
  <c r="A613" i="8"/>
  <c r="A509" i="8"/>
  <c r="A718" i="8"/>
  <c r="A716" i="8"/>
  <c r="A507" i="8"/>
  <c r="A512" i="8"/>
  <c r="A615" i="8"/>
  <c r="A721" i="8"/>
  <c r="A616" i="8"/>
  <c r="A720" i="8"/>
  <c r="A723" i="8"/>
  <c r="A510" i="8"/>
  <c r="A513" i="8"/>
  <c r="A722" i="8"/>
  <c r="A511" i="8"/>
  <c r="A617" i="8"/>
  <c r="A618" i="8"/>
  <c r="A517" i="8"/>
  <c r="A620" i="8"/>
  <c r="A515" i="8"/>
  <c r="A727" i="8"/>
  <c r="A619" i="8"/>
  <c r="A621" i="8"/>
  <c r="A514" i="8"/>
  <c r="A725" i="8"/>
  <c r="A622" i="8"/>
  <c r="A726" i="8"/>
  <c r="A724" i="8"/>
  <c r="A516" i="8"/>
  <c r="A3" i="8"/>
  <c r="B3" i="8"/>
  <c r="C3" i="8"/>
  <c r="D3" i="8"/>
  <c r="E3" i="8"/>
  <c r="F3" i="8"/>
  <c r="G3" i="8"/>
  <c r="H3" i="8"/>
  <c r="J3" i="8"/>
  <c r="A4" i="8"/>
  <c r="B4" i="8"/>
  <c r="C4" i="8"/>
  <c r="D4" i="8"/>
  <c r="E4" i="8"/>
  <c r="F4" i="8"/>
  <c r="G4" i="8"/>
  <c r="H4" i="8"/>
  <c r="J4" i="8"/>
  <c r="A5" i="8"/>
  <c r="B5" i="8"/>
  <c r="C5" i="8"/>
  <c r="D5" i="8"/>
  <c r="E5" i="8"/>
  <c r="F5" i="8"/>
  <c r="G5" i="8"/>
  <c r="H5" i="8"/>
  <c r="J5" i="8"/>
  <c r="A6" i="8"/>
  <c r="B6" i="8"/>
  <c r="C6" i="8"/>
  <c r="D6" i="8"/>
  <c r="E6" i="8"/>
  <c r="F6" i="8"/>
  <c r="G6" i="8"/>
  <c r="H6" i="8"/>
  <c r="J6" i="8"/>
  <c r="A7" i="8"/>
  <c r="B7" i="8"/>
  <c r="C7" i="8"/>
  <c r="D7" i="8"/>
  <c r="E7" i="8"/>
  <c r="F7" i="8"/>
  <c r="G7" i="8"/>
  <c r="H7" i="8"/>
  <c r="J7" i="8"/>
  <c r="A8" i="8"/>
  <c r="B8" i="8"/>
  <c r="C8" i="8"/>
  <c r="D8" i="8"/>
  <c r="E8" i="8"/>
  <c r="F8" i="8"/>
  <c r="G8" i="8"/>
  <c r="H8" i="8"/>
  <c r="J8" i="8"/>
  <c r="A9" i="8"/>
  <c r="B9" i="8"/>
  <c r="C9" i="8"/>
  <c r="D9" i="8"/>
  <c r="E9" i="8"/>
  <c r="F9" i="8"/>
  <c r="G9" i="8"/>
  <c r="H9" i="8"/>
  <c r="J9" i="8"/>
  <c r="A10" i="8"/>
  <c r="B10" i="8"/>
  <c r="C10" i="8"/>
  <c r="D10" i="8"/>
  <c r="E10" i="8"/>
  <c r="F10" i="8"/>
  <c r="G10" i="8"/>
  <c r="H10" i="8"/>
  <c r="J10" i="8"/>
  <c r="A11" i="8"/>
  <c r="B11" i="8"/>
  <c r="C11" i="8"/>
  <c r="D11" i="8"/>
  <c r="E11" i="8"/>
  <c r="F11" i="8"/>
  <c r="G11" i="8"/>
  <c r="H11" i="8"/>
  <c r="J11" i="8"/>
  <c r="A12" i="8"/>
  <c r="B12" i="8"/>
  <c r="C12" i="8"/>
  <c r="D12" i="8"/>
  <c r="E12" i="8"/>
  <c r="F12" i="8"/>
  <c r="G12" i="8"/>
  <c r="H12" i="8"/>
  <c r="J12" i="8"/>
  <c r="A13" i="8"/>
  <c r="B13" i="8"/>
  <c r="C13" i="8"/>
  <c r="D13" i="8"/>
  <c r="E13" i="8"/>
  <c r="F13" i="8"/>
  <c r="G13" i="8"/>
  <c r="H13" i="8"/>
  <c r="J13" i="8"/>
  <c r="A14" i="8"/>
  <c r="B14" i="8"/>
  <c r="C14" i="8"/>
  <c r="D14" i="8"/>
  <c r="E14" i="8"/>
  <c r="F14" i="8"/>
  <c r="G14" i="8"/>
  <c r="H14" i="8"/>
  <c r="J14" i="8"/>
  <c r="A15" i="8"/>
  <c r="B15" i="8"/>
  <c r="C15" i="8"/>
  <c r="D15" i="8"/>
  <c r="E15" i="8"/>
  <c r="F15" i="8"/>
  <c r="G15" i="8"/>
  <c r="H15" i="8"/>
  <c r="J15" i="8"/>
  <c r="A16" i="8"/>
  <c r="B16" i="8"/>
  <c r="C16" i="8"/>
  <c r="D16" i="8"/>
  <c r="E16" i="8"/>
  <c r="F16" i="8"/>
  <c r="G16" i="8"/>
  <c r="H16" i="8"/>
  <c r="J16" i="8"/>
  <c r="A17" i="8"/>
  <c r="B17" i="8"/>
  <c r="C17" i="8"/>
  <c r="D17" i="8"/>
  <c r="E17" i="8"/>
  <c r="F17" i="8"/>
  <c r="G17" i="8"/>
  <c r="H17" i="8"/>
  <c r="J17" i="8"/>
  <c r="A18" i="8"/>
  <c r="B18" i="8"/>
  <c r="C18" i="8"/>
  <c r="D18" i="8"/>
  <c r="E18" i="8"/>
  <c r="F18" i="8"/>
  <c r="G18" i="8"/>
  <c r="H18" i="8"/>
  <c r="J18" i="8"/>
  <c r="A19" i="8"/>
  <c r="B19" i="8"/>
  <c r="C19" i="8"/>
  <c r="D19" i="8"/>
  <c r="E19" i="8"/>
  <c r="F19" i="8"/>
  <c r="G19" i="8"/>
  <c r="H19" i="8"/>
  <c r="J19" i="8"/>
  <c r="A20" i="8"/>
  <c r="B20" i="8"/>
  <c r="C20" i="8"/>
  <c r="D20" i="8"/>
  <c r="E20" i="8"/>
  <c r="F20" i="8"/>
  <c r="G20" i="8"/>
  <c r="H20" i="8"/>
  <c r="J20" i="8"/>
  <c r="A21" i="8"/>
  <c r="B21" i="8"/>
  <c r="C21" i="8"/>
  <c r="D21" i="8"/>
  <c r="E21" i="8"/>
  <c r="F21" i="8"/>
  <c r="G21" i="8"/>
  <c r="H21" i="8"/>
  <c r="J21" i="8"/>
  <c r="A22" i="8"/>
  <c r="B22" i="8"/>
  <c r="C22" i="8"/>
  <c r="D22" i="8"/>
  <c r="E22" i="8"/>
  <c r="F22" i="8"/>
  <c r="G22" i="8"/>
  <c r="H22" i="8"/>
  <c r="J22" i="8"/>
  <c r="A23" i="8"/>
  <c r="B23" i="8"/>
  <c r="C23" i="8"/>
  <c r="D23" i="8"/>
  <c r="E23" i="8"/>
  <c r="F23" i="8"/>
  <c r="G23" i="8"/>
  <c r="H23" i="8"/>
  <c r="J23" i="8"/>
  <c r="A24" i="8"/>
  <c r="B24" i="8"/>
  <c r="C24" i="8"/>
  <c r="D24" i="8"/>
  <c r="E24" i="8"/>
  <c r="F24" i="8"/>
  <c r="G24" i="8"/>
  <c r="H24" i="8"/>
  <c r="J24" i="8"/>
  <c r="A25" i="8"/>
  <c r="B25" i="8"/>
  <c r="C25" i="8"/>
  <c r="D25" i="8"/>
  <c r="E25" i="8"/>
  <c r="F25" i="8"/>
  <c r="G25" i="8"/>
  <c r="H25" i="8"/>
  <c r="J25" i="8"/>
  <c r="A26" i="8"/>
  <c r="B26" i="8"/>
  <c r="C26" i="8"/>
  <c r="D26" i="8"/>
  <c r="E26" i="8"/>
  <c r="F26" i="8"/>
  <c r="G26" i="8"/>
  <c r="H26" i="8"/>
  <c r="J26" i="8"/>
  <c r="A27" i="8"/>
  <c r="B27" i="8"/>
  <c r="C27" i="8"/>
  <c r="D27" i="8"/>
  <c r="E27" i="8"/>
  <c r="F27" i="8"/>
  <c r="G27" i="8"/>
  <c r="H27" i="8"/>
  <c r="J27" i="8"/>
  <c r="A28" i="8"/>
  <c r="B28" i="8"/>
  <c r="C28" i="8"/>
  <c r="D28" i="8"/>
  <c r="E28" i="8"/>
  <c r="F28" i="8"/>
  <c r="G28" i="8"/>
  <c r="H28" i="8"/>
  <c r="J28" i="8"/>
  <c r="A29" i="8"/>
  <c r="B29" i="8"/>
  <c r="C29" i="8"/>
  <c r="D29" i="8"/>
  <c r="E29" i="8"/>
  <c r="F29" i="8"/>
  <c r="G29" i="8"/>
  <c r="H29" i="8"/>
  <c r="J29" i="8"/>
  <c r="A30" i="8"/>
  <c r="B30" i="8"/>
  <c r="C30" i="8"/>
  <c r="D30" i="8"/>
  <c r="E30" i="8"/>
  <c r="F30" i="8"/>
  <c r="G30" i="8"/>
  <c r="H30" i="8"/>
  <c r="J30" i="8"/>
  <c r="A31" i="8"/>
  <c r="B31" i="8"/>
  <c r="C31" i="8"/>
  <c r="D31" i="8"/>
  <c r="E31" i="8"/>
  <c r="F31" i="8"/>
  <c r="G31" i="8"/>
  <c r="H31" i="8"/>
  <c r="J31" i="8"/>
  <c r="A32" i="8"/>
  <c r="B32" i="8"/>
  <c r="C32" i="8"/>
  <c r="D32" i="8"/>
  <c r="E32" i="8"/>
  <c r="F32" i="8"/>
  <c r="G32" i="8"/>
  <c r="H32" i="8"/>
  <c r="J32" i="8"/>
  <c r="A33" i="8"/>
  <c r="B33" i="8"/>
  <c r="C33" i="8"/>
  <c r="D33" i="8"/>
  <c r="E33" i="8"/>
  <c r="F33" i="8"/>
  <c r="G33" i="8"/>
  <c r="H33" i="8"/>
  <c r="J33" i="8"/>
  <c r="A34" i="8"/>
  <c r="B34" i="8"/>
  <c r="C34" i="8"/>
  <c r="D34" i="8"/>
  <c r="E34" i="8"/>
  <c r="F34" i="8"/>
  <c r="G34" i="8"/>
  <c r="H34" i="8"/>
  <c r="J34" i="8"/>
  <c r="A35" i="8"/>
  <c r="B35" i="8"/>
  <c r="C35" i="8"/>
  <c r="D35" i="8"/>
  <c r="E35" i="8"/>
  <c r="F35" i="8"/>
  <c r="G35" i="8"/>
  <c r="H35" i="8"/>
  <c r="J35" i="8"/>
  <c r="A36" i="8"/>
  <c r="B36" i="8"/>
  <c r="C36" i="8"/>
  <c r="D36" i="8"/>
  <c r="E36" i="8"/>
  <c r="F36" i="8"/>
  <c r="G36" i="8"/>
  <c r="H36" i="8"/>
  <c r="J36" i="8"/>
  <c r="A37" i="8"/>
  <c r="B37" i="8"/>
  <c r="C37" i="8"/>
  <c r="D37" i="8"/>
  <c r="E37" i="8"/>
  <c r="F37" i="8"/>
  <c r="G37" i="8"/>
  <c r="H37" i="8"/>
  <c r="J37" i="8"/>
  <c r="A38" i="8"/>
  <c r="B38" i="8"/>
  <c r="C38" i="8"/>
  <c r="D38" i="8"/>
  <c r="E38" i="8"/>
  <c r="F38" i="8"/>
  <c r="G38" i="8"/>
  <c r="H38" i="8"/>
  <c r="J38" i="8"/>
  <c r="A39" i="8"/>
  <c r="B39" i="8"/>
  <c r="C39" i="8"/>
  <c r="D39" i="8"/>
  <c r="E39" i="8"/>
  <c r="F39" i="8"/>
  <c r="G39" i="8"/>
  <c r="H39" i="8"/>
  <c r="J39" i="8"/>
  <c r="A40" i="8"/>
  <c r="B40" i="8"/>
  <c r="C40" i="8"/>
  <c r="D40" i="8"/>
  <c r="E40" i="8"/>
  <c r="F40" i="8"/>
  <c r="G40" i="8"/>
  <c r="H40" i="8"/>
  <c r="J40" i="8"/>
  <c r="A41" i="8"/>
  <c r="B41" i="8"/>
  <c r="C41" i="8"/>
  <c r="D41" i="8"/>
  <c r="E41" i="8"/>
  <c r="F41" i="8"/>
  <c r="G41" i="8"/>
  <c r="H41" i="8"/>
  <c r="J41" i="8"/>
  <c r="A42" i="8"/>
  <c r="B42" i="8"/>
  <c r="C42" i="8"/>
  <c r="D42" i="8"/>
  <c r="E42" i="8"/>
  <c r="F42" i="8"/>
  <c r="G42" i="8"/>
  <c r="H42" i="8"/>
  <c r="J42" i="8"/>
  <c r="A43" i="8"/>
  <c r="B43" i="8"/>
  <c r="C43" i="8"/>
  <c r="D43" i="8"/>
  <c r="E43" i="8"/>
  <c r="F43" i="8"/>
  <c r="G43" i="8"/>
  <c r="H43" i="8"/>
  <c r="J43" i="8"/>
  <c r="A44" i="8"/>
  <c r="B44" i="8"/>
  <c r="C44" i="8"/>
  <c r="D44" i="8"/>
  <c r="E44" i="8"/>
  <c r="F44" i="8"/>
  <c r="G44" i="8"/>
  <c r="H44" i="8"/>
  <c r="J44" i="8"/>
  <c r="A45" i="8"/>
  <c r="B45" i="8"/>
  <c r="C45" i="8"/>
  <c r="D45" i="8"/>
  <c r="E45" i="8"/>
  <c r="F45" i="8"/>
  <c r="G45" i="8"/>
  <c r="H45" i="8"/>
  <c r="J45" i="8"/>
  <c r="A46" i="8"/>
  <c r="B46" i="8"/>
  <c r="C46" i="8"/>
  <c r="D46" i="8"/>
  <c r="E46" i="8"/>
  <c r="F46" i="8"/>
  <c r="G46" i="8"/>
  <c r="H46" i="8"/>
  <c r="J46" i="8"/>
  <c r="A47" i="8"/>
  <c r="B47" i="8"/>
  <c r="C47" i="8"/>
  <c r="D47" i="8"/>
  <c r="E47" i="8"/>
  <c r="F47" i="8"/>
  <c r="G47" i="8"/>
  <c r="H47" i="8"/>
  <c r="I47" i="8"/>
  <c r="J47" i="8"/>
  <c r="A48" i="8"/>
  <c r="B48" i="8"/>
  <c r="C48" i="8"/>
  <c r="D48" i="8"/>
  <c r="E48" i="8"/>
  <c r="F48" i="8"/>
  <c r="G48" i="8"/>
  <c r="H48" i="8"/>
  <c r="I48" i="8"/>
  <c r="J48" i="8"/>
  <c r="A49" i="8"/>
  <c r="B49" i="8"/>
  <c r="C49" i="8"/>
  <c r="D49" i="8"/>
  <c r="E49" i="8"/>
  <c r="F49" i="8"/>
  <c r="G49" i="8"/>
  <c r="H49" i="8"/>
  <c r="I49" i="8"/>
  <c r="J49" i="8"/>
  <c r="A50" i="8"/>
  <c r="B50" i="8"/>
  <c r="C50" i="8"/>
  <c r="D50" i="8"/>
  <c r="E50" i="8"/>
  <c r="F50" i="8"/>
  <c r="G50" i="8"/>
  <c r="H50" i="8"/>
  <c r="I50" i="8"/>
  <c r="J50" i="8"/>
  <c r="A51" i="8"/>
  <c r="B51" i="8"/>
  <c r="C51" i="8"/>
  <c r="D51" i="8"/>
  <c r="E51" i="8"/>
  <c r="F51" i="8"/>
  <c r="G51" i="8"/>
  <c r="H51" i="8"/>
  <c r="I51" i="8"/>
  <c r="J51" i="8"/>
  <c r="A52" i="8"/>
  <c r="B52" i="8"/>
  <c r="C52" i="8"/>
  <c r="D52" i="8"/>
  <c r="E52" i="8"/>
  <c r="F52" i="8"/>
  <c r="G52" i="8"/>
  <c r="H52" i="8"/>
  <c r="I52" i="8"/>
  <c r="J52" i="8"/>
  <c r="A53" i="8"/>
  <c r="B53" i="8"/>
  <c r="C53" i="8"/>
  <c r="D53" i="8"/>
  <c r="E53" i="8"/>
  <c r="F53" i="8"/>
  <c r="G53" i="8"/>
  <c r="H53" i="8"/>
  <c r="I53" i="8"/>
  <c r="J53" i="8"/>
  <c r="A54" i="8"/>
  <c r="B54" i="8"/>
  <c r="C54" i="8"/>
  <c r="D54" i="8"/>
  <c r="E54" i="8"/>
  <c r="F54" i="8"/>
  <c r="G54" i="8"/>
  <c r="H54" i="8"/>
  <c r="I54" i="8"/>
  <c r="J54" i="8"/>
  <c r="A55" i="8"/>
  <c r="B55" i="8"/>
  <c r="C55" i="8"/>
  <c r="D55" i="8"/>
  <c r="E55" i="8"/>
  <c r="F55" i="8"/>
  <c r="G55" i="8"/>
  <c r="H55" i="8"/>
  <c r="I55" i="8"/>
  <c r="J55" i="8"/>
  <c r="A56" i="8"/>
  <c r="B56" i="8"/>
  <c r="C56" i="8"/>
  <c r="D56" i="8"/>
  <c r="E56" i="8"/>
  <c r="F56" i="8"/>
  <c r="G56" i="8"/>
  <c r="H56" i="8"/>
  <c r="I56" i="8"/>
  <c r="J56" i="8"/>
  <c r="A57" i="8"/>
  <c r="B57" i="8"/>
  <c r="C57" i="8"/>
  <c r="D57" i="8"/>
  <c r="E57" i="8"/>
  <c r="F57" i="8"/>
  <c r="G57" i="8"/>
  <c r="H57" i="8"/>
  <c r="I57" i="8"/>
  <c r="J57" i="8"/>
  <c r="A58" i="8"/>
  <c r="B58" i="8"/>
  <c r="C58" i="8"/>
  <c r="D58" i="8"/>
  <c r="E58" i="8"/>
  <c r="F58" i="8"/>
  <c r="G58" i="8"/>
  <c r="H58" i="8"/>
  <c r="I58" i="8"/>
  <c r="J58" i="8"/>
  <c r="A59" i="8"/>
  <c r="B59" i="8"/>
  <c r="C59" i="8"/>
  <c r="D59" i="8"/>
  <c r="E59" i="8"/>
  <c r="F59" i="8"/>
  <c r="G59" i="8"/>
  <c r="H59" i="8"/>
  <c r="I59" i="8"/>
  <c r="J59" i="8"/>
  <c r="A60" i="8"/>
  <c r="B60" i="8"/>
  <c r="C60" i="8"/>
  <c r="D60" i="8"/>
  <c r="E60" i="8"/>
  <c r="F60" i="8"/>
  <c r="G60" i="8"/>
  <c r="H60" i="8"/>
  <c r="I60" i="8"/>
  <c r="J60" i="8"/>
  <c r="A61" i="8"/>
  <c r="B61" i="8"/>
  <c r="C61" i="8"/>
  <c r="D61" i="8"/>
  <c r="E61" i="8"/>
  <c r="F61" i="8"/>
  <c r="G61" i="8"/>
  <c r="H61" i="8"/>
  <c r="I61" i="8"/>
  <c r="J61" i="8"/>
  <c r="A62" i="8"/>
  <c r="B62" i="8"/>
  <c r="C62" i="8"/>
  <c r="D62" i="8"/>
  <c r="E62" i="8"/>
  <c r="F62" i="8"/>
  <c r="G62" i="8"/>
  <c r="H62" i="8"/>
  <c r="I62" i="8"/>
  <c r="J62" i="8"/>
  <c r="A63" i="8"/>
  <c r="B63" i="8"/>
  <c r="C63" i="8"/>
  <c r="D63" i="8"/>
  <c r="E63" i="8"/>
  <c r="F63" i="8"/>
  <c r="G63" i="8"/>
  <c r="H63" i="8"/>
  <c r="I63" i="8"/>
  <c r="J63" i="8"/>
  <c r="A64" i="8"/>
  <c r="B64" i="8"/>
  <c r="C64" i="8"/>
  <c r="D64" i="8"/>
  <c r="E64" i="8"/>
  <c r="F64" i="8"/>
  <c r="G64" i="8"/>
  <c r="H64" i="8"/>
  <c r="I64" i="8"/>
  <c r="J64" i="8"/>
  <c r="A65" i="8"/>
  <c r="B65" i="8"/>
  <c r="C65" i="8"/>
  <c r="D65" i="8"/>
  <c r="E65" i="8"/>
  <c r="F65" i="8"/>
  <c r="G65" i="8"/>
  <c r="H65" i="8"/>
  <c r="I65" i="8"/>
  <c r="J65" i="8"/>
  <c r="A66" i="8"/>
  <c r="B66" i="8"/>
  <c r="C66" i="8"/>
  <c r="D66" i="8"/>
  <c r="E66" i="8"/>
  <c r="F66" i="8"/>
  <c r="G66" i="8"/>
  <c r="H66" i="8"/>
  <c r="I66" i="8"/>
  <c r="J66" i="8"/>
  <c r="A67" i="8"/>
  <c r="B67" i="8"/>
  <c r="C67" i="8"/>
  <c r="D67" i="8"/>
  <c r="E67" i="8"/>
  <c r="F67" i="8"/>
  <c r="G67" i="8"/>
  <c r="H67" i="8"/>
  <c r="I67" i="8"/>
  <c r="J67" i="8"/>
  <c r="A68" i="8"/>
  <c r="B68" i="8"/>
  <c r="C68" i="8"/>
  <c r="D68" i="8"/>
  <c r="E68" i="8"/>
  <c r="F68" i="8"/>
  <c r="G68" i="8"/>
  <c r="H68" i="8"/>
  <c r="I68" i="8"/>
  <c r="J68" i="8"/>
  <c r="A69" i="8"/>
  <c r="B69" i="8"/>
  <c r="C69" i="8"/>
  <c r="D69" i="8"/>
  <c r="E69" i="8"/>
  <c r="F69" i="8"/>
  <c r="G69" i="8"/>
  <c r="H69" i="8"/>
  <c r="I69" i="8"/>
  <c r="J69" i="8"/>
  <c r="A70" i="8"/>
  <c r="B70" i="8"/>
  <c r="C70" i="8"/>
  <c r="D70" i="8"/>
  <c r="E70" i="8"/>
  <c r="F70" i="8"/>
  <c r="G70" i="8"/>
  <c r="H70" i="8"/>
  <c r="I70" i="8"/>
  <c r="J70" i="8"/>
  <c r="A71" i="8"/>
  <c r="B71" i="8"/>
  <c r="C71" i="8"/>
  <c r="D71" i="8"/>
  <c r="E71" i="8"/>
  <c r="F71" i="8"/>
  <c r="G71" i="8"/>
  <c r="H71" i="8"/>
  <c r="I71" i="8"/>
  <c r="J71" i="8"/>
  <c r="A72" i="8"/>
  <c r="B72" i="8"/>
  <c r="C72" i="8"/>
  <c r="D72" i="8"/>
  <c r="E72" i="8"/>
  <c r="F72" i="8"/>
  <c r="G72" i="8"/>
  <c r="H72" i="8"/>
  <c r="I72" i="8"/>
  <c r="J72" i="8"/>
  <c r="A73" i="8"/>
  <c r="B73" i="8"/>
  <c r="C73" i="8"/>
  <c r="D73" i="8"/>
  <c r="E73" i="8"/>
  <c r="F73" i="8"/>
  <c r="G73" i="8"/>
  <c r="H73" i="8"/>
  <c r="I73" i="8"/>
  <c r="J73" i="8"/>
  <c r="A74" i="8"/>
  <c r="B74" i="8"/>
  <c r="C74" i="8"/>
  <c r="D74" i="8"/>
  <c r="E74" i="8"/>
  <c r="F74" i="8"/>
  <c r="G74" i="8"/>
  <c r="H74" i="8"/>
  <c r="I74" i="8"/>
  <c r="J74" i="8"/>
  <c r="A75" i="8"/>
  <c r="B75" i="8"/>
  <c r="C75" i="8"/>
  <c r="D75" i="8"/>
  <c r="E75" i="8"/>
  <c r="F75" i="8"/>
  <c r="G75" i="8"/>
  <c r="H75" i="8"/>
  <c r="I75" i="8"/>
  <c r="J75" i="8"/>
  <c r="A76" i="8"/>
  <c r="B76" i="8"/>
  <c r="C76" i="8"/>
  <c r="D76" i="8"/>
  <c r="E76" i="8"/>
  <c r="F76" i="8"/>
  <c r="G76" i="8"/>
  <c r="H76" i="8"/>
  <c r="I76" i="8"/>
  <c r="J76" i="8"/>
  <c r="A77" i="8"/>
  <c r="B77" i="8"/>
  <c r="C77" i="8"/>
  <c r="D77" i="8"/>
  <c r="E77" i="8"/>
  <c r="F77" i="8"/>
  <c r="G77" i="8"/>
  <c r="H77" i="8"/>
  <c r="I77" i="8"/>
  <c r="J77" i="8"/>
  <c r="A78" i="8"/>
  <c r="B78" i="8"/>
  <c r="C78" i="8"/>
  <c r="D78" i="8"/>
  <c r="E78" i="8"/>
  <c r="F78" i="8"/>
  <c r="G78" i="8"/>
  <c r="H78" i="8"/>
  <c r="I78" i="8"/>
  <c r="J78" i="8"/>
  <c r="A79" i="8"/>
  <c r="B79" i="8"/>
  <c r="C79" i="8"/>
  <c r="D79" i="8"/>
  <c r="E79" i="8"/>
  <c r="F79" i="8"/>
  <c r="G79" i="8"/>
  <c r="H79" i="8"/>
  <c r="I79" i="8"/>
  <c r="J79" i="8"/>
  <c r="A80" i="8"/>
  <c r="B80" i="8"/>
  <c r="C80" i="8"/>
  <c r="D80" i="8"/>
  <c r="E80" i="8"/>
  <c r="F80" i="8"/>
  <c r="G80" i="8"/>
  <c r="H80" i="8"/>
  <c r="I80" i="8"/>
  <c r="J80" i="8"/>
  <c r="A81" i="8"/>
  <c r="B81" i="8"/>
  <c r="C81" i="8"/>
  <c r="D81" i="8"/>
  <c r="E81" i="8"/>
  <c r="F81" i="8"/>
  <c r="G81" i="8"/>
  <c r="H81" i="8"/>
  <c r="I81" i="8"/>
  <c r="J81" i="8"/>
  <c r="A82" i="8"/>
  <c r="B82" i="8"/>
  <c r="C82" i="8"/>
  <c r="D82" i="8"/>
  <c r="E82" i="8"/>
  <c r="F82" i="8"/>
  <c r="G82" i="8"/>
  <c r="H82" i="8"/>
  <c r="I82" i="8"/>
  <c r="J82" i="8"/>
  <c r="A83" i="8"/>
  <c r="B83" i="8"/>
  <c r="C83" i="8"/>
  <c r="D83" i="8"/>
  <c r="E83" i="8"/>
  <c r="F83" i="8"/>
  <c r="G83" i="8"/>
  <c r="H83" i="8"/>
  <c r="I83" i="8"/>
  <c r="J83" i="8"/>
  <c r="A84" i="8"/>
  <c r="B84" i="8"/>
  <c r="C84" i="8"/>
  <c r="D84" i="8"/>
  <c r="E84" i="8"/>
  <c r="F84" i="8"/>
  <c r="G84" i="8"/>
  <c r="H84" i="8"/>
  <c r="I84" i="8"/>
  <c r="J84" i="8"/>
  <c r="A85" i="8"/>
  <c r="B85" i="8"/>
  <c r="C85" i="8"/>
  <c r="D85" i="8"/>
  <c r="E85" i="8"/>
  <c r="F85" i="8"/>
  <c r="G85" i="8"/>
  <c r="H85" i="8"/>
  <c r="I85" i="8"/>
  <c r="J85" i="8"/>
  <c r="A86" i="8"/>
  <c r="B86" i="8"/>
  <c r="C86" i="8"/>
  <c r="D86" i="8"/>
  <c r="E86" i="8"/>
  <c r="F86" i="8"/>
  <c r="G86" i="8"/>
  <c r="H86" i="8"/>
  <c r="I86" i="8"/>
  <c r="J86" i="8"/>
  <c r="A87" i="8"/>
  <c r="B87" i="8"/>
  <c r="C87" i="8"/>
  <c r="D87" i="8"/>
  <c r="E87" i="8"/>
  <c r="F87" i="8"/>
  <c r="G87" i="8"/>
  <c r="H87" i="8"/>
  <c r="I87" i="8"/>
  <c r="J87" i="8"/>
  <c r="A88" i="8"/>
  <c r="B88" i="8"/>
  <c r="C88" i="8"/>
  <c r="D88" i="8"/>
  <c r="E88" i="8"/>
  <c r="F88" i="8"/>
  <c r="G88" i="8"/>
  <c r="H88" i="8"/>
  <c r="I88" i="8"/>
  <c r="J88" i="8"/>
  <c r="A89" i="8"/>
  <c r="B89" i="8"/>
  <c r="C89" i="8"/>
  <c r="D89" i="8"/>
  <c r="E89" i="8"/>
  <c r="F89" i="8"/>
  <c r="G89" i="8"/>
  <c r="H89" i="8"/>
  <c r="I89" i="8"/>
  <c r="J89" i="8"/>
  <c r="A90" i="8"/>
  <c r="B90" i="8"/>
  <c r="C90" i="8"/>
  <c r="D90" i="8"/>
  <c r="E90" i="8"/>
  <c r="F90" i="8"/>
  <c r="G90" i="8"/>
  <c r="H90" i="8"/>
  <c r="I90" i="8"/>
  <c r="J90" i="8"/>
  <c r="A91" i="8"/>
  <c r="B91" i="8"/>
  <c r="C91" i="8"/>
  <c r="D91" i="8"/>
  <c r="E91" i="8"/>
  <c r="F91" i="8"/>
  <c r="G91" i="8"/>
  <c r="H91" i="8"/>
  <c r="I91" i="8"/>
  <c r="J91" i="8"/>
  <c r="A92" i="8"/>
  <c r="B92" i="8"/>
  <c r="C92" i="8"/>
  <c r="D92" i="8"/>
  <c r="E92" i="8"/>
  <c r="F92" i="8"/>
  <c r="G92" i="8"/>
  <c r="H92" i="8"/>
  <c r="I92" i="8"/>
  <c r="J92" i="8"/>
  <c r="A93" i="8"/>
  <c r="B93" i="8"/>
  <c r="C93" i="8"/>
  <c r="D93" i="8"/>
  <c r="E93" i="8"/>
  <c r="F93" i="8"/>
  <c r="G93" i="8"/>
  <c r="H93" i="8"/>
  <c r="I93" i="8"/>
  <c r="J93" i="8"/>
  <c r="A94" i="8"/>
  <c r="B94" i="8"/>
  <c r="C94" i="8"/>
  <c r="D94" i="8"/>
  <c r="E94" i="8"/>
  <c r="F94" i="8"/>
  <c r="G94" i="8"/>
  <c r="H94" i="8"/>
  <c r="I94" i="8"/>
  <c r="J94" i="8"/>
  <c r="A95" i="8"/>
  <c r="B95" i="8"/>
  <c r="C95" i="8"/>
  <c r="D95" i="8"/>
  <c r="E95" i="8"/>
  <c r="F95" i="8"/>
  <c r="G95" i="8"/>
  <c r="H95" i="8"/>
  <c r="I95" i="8"/>
  <c r="J95" i="8"/>
  <c r="A96" i="8"/>
  <c r="B96" i="8"/>
  <c r="C96" i="8"/>
  <c r="D96" i="8"/>
  <c r="E96" i="8"/>
  <c r="F96" i="8"/>
  <c r="G96" i="8"/>
  <c r="H96" i="8"/>
  <c r="I96" i="8"/>
  <c r="J96" i="8"/>
  <c r="A97" i="8"/>
  <c r="B97" i="8"/>
  <c r="C97" i="8"/>
  <c r="D97" i="8"/>
  <c r="E97" i="8"/>
  <c r="F97" i="8"/>
  <c r="G97" i="8"/>
  <c r="H97" i="8"/>
  <c r="I97" i="8"/>
  <c r="J97" i="8"/>
  <c r="A98" i="8"/>
  <c r="B98" i="8"/>
  <c r="C98" i="8"/>
  <c r="D98" i="8"/>
  <c r="E98" i="8"/>
  <c r="F98" i="8"/>
  <c r="G98" i="8"/>
  <c r="H98" i="8"/>
  <c r="I98" i="8"/>
  <c r="J98" i="8"/>
  <c r="A99" i="8"/>
  <c r="B99" i="8"/>
  <c r="C99" i="8"/>
  <c r="D99" i="8"/>
  <c r="E99" i="8"/>
  <c r="F99" i="8"/>
  <c r="G99" i="8"/>
  <c r="H99" i="8"/>
  <c r="I99" i="8"/>
  <c r="J99" i="8"/>
  <c r="A100" i="8"/>
  <c r="B100" i="8"/>
  <c r="C100" i="8"/>
  <c r="D100" i="8"/>
  <c r="E100" i="8"/>
  <c r="F100" i="8"/>
  <c r="G100" i="8"/>
  <c r="H100" i="8"/>
  <c r="I100" i="8"/>
  <c r="J100" i="8"/>
  <c r="A101" i="8"/>
  <c r="B101" i="8"/>
  <c r="C101" i="8"/>
  <c r="D101" i="8"/>
  <c r="E101" i="8"/>
  <c r="F101" i="8"/>
  <c r="G101" i="8"/>
  <c r="H101" i="8"/>
  <c r="I101" i="8"/>
  <c r="J101" i="8"/>
  <c r="A102" i="8"/>
  <c r="B102" i="8"/>
  <c r="C102" i="8"/>
  <c r="D102" i="8"/>
  <c r="E102" i="8"/>
  <c r="F102" i="8"/>
  <c r="G102" i="8"/>
  <c r="H102" i="8"/>
  <c r="I102" i="8"/>
  <c r="J102" i="8"/>
  <c r="A103" i="8"/>
  <c r="B103" i="8"/>
  <c r="C103" i="8"/>
  <c r="D103" i="8"/>
  <c r="E103" i="8"/>
  <c r="F103" i="8"/>
  <c r="G103" i="8"/>
  <c r="H103" i="8"/>
  <c r="I103" i="8"/>
  <c r="J103" i="8"/>
  <c r="A104" i="8"/>
  <c r="B104" i="8"/>
  <c r="C104" i="8"/>
  <c r="D104" i="8"/>
  <c r="E104" i="8"/>
  <c r="F104" i="8"/>
  <c r="G104" i="8"/>
  <c r="H104" i="8"/>
  <c r="I104" i="8"/>
  <c r="J104" i="8"/>
  <c r="A105" i="8"/>
  <c r="B105" i="8"/>
  <c r="C105" i="8"/>
  <c r="D105" i="8"/>
  <c r="E105" i="8"/>
  <c r="F105" i="8"/>
  <c r="G105" i="8"/>
  <c r="H105" i="8"/>
  <c r="I105" i="8"/>
  <c r="J105" i="8"/>
  <c r="A106" i="8"/>
  <c r="B106" i="8"/>
  <c r="C106" i="8"/>
  <c r="D106" i="8"/>
  <c r="E106" i="8"/>
  <c r="F106" i="8"/>
  <c r="G106" i="8"/>
  <c r="H106" i="8"/>
  <c r="I106" i="8"/>
  <c r="J106" i="8"/>
  <c r="A107" i="8"/>
  <c r="B107" i="8"/>
  <c r="C107" i="8"/>
  <c r="D107" i="8"/>
  <c r="E107" i="8"/>
  <c r="F107" i="8"/>
  <c r="G107" i="8"/>
  <c r="H107" i="8"/>
  <c r="I107" i="8"/>
  <c r="J107" i="8"/>
  <c r="A108" i="8"/>
  <c r="B108" i="8"/>
  <c r="C108" i="8"/>
  <c r="D108" i="8"/>
  <c r="E108" i="8"/>
  <c r="F108" i="8"/>
  <c r="G108" i="8"/>
  <c r="H108" i="8"/>
  <c r="I108" i="8"/>
  <c r="J108" i="8"/>
  <c r="A109" i="8"/>
  <c r="B109" i="8"/>
  <c r="C109" i="8"/>
  <c r="D109" i="8"/>
  <c r="E109" i="8"/>
  <c r="F109" i="8"/>
  <c r="G109" i="8"/>
  <c r="H109" i="8"/>
  <c r="I109" i="8"/>
  <c r="J109" i="8"/>
  <c r="A110" i="8"/>
  <c r="B110" i="8"/>
  <c r="C110" i="8"/>
  <c r="D110" i="8"/>
  <c r="E110" i="8"/>
  <c r="F110" i="8"/>
  <c r="G110" i="8"/>
  <c r="H110" i="8"/>
  <c r="I110" i="8"/>
  <c r="J110" i="8"/>
  <c r="A111" i="8"/>
  <c r="B111" i="8"/>
  <c r="C111" i="8"/>
  <c r="D111" i="8"/>
  <c r="E111" i="8"/>
  <c r="F111" i="8"/>
  <c r="G111" i="8"/>
  <c r="H111" i="8"/>
  <c r="I111" i="8"/>
  <c r="J111" i="8"/>
  <c r="A112" i="8"/>
  <c r="B112" i="8"/>
  <c r="C112" i="8"/>
  <c r="D112" i="8"/>
  <c r="E112" i="8"/>
  <c r="F112" i="8"/>
  <c r="G112" i="8"/>
  <c r="H112" i="8"/>
  <c r="I112" i="8"/>
  <c r="J112" i="8"/>
  <c r="A113" i="8"/>
  <c r="B113" i="8"/>
  <c r="C113" i="8"/>
  <c r="D113" i="8"/>
  <c r="E113" i="8"/>
  <c r="F113" i="8"/>
  <c r="G113" i="8"/>
  <c r="H113" i="8"/>
  <c r="I113" i="8"/>
  <c r="J113" i="8"/>
  <c r="A114" i="8"/>
  <c r="B114" i="8"/>
  <c r="C114" i="8"/>
  <c r="D114" i="8"/>
  <c r="E114" i="8"/>
  <c r="F114" i="8"/>
  <c r="G114" i="8"/>
  <c r="H114" i="8"/>
  <c r="I114" i="8"/>
  <c r="J114" i="8"/>
  <c r="A115" i="8"/>
  <c r="B115" i="8"/>
  <c r="C115" i="8"/>
  <c r="D115" i="8"/>
  <c r="E115" i="8"/>
  <c r="F115" i="8"/>
  <c r="G115" i="8"/>
  <c r="H115" i="8"/>
  <c r="I115" i="8"/>
  <c r="J115" i="8"/>
  <c r="A116" i="8"/>
  <c r="B116" i="8"/>
  <c r="C116" i="8"/>
  <c r="D116" i="8"/>
  <c r="E116" i="8"/>
  <c r="F116" i="8"/>
  <c r="G116" i="8"/>
  <c r="H116" i="8"/>
  <c r="I116" i="8"/>
  <c r="J116" i="8"/>
  <c r="A117" i="8"/>
  <c r="B117" i="8"/>
  <c r="C117" i="8"/>
  <c r="D117" i="8"/>
  <c r="E117" i="8"/>
  <c r="F117" i="8"/>
  <c r="G117" i="8"/>
  <c r="H117" i="8"/>
  <c r="I117" i="8"/>
  <c r="J117" i="8"/>
  <c r="A118" i="8"/>
  <c r="B118" i="8"/>
  <c r="C118" i="8"/>
  <c r="D118" i="8"/>
  <c r="E118" i="8"/>
  <c r="F118" i="8"/>
  <c r="G118" i="8"/>
  <c r="H118" i="8"/>
  <c r="I118" i="8"/>
  <c r="J118" i="8"/>
  <c r="A119" i="8"/>
  <c r="B119" i="8"/>
  <c r="C119" i="8"/>
  <c r="D119" i="8"/>
  <c r="E119" i="8"/>
  <c r="F119" i="8"/>
  <c r="G119" i="8"/>
  <c r="H119" i="8"/>
  <c r="I119" i="8"/>
  <c r="J119" i="8"/>
  <c r="A120" i="8"/>
  <c r="B120" i="8"/>
  <c r="C120" i="8"/>
  <c r="D120" i="8"/>
  <c r="E120" i="8"/>
  <c r="F120" i="8"/>
  <c r="G120" i="8"/>
  <c r="H120" i="8"/>
  <c r="I120" i="8"/>
  <c r="J120" i="8"/>
  <c r="A121" i="8"/>
  <c r="B121" i="8"/>
  <c r="C121" i="8"/>
  <c r="D121" i="8"/>
  <c r="E121" i="8"/>
  <c r="F121" i="8"/>
  <c r="G121" i="8"/>
  <c r="H121" i="8"/>
  <c r="I121" i="8"/>
  <c r="J121" i="8"/>
  <c r="A122" i="8"/>
  <c r="B122" i="8"/>
  <c r="C122" i="8"/>
  <c r="D122" i="8"/>
  <c r="E122" i="8"/>
  <c r="F122" i="8"/>
  <c r="G122" i="8"/>
  <c r="H122" i="8"/>
  <c r="I122" i="8"/>
  <c r="J122" i="8"/>
  <c r="A123" i="8"/>
  <c r="B123" i="8"/>
  <c r="C123" i="8"/>
  <c r="D123" i="8"/>
  <c r="E123" i="8"/>
  <c r="F123" i="8"/>
  <c r="G123" i="8"/>
  <c r="H123" i="8"/>
  <c r="I123" i="8"/>
  <c r="J123" i="8"/>
  <c r="A124" i="8"/>
  <c r="B124" i="8"/>
  <c r="C124" i="8"/>
  <c r="D124" i="8"/>
  <c r="E124" i="8"/>
  <c r="F124" i="8"/>
  <c r="G124" i="8"/>
  <c r="H124" i="8"/>
  <c r="I124" i="8"/>
  <c r="J124" i="8"/>
  <c r="A125" i="8"/>
  <c r="B125" i="8"/>
  <c r="C125" i="8"/>
  <c r="D125" i="8"/>
  <c r="E125" i="8"/>
  <c r="F125" i="8"/>
  <c r="G125" i="8"/>
  <c r="H125" i="8"/>
  <c r="I125" i="8"/>
  <c r="J125" i="8"/>
  <c r="A126" i="8"/>
  <c r="B126" i="8"/>
  <c r="C126" i="8"/>
  <c r="D126" i="8"/>
  <c r="E126" i="8"/>
  <c r="F126" i="8"/>
  <c r="G126" i="8"/>
  <c r="H126" i="8"/>
  <c r="I126" i="8"/>
  <c r="J126" i="8"/>
  <c r="A127" i="8"/>
  <c r="B127" i="8"/>
  <c r="C127" i="8"/>
  <c r="D127" i="8"/>
  <c r="E127" i="8"/>
  <c r="F127" i="8"/>
  <c r="G127" i="8"/>
  <c r="H127" i="8"/>
  <c r="I127" i="8"/>
  <c r="J127" i="8"/>
  <c r="A128" i="8"/>
  <c r="B128" i="8"/>
  <c r="C128" i="8"/>
  <c r="D128" i="8"/>
  <c r="E128" i="8"/>
  <c r="F128" i="8"/>
  <c r="G128" i="8"/>
  <c r="H128" i="8"/>
  <c r="I128" i="8"/>
  <c r="J128" i="8"/>
  <c r="A129" i="8"/>
  <c r="B129" i="8"/>
  <c r="C129" i="8"/>
  <c r="D129" i="8"/>
  <c r="E129" i="8"/>
  <c r="F129" i="8"/>
  <c r="G129" i="8"/>
  <c r="H129" i="8"/>
  <c r="I129" i="8"/>
  <c r="J129" i="8"/>
  <c r="A130" i="8"/>
  <c r="B130" i="8"/>
  <c r="C130" i="8"/>
  <c r="D130" i="8"/>
  <c r="E130" i="8"/>
  <c r="F130" i="8"/>
  <c r="G130" i="8"/>
  <c r="H130" i="8"/>
  <c r="I130" i="8"/>
  <c r="J130" i="8"/>
  <c r="A131" i="8"/>
  <c r="B131" i="8"/>
  <c r="C131" i="8"/>
  <c r="D131" i="8"/>
  <c r="E131" i="8"/>
  <c r="F131" i="8"/>
  <c r="G131" i="8"/>
  <c r="H131" i="8"/>
  <c r="I131" i="8"/>
  <c r="J131" i="8"/>
  <c r="A132" i="8"/>
  <c r="B132" i="8"/>
  <c r="C132" i="8"/>
  <c r="D132" i="8"/>
  <c r="E132" i="8"/>
  <c r="F132" i="8"/>
  <c r="G132" i="8"/>
  <c r="H132" i="8"/>
  <c r="I132" i="8"/>
  <c r="J132" i="8"/>
  <c r="A133" i="8"/>
  <c r="B133" i="8"/>
  <c r="C133" i="8"/>
  <c r="D133" i="8"/>
  <c r="E133" i="8"/>
  <c r="F133" i="8"/>
  <c r="G133" i="8"/>
  <c r="H133" i="8"/>
  <c r="I133" i="8"/>
  <c r="J133" i="8"/>
  <c r="A134" i="8"/>
  <c r="B134" i="8"/>
  <c r="C134" i="8"/>
  <c r="D134" i="8"/>
  <c r="E134" i="8"/>
  <c r="F134" i="8"/>
  <c r="G134" i="8"/>
  <c r="H134" i="8"/>
  <c r="I134" i="8"/>
  <c r="J134" i="8"/>
  <c r="A135" i="8"/>
  <c r="B135" i="8"/>
  <c r="C135" i="8"/>
  <c r="D135" i="8"/>
  <c r="E135" i="8"/>
  <c r="F135" i="8"/>
  <c r="G135" i="8"/>
  <c r="H135" i="8"/>
  <c r="I135" i="8"/>
  <c r="J135" i="8"/>
  <c r="A136" i="8"/>
  <c r="B136" i="8"/>
  <c r="C136" i="8"/>
  <c r="D136" i="8"/>
  <c r="E136" i="8"/>
  <c r="F136" i="8"/>
  <c r="G136" i="8"/>
  <c r="H136" i="8"/>
  <c r="I136" i="8"/>
  <c r="J136" i="8"/>
  <c r="A137" i="8"/>
  <c r="B137" i="8"/>
  <c r="C137" i="8"/>
  <c r="D137" i="8"/>
  <c r="E137" i="8"/>
  <c r="F137" i="8"/>
  <c r="G137" i="8"/>
  <c r="H137" i="8"/>
  <c r="I137" i="8"/>
  <c r="J137" i="8"/>
  <c r="A138" i="8"/>
  <c r="B138" i="8"/>
  <c r="C138" i="8"/>
  <c r="D138" i="8"/>
  <c r="E138" i="8"/>
  <c r="F138" i="8"/>
  <c r="G138" i="8"/>
  <c r="H138" i="8"/>
  <c r="I138" i="8"/>
  <c r="J138" i="8"/>
  <c r="A139" i="8"/>
  <c r="B139" i="8"/>
  <c r="C139" i="8"/>
  <c r="D139" i="8"/>
  <c r="E139" i="8"/>
  <c r="F139" i="8"/>
  <c r="G139" i="8"/>
  <c r="H139" i="8"/>
  <c r="I139" i="8"/>
  <c r="J139" i="8"/>
  <c r="A140" i="8"/>
  <c r="B140" i="8"/>
  <c r="C140" i="8"/>
  <c r="D140" i="8"/>
  <c r="E140" i="8"/>
  <c r="F140" i="8"/>
  <c r="G140" i="8"/>
  <c r="H140" i="8"/>
  <c r="I140" i="8"/>
  <c r="J140" i="8"/>
  <c r="A141" i="8"/>
  <c r="B141" i="8"/>
  <c r="C141" i="8"/>
  <c r="D141" i="8"/>
  <c r="E141" i="8"/>
  <c r="F141" i="8"/>
  <c r="G141" i="8"/>
  <c r="H141" i="8"/>
  <c r="I141" i="8"/>
  <c r="J141" i="8"/>
  <c r="A142" i="8"/>
  <c r="B142" i="8"/>
  <c r="C142" i="8"/>
  <c r="D142" i="8"/>
  <c r="E142" i="8"/>
  <c r="F142" i="8"/>
  <c r="G142" i="8"/>
  <c r="H142" i="8"/>
  <c r="I142" i="8"/>
  <c r="J142" i="8"/>
  <c r="A143" i="8"/>
  <c r="B143" i="8"/>
  <c r="C143" i="8"/>
  <c r="D143" i="8"/>
  <c r="E143" i="8"/>
  <c r="F143" i="8"/>
  <c r="G143" i="8"/>
  <c r="H143" i="8"/>
  <c r="I143" i="8"/>
  <c r="J143" i="8"/>
  <c r="A144" i="8"/>
  <c r="B144" i="8"/>
  <c r="C144" i="8"/>
  <c r="D144" i="8"/>
  <c r="E144" i="8"/>
  <c r="F144" i="8"/>
  <c r="G144" i="8"/>
  <c r="H144" i="8"/>
  <c r="I144" i="8"/>
  <c r="J144" i="8"/>
  <c r="A145" i="8"/>
  <c r="B145" i="8"/>
  <c r="C145" i="8"/>
  <c r="D145" i="8"/>
  <c r="E145" i="8"/>
  <c r="F145" i="8"/>
  <c r="G145" i="8"/>
  <c r="H145" i="8"/>
  <c r="I145" i="8"/>
  <c r="J145" i="8"/>
  <c r="A146" i="8"/>
  <c r="B146" i="8"/>
  <c r="C146" i="8"/>
  <c r="D146" i="8"/>
  <c r="E146" i="8"/>
  <c r="F146" i="8"/>
  <c r="G146" i="8"/>
  <c r="H146" i="8"/>
  <c r="I146" i="8"/>
  <c r="J146" i="8"/>
  <c r="A147" i="8"/>
  <c r="B147" i="8"/>
  <c r="C147" i="8"/>
  <c r="D147" i="8"/>
  <c r="E147" i="8"/>
  <c r="F147" i="8"/>
  <c r="G147" i="8"/>
  <c r="H147" i="8"/>
  <c r="I147" i="8"/>
  <c r="J147" i="8"/>
  <c r="A148" i="8"/>
  <c r="B148" i="8"/>
  <c r="C148" i="8"/>
  <c r="D148" i="8"/>
  <c r="E148" i="8"/>
  <c r="F148" i="8"/>
  <c r="G148" i="8"/>
  <c r="H148" i="8"/>
  <c r="I148" i="8"/>
  <c r="J148" i="8"/>
  <c r="A149" i="8"/>
  <c r="B149" i="8"/>
  <c r="C149" i="8"/>
  <c r="D149" i="8"/>
  <c r="E149" i="8"/>
  <c r="F149" i="8"/>
  <c r="G149" i="8"/>
  <c r="H149" i="8"/>
  <c r="I149" i="8"/>
  <c r="J149" i="8"/>
  <c r="A150" i="8"/>
  <c r="B150" i="8"/>
  <c r="C150" i="8"/>
  <c r="D150" i="8"/>
  <c r="E150" i="8"/>
  <c r="F150" i="8"/>
  <c r="G150" i="8"/>
  <c r="H150" i="8"/>
  <c r="I150" i="8"/>
  <c r="J150" i="8"/>
  <c r="A151" i="8"/>
  <c r="B151" i="8"/>
  <c r="C151" i="8"/>
  <c r="D151" i="8"/>
  <c r="E151" i="8"/>
  <c r="F151" i="8"/>
  <c r="G151" i="8"/>
  <c r="H151" i="8"/>
  <c r="I151" i="8"/>
  <c r="J151" i="8"/>
  <c r="A152" i="8"/>
  <c r="B152" i="8"/>
  <c r="C152" i="8"/>
  <c r="D152" i="8"/>
  <c r="E152" i="8"/>
  <c r="F152" i="8"/>
  <c r="G152" i="8"/>
  <c r="H152" i="8"/>
  <c r="I152" i="8"/>
  <c r="J152" i="8"/>
  <c r="A153" i="8"/>
  <c r="B153" i="8"/>
  <c r="C153" i="8"/>
  <c r="D153" i="8"/>
  <c r="E153" i="8"/>
  <c r="F153" i="8"/>
  <c r="G153" i="8"/>
  <c r="H153" i="8"/>
  <c r="I153" i="8"/>
  <c r="J153" i="8"/>
  <c r="A154" i="8"/>
  <c r="B154" i="8"/>
  <c r="C154" i="8"/>
  <c r="D154" i="8"/>
  <c r="E154" i="8"/>
  <c r="F154" i="8"/>
  <c r="G154" i="8"/>
  <c r="H154" i="8"/>
  <c r="I154" i="8"/>
  <c r="J154" i="8"/>
  <c r="A155" i="8"/>
  <c r="B155" i="8"/>
  <c r="C155" i="8"/>
  <c r="D155" i="8"/>
  <c r="E155" i="8"/>
  <c r="F155" i="8"/>
  <c r="G155" i="8"/>
  <c r="H155" i="8"/>
  <c r="I155" i="8"/>
  <c r="J155" i="8"/>
  <c r="A156" i="8"/>
  <c r="B156" i="8"/>
  <c r="C156" i="8"/>
  <c r="D156" i="8"/>
  <c r="E156" i="8"/>
  <c r="F156" i="8"/>
  <c r="G156" i="8"/>
  <c r="H156" i="8"/>
  <c r="I156" i="8"/>
  <c r="J156" i="8"/>
  <c r="A157" i="8"/>
  <c r="B157" i="8"/>
  <c r="C157" i="8"/>
  <c r="D157" i="8"/>
  <c r="E157" i="8"/>
  <c r="F157" i="8"/>
  <c r="G157" i="8"/>
  <c r="H157" i="8"/>
  <c r="I157" i="8"/>
  <c r="J157" i="8"/>
  <c r="A158" i="8"/>
  <c r="B158" i="8"/>
  <c r="C158" i="8"/>
  <c r="D158" i="8"/>
  <c r="E158" i="8"/>
  <c r="F158" i="8"/>
  <c r="G158" i="8"/>
  <c r="H158" i="8"/>
  <c r="I158" i="8"/>
  <c r="J158" i="8"/>
  <c r="A159" i="8"/>
  <c r="B159" i="8"/>
  <c r="C159" i="8"/>
  <c r="D159" i="8"/>
  <c r="E159" i="8"/>
  <c r="F159" i="8"/>
  <c r="G159" i="8"/>
  <c r="H159" i="8"/>
  <c r="I159" i="8"/>
  <c r="J159" i="8"/>
  <c r="A160" i="8"/>
  <c r="B160" i="8"/>
  <c r="C160" i="8"/>
  <c r="D160" i="8"/>
  <c r="E160" i="8"/>
  <c r="F160" i="8"/>
  <c r="G160" i="8"/>
  <c r="H160" i="8"/>
  <c r="I160" i="8"/>
  <c r="J160" i="8"/>
  <c r="A161" i="8"/>
  <c r="B161" i="8"/>
  <c r="C161" i="8"/>
  <c r="D161" i="8"/>
  <c r="E161" i="8"/>
  <c r="F161" i="8"/>
  <c r="G161" i="8"/>
  <c r="H161" i="8"/>
  <c r="I161" i="8"/>
  <c r="J161" i="8"/>
  <c r="A162" i="8"/>
  <c r="B162" i="8"/>
  <c r="C162" i="8"/>
  <c r="D162" i="8"/>
  <c r="E162" i="8"/>
  <c r="F162" i="8"/>
  <c r="G162" i="8"/>
  <c r="H162" i="8"/>
  <c r="I162" i="8"/>
  <c r="J162" i="8"/>
  <c r="A163" i="8"/>
  <c r="B163" i="8"/>
  <c r="C163" i="8"/>
  <c r="D163" i="8"/>
  <c r="E163" i="8"/>
  <c r="F163" i="8"/>
  <c r="G163" i="8"/>
  <c r="H163" i="8"/>
  <c r="I163" i="8"/>
  <c r="J163" i="8"/>
  <c r="A164" i="8"/>
  <c r="B164" i="8"/>
  <c r="C164" i="8"/>
  <c r="D164" i="8"/>
  <c r="E164" i="8"/>
  <c r="F164" i="8"/>
  <c r="G164" i="8"/>
  <c r="H164" i="8"/>
  <c r="I164" i="8"/>
  <c r="J164" i="8"/>
  <c r="A165" i="8"/>
  <c r="B165" i="8"/>
  <c r="C165" i="8"/>
  <c r="D165" i="8"/>
  <c r="E165" i="8"/>
  <c r="F165" i="8"/>
  <c r="G165" i="8"/>
  <c r="H165" i="8"/>
  <c r="I165" i="8"/>
  <c r="J165" i="8"/>
  <c r="A166" i="8"/>
  <c r="B166" i="8"/>
  <c r="C166" i="8"/>
  <c r="D166" i="8"/>
  <c r="E166" i="8"/>
  <c r="F166" i="8"/>
  <c r="G166" i="8"/>
  <c r="H166" i="8"/>
  <c r="I166" i="8"/>
  <c r="J166" i="8"/>
  <c r="A167" i="8"/>
  <c r="B167" i="8"/>
  <c r="C167" i="8"/>
  <c r="D167" i="8"/>
  <c r="E167" i="8"/>
  <c r="F167" i="8"/>
  <c r="G167" i="8"/>
  <c r="H167" i="8"/>
  <c r="I167" i="8"/>
  <c r="J167" i="8"/>
  <c r="A168" i="8"/>
  <c r="B168" i="8"/>
  <c r="C168" i="8"/>
  <c r="D168" i="8"/>
  <c r="E168" i="8"/>
  <c r="F168" i="8"/>
  <c r="G168" i="8"/>
  <c r="H168" i="8"/>
  <c r="I168" i="8"/>
  <c r="J168" i="8"/>
  <c r="A169" i="8"/>
  <c r="B169" i="8"/>
  <c r="C169" i="8"/>
  <c r="D169" i="8"/>
  <c r="E169" i="8"/>
  <c r="F169" i="8"/>
  <c r="G169" i="8"/>
  <c r="H169" i="8"/>
  <c r="I169" i="8"/>
  <c r="J169" i="8"/>
  <c r="A170" i="8"/>
  <c r="B170" i="8"/>
  <c r="C170" i="8"/>
  <c r="D170" i="8"/>
  <c r="E170" i="8"/>
  <c r="F170" i="8"/>
  <c r="G170" i="8"/>
  <c r="H170" i="8"/>
  <c r="I170" i="8"/>
  <c r="J170" i="8"/>
  <c r="A171" i="8"/>
  <c r="B171" i="8"/>
  <c r="C171" i="8"/>
  <c r="D171" i="8"/>
  <c r="E171" i="8"/>
  <c r="F171" i="8"/>
  <c r="G171" i="8"/>
  <c r="H171" i="8"/>
  <c r="I171" i="8"/>
  <c r="J171" i="8"/>
  <c r="A172" i="8"/>
  <c r="B172" i="8"/>
  <c r="C172" i="8"/>
  <c r="D172" i="8"/>
  <c r="E172" i="8"/>
  <c r="F172" i="8"/>
  <c r="G172" i="8"/>
  <c r="H172" i="8"/>
  <c r="I172" i="8"/>
  <c r="J172" i="8"/>
  <c r="A173" i="8"/>
  <c r="B173" i="8"/>
  <c r="C173" i="8"/>
  <c r="D173" i="8"/>
  <c r="E173" i="8"/>
  <c r="F173" i="8"/>
  <c r="G173" i="8"/>
  <c r="H173" i="8"/>
  <c r="I173" i="8"/>
  <c r="J173" i="8"/>
  <c r="A174" i="8"/>
  <c r="B174" i="8"/>
  <c r="C174" i="8"/>
  <c r="D174" i="8"/>
  <c r="E174" i="8"/>
  <c r="F174" i="8"/>
  <c r="G174" i="8"/>
  <c r="H174" i="8"/>
  <c r="I174" i="8"/>
  <c r="J174" i="8"/>
  <c r="A175" i="8"/>
  <c r="B175" i="8"/>
  <c r="C175" i="8"/>
  <c r="D175" i="8"/>
  <c r="E175" i="8"/>
  <c r="F175" i="8"/>
  <c r="G175" i="8"/>
  <c r="H175" i="8"/>
  <c r="I175" i="8"/>
  <c r="J175" i="8"/>
  <c r="A176" i="8"/>
  <c r="B176" i="8"/>
  <c r="C176" i="8"/>
  <c r="D176" i="8"/>
  <c r="E176" i="8"/>
  <c r="F176" i="8"/>
  <c r="G176" i="8"/>
  <c r="H176" i="8"/>
  <c r="I176" i="8"/>
  <c r="J176" i="8"/>
  <c r="A177" i="8"/>
  <c r="B177" i="8"/>
  <c r="C177" i="8"/>
  <c r="D177" i="8"/>
  <c r="E177" i="8"/>
  <c r="F177" i="8"/>
  <c r="G177" i="8"/>
  <c r="H177" i="8"/>
  <c r="I177" i="8"/>
  <c r="J177" i="8"/>
  <c r="A178" i="8"/>
  <c r="B178" i="8"/>
  <c r="C178" i="8"/>
  <c r="D178" i="8"/>
  <c r="E178" i="8"/>
  <c r="F178" i="8"/>
  <c r="G178" i="8"/>
  <c r="H178" i="8"/>
  <c r="I178" i="8"/>
  <c r="J178" i="8"/>
  <c r="A179" i="8"/>
  <c r="B179" i="8"/>
  <c r="C179" i="8"/>
  <c r="D179" i="8"/>
  <c r="E179" i="8"/>
  <c r="F179" i="8"/>
  <c r="G179" i="8"/>
  <c r="H179" i="8"/>
  <c r="I179" i="8"/>
  <c r="J179" i="8"/>
  <c r="A180" i="8"/>
  <c r="B180" i="8"/>
  <c r="C180" i="8"/>
  <c r="D180" i="8"/>
  <c r="E180" i="8"/>
  <c r="F180" i="8"/>
  <c r="G180" i="8"/>
  <c r="H180" i="8"/>
  <c r="I180" i="8"/>
  <c r="J180" i="8"/>
  <c r="A181" i="8"/>
  <c r="B181" i="8"/>
  <c r="C181" i="8"/>
  <c r="D181" i="8"/>
  <c r="E181" i="8"/>
  <c r="F181" i="8"/>
  <c r="G181" i="8"/>
  <c r="H181" i="8"/>
  <c r="I181" i="8"/>
  <c r="J181" i="8"/>
  <c r="A182" i="8"/>
  <c r="B182" i="8"/>
  <c r="C182" i="8"/>
  <c r="D182" i="8"/>
  <c r="E182" i="8"/>
  <c r="F182" i="8"/>
  <c r="G182" i="8"/>
  <c r="H182" i="8"/>
  <c r="I182" i="8"/>
  <c r="J182" i="8"/>
  <c r="A183" i="8"/>
  <c r="B183" i="8"/>
  <c r="C183" i="8"/>
  <c r="D183" i="8"/>
  <c r="E183" i="8"/>
  <c r="F183" i="8"/>
  <c r="G183" i="8"/>
  <c r="H183" i="8"/>
  <c r="I183" i="8"/>
  <c r="J183" i="8"/>
  <c r="A184" i="8"/>
  <c r="B184" i="8"/>
  <c r="C184" i="8"/>
  <c r="D184" i="8"/>
  <c r="E184" i="8"/>
  <c r="F184" i="8"/>
  <c r="G184" i="8"/>
  <c r="H184" i="8"/>
  <c r="I184" i="8"/>
  <c r="J184" i="8"/>
  <c r="A185" i="8"/>
  <c r="B185" i="8"/>
  <c r="C185" i="8"/>
  <c r="D185" i="8"/>
  <c r="E185" i="8"/>
  <c r="F185" i="8"/>
  <c r="G185" i="8"/>
  <c r="H185" i="8"/>
  <c r="I185" i="8"/>
  <c r="J185" i="8"/>
  <c r="A186" i="8"/>
  <c r="B186" i="8"/>
  <c r="C186" i="8"/>
  <c r="D186" i="8"/>
  <c r="E186" i="8"/>
  <c r="F186" i="8"/>
  <c r="G186" i="8"/>
  <c r="H186" i="8"/>
  <c r="I186" i="8"/>
  <c r="J186" i="8"/>
  <c r="A187" i="8"/>
  <c r="B187" i="8"/>
  <c r="C187" i="8"/>
  <c r="D187" i="8"/>
  <c r="E187" i="8"/>
  <c r="F187" i="8"/>
  <c r="G187" i="8"/>
  <c r="H187" i="8"/>
  <c r="I187" i="8"/>
  <c r="J187" i="8"/>
  <c r="A188" i="8"/>
  <c r="B188" i="8"/>
  <c r="C188" i="8"/>
  <c r="D188" i="8"/>
  <c r="E188" i="8"/>
  <c r="F188" i="8"/>
  <c r="G188" i="8"/>
  <c r="H188" i="8"/>
  <c r="I188" i="8"/>
  <c r="J188" i="8"/>
  <c r="A189" i="8"/>
  <c r="B189" i="8"/>
  <c r="C189" i="8"/>
  <c r="D189" i="8"/>
  <c r="E189" i="8"/>
  <c r="F189" i="8"/>
  <c r="G189" i="8"/>
  <c r="H189" i="8"/>
  <c r="I189" i="8"/>
  <c r="J189" i="8"/>
  <c r="A190" i="8"/>
  <c r="B190" i="8"/>
  <c r="C190" i="8"/>
  <c r="D190" i="8"/>
  <c r="E190" i="8"/>
  <c r="F190" i="8"/>
  <c r="G190" i="8"/>
  <c r="H190" i="8"/>
  <c r="I190" i="8"/>
  <c r="J190" i="8"/>
  <c r="A191" i="8"/>
  <c r="B191" i="8"/>
  <c r="C191" i="8"/>
  <c r="D191" i="8"/>
  <c r="E191" i="8"/>
  <c r="F191" i="8"/>
  <c r="G191" i="8"/>
  <c r="H191" i="8"/>
  <c r="I191" i="8"/>
  <c r="J191" i="8"/>
  <c r="A192" i="8"/>
  <c r="B192" i="8"/>
  <c r="C192" i="8"/>
  <c r="D192" i="8"/>
  <c r="E192" i="8"/>
  <c r="F192" i="8"/>
  <c r="G192" i="8"/>
  <c r="H192" i="8"/>
  <c r="I192" i="8"/>
  <c r="J192" i="8"/>
  <c r="A193" i="8"/>
  <c r="B193" i="8"/>
  <c r="C193" i="8"/>
  <c r="D193" i="8"/>
  <c r="E193" i="8"/>
  <c r="F193" i="8"/>
  <c r="G193" i="8"/>
  <c r="H193" i="8"/>
  <c r="I193" i="8"/>
  <c r="J193" i="8"/>
  <c r="A194" i="8"/>
  <c r="B194" i="8"/>
  <c r="C194" i="8"/>
  <c r="D194" i="8"/>
  <c r="E194" i="8"/>
  <c r="F194" i="8"/>
  <c r="G194" i="8"/>
  <c r="H194" i="8"/>
  <c r="I194" i="8"/>
  <c r="J194" i="8"/>
  <c r="A195" i="8"/>
  <c r="B195" i="8"/>
  <c r="C195" i="8"/>
  <c r="D195" i="8"/>
  <c r="E195" i="8"/>
  <c r="F195" i="8"/>
  <c r="G195" i="8"/>
  <c r="H195" i="8"/>
  <c r="I195" i="8"/>
  <c r="J195" i="8"/>
  <c r="A196" i="8"/>
  <c r="B196" i="8"/>
  <c r="C196" i="8"/>
  <c r="D196" i="8"/>
  <c r="E196" i="8"/>
  <c r="F196" i="8"/>
  <c r="G196" i="8"/>
  <c r="H196" i="8"/>
  <c r="I196" i="8"/>
  <c r="J196" i="8"/>
  <c r="A197" i="8"/>
  <c r="B197" i="8"/>
  <c r="C197" i="8"/>
  <c r="D197" i="8"/>
  <c r="E197" i="8"/>
  <c r="F197" i="8"/>
  <c r="G197" i="8"/>
  <c r="H197" i="8"/>
  <c r="I197" i="8"/>
  <c r="J197" i="8"/>
  <c r="A198" i="8"/>
  <c r="B198" i="8"/>
  <c r="C198" i="8"/>
  <c r="D198" i="8"/>
  <c r="E198" i="8"/>
  <c r="F198" i="8"/>
  <c r="G198" i="8"/>
  <c r="H198" i="8"/>
  <c r="I198" i="8"/>
  <c r="J198" i="8"/>
  <c r="A199" i="8"/>
  <c r="B199" i="8"/>
  <c r="C199" i="8"/>
  <c r="D199" i="8"/>
  <c r="E199" i="8"/>
  <c r="F199" i="8"/>
  <c r="G199" i="8"/>
  <c r="H199" i="8"/>
  <c r="I199" i="8"/>
  <c r="J199" i="8"/>
  <c r="A200" i="8"/>
  <c r="B200" i="8"/>
  <c r="C200" i="8"/>
  <c r="D200" i="8"/>
  <c r="E200" i="8"/>
  <c r="F200" i="8"/>
  <c r="G200" i="8"/>
  <c r="H200" i="8"/>
  <c r="I200" i="8"/>
  <c r="J200" i="8"/>
  <c r="A201" i="8"/>
  <c r="B201" i="8"/>
  <c r="C201" i="8"/>
  <c r="D201" i="8"/>
  <c r="E201" i="8"/>
  <c r="F201" i="8"/>
  <c r="G201" i="8"/>
  <c r="H201" i="8"/>
  <c r="I201" i="8"/>
  <c r="J201" i="8"/>
  <c r="A202" i="8"/>
  <c r="B202" i="8"/>
  <c r="C202" i="8"/>
  <c r="D202" i="8"/>
  <c r="E202" i="8"/>
  <c r="F202" i="8"/>
  <c r="G202" i="8"/>
  <c r="H202" i="8"/>
  <c r="I202" i="8"/>
  <c r="J202" i="8"/>
  <c r="A203" i="8"/>
  <c r="B203" i="8"/>
  <c r="C203" i="8"/>
  <c r="D203" i="8"/>
  <c r="E203" i="8"/>
  <c r="F203" i="8"/>
  <c r="G203" i="8"/>
  <c r="H203" i="8"/>
  <c r="I203" i="8"/>
  <c r="J203" i="8"/>
  <c r="A204" i="8"/>
  <c r="B204" i="8"/>
  <c r="C204" i="8"/>
  <c r="D204" i="8"/>
  <c r="E204" i="8"/>
  <c r="F204" i="8"/>
  <c r="G204" i="8"/>
  <c r="H204" i="8"/>
  <c r="I204" i="8"/>
  <c r="J204" i="8"/>
  <c r="A205" i="8"/>
  <c r="B205" i="8"/>
  <c r="C205" i="8"/>
  <c r="D205" i="8"/>
  <c r="E205" i="8"/>
  <c r="F205" i="8"/>
  <c r="G205" i="8"/>
  <c r="H205" i="8"/>
  <c r="I205" i="8"/>
  <c r="J205" i="8"/>
  <c r="A206" i="8"/>
  <c r="B206" i="8"/>
  <c r="C206" i="8"/>
  <c r="D206" i="8"/>
  <c r="E206" i="8"/>
  <c r="F206" i="8"/>
  <c r="G206" i="8"/>
  <c r="H206" i="8"/>
  <c r="I206" i="8"/>
  <c r="J206" i="8"/>
  <c r="A207" i="8"/>
  <c r="B207" i="8"/>
  <c r="C207" i="8"/>
  <c r="D207" i="8"/>
  <c r="E207" i="8"/>
  <c r="F207" i="8"/>
  <c r="G207" i="8"/>
  <c r="H207" i="8"/>
  <c r="I207" i="8"/>
  <c r="J207" i="8"/>
  <c r="A208" i="8"/>
  <c r="B208" i="8"/>
  <c r="C208" i="8"/>
  <c r="D208" i="8"/>
  <c r="E208" i="8"/>
  <c r="F208" i="8"/>
  <c r="G208" i="8"/>
  <c r="H208" i="8"/>
  <c r="I208" i="8"/>
  <c r="J208" i="8"/>
  <c r="A209" i="8"/>
  <c r="B209" i="8"/>
  <c r="C209" i="8"/>
  <c r="D209" i="8"/>
  <c r="E209" i="8"/>
  <c r="F209" i="8"/>
  <c r="G209" i="8"/>
  <c r="H209" i="8"/>
  <c r="I209" i="8"/>
  <c r="J209" i="8"/>
  <c r="A210" i="8"/>
  <c r="B210" i="8"/>
  <c r="C210" i="8"/>
  <c r="D210" i="8"/>
  <c r="E210" i="8"/>
  <c r="F210" i="8"/>
  <c r="G210" i="8"/>
  <c r="H210" i="8"/>
  <c r="I210" i="8"/>
  <c r="J210" i="8"/>
  <c r="A211" i="8"/>
  <c r="B211" i="8"/>
  <c r="C211" i="8"/>
  <c r="D211" i="8"/>
  <c r="E211" i="8"/>
  <c r="F211" i="8"/>
  <c r="G211" i="8"/>
  <c r="H211" i="8"/>
  <c r="I211" i="8"/>
  <c r="J211" i="8"/>
  <c r="A212" i="8"/>
  <c r="B212" i="8"/>
  <c r="C212" i="8"/>
  <c r="D212" i="8"/>
  <c r="E212" i="8"/>
  <c r="F212" i="8"/>
  <c r="G212" i="8"/>
  <c r="H212" i="8"/>
  <c r="I212" i="8"/>
  <c r="J212" i="8"/>
  <c r="A213" i="8"/>
  <c r="B213" i="8"/>
  <c r="C213" i="8"/>
  <c r="D213" i="8"/>
  <c r="E213" i="8"/>
  <c r="F213" i="8"/>
  <c r="G213" i="8"/>
  <c r="H213" i="8"/>
  <c r="I213" i="8"/>
  <c r="J213" i="8"/>
  <c r="A214" i="8"/>
  <c r="B214" i="8"/>
  <c r="C214" i="8"/>
  <c r="D214" i="8"/>
  <c r="E214" i="8"/>
  <c r="F214" i="8"/>
  <c r="G214" i="8"/>
  <c r="H214" i="8"/>
  <c r="I214" i="8"/>
  <c r="J214" i="8"/>
  <c r="A215" i="8"/>
  <c r="B215" i="8"/>
  <c r="C215" i="8"/>
  <c r="D215" i="8"/>
  <c r="E215" i="8"/>
  <c r="F215" i="8"/>
  <c r="G215" i="8"/>
  <c r="H215" i="8"/>
  <c r="I215" i="8"/>
  <c r="J215" i="8"/>
  <c r="A216" i="8"/>
  <c r="B216" i="8"/>
  <c r="C216" i="8"/>
  <c r="D216" i="8"/>
  <c r="E216" i="8"/>
  <c r="F216" i="8"/>
  <c r="G216" i="8"/>
  <c r="H216" i="8"/>
  <c r="I216" i="8"/>
  <c r="J216" i="8"/>
  <c r="A217" i="8"/>
  <c r="B217" i="8"/>
  <c r="C217" i="8"/>
  <c r="D217" i="8"/>
  <c r="E217" i="8"/>
  <c r="F217" i="8"/>
  <c r="G217" i="8"/>
  <c r="H217" i="8"/>
  <c r="I217" i="8"/>
  <c r="J217" i="8"/>
  <c r="A218" i="8"/>
  <c r="B218" i="8"/>
  <c r="C218" i="8"/>
  <c r="D218" i="8"/>
  <c r="E218" i="8"/>
  <c r="F218" i="8"/>
  <c r="G218" i="8"/>
  <c r="H218" i="8"/>
  <c r="I218" i="8"/>
  <c r="J218" i="8"/>
  <c r="A219" i="8"/>
  <c r="B219" i="8"/>
  <c r="C219" i="8"/>
  <c r="D219" i="8"/>
  <c r="E219" i="8"/>
  <c r="F219" i="8"/>
  <c r="G219" i="8"/>
  <c r="H219" i="8"/>
  <c r="I219" i="8"/>
  <c r="J219" i="8"/>
  <c r="A220" i="8"/>
  <c r="B220" i="8"/>
  <c r="C220" i="8"/>
  <c r="D220" i="8"/>
  <c r="E220" i="8"/>
  <c r="F220" i="8"/>
  <c r="G220" i="8"/>
  <c r="H220" i="8"/>
  <c r="I220" i="8"/>
  <c r="J220" i="8"/>
  <c r="A221" i="8"/>
  <c r="B221" i="8"/>
  <c r="C221" i="8"/>
  <c r="D221" i="8"/>
  <c r="E221" i="8"/>
  <c r="F221" i="8"/>
  <c r="G221" i="8"/>
  <c r="H221" i="8"/>
  <c r="I221" i="8"/>
  <c r="J221" i="8"/>
  <c r="A222" i="8"/>
  <c r="B222" i="8"/>
  <c r="C222" i="8"/>
  <c r="D222" i="8"/>
  <c r="E222" i="8"/>
  <c r="F222" i="8"/>
  <c r="G222" i="8"/>
  <c r="H222" i="8"/>
  <c r="I222" i="8"/>
  <c r="J222" i="8"/>
  <c r="A223" i="8"/>
  <c r="B223" i="8"/>
  <c r="C223" i="8"/>
  <c r="D223" i="8"/>
  <c r="E223" i="8"/>
  <c r="F223" i="8"/>
  <c r="G223" i="8"/>
  <c r="H223" i="8"/>
  <c r="I223" i="8"/>
  <c r="J223" i="8"/>
  <c r="A224" i="8"/>
  <c r="B224" i="8"/>
  <c r="C224" i="8"/>
  <c r="D224" i="8"/>
  <c r="E224" i="8"/>
  <c r="F224" i="8"/>
  <c r="G224" i="8"/>
  <c r="H224" i="8"/>
  <c r="I224" i="8"/>
  <c r="J224" i="8"/>
  <c r="A225" i="8"/>
  <c r="B225" i="8"/>
  <c r="C225" i="8"/>
  <c r="D225" i="8"/>
  <c r="E225" i="8"/>
  <c r="F225" i="8"/>
  <c r="G225" i="8"/>
  <c r="H225" i="8"/>
  <c r="I225" i="8"/>
  <c r="J225" i="8"/>
  <c r="A226" i="8"/>
  <c r="B226" i="8"/>
  <c r="C226" i="8"/>
  <c r="D226" i="8"/>
  <c r="E226" i="8"/>
  <c r="F226" i="8"/>
  <c r="G226" i="8"/>
  <c r="H226" i="8"/>
  <c r="I226" i="8"/>
  <c r="J226" i="8"/>
  <c r="A227" i="8"/>
  <c r="B227" i="8"/>
  <c r="C227" i="8"/>
  <c r="D227" i="8"/>
  <c r="E227" i="8"/>
  <c r="F227" i="8"/>
  <c r="G227" i="8"/>
  <c r="H227" i="8"/>
  <c r="I227" i="8"/>
  <c r="J227" i="8"/>
  <c r="A228" i="8"/>
  <c r="B228" i="8"/>
  <c r="C228" i="8"/>
  <c r="D228" i="8"/>
  <c r="E228" i="8"/>
  <c r="F228" i="8"/>
  <c r="G228" i="8"/>
  <c r="H228" i="8"/>
  <c r="I228" i="8"/>
  <c r="J228" i="8"/>
  <c r="A229" i="8"/>
  <c r="B229" i="8"/>
  <c r="C229" i="8"/>
  <c r="D229" i="8"/>
  <c r="E229" i="8"/>
  <c r="F229" i="8"/>
  <c r="G229" i="8"/>
  <c r="H229" i="8"/>
  <c r="I229" i="8"/>
  <c r="J229" i="8"/>
  <c r="A230" i="8"/>
  <c r="B230" i="8"/>
  <c r="C230" i="8"/>
  <c r="D230" i="8"/>
  <c r="E230" i="8"/>
  <c r="F230" i="8"/>
  <c r="G230" i="8"/>
  <c r="H230" i="8"/>
  <c r="I230" i="8"/>
  <c r="J230" i="8"/>
  <c r="A231" i="8"/>
  <c r="B231" i="8"/>
  <c r="C231" i="8"/>
  <c r="D231" i="8"/>
  <c r="E231" i="8"/>
  <c r="F231" i="8"/>
  <c r="G231" i="8"/>
  <c r="H231" i="8"/>
  <c r="I231" i="8"/>
  <c r="J231" i="8"/>
  <c r="A232" i="8"/>
  <c r="B232" i="8"/>
  <c r="C232" i="8"/>
  <c r="D232" i="8"/>
  <c r="E232" i="8"/>
  <c r="F232" i="8"/>
  <c r="G232" i="8"/>
  <c r="H232" i="8"/>
  <c r="I232" i="8"/>
  <c r="J232" i="8"/>
  <c r="A233" i="8"/>
  <c r="B233" i="8"/>
  <c r="C233" i="8"/>
  <c r="D233" i="8"/>
  <c r="E233" i="8"/>
  <c r="F233" i="8"/>
  <c r="G233" i="8"/>
  <c r="H233" i="8"/>
  <c r="I233" i="8"/>
  <c r="J233" i="8"/>
  <c r="A234" i="8"/>
  <c r="B234" i="8"/>
  <c r="C234" i="8"/>
  <c r="D234" i="8"/>
  <c r="E234" i="8"/>
  <c r="F234" i="8"/>
  <c r="G234" i="8"/>
  <c r="H234" i="8"/>
  <c r="I234" i="8"/>
  <c r="J234" i="8"/>
  <c r="A235" i="8"/>
  <c r="B235" i="8"/>
  <c r="C235" i="8"/>
  <c r="D235" i="8"/>
  <c r="E235" i="8"/>
  <c r="F235" i="8"/>
  <c r="G235" i="8"/>
  <c r="H235" i="8"/>
  <c r="I235" i="8"/>
  <c r="J235" i="8"/>
  <c r="A236" i="8"/>
  <c r="B236" i="8"/>
  <c r="C236" i="8"/>
  <c r="D236" i="8"/>
  <c r="E236" i="8"/>
  <c r="F236" i="8"/>
  <c r="G236" i="8"/>
  <c r="H236" i="8"/>
  <c r="I236" i="8"/>
  <c r="J236" i="8"/>
  <c r="A237" i="8"/>
  <c r="B237" i="8"/>
  <c r="C237" i="8"/>
  <c r="D237" i="8"/>
  <c r="E237" i="8"/>
  <c r="F237" i="8"/>
  <c r="G237" i="8"/>
  <c r="H237" i="8"/>
  <c r="I237" i="8"/>
  <c r="J237" i="8"/>
  <c r="A238" i="8"/>
  <c r="B238" i="8"/>
  <c r="C238" i="8"/>
  <c r="D238" i="8"/>
  <c r="E238" i="8"/>
  <c r="F238" i="8"/>
  <c r="G238" i="8"/>
  <c r="H238" i="8"/>
  <c r="I238" i="8"/>
  <c r="J238" i="8"/>
  <c r="A239" i="8"/>
  <c r="B239" i="8"/>
  <c r="C239" i="8"/>
  <c r="D239" i="8"/>
  <c r="E239" i="8"/>
  <c r="F239" i="8"/>
  <c r="G239" i="8"/>
  <c r="H239" i="8"/>
  <c r="I239" i="8"/>
  <c r="J239" i="8"/>
  <c r="A240" i="8"/>
  <c r="B240" i="8"/>
  <c r="C240" i="8"/>
  <c r="D240" i="8"/>
  <c r="E240" i="8"/>
  <c r="F240" i="8"/>
  <c r="G240" i="8"/>
  <c r="H240" i="8"/>
  <c r="I240" i="8"/>
  <c r="J240" i="8"/>
  <c r="A241" i="8"/>
  <c r="B241" i="8"/>
  <c r="C241" i="8"/>
  <c r="D241" i="8"/>
  <c r="E241" i="8"/>
  <c r="F241" i="8"/>
  <c r="G241" i="8"/>
  <c r="H241" i="8"/>
  <c r="I241" i="8"/>
  <c r="J241" i="8"/>
  <c r="A242" i="8"/>
  <c r="B242" i="8"/>
  <c r="C242" i="8"/>
  <c r="D242" i="8"/>
  <c r="E242" i="8"/>
  <c r="F242" i="8"/>
  <c r="G242" i="8"/>
  <c r="H242" i="8"/>
  <c r="I242" i="8"/>
  <c r="J242" i="8"/>
  <c r="A243" i="8"/>
  <c r="B243" i="8"/>
  <c r="C243" i="8"/>
  <c r="D243" i="8"/>
  <c r="E243" i="8"/>
  <c r="F243" i="8"/>
  <c r="G243" i="8"/>
  <c r="H243" i="8"/>
  <c r="I243" i="8"/>
  <c r="J243" i="8"/>
  <c r="A244" i="8"/>
  <c r="B244" i="8"/>
  <c r="C244" i="8"/>
  <c r="D244" i="8"/>
  <c r="E244" i="8"/>
  <c r="F244" i="8"/>
  <c r="G244" i="8"/>
  <c r="H244" i="8"/>
  <c r="I244" i="8"/>
  <c r="J244" i="8"/>
  <c r="A245" i="8"/>
  <c r="B245" i="8"/>
  <c r="C245" i="8"/>
  <c r="D245" i="8"/>
  <c r="E245" i="8"/>
  <c r="F245" i="8"/>
  <c r="G245" i="8"/>
  <c r="H245" i="8"/>
  <c r="I245" i="8"/>
  <c r="J245" i="8"/>
  <c r="A246" i="8"/>
  <c r="B246" i="8"/>
  <c r="C246" i="8"/>
  <c r="D246" i="8"/>
  <c r="E246" i="8"/>
  <c r="F246" i="8"/>
  <c r="G246" i="8"/>
  <c r="H246" i="8"/>
  <c r="I246" i="8"/>
  <c r="J246" i="8"/>
  <c r="A247" i="8"/>
  <c r="B247" i="8"/>
  <c r="C247" i="8"/>
  <c r="D247" i="8"/>
  <c r="E247" i="8"/>
  <c r="F247" i="8"/>
  <c r="G247" i="8"/>
  <c r="H247" i="8"/>
  <c r="I247" i="8"/>
  <c r="J247" i="8"/>
  <c r="A248" i="8"/>
  <c r="B248" i="8"/>
  <c r="C248" i="8"/>
  <c r="D248" i="8"/>
  <c r="E248" i="8"/>
  <c r="F248" i="8"/>
  <c r="G248" i="8"/>
  <c r="H248" i="8"/>
  <c r="I248" i="8"/>
  <c r="J248" i="8"/>
  <c r="A249" i="8"/>
  <c r="B249" i="8"/>
  <c r="C249" i="8"/>
  <c r="D249" i="8"/>
  <c r="E249" i="8"/>
  <c r="F249" i="8"/>
  <c r="G249" i="8"/>
  <c r="H249" i="8"/>
  <c r="I249" i="8"/>
  <c r="J249" i="8"/>
  <c r="A250" i="8"/>
  <c r="B250" i="8"/>
  <c r="C250" i="8"/>
  <c r="D250" i="8"/>
  <c r="E250" i="8"/>
  <c r="F250" i="8"/>
  <c r="G250" i="8"/>
  <c r="H250" i="8"/>
  <c r="I250" i="8"/>
  <c r="J250" i="8"/>
  <c r="A251" i="8"/>
  <c r="B251" i="8"/>
  <c r="C251" i="8"/>
  <c r="D251" i="8"/>
  <c r="E251" i="8"/>
  <c r="F251" i="8"/>
  <c r="G251" i="8"/>
  <c r="H251" i="8"/>
  <c r="I251" i="8"/>
  <c r="J251" i="8"/>
  <c r="A252" i="8"/>
  <c r="B252" i="8"/>
  <c r="C252" i="8"/>
  <c r="D252" i="8"/>
  <c r="E252" i="8"/>
  <c r="F252" i="8"/>
  <c r="G252" i="8"/>
  <c r="H252" i="8"/>
  <c r="I252" i="8"/>
  <c r="J252" i="8"/>
  <c r="A253" i="8"/>
  <c r="B253" i="8"/>
  <c r="C253" i="8"/>
  <c r="D253" i="8"/>
  <c r="E253" i="8"/>
  <c r="F253" i="8"/>
  <c r="G253" i="8"/>
  <c r="H253" i="8"/>
  <c r="I253" i="8"/>
  <c r="J253" i="8"/>
  <c r="A254" i="8"/>
  <c r="B254" i="8"/>
  <c r="C254" i="8"/>
  <c r="D254" i="8"/>
  <c r="E254" i="8"/>
  <c r="F254" i="8"/>
  <c r="G254" i="8"/>
  <c r="H254" i="8"/>
  <c r="I254" i="8"/>
  <c r="J254" i="8"/>
  <c r="A255" i="8"/>
  <c r="B255" i="8"/>
  <c r="C255" i="8"/>
  <c r="D255" i="8"/>
  <c r="E255" i="8"/>
  <c r="F255" i="8"/>
  <c r="G255" i="8"/>
  <c r="H255" i="8"/>
  <c r="I255" i="8"/>
  <c r="J255" i="8"/>
  <c r="A256" i="8"/>
  <c r="B256" i="8"/>
  <c r="C256" i="8"/>
  <c r="D256" i="8"/>
  <c r="E256" i="8"/>
  <c r="F256" i="8"/>
  <c r="G256" i="8"/>
  <c r="H256" i="8"/>
  <c r="I256" i="8"/>
  <c r="J256" i="8"/>
  <c r="A257" i="8"/>
  <c r="B257" i="8"/>
  <c r="C257" i="8"/>
  <c r="D257" i="8"/>
  <c r="E257" i="8"/>
  <c r="F257" i="8"/>
  <c r="G257" i="8"/>
  <c r="H257" i="8"/>
  <c r="I257" i="8"/>
  <c r="J257" i="8"/>
  <c r="A258" i="8"/>
  <c r="B258" i="8"/>
  <c r="C258" i="8"/>
  <c r="D258" i="8"/>
  <c r="E258" i="8"/>
  <c r="F258" i="8"/>
  <c r="G258" i="8"/>
  <c r="H258" i="8"/>
  <c r="I258" i="8"/>
  <c r="J258" i="8"/>
  <c r="A259" i="8"/>
  <c r="B259" i="8"/>
  <c r="C259" i="8"/>
  <c r="D259" i="8"/>
  <c r="E259" i="8"/>
  <c r="F259" i="8"/>
  <c r="G259" i="8"/>
  <c r="H259" i="8"/>
  <c r="I259" i="8"/>
  <c r="J259" i="8"/>
  <c r="A260" i="8"/>
  <c r="B260" i="8"/>
  <c r="C260" i="8"/>
  <c r="D260" i="8"/>
  <c r="E260" i="8"/>
  <c r="F260" i="8"/>
  <c r="G260" i="8"/>
  <c r="H260" i="8"/>
  <c r="I260" i="8"/>
  <c r="J260" i="8"/>
  <c r="A261" i="8"/>
  <c r="B261" i="8"/>
  <c r="C261" i="8"/>
  <c r="D261" i="8"/>
  <c r="E261" i="8"/>
  <c r="F261" i="8"/>
  <c r="G261" i="8"/>
  <c r="H261" i="8"/>
  <c r="I261" i="8"/>
  <c r="J261" i="8"/>
  <c r="A262" i="8"/>
  <c r="B262" i="8"/>
  <c r="C262" i="8"/>
  <c r="D262" i="8"/>
  <c r="E262" i="8"/>
  <c r="F262" i="8"/>
  <c r="G262" i="8"/>
  <c r="H262" i="8"/>
  <c r="I262" i="8"/>
  <c r="J262" i="8"/>
  <c r="A263" i="8"/>
  <c r="B263" i="8"/>
  <c r="C263" i="8"/>
  <c r="D263" i="8"/>
  <c r="E263" i="8"/>
  <c r="F263" i="8"/>
  <c r="G263" i="8"/>
  <c r="H263" i="8"/>
  <c r="I263" i="8"/>
  <c r="J263" i="8"/>
  <c r="A264" i="8"/>
  <c r="B264" i="8"/>
  <c r="C264" i="8"/>
  <c r="D264" i="8"/>
  <c r="E264" i="8"/>
  <c r="F264" i="8"/>
  <c r="G264" i="8"/>
  <c r="H264" i="8"/>
  <c r="I264" i="8"/>
  <c r="J264" i="8"/>
  <c r="A265" i="8"/>
  <c r="B265" i="8"/>
  <c r="C265" i="8"/>
  <c r="D265" i="8"/>
  <c r="E265" i="8"/>
  <c r="F265" i="8"/>
  <c r="G265" i="8"/>
  <c r="H265" i="8"/>
  <c r="I265" i="8"/>
  <c r="J265" i="8"/>
  <c r="A266" i="8"/>
  <c r="B266" i="8"/>
  <c r="C266" i="8"/>
  <c r="D266" i="8"/>
  <c r="E266" i="8"/>
  <c r="F266" i="8"/>
  <c r="G266" i="8"/>
  <c r="H266" i="8"/>
  <c r="I266" i="8"/>
  <c r="J266" i="8"/>
  <c r="A267" i="8"/>
  <c r="B267" i="8"/>
  <c r="C267" i="8"/>
  <c r="D267" i="8"/>
  <c r="E267" i="8"/>
  <c r="F267" i="8"/>
  <c r="G267" i="8"/>
  <c r="H267" i="8"/>
  <c r="I267" i="8"/>
  <c r="J267" i="8"/>
  <c r="A268" i="8"/>
  <c r="B268" i="8"/>
  <c r="C268" i="8"/>
  <c r="D268" i="8"/>
  <c r="E268" i="8"/>
  <c r="F268" i="8"/>
  <c r="G268" i="8"/>
  <c r="H268" i="8"/>
  <c r="I268" i="8"/>
  <c r="J268" i="8"/>
  <c r="A269" i="8"/>
  <c r="B269" i="8"/>
  <c r="C269" i="8"/>
  <c r="D269" i="8"/>
  <c r="E269" i="8"/>
  <c r="F269" i="8"/>
  <c r="G269" i="8"/>
  <c r="H269" i="8"/>
  <c r="I269" i="8"/>
  <c r="J269" i="8"/>
  <c r="A270" i="8"/>
  <c r="B270" i="8"/>
  <c r="C270" i="8"/>
  <c r="D270" i="8"/>
  <c r="E270" i="8"/>
  <c r="F270" i="8"/>
  <c r="G270" i="8"/>
  <c r="H270" i="8"/>
  <c r="I270" i="8"/>
  <c r="J270" i="8"/>
  <c r="A271" i="8"/>
  <c r="B271" i="8"/>
  <c r="C271" i="8"/>
  <c r="D271" i="8"/>
  <c r="E271" i="8"/>
  <c r="F271" i="8"/>
  <c r="G271" i="8"/>
  <c r="H271" i="8"/>
  <c r="I271" i="8"/>
  <c r="J271" i="8"/>
  <c r="A272" i="8"/>
  <c r="B272" i="8"/>
  <c r="C272" i="8"/>
  <c r="D272" i="8"/>
  <c r="E272" i="8"/>
  <c r="F272" i="8"/>
  <c r="G272" i="8"/>
  <c r="H272" i="8"/>
  <c r="I272" i="8"/>
  <c r="J272" i="8"/>
  <c r="A273" i="8"/>
  <c r="B273" i="8"/>
  <c r="C273" i="8"/>
  <c r="D273" i="8"/>
  <c r="E273" i="8"/>
  <c r="F273" i="8"/>
  <c r="G273" i="8"/>
  <c r="H273" i="8"/>
  <c r="I273" i="8"/>
  <c r="J273" i="8"/>
  <c r="A274" i="8"/>
  <c r="B274" i="8"/>
  <c r="C274" i="8"/>
  <c r="D274" i="8"/>
  <c r="E274" i="8"/>
  <c r="F274" i="8"/>
  <c r="G274" i="8"/>
  <c r="H274" i="8"/>
  <c r="I274" i="8"/>
  <c r="J274" i="8"/>
  <c r="A275" i="8"/>
  <c r="B275" i="8"/>
  <c r="C275" i="8"/>
  <c r="D275" i="8"/>
  <c r="E275" i="8"/>
  <c r="F275" i="8"/>
  <c r="G275" i="8"/>
  <c r="H275" i="8"/>
  <c r="I275" i="8"/>
  <c r="J275" i="8"/>
  <c r="A276" i="8"/>
  <c r="B276" i="8"/>
  <c r="C276" i="8"/>
  <c r="D276" i="8"/>
  <c r="E276" i="8"/>
  <c r="F276" i="8"/>
  <c r="G276" i="8"/>
  <c r="H276" i="8"/>
  <c r="I276" i="8"/>
  <c r="J276" i="8"/>
  <c r="A277" i="8"/>
  <c r="B277" i="8"/>
  <c r="C277" i="8"/>
  <c r="D277" i="8"/>
  <c r="E277" i="8"/>
  <c r="F277" i="8"/>
  <c r="G277" i="8"/>
  <c r="H277" i="8"/>
  <c r="I277" i="8"/>
  <c r="J277" i="8"/>
  <c r="A278" i="8"/>
  <c r="B278" i="8"/>
  <c r="C278" i="8"/>
  <c r="D278" i="8"/>
  <c r="E278" i="8"/>
  <c r="F278" i="8"/>
  <c r="G278" i="8"/>
  <c r="H278" i="8"/>
  <c r="I278" i="8"/>
  <c r="J278" i="8"/>
  <c r="A279" i="8"/>
  <c r="B279" i="8"/>
  <c r="C279" i="8"/>
  <c r="D279" i="8"/>
  <c r="E279" i="8"/>
  <c r="F279" i="8"/>
  <c r="G279" i="8"/>
  <c r="H279" i="8"/>
  <c r="I279" i="8"/>
  <c r="J279" i="8"/>
  <c r="A280" i="8"/>
  <c r="B280" i="8"/>
  <c r="C280" i="8"/>
  <c r="D280" i="8"/>
  <c r="E280" i="8"/>
  <c r="F280" i="8"/>
  <c r="G280" i="8"/>
  <c r="H280" i="8"/>
  <c r="I280" i="8"/>
  <c r="J280" i="8"/>
  <c r="A281" i="8"/>
  <c r="B281" i="8"/>
  <c r="C281" i="8"/>
  <c r="D281" i="8"/>
  <c r="E281" i="8"/>
  <c r="F281" i="8"/>
  <c r="G281" i="8"/>
  <c r="H281" i="8"/>
  <c r="I281" i="8"/>
  <c r="J281" i="8"/>
  <c r="A282" i="8"/>
  <c r="B282" i="8"/>
  <c r="C282" i="8"/>
  <c r="D282" i="8"/>
  <c r="E282" i="8"/>
  <c r="F282" i="8"/>
  <c r="G282" i="8"/>
  <c r="H282" i="8"/>
  <c r="I282" i="8"/>
  <c r="J282" i="8"/>
  <c r="A283" i="8"/>
  <c r="B283" i="8"/>
  <c r="C283" i="8"/>
  <c r="D283" i="8"/>
  <c r="E283" i="8"/>
  <c r="F283" i="8"/>
  <c r="G283" i="8"/>
  <c r="H283" i="8"/>
  <c r="I283" i="8"/>
  <c r="J283" i="8"/>
  <c r="A284" i="8"/>
  <c r="B284" i="8"/>
  <c r="C284" i="8"/>
  <c r="D284" i="8"/>
  <c r="E284" i="8"/>
  <c r="F284" i="8"/>
  <c r="G284" i="8"/>
  <c r="H284" i="8"/>
  <c r="I284" i="8"/>
  <c r="J284" i="8"/>
  <c r="A285" i="8"/>
  <c r="B285" i="8"/>
  <c r="C285" i="8"/>
  <c r="D285" i="8"/>
  <c r="E285" i="8"/>
  <c r="F285" i="8"/>
  <c r="G285" i="8"/>
  <c r="H285" i="8"/>
  <c r="I285" i="8"/>
  <c r="J285" i="8"/>
  <c r="A286" i="8"/>
  <c r="B286" i="8"/>
  <c r="C286" i="8"/>
  <c r="D286" i="8"/>
  <c r="E286" i="8"/>
  <c r="F286" i="8"/>
  <c r="G286" i="8"/>
  <c r="H286" i="8"/>
  <c r="I286" i="8"/>
  <c r="J286" i="8"/>
  <c r="A287" i="8"/>
  <c r="B287" i="8"/>
  <c r="C287" i="8"/>
  <c r="D287" i="8"/>
  <c r="E287" i="8"/>
  <c r="F287" i="8"/>
  <c r="G287" i="8"/>
  <c r="H287" i="8"/>
  <c r="I287" i="8"/>
  <c r="J287" i="8"/>
  <c r="A288" i="8"/>
  <c r="B288" i="8"/>
  <c r="C288" i="8"/>
  <c r="D288" i="8"/>
  <c r="E288" i="8"/>
  <c r="F288" i="8"/>
  <c r="G288" i="8"/>
  <c r="H288" i="8"/>
  <c r="I288" i="8"/>
  <c r="J288" i="8"/>
  <c r="A289" i="8"/>
  <c r="B289" i="8"/>
  <c r="C289" i="8"/>
  <c r="D289" i="8"/>
  <c r="E289" i="8"/>
  <c r="F289" i="8"/>
  <c r="G289" i="8"/>
  <c r="H289" i="8"/>
  <c r="I289" i="8"/>
  <c r="J289" i="8"/>
  <c r="A290" i="8"/>
  <c r="B290" i="8"/>
  <c r="C290" i="8"/>
  <c r="D290" i="8"/>
  <c r="E290" i="8"/>
  <c r="F290" i="8"/>
  <c r="G290" i="8"/>
  <c r="H290" i="8"/>
  <c r="I290" i="8"/>
  <c r="J290" i="8"/>
  <c r="A291" i="8"/>
  <c r="B291" i="8"/>
  <c r="C291" i="8"/>
  <c r="D291" i="8"/>
  <c r="E291" i="8"/>
  <c r="F291" i="8"/>
  <c r="G291" i="8"/>
  <c r="H291" i="8"/>
  <c r="I291" i="8"/>
  <c r="J291" i="8"/>
  <c r="A292" i="8"/>
  <c r="B292" i="8"/>
  <c r="C292" i="8"/>
  <c r="D292" i="8"/>
  <c r="E292" i="8"/>
  <c r="F292" i="8"/>
  <c r="G292" i="8"/>
  <c r="H292" i="8"/>
  <c r="I292" i="8"/>
  <c r="J292" i="8"/>
  <c r="A293" i="8"/>
  <c r="B293" i="8"/>
  <c r="C293" i="8"/>
  <c r="D293" i="8"/>
  <c r="E293" i="8"/>
  <c r="F293" i="8"/>
  <c r="G293" i="8"/>
  <c r="H293" i="8"/>
  <c r="I293" i="8"/>
  <c r="J293" i="8"/>
  <c r="A294" i="8"/>
  <c r="B294" i="8"/>
  <c r="C294" i="8"/>
  <c r="D294" i="8"/>
  <c r="E294" i="8"/>
  <c r="F294" i="8"/>
  <c r="G294" i="8"/>
  <c r="H294" i="8"/>
  <c r="I294" i="8"/>
  <c r="J294" i="8"/>
  <c r="A295" i="8"/>
  <c r="B295" i="8"/>
  <c r="C295" i="8"/>
  <c r="D295" i="8"/>
  <c r="E295" i="8"/>
  <c r="F295" i="8"/>
  <c r="G295" i="8"/>
  <c r="H295" i="8"/>
  <c r="I295" i="8"/>
  <c r="J295" i="8"/>
  <c r="A296" i="8"/>
  <c r="B296" i="8"/>
  <c r="C296" i="8"/>
  <c r="D296" i="8"/>
  <c r="E296" i="8"/>
  <c r="F296" i="8"/>
  <c r="G296" i="8"/>
  <c r="H296" i="8"/>
  <c r="I296" i="8"/>
  <c r="J296" i="8"/>
  <c r="A297" i="8"/>
  <c r="B297" i="8"/>
  <c r="C297" i="8"/>
  <c r="D297" i="8"/>
  <c r="E297" i="8"/>
  <c r="F297" i="8"/>
  <c r="G297" i="8"/>
  <c r="H297" i="8"/>
  <c r="I297" i="8"/>
  <c r="J297" i="8"/>
  <c r="A298" i="8"/>
  <c r="B298" i="8"/>
  <c r="C298" i="8"/>
  <c r="D298" i="8"/>
  <c r="E298" i="8"/>
  <c r="F298" i="8"/>
  <c r="G298" i="8"/>
  <c r="H298" i="8"/>
  <c r="I298" i="8"/>
  <c r="J298" i="8"/>
  <c r="A299" i="8"/>
  <c r="B299" i="8"/>
  <c r="C299" i="8"/>
  <c r="D299" i="8"/>
  <c r="E299" i="8"/>
  <c r="F299" i="8"/>
  <c r="G299" i="8"/>
  <c r="H299" i="8"/>
  <c r="I299" i="8"/>
  <c r="J299" i="8"/>
  <c r="A300" i="8"/>
  <c r="B300" i="8"/>
  <c r="C300" i="8"/>
  <c r="D300" i="8"/>
  <c r="E300" i="8"/>
  <c r="F300" i="8"/>
  <c r="G300" i="8"/>
  <c r="H300" i="8"/>
  <c r="I300" i="8"/>
  <c r="J300" i="8"/>
  <c r="A301" i="8"/>
  <c r="B301" i="8"/>
  <c r="C301" i="8"/>
  <c r="D301" i="8"/>
  <c r="E301" i="8"/>
  <c r="F301" i="8"/>
  <c r="G301" i="8"/>
  <c r="H301" i="8"/>
  <c r="I301" i="8"/>
  <c r="J301" i="8"/>
  <c r="A302" i="8"/>
  <c r="B302" i="8"/>
  <c r="C302" i="8"/>
  <c r="D302" i="8"/>
  <c r="E302" i="8"/>
  <c r="F302" i="8"/>
  <c r="G302" i="8"/>
  <c r="H302" i="8"/>
  <c r="I302" i="8"/>
  <c r="J302" i="8"/>
  <c r="A303" i="8"/>
  <c r="B303" i="8"/>
  <c r="C303" i="8"/>
  <c r="D303" i="8"/>
  <c r="E303" i="8"/>
  <c r="F303" i="8"/>
  <c r="G303" i="8"/>
  <c r="H303" i="8"/>
  <c r="I303" i="8"/>
  <c r="J303" i="8"/>
  <c r="A304" i="8"/>
  <c r="B304" i="8"/>
  <c r="C304" i="8"/>
  <c r="D304" i="8"/>
  <c r="E304" i="8"/>
  <c r="F304" i="8"/>
  <c r="G304" i="8"/>
  <c r="H304" i="8"/>
  <c r="I304" i="8"/>
  <c r="J304" i="8"/>
  <c r="A305" i="8"/>
  <c r="B305" i="8"/>
  <c r="C305" i="8"/>
  <c r="D305" i="8"/>
  <c r="E305" i="8"/>
  <c r="F305" i="8"/>
  <c r="G305" i="8"/>
  <c r="H305" i="8"/>
  <c r="I305" i="8"/>
  <c r="J305" i="8"/>
  <c r="A306" i="8"/>
  <c r="B306" i="8"/>
  <c r="C306" i="8"/>
  <c r="D306" i="8"/>
  <c r="E306" i="8"/>
  <c r="F306" i="8"/>
  <c r="G306" i="8"/>
  <c r="H306" i="8"/>
  <c r="I306" i="8"/>
  <c r="J306" i="8"/>
  <c r="A307" i="8"/>
  <c r="B307" i="8"/>
  <c r="C307" i="8"/>
  <c r="D307" i="8"/>
  <c r="E307" i="8"/>
  <c r="F307" i="8"/>
  <c r="G307" i="8"/>
  <c r="H307" i="8"/>
  <c r="I307" i="8"/>
  <c r="J307" i="8"/>
  <c r="A308" i="8"/>
  <c r="B308" i="8"/>
  <c r="C308" i="8"/>
  <c r="D308" i="8"/>
  <c r="E308" i="8"/>
  <c r="F308" i="8"/>
  <c r="G308" i="8"/>
  <c r="H308" i="8"/>
  <c r="I308" i="8"/>
  <c r="J308" i="8"/>
  <c r="A309" i="8"/>
  <c r="B309" i="8"/>
  <c r="C309" i="8"/>
  <c r="D309" i="8"/>
  <c r="E309" i="8"/>
  <c r="F309" i="8"/>
  <c r="G309" i="8"/>
  <c r="H309" i="8"/>
  <c r="I309" i="8"/>
  <c r="J309" i="8"/>
  <c r="A310" i="8"/>
  <c r="B310" i="8"/>
  <c r="C310" i="8"/>
  <c r="D310" i="8"/>
  <c r="E310" i="8"/>
  <c r="F310" i="8"/>
  <c r="G310" i="8"/>
  <c r="H310" i="8"/>
  <c r="I310" i="8"/>
  <c r="J310" i="8"/>
  <c r="A311" i="8"/>
  <c r="B311" i="8"/>
  <c r="C311" i="8"/>
  <c r="D311" i="8"/>
  <c r="E311" i="8"/>
  <c r="F311" i="8"/>
  <c r="G311" i="8"/>
  <c r="H311" i="8"/>
  <c r="I311" i="8"/>
  <c r="J311" i="8"/>
  <c r="A312" i="8"/>
  <c r="B312" i="8"/>
  <c r="C312" i="8"/>
  <c r="D312" i="8"/>
  <c r="E312" i="8"/>
  <c r="F312" i="8"/>
  <c r="G312" i="8"/>
  <c r="H312" i="8"/>
  <c r="I312" i="8"/>
  <c r="J312" i="8"/>
  <c r="A313" i="8"/>
  <c r="B313" i="8"/>
  <c r="C313" i="8"/>
  <c r="D313" i="8"/>
  <c r="E313" i="8"/>
  <c r="F313" i="8"/>
  <c r="G313" i="8"/>
  <c r="H313" i="8"/>
  <c r="I313" i="8"/>
  <c r="J313" i="8"/>
  <c r="A314" i="8"/>
  <c r="B314" i="8"/>
  <c r="C314" i="8"/>
  <c r="D314" i="8"/>
  <c r="E314" i="8"/>
  <c r="F314" i="8"/>
  <c r="G314" i="8"/>
  <c r="H314" i="8"/>
  <c r="I314" i="8"/>
  <c r="J314" i="8"/>
  <c r="A315" i="8"/>
  <c r="B315" i="8"/>
  <c r="C315" i="8"/>
  <c r="D315" i="8"/>
  <c r="E315" i="8"/>
  <c r="F315" i="8"/>
  <c r="G315" i="8"/>
  <c r="H315" i="8"/>
  <c r="I315" i="8"/>
  <c r="J315" i="8"/>
  <c r="A316" i="8"/>
  <c r="B316" i="8"/>
  <c r="C316" i="8"/>
  <c r="D316" i="8"/>
  <c r="E316" i="8"/>
  <c r="F316" i="8"/>
  <c r="G316" i="8"/>
  <c r="H316" i="8"/>
  <c r="I316" i="8"/>
  <c r="J316" i="8"/>
  <c r="A317" i="8"/>
  <c r="B317" i="8"/>
  <c r="C317" i="8"/>
  <c r="D317" i="8"/>
  <c r="E317" i="8"/>
  <c r="F317" i="8"/>
  <c r="G317" i="8"/>
  <c r="H317" i="8"/>
  <c r="I317" i="8"/>
  <c r="J317" i="8"/>
  <c r="A318" i="8"/>
  <c r="B318" i="8"/>
  <c r="C318" i="8"/>
  <c r="D318" i="8"/>
  <c r="E318" i="8"/>
  <c r="F318" i="8"/>
  <c r="G318" i="8"/>
  <c r="H318" i="8"/>
  <c r="I318" i="8"/>
  <c r="J318" i="8"/>
  <c r="A319" i="8"/>
  <c r="B319" i="8"/>
  <c r="C319" i="8"/>
  <c r="D319" i="8"/>
  <c r="E319" i="8"/>
  <c r="F319" i="8"/>
  <c r="G319" i="8"/>
  <c r="H319" i="8"/>
  <c r="I319" i="8"/>
  <c r="J319" i="8"/>
  <c r="A320" i="8"/>
  <c r="B320" i="8"/>
  <c r="C320" i="8"/>
  <c r="D320" i="8"/>
  <c r="E320" i="8"/>
  <c r="F320" i="8"/>
  <c r="G320" i="8"/>
  <c r="H320" i="8"/>
  <c r="I320" i="8"/>
  <c r="J320" i="8"/>
  <c r="A321" i="8"/>
  <c r="B321" i="8"/>
  <c r="C321" i="8"/>
  <c r="D321" i="8"/>
  <c r="E321" i="8"/>
  <c r="F321" i="8"/>
  <c r="G321" i="8"/>
  <c r="H321" i="8"/>
  <c r="I321" i="8"/>
  <c r="J321" i="8"/>
  <c r="A322" i="8"/>
  <c r="B322" i="8"/>
  <c r="C322" i="8"/>
  <c r="D322" i="8"/>
  <c r="E322" i="8"/>
  <c r="F322" i="8"/>
  <c r="G322" i="8"/>
  <c r="H322" i="8"/>
  <c r="I322" i="8"/>
  <c r="J322" i="8"/>
  <c r="A323" i="8"/>
  <c r="B323" i="8"/>
  <c r="C323" i="8"/>
  <c r="D323" i="8"/>
  <c r="E323" i="8"/>
  <c r="F323" i="8"/>
  <c r="G323" i="8"/>
  <c r="H323" i="8"/>
  <c r="I323" i="8"/>
  <c r="J323" i="8"/>
  <c r="A324" i="8"/>
  <c r="B324" i="8"/>
  <c r="C324" i="8"/>
  <c r="D324" i="8"/>
  <c r="E324" i="8"/>
  <c r="F324" i="8"/>
  <c r="G324" i="8"/>
  <c r="H324" i="8"/>
  <c r="I324" i="8"/>
  <c r="J324" i="8"/>
  <c r="A325" i="8"/>
  <c r="B325" i="8"/>
  <c r="C325" i="8"/>
  <c r="D325" i="8"/>
  <c r="E325" i="8"/>
  <c r="F325" i="8"/>
  <c r="G325" i="8"/>
  <c r="H325" i="8"/>
  <c r="I325" i="8"/>
  <c r="J325" i="8"/>
  <c r="A326" i="8"/>
  <c r="B326" i="8"/>
  <c r="C326" i="8"/>
  <c r="D326" i="8"/>
  <c r="E326" i="8"/>
  <c r="F326" i="8"/>
  <c r="G326" i="8"/>
  <c r="H326" i="8"/>
  <c r="I326" i="8"/>
  <c r="J326" i="8"/>
  <c r="A327" i="8"/>
  <c r="B327" i="8"/>
  <c r="C327" i="8"/>
  <c r="D327" i="8"/>
  <c r="E327" i="8"/>
  <c r="F327" i="8"/>
  <c r="G327" i="8"/>
  <c r="H327" i="8"/>
  <c r="I327" i="8"/>
  <c r="J327" i="8"/>
  <c r="A328" i="8"/>
  <c r="B328" i="8"/>
  <c r="C328" i="8"/>
  <c r="D328" i="8"/>
  <c r="E328" i="8"/>
  <c r="F328" i="8"/>
  <c r="G328" i="8"/>
  <c r="H328" i="8"/>
  <c r="I328" i="8"/>
  <c r="J328" i="8"/>
  <c r="A329" i="8"/>
  <c r="B329" i="8"/>
  <c r="C329" i="8"/>
  <c r="D329" i="8"/>
  <c r="E329" i="8"/>
  <c r="F329" i="8"/>
  <c r="G329" i="8"/>
  <c r="H329" i="8"/>
  <c r="I329" i="8"/>
  <c r="J329" i="8"/>
  <c r="A330" i="8"/>
  <c r="B330" i="8"/>
  <c r="C330" i="8"/>
  <c r="D330" i="8"/>
  <c r="E330" i="8"/>
  <c r="F330" i="8"/>
  <c r="G330" i="8"/>
  <c r="H330" i="8"/>
  <c r="I330" i="8"/>
  <c r="J330" i="8"/>
  <c r="A331" i="8"/>
  <c r="B331" i="8"/>
  <c r="C331" i="8"/>
  <c r="D331" i="8"/>
  <c r="E331" i="8"/>
  <c r="F331" i="8"/>
  <c r="G331" i="8"/>
  <c r="H331" i="8"/>
  <c r="I331" i="8"/>
  <c r="J331" i="8"/>
  <c r="A332" i="8"/>
  <c r="B332" i="8"/>
  <c r="C332" i="8"/>
  <c r="D332" i="8"/>
  <c r="E332" i="8"/>
  <c r="F332" i="8"/>
  <c r="G332" i="8"/>
  <c r="H332" i="8"/>
  <c r="I332" i="8"/>
  <c r="J332" i="8"/>
  <c r="A333" i="8"/>
  <c r="B333" i="8"/>
  <c r="C333" i="8"/>
  <c r="D333" i="8"/>
  <c r="E333" i="8"/>
  <c r="F333" i="8"/>
  <c r="G333" i="8"/>
  <c r="H333" i="8"/>
  <c r="I333" i="8"/>
  <c r="J333" i="8"/>
  <c r="A334" i="8"/>
  <c r="B334" i="8"/>
  <c r="C334" i="8"/>
  <c r="D334" i="8"/>
  <c r="E334" i="8"/>
  <c r="F334" i="8"/>
  <c r="G334" i="8"/>
  <c r="H334" i="8"/>
  <c r="I334" i="8"/>
  <c r="J334" i="8"/>
  <c r="A335" i="8"/>
  <c r="B335" i="8"/>
  <c r="C335" i="8"/>
  <c r="D335" i="8"/>
  <c r="E335" i="8"/>
  <c r="F335" i="8"/>
  <c r="G335" i="8"/>
  <c r="H335" i="8"/>
  <c r="I335" i="8"/>
  <c r="J335" i="8"/>
  <c r="A336" i="8"/>
  <c r="B336" i="8"/>
  <c r="C336" i="8"/>
  <c r="D336" i="8"/>
  <c r="E336" i="8"/>
  <c r="F336" i="8"/>
  <c r="G336" i="8"/>
  <c r="H336" i="8"/>
  <c r="I336" i="8"/>
  <c r="J336" i="8"/>
  <c r="A337" i="8"/>
  <c r="B337" i="8"/>
  <c r="C337" i="8"/>
  <c r="D337" i="8"/>
  <c r="E337" i="8"/>
  <c r="F337" i="8"/>
  <c r="G337" i="8"/>
  <c r="H337" i="8"/>
  <c r="I337" i="8"/>
  <c r="J337" i="8"/>
  <c r="A338" i="8"/>
  <c r="B338" i="8"/>
  <c r="C338" i="8"/>
  <c r="D338" i="8"/>
  <c r="E338" i="8"/>
  <c r="F338" i="8"/>
  <c r="G338" i="8"/>
  <c r="H338" i="8"/>
  <c r="I338" i="8"/>
  <c r="J338" i="8"/>
  <c r="A339" i="8"/>
  <c r="B339" i="8"/>
  <c r="C339" i="8"/>
  <c r="D339" i="8"/>
  <c r="E339" i="8"/>
  <c r="F339" i="8"/>
  <c r="G339" i="8"/>
  <c r="H339" i="8"/>
  <c r="I339" i="8"/>
  <c r="J339" i="8"/>
  <c r="A340" i="8"/>
  <c r="B340" i="8"/>
  <c r="C340" i="8"/>
  <c r="D340" i="8"/>
  <c r="E340" i="8"/>
  <c r="F340" i="8"/>
  <c r="G340" i="8"/>
  <c r="H340" i="8"/>
  <c r="I340" i="8"/>
  <c r="J340" i="8"/>
  <c r="A341" i="8"/>
  <c r="B341" i="8"/>
  <c r="C341" i="8"/>
  <c r="D341" i="8"/>
  <c r="E341" i="8"/>
  <c r="F341" i="8"/>
  <c r="G341" i="8"/>
  <c r="H341" i="8"/>
  <c r="I341" i="8"/>
  <c r="J341" i="8"/>
  <c r="A342" i="8"/>
  <c r="B342" i="8"/>
  <c r="C342" i="8"/>
  <c r="D342" i="8"/>
  <c r="E342" i="8"/>
  <c r="F342" i="8"/>
  <c r="G342" i="8"/>
  <c r="H342" i="8"/>
  <c r="I342" i="8"/>
  <c r="J342" i="8"/>
  <c r="A343" i="8"/>
  <c r="B343" i="8"/>
  <c r="C343" i="8"/>
  <c r="D343" i="8"/>
  <c r="E343" i="8"/>
  <c r="F343" i="8"/>
  <c r="G343" i="8"/>
  <c r="H343" i="8"/>
  <c r="I343" i="8"/>
  <c r="J343" i="8"/>
  <c r="A344" i="8"/>
  <c r="B344" i="8"/>
  <c r="C344" i="8"/>
  <c r="D344" i="8"/>
  <c r="E344" i="8"/>
  <c r="F344" i="8"/>
  <c r="G344" i="8"/>
  <c r="H344" i="8"/>
  <c r="I344" i="8"/>
  <c r="J344" i="8"/>
  <c r="A345" i="8"/>
  <c r="B345" i="8"/>
  <c r="C345" i="8"/>
  <c r="D345" i="8"/>
  <c r="E345" i="8"/>
  <c r="F345" i="8"/>
  <c r="G345" i="8"/>
  <c r="H345" i="8"/>
  <c r="I345" i="8"/>
  <c r="J345" i="8"/>
  <c r="A346" i="8"/>
  <c r="B346" i="8"/>
  <c r="C346" i="8"/>
  <c r="D346" i="8"/>
  <c r="E346" i="8"/>
  <c r="F346" i="8"/>
  <c r="G346" i="8"/>
  <c r="H346" i="8"/>
  <c r="I346" i="8"/>
  <c r="J346" i="8"/>
  <c r="A347" i="8"/>
  <c r="B347" i="8"/>
  <c r="C347" i="8"/>
  <c r="D347" i="8"/>
  <c r="E347" i="8"/>
  <c r="F347" i="8"/>
  <c r="G347" i="8"/>
  <c r="H347" i="8"/>
  <c r="I347" i="8"/>
  <c r="J347" i="8"/>
  <c r="A348" i="8"/>
  <c r="B348" i="8"/>
  <c r="C348" i="8"/>
  <c r="D348" i="8"/>
  <c r="E348" i="8"/>
  <c r="F348" i="8"/>
  <c r="G348" i="8"/>
  <c r="H348" i="8"/>
  <c r="I348" i="8"/>
  <c r="J348" i="8"/>
  <c r="A349" i="8"/>
  <c r="B349" i="8"/>
  <c r="C349" i="8"/>
  <c r="D349" i="8"/>
  <c r="E349" i="8"/>
  <c r="F349" i="8"/>
  <c r="G349" i="8"/>
  <c r="H349" i="8"/>
  <c r="I349" i="8"/>
  <c r="J349" i="8"/>
  <c r="A350" i="8"/>
  <c r="B350" i="8"/>
  <c r="C350" i="8"/>
  <c r="D350" i="8"/>
  <c r="E350" i="8"/>
  <c r="F350" i="8"/>
  <c r="G350" i="8"/>
  <c r="H350" i="8"/>
  <c r="I350" i="8"/>
  <c r="J350" i="8"/>
  <c r="A351" i="8"/>
  <c r="B351" i="8"/>
  <c r="C351" i="8"/>
  <c r="D351" i="8"/>
  <c r="E351" i="8"/>
  <c r="F351" i="8"/>
  <c r="G351" i="8"/>
  <c r="H351" i="8"/>
  <c r="I351" i="8"/>
  <c r="J351" i="8"/>
  <c r="A352" i="8"/>
  <c r="B352" i="8"/>
  <c r="C352" i="8"/>
  <c r="D352" i="8"/>
  <c r="E352" i="8"/>
  <c r="F352" i="8"/>
  <c r="G352" i="8"/>
  <c r="H352" i="8"/>
  <c r="I352" i="8"/>
  <c r="J352" i="8"/>
  <c r="A353" i="8"/>
  <c r="B353" i="8"/>
  <c r="C353" i="8"/>
  <c r="D353" i="8"/>
  <c r="E353" i="8"/>
  <c r="F353" i="8"/>
  <c r="G353" i="8"/>
  <c r="H353" i="8"/>
  <c r="I353" i="8"/>
  <c r="J353" i="8"/>
  <c r="A354" i="8"/>
  <c r="B354" i="8"/>
  <c r="C354" i="8"/>
  <c r="D354" i="8"/>
  <c r="E354" i="8"/>
  <c r="F354" i="8"/>
  <c r="G354" i="8"/>
  <c r="H354" i="8"/>
  <c r="I354" i="8"/>
  <c r="J354" i="8"/>
  <c r="A355" i="8"/>
  <c r="B355" i="8"/>
  <c r="C355" i="8"/>
  <c r="D355" i="8"/>
  <c r="E355" i="8"/>
  <c r="F355" i="8"/>
  <c r="G355" i="8"/>
  <c r="H355" i="8"/>
  <c r="I355" i="8"/>
  <c r="J355" i="8"/>
  <c r="A356" i="8"/>
  <c r="B356" i="8"/>
  <c r="C356" i="8"/>
  <c r="D356" i="8"/>
  <c r="E356" i="8"/>
  <c r="F356" i="8"/>
  <c r="G356" i="8"/>
  <c r="H356" i="8"/>
  <c r="I356" i="8"/>
  <c r="J356" i="8"/>
  <c r="A357" i="8"/>
  <c r="B357" i="8"/>
  <c r="C357" i="8"/>
  <c r="D357" i="8"/>
  <c r="E357" i="8"/>
  <c r="F357" i="8"/>
  <c r="G357" i="8"/>
  <c r="H357" i="8"/>
  <c r="I357" i="8"/>
  <c r="J357" i="8"/>
  <c r="A358" i="8"/>
  <c r="B358" i="8"/>
  <c r="C358" i="8"/>
  <c r="D358" i="8"/>
  <c r="E358" i="8"/>
  <c r="F358" i="8"/>
  <c r="G358" i="8"/>
  <c r="H358" i="8"/>
  <c r="I358" i="8"/>
  <c r="J358" i="8"/>
  <c r="A359" i="8"/>
  <c r="B359" i="8"/>
  <c r="C359" i="8"/>
  <c r="D359" i="8"/>
  <c r="E359" i="8"/>
  <c r="F359" i="8"/>
  <c r="G359" i="8"/>
  <c r="H359" i="8"/>
  <c r="I359" i="8"/>
  <c r="J359" i="8"/>
  <c r="A360" i="8"/>
  <c r="B360" i="8"/>
  <c r="C360" i="8"/>
  <c r="D360" i="8"/>
  <c r="E360" i="8"/>
  <c r="F360" i="8"/>
  <c r="G360" i="8"/>
  <c r="H360" i="8"/>
  <c r="I360" i="8"/>
  <c r="J360" i="8"/>
  <c r="A361" i="8"/>
  <c r="B361" i="8"/>
  <c r="C361" i="8"/>
  <c r="D361" i="8"/>
  <c r="E361" i="8"/>
  <c r="F361" i="8"/>
  <c r="G361" i="8"/>
  <c r="H361" i="8"/>
  <c r="I361" i="8"/>
  <c r="J361" i="8"/>
  <c r="A362" i="8"/>
  <c r="B362" i="8"/>
  <c r="C362" i="8"/>
  <c r="D362" i="8"/>
  <c r="E362" i="8"/>
  <c r="F362" i="8"/>
  <c r="G362" i="8"/>
  <c r="H362" i="8"/>
  <c r="I362" i="8"/>
  <c r="J362" i="8"/>
  <c r="A363" i="8"/>
  <c r="B363" i="8"/>
  <c r="C363" i="8"/>
  <c r="D363" i="8"/>
  <c r="E363" i="8"/>
  <c r="F363" i="8"/>
  <c r="G363" i="8"/>
  <c r="H363" i="8"/>
  <c r="I363" i="8"/>
  <c r="J363" i="8"/>
  <c r="A364" i="8"/>
  <c r="B364" i="8"/>
  <c r="C364" i="8"/>
  <c r="D364" i="8"/>
  <c r="E364" i="8"/>
  <c r="F364" i="8"/>
  <c r="G364" i="8"/>
  <c r="H364" i="8"/>
  <c r="I364" i="8"/>
  <c r="J364" i="8"/>
  <c r="A365" i="8"/>
  <c r="B365" i="8"/>
  <c r="C365" i="8"/>
  <c r="D365" i="8"/>
  <c r="E365" i="8"/>
  <c r="F365" i="8"/>
  <c r="G365" i="8"/>
  <c r="H365" i="8"/>
  <c r="I365" i="8"/>
  <c r="J365" i="8"/>
  <c r="A366" i="8"/>
  <c r="B366" i="8"/>
  <c r="C366" i="8"/>
  <c r="D366" i="8"/>
  <c r="E366" i="8"/>
  <c r="F366" i="8"/>
  <c r="G366" i="8"/>
  <c r="H366" i="8"/>
  <c r="I366" i="8"/>
  <c r="J366" i="8"/>
  <c r="A367" i="8"/>
  <c r="B367" i="8"/>
  <c r="C367" i="8"/>
  <c r="D367" i="8"/>
  <c r="E367" i="8"/>
  <c r="F367" i="8"/>
  <c r="G367" i="8"/>
  <c r="H367" i="8"/>
  <c r="I367" i="8"/>
  <c r="J367" i="8"/>
  <c r="A368" i="8"/>
  <c r="B368" i="8"/>
  <c r="C368" i="8"/>
  <c r="D368" i="8"/>
  <c r="E368" i="8"/>
  <c r="F368" i="8"/>
  <c r="G368" i="8"/>
  <c r="H368" i="8"/>
  <c r="I368" i="8"/>
  <c r="J368" i="8"/>
  <c r="A369" i="8"/>
  <c r="B369" i="8"/>
  <c r="C369" i="8"/>
  <c r="D369" i="8"/>
  <c r="E369" i="8"/>
  <c r="F369" i="8"/>
  <c r="G369" i="8"/>
  <c r="H369" i="8"/>
  <c r="I369" i="8"/>
  <c r="J369" i="8"/>
  <c r="A370" i="8"/>
  <c r="B370" i="8"/>
  <c r="C370" i="8"/>
  <c r="D370" i="8"/>
  <c r="E370" i="8"/>
  <c r="F370" i="8"/>
  <c r="G370" i="8"/>
  <c r="H370" i="8"/>
  <c r="I370" i="8"/>
  <c r="J370" i="8"/>
  <c r="A371" i="8"/>
  <c r="B371" i="8"/>
  <c r="C371" i="8"/>
  <c r="D371" i="8"/>
  <c r="E371" i="8"/>
  <c r="F371" i="8"/>
  <c r="G371" i="8"/>
  <c r="H371" i="8"/>
  <c r="I371" i="8"/>
  <c r="J371" i="8"/>
  <c r="A372" i="8"/>
  <c r="B372" i="8"/>
  <c r="C372" i="8"/>
  <c r="D372" i="8"/>
  <c r="E372" i="8"/>
  <c r="F372" i="8"/>
  <c r="G372" i="8"/>
  <c r="H372" i="8"/>
  <c r="I372" i="8"/>
  <c r="J372" i="8"/>
  <c r="A373" i="8"/>
  <c r="B373" i="8"/>
  <c r="C373" i="8"/>
  <c r="D373" i="8"/>
  <c r="E373" i="8"/>
  <c r="F373" i="8"/>
  <c r="G373" i="8"/>
  <c r="H373" i="8"/>
  <c r="I373" i="8"/>
  <c r="J373" i="8"/>
  <c r="A374" i="8"/>
  <c r="B374" i="8"/>
  <c r="C374" i="8"/>
  <c r="D374" i="8"/>
  <c r="E374" i="8"/>
  <c r="F374" i="8"/>
  <c r="G374" i="8"/>
  <c r="H374" i="8"/>
  <c r="I374" i="8"/>
  <c r="J374" i="8"/>
  <c r="A375" i="8"/>
  <c r="B375" i="8"/>
  <c r="C375" i="8"/>
  <c r="D375" i="8"/>
  <c r="E375" i="8"/>
  <c r="F375" i="8"/>
  <c r="G375" i="8"/>
  <c r="H375" i="8"/>
  <c r="I375" i="8"/>
  <c r="J375" i="8"/>
  <c r="A376" i="8"/>
  <c r="B376" i="8"/>
  <c r="C376" i="8"/>
  <c r="D376" i="8"/>
  <c r="E376" i="8"/>
  <c r="F376" i="8"/>
  <c r="G376" i="8"/>
  <c r="H376" i="8"/>
  <c r="I376" i="8"/>
  <c r="J376" i="8"/>
  <c r="A377" i="8"/>
  <c r="B377" i="8"/>
  <c r="C377" i="8"/>
  <c r="D377" i="8"/>
  <c r="E377" i="8"/>
  <c r="F377" i="8"/>
  <c r="G377" i="8"/>
  <c r="H377" i="8"/>
  <c r="I377" i="8"/>
  <c r="J377" i="8"/>
  <c r="A378" i="8"/>
  <c r="B378" i="8"/>
  <c r="C378" i="8"/>
  <c r="D378" i="8"/>
  <c r="E378" i="8"/>
  <c r="F378" i="8"/>
  <c r="G378" i="8"/>
  <c r="H378" i="8"/>
  <c r="I378" i="8"/>
  <c r="J378" i="8"/>
  <c r="A379" i="8"/>
  <c r="B379" i="8"/>
  <c r="C379" i="8"/>
  <c r="D379" i="8"/>
  <c r="E379" i="8"/>
  <c r="F379" i="8"/>
  <c r="G379" i="8"/>
  <c r="H379" i="8"/>
  <c r="I379" i="8"/>
  <c r="J379" i="8"/>
  <c r="A380" i="8"/>
  <c r="B380" i="8"/>
  <c r="C380" i="8"/>
  <c r="D380" i="8"/>
  <c r="E380" i="8"/>
  <c r="F380" i="8"/>
  <c r="G380" i="8"/>
  <c r="H380" i="8"/>
  <c r="I380" i="8"/>
  <c r="J380" i="8"/>
  <c r="A381" i="8"/>
  <c r="B381" i="8"/>
  <c r="C381" i="8"/>
  <c r="D381" i="8"/>
  <c r="E381" i="8"/>
  <c r="F381" i="8"/>
  <c r="G381" i="8"/>
  <c r="H381" i="8"/>
  <c r="I381" i="8"/>
  <c r="J381" i="8"/>
  <c r="A382" i="8"/>
  <c r="B382" i="8"/>
  <c r="C382" i="8"/>
  <c r="D382" i="8"/>
  <c r="E382" i="8"/>
  <c r="F382" i="8"/>
  <c r="G382" i="8"/>
  <c r="H382" i="8"/>
  <c r="I382" i="8"/>
  <c r="J382" i="8"/>
  <c r="A383" i="8"/>
  <c r="B383" i="8"/>
  <c r="C383" i="8"/>
  <c r="D383" i="8"/>
  <c r="E383" i="8"/>
  <c r="F383" i="8"/>
  <c r="G383" i="8"/>
  <c r="H383" i="8"/>
  <c r="I383" i="8"/>
  <c r="J383" i="8"/>
  <c r="A384" i="8"/>
  <c r="B384" i="8"/>
  <c r="C384" i="8"/>
  <c r="D384" i="8"/>
  <c r="E384" i="8"/>
  <c r="F384" i="8"/>
  <c r="G384" i="8"/>
  <c r="H384" i="8"/>
  <c r="I384" i="8"/>
  <c r="J384" i="8"/>
  <c r="A385" i="8"/>
  <c r="B385" i="8"/>
  <c r="C385" i="8"/>
  <c r="D385" i="8"/>
  <c r="E385" i="8"/>
  <c r="F385" i="8"/>
  <c r="G385" i="8"/>
  <c r="H385" i="8"/>
  <c r="I385" i="8"/>
  <c r="J385" i="8"/>
  <c r="A386" i="8"/>
  <c r="B386" i="8"/>
  <c r="C386" i="8"/>
  <c r="D386" i="8"/>
  <c r="E386" i="8"/>
  <c r="F386" i="8"/>
  <c r="G386" i="8"/>
  <c r="H386" i="8"/>
  <c r="I386" i="8"/>
  <c r="J386" i="8"/>
  <c r="A387" i="8"/>
  <c r="B387" i="8"/>
  <c r="C387" i="8"/>
  <c r="D387" i="8"/>
  <c r="E387" i="8"/>
  <c r="F387" i="8"/>
  <c r="G387" i="8"/>
  <c r="H387" i="8"/>
  <c r="I387" i="8"/>
  <c r="J387" i="8"/>
  <c r="A388" i="8"/>
  <c r="B388" i="8"/>
  <c r="C388" i="8"/>
  <c r="D388" i="8"/>
  <c r="E388" i="8"/>
  <c r="F388" i="8"/>
  <c r="G388" i="8"/>
  <c r="H388" i="8"/>
  <c r="I388" i="8"/>
  <c r="J388" i="8"/>
  <c r="A389" i="8"/>
  <c r="B389" i="8"/>
  <c r="C389" i="8"/>
  <c r="D389" i="8"/>
  <c r="E389" i="8"/>
  <c r="F389" i="8"/>
  <c r="G389" i="8"/>
  <c r="H389" i="8"/>
  <c r="I389" i="8"/>
  <c r="J389" i="8"/>
  <c r="A390" i="8"/>
  <c r="B390" i="8"/>
  <c r="C390" i="8"/>
  <c r="D390" i="8"/>
  <c r="E390" i="8"/>
  <c r="F390" i="8"/>
  <c r="G390" i="8"/>
  <c r="H390" i="8"/>
  <c r="I390" i="8"/>
  <c r="J390" i="8"/>
  <c r="A391" i="8"/>
  <c r="B391" i="8"/>
  <c r="C391" i="8"/>
  <c r="D391" i="8"/>
  <c r="E391" i="8"/>
  <c r="F391" i="8"/>
  <c r="G391" i="8"/>
  <c r="H391" i="8"/>
  <c r="I391" i="8"/>
  <c r="J391" i="8"/>
  <c r="A392" i="8"/>
  <c r="B392" i="8"/>
  <c r="C392" i="8"/>
  <c r="D392" i="8"/>
  <c r="E392" i="8"/>
  <c r="F392" i="8"/>
  <c r="G392" i="8"/>
  <c r="H392" i="8"/>
  <c r="I392" i="8"/>
  <c r="J392" i="8"/>
  <c r="A393" i="8"/>
  <c r="B393" i="8"/>
  <c r="C393" i="8"/>
  <c r="D393" i="8"/>
  <c r="E393" i="8"/>
  <c r="F393" i="8"/>
  <c r="G393" i="8"/>
  <c r="H393" i="8"/>
  <c r="I393" i="8"/>
  <c r="J393" i="8"/>
  <c r="A394" i="8"/>
  <c r="B394" i="8"/>
  <c r="C394" i="8"/>
  <c r="D394" i="8"/>
  <c r="E394" i="8"/>
  <c r="F394" i="8"/>
  <c r="G394" i="8"/>
  <c r="H394" i="8"/>
  <c r="I394" i="8"/>
  <c r="J394" i="8"/>
  <c r="A395" i="8"/>
  <c r="B395" i="8"/>
  <c r="C395" i="8"/>
  <c r="D395" i="8"/>
  <c r="E395" i="8"/>
  <c r="F395" i="8"/>
  <c r="G395" i="8"/>
  <c r="H395" i="8"/>
  <c r="I395" i="8"/>
  <c r="J395" i="8"/>
  <c r="A396" i="8"/>
  <c r="B396" i="8"/>
  <c r="C396" i="8"/>
  <c r="D396" i="8"/>
  <c r="E396" i="8"/>
  <c r="F396" i="8"/>
  <c r="G396" i="8"/>
  <c r="H396" i="8"/>
  <c r="I396" i="8"/>
  <c r="J396" i="8"/>
  <c r="A397" i="8"/>
  <c r="B397" i="8"/>
  <c r="C397" i="8"/>
  <c r="D397" i="8"/>
  <c r="E397" i="8"/>
  <c r="F397" i="8"/>
  <c r="G397" i="8"/>
  <c r="H397" i="8"/>
  <c r="I397" i="8"/>
  <c r="J397" i="8"/>
  <c r="A398" i="8"/>
  <c r="B398" i="8"/>
  <c r="C398" i="8"/>
  <c r="D398" i="8"/>
  <c r="E398" i="8"/>
  <c r="F398" i="8"/>
  <c r="G398" i="8"/>
  <c r="H398" i="8"/>
  <c r="I398" i="8"/>
  <c r="J398" i="8"/>
  <c r="A399" i="8"/>
  <c r="B399" i="8"/>
  <c r="C399" i="8"/>
  <c r="D399" i="8"/>
  <c r="E399" i="8"/>
  <c r="F399" i="8"/>
  <c r="G399" i="8"/>
  <c r="H399" i="8"/>
  <c r="I399" i="8"/>
  <c r="J399" i="8"/>
  <c r="A400" i="8"/>
  <c r="B400" i="8"/>
  <c r="C400" i="8"/>
  <c r="D400" i="8"/>
  <c r="E400" i="8"/>
  <c r="F400" i="8"/>
  <c r="G400" i="8"/>
  <c r="H400" i="8"/>
  <c r="I400" i="8"/>
  <c r="J400" i="8"/>
  <c r="A401" i="8"/>
  <c r="B401" i="8"/>
  <c r="C401" i="8"/>
  <c r="D401" i="8"/>
  <c r="E401" i="8"/>
  <c r="F401" i="8"/>
  <c r="G401" i="8"/>
  <c r="H401" i="8"/>
  <c r="I401" i="8"/>
  <c r="J401" i="8"/>
  <c r="A402" i="8"/>
  <c r="B402" i="8"/>
  <c r="C402" i="8"/>
  <c r="D402" i="8"/>
  <c r="E402" i="8"/>
  <c r="F402" i="8"/>
  <c r="G402" i="8"/>
  <c r="H402" i="8"/>
  <c r="I402" i="8"/>
  <c r="J402" i="8"/>
  <c r="A403" i="8"/>
  <c r="B403" i="8"/>
  <c r="C403" i="8"/>
  <c r="D403" i="8"/>
  <c r="E403" i="8"/>
  <c r="F403" i="8"/>
  <c r="G403" i="8"/>
  <c r="H403" i="8"/>
  <c r="I403" i="8"/>
  <c r="J403" i="8"/>
  <c r="A404" i="8"/>
  <c r="B404" i="8"/>
  <c r="C404" i="8"/>
  <c r="D404" i="8"/>
  <c r="E404" i="8"/>
  <c r="F404" i="8"/>
  <c r="G404" i="8"/>
  <c r="H404" i="8"/>
  <c r="I404" i="8"/>
  <c r="J404" i="8"/>
  <c r="A405" i="8"/>
  <c r="B405" i="8"/>
  <c r="C405" i="8"/>
  <c r="D405" i="8"/>
  <c r="E405" i="8"/>
  <c r="F405" i="8"/>
  <c r="G405" i="8"/>
  <c r="H405" i="8"/>
  <c r="I405" i="8"/>
  <c r="J405" i="8"/>
  <c r="A406" i="8"/>
  <c r="B406" i="8"/>
  <c r="C406" i="8"/>
  <c r="D406" i="8"/>
  <c r="E406" i="8"/>
  <c r="F406" i="8"/>
  <c r="G406" i="8"/>
  <c r="H406" i="8"/>
  <c r="I406" i="8"/>
  <c r="J406" i="8"/>
  <c r="A407" i="8"/>
  <c r="B407" i="8"/>
  <c r="C407" i="8"/>
  <c r="D407" i="8"/>
  <c r="E407" i="8"/>
  <c r="F407" i="8"/>
  <c r="G407" i="8"/>
  <c r="H407" i="8"/>
  <c r="I407" i="8"/>
  <c r="J407" i="8"/>
  <c r="A408" i="8"/>
  <c r="B408" i="8"/>
  <c r="C408" i="8"/>
  <c r="D408" i="8"/>
  <c r="E408" i="8"/>
  <c r="F408" i="8"/>
  <c r="G408" i="8"/>
  <c r="H408" i="8"/>
  <c r="I408" i="8"/>
  <c r="J408" i="8"/>
  <c r="A409" i="8"/>
  <c r="B409" i="8"/>
  <c r="C409" i="8"/>
  <c r="D409" i="8"/>
  <c r="E409" i="8"/>
  <c r="F409" i="8"/>
  <c r="G409" i="8"/>
  <c r="H409" i="8"/>
  <c r="I409" i="8"/>
  <c r="J409" i="8"/>
  <c r="A410" i="8"/>
  <c r="B410" i="8"/>
  <c r="C410" i="8"/>
  <c r="D410" i="8"/>
  <c r="E410" i="8"/>
  <c r="F410" i="8"/>
  <c r="G410" i="8"/>
  <c r="H410" i="8"/>
  <c r="I410" i="8"/>
  <c r="J410" i="8"/>
  <c r="A411" i="8"/>
  <c r="B411" i="8"/>
  <c r="C411" i="8"/>
  <c r="D411" i="8"/>
  <c r="E411" i="8"/>
  <c r="F411" i="8"/>
  <c r="G411" i="8"/>
  <c r="H411" i="8"/>
  <c r="I411" i="8"/>
  <c r="J411" i="8"/>
  <c r="A412" i="8"/>
  <c r="B412" i="8"/>
  <c r="C412" i="8"/>
  <c r="D412" i="8"/>
  <c r="E412" i="8"/>
  <c r="F412" i="8"/>
  <c r="G412" i="8"/>
  <c r="H412" i="8"/>
  <c r="I412" i="8"/>
  <c r="J412" i="8"/>
  <c r="A413" i="8"/>
  <c r="B413" i="8"/>
  <c r="C413" i="8"/>
  <c r="D413" i="8"/>
  <c r="E413" i="8"/>
  <c r="F413" i="8"/>
  <c r="G413" i="8"/>
  <c r="H413" i="8"/>
  <c r="I413" i="8"/>
  <c r="J413" i="8"/>
  <c r="A414" i="8"/>
  <c r="B414" i="8"/>
  <c r="C414" i="8"/>
  <c r="D414" i="8"/>
  <c r="E414" i="8"/>
  <c r="F414" i="8"/>
  <c r="G414" i="8"/>
  <c r="H414" i="8"/>
  <c r="I414" i="8"/>
  <c r="J414" i="8"/>
  <c r="A415" i="8"/>
  <c r="B415" i="8"/>
  <c r="C415" i="8"/>
  <c r="D415" i="8"/>
  <c r="E415" i="8"/>
  <c r="F415" i="8"/>
  <c r="G415" i="8"/>
  <c r="H415" i="8"/>
  <c r="I415" i="8"/>
  <c r="J415" i="8"/>
  <c r="A416" i="8"/>
  <c r="B416" i="8"/>
  <c r="C416" i="8"/>
  <c r="D416" i="8"/>
  <c r="E416" i="8"/>
  <c r="F416" i="8"/>
  <c r="G416" i="8"/>
  <c r="H416" i="8"/>
  <c r="I416" i="8"/>
  <c r="J416" i="8"/>
  <c r="A417" i="8"/>
  <c r="B417" i="8"/>
  <c r="C417" i="8"/>
  <c r="D417" i="8"/>
  <c r="E417" i="8"/>
  <c r="F417" i="8"/>
  <c r="G417" i="8"/>
  <c r="H417" i="8"/>
  <c r="I417" i="8"/>
  <c r="J417" i="8"/>
  <c r="A418" i="8"/>
  <c r="B418" i="8"/>
  <c r="C418" i="8"/>
  <c r="D418" i="8"/>
  <c r="E418" i="8"/>
  <c r="F418" i="8"/>
  <c r="G418" i="8"/>
  <c r="H418" i="8"/>
  <c r="I418" i="8"/>
  <c r="J418" i="8"/>
  <c r="A419" i="8"/>
  <c r="B419" i="8"/>
  <c r="C419" i="8"/>
  <c r="D419" i="8"/>
  <c r="E419" i="8"/>
  <c r="F419" i="8"/>
  <c r="G419" i="8"/>
  <c r="H419" i="8"/>
  <c r="I419" i="8"/>
  <c r="J419" i="8"/>
  <c r="A420" i="8"/>
  <c r="B420" i="8"/>
  <c r="C420" i="8"/>
  <c r="D420" i="8"/>
  <c r="E420" i="8"/>
  <c r="F420" i="8"/>
  <c r="G420" i="8"/>
  <c r="H420" i="8"/>
  <c r="I420" i="8"/>
  <c r="J420" i="8"/>
  <c r="A421" i="8"/>
  <c r="B421" i="8"/>
  <c r="C421" i="8"/>
  <c r="D421" i="8"/>
  <c r="E421" i="8"/>
  <c r="F421" i="8"/>
  <c r="G421" i="8"/>
  <c r="H421" i="8"/>
  <c r="I421" i="8"/>
  <c r="J421" i="8"/>
  <c r="A422" i="8"/>
  <c r="B422" i="8"/>
  <c r="C422" i="8"/>
  <c r="D422" i="8"/>
  <c r="E422" i="8"/>
  <c r="F422" i="8"/>
  <c r="G422" i="8"/>
  <c r="H422" i="8"/>
  <c r="I422" i="8"/>
  <c r="J422" i="8"/>
  <c r="A423" i="8"/>
  <c r="B423" i="8"/>
  <c r="C423" i="8"/>
  <c r="D423" i="8"/>
  <c r="E423" i="8"/>
  <c r="F423" i="8"/>
  <c r="G423" i="8"/>
  <c r="H423" i="8"/>
  <c r="I423" i="8"/>
  <c r="J423" i="8"/>
  <c r="A424" i="8"/>
  <c r="B424" i="8"/>
  <c r="C424" i="8"/>
  <c r="D424" i="8"/>
  <c r="E424" i="8"/>
  <c r="F424" i="8"/>
  <c r="G424" i="8"/>
  <c r="H424" i="8"/>
  <c r="I424" i="8"/>
  <c r="J424" i="8"/>
  <c r="A425" i="8"/>
  <c r="B425" i="8"/>
  <c r="C425" i="8"/>
  <c r="D425" i="8"/>
  <c r="E425" i="8"/>
  <c r="F425" i="8"/>
  <c r="G425" i="8"/>
  <c r="H425" i="8"/>
  <c r="I425" i="8"/>
  <c r="J425" i="8"/>
  <c r="A426" i="8"/>
  <c r="B426" i="8"/>
  <c r="C426" i="8"/>
  <c r="D426" i="8"/>
  <c r="E426" i="8"/>
  <c r="F426" i="8"/>
  <c r="G426" i="8"/>
  <c r="H426" i="8"/>
  <c r="I426" i="8"/>
  <c r="J426" i="8"/>
  <c r="A427" i="8"/>
  <c r="B427" i="8"/>
  <c r="C427" i="8"/>
  <c r="D427" i="8"/>
  <c r="E427" i="8"/>
  <c r="F427" i="8"/>
  <c r="G427" i="8"/>
  <c r="H427" i="8"/>
  <c r="I427" i="8"/>
  <c r="J427" i="8"/>
  <c r="A428" i="8"/>
  <c r="B428" i="8"/>
  <c r="C428" i="8"/>
  <c r="D428" i="8"/>
  <c r="E428" i="8"/>
  <c r="F428" i="8"/>
  <c r="G428" i="8"/>
  <c r="H428" i="8"/>
  <c r="I428" i="8"/>
  <c r="J428" i="8"/>
  <c r="A429" i="8"/>
  <c r="B429" i="8"/>
  <c r="C429" i="8"/>
  <c r="D429" i="8"/>
  <c r="E429" i="8"/>
  <c r="F429" i="8"/>
  <c r="G429" i="8"/>
  <c r="H429" i="8"/>
  <c r="I429" i="8"/>
  <c r="J429" i="8"/>
  <c r="A430" i="8"/>
  <c r="B430" i="8"/>
  <c r="C430" i="8"/>
  <c r="D430" i="8"/>
  <c r="E430" i="8"/>
  <c r="F430" i="8"/>
  <c r="G430" i="8"/>
  <c r="H430" i="8"/>
  <c r="I430" i="8"/>
  <c r="J430" i="8"/>
  <c r="A431" i="8"/>
  <c r="B431" i="8"/>
  <c r="C431" i="8"/>
  <c r="D431" i="8"/>
  <c r="E431" i="8"/>
  <c r="F431" i="8"/>
  <c r="G431" i="8"/>
  <c r="H431" i="8"/>
  <c r="I431" i="8"/>
  <c r="J431" i="8"/>
  <c r="A432" i="8"/>
  <c r="B432" i="8"/>
  <c r="C432" i="8"/>
  <c r="D432" i="8"/>
  <c r="E432" i="8"/>
  <c r="F432" i="8"/>
  <c r="G432" i="8"/>
  <c r="H432" i="8"/>
  <c r="I432" i="8"/>
  <c r="J432" i="8"/>
  <c r="A433" i="8"/>
  <c r="B433" i="8"/>
  <c r="C433" i="8"/>
  <c r="D433" i="8"/>
  <c r="E433" i="8"/>
  <c r="F433" i="8"/>
  <c r="G433" i="8"/>
  <c r="H433" i="8"/>
  <c r="I433" i="8"/>
  <c r="J433" i="8"/>
  <c r="A434" i="8"/>
  <c r="B434" i="8"/>
  <c r="C434" i="8"/>
  <c r="D434" i="8"/>
  <c r="E434" i="8"/>
  <c r="F434" i="8"/>
  <c r="G434" i="8"/>
  <c r="H434" i="8"/>
  <c r="I434" i="8"/>
  <c r="J434" i="8"/>
  <c r="A435" i="8"/>
  <c r="B435" i="8"/>
  <c r="C435" i="8"/>
  <c r="D435" i="8"/>
  <c r="E435" i="8"/>
  <c r="F435" i="8"/>
  <c r="G435" i="8"/>
  <c r="H435" i="8"/>
  <c r="I435" i="8"/>
  <c r="J435" i="8"/>
  <c r="A436" i="8"/>
  <c r="B436" i="8"/>
  <c r="C436" i="8"/>
  <c r="D436" i="8"/>
  <c r="E436" i="8"/>
  <c r="F436" i="8"/>
  <c r="G436" i="8"/>
  <c r="H436" i="8"/>
  <c r="I436" i="8"/>
  <c r="J436" i="8"/>
  <c r="A437" i="8"/>
  <c r="B437" i="8"/>
  <c r="C437" i="8"/>
  <c r="D437" i="8"/>
  <c r="E437" i="8"/>
  <c r="F437" i="8"/>
  <c r="G437" i="8"/>
  <c r="H437" i="8"/>
  <c r="I437" i="8"/>
  <c r="J437" i="8"/>
  <c r="A438" i="8"/>
  <c r="B438" i="8"/>
  <c r="C438" i="8"/>
  <c r="D438" i="8"/>
  <c r="E438" i="8"/>
  <c r="F438" i="8"/>
  <c r="G438" i="8"/>
  <c r="H438" i="8"/>
  <c r="I438" i="8"/>
  <c r="J438" i="8"/>
  <c r="A439" i="8"/>
  <c r="B439" i="8"/>
  <c r="C439" i="8"/>
  <c r="D439" i="8"/>
  <c r="E439" i="8"/>
  <c r="F439" i="8"/>
  <c r="G439" i="8"/>
  <c r="H439" i="8"/>
  <c r="I439" i="8"/>
  <c r="J439" i="8"/>
  <c r="A440" i="8"/>
  <c r="B440" i="8"/>
  <c r="C440" i="8"/>
  <c r="D440" i="8"/>
  <c r="E440" i="8"/>
  <c r="F440" i="8"/>
  <c r="G440" i="8"/>
  <c r="H440" i="8"/>
  <c r="I440" i="8"/>
  <c r="J440" i="8"/>
  <c r="A441" i="8"/>
  <c r="B441" i="8"/>
  <c r="C441" i="8"/>
  <c r="D441" i="8"/>
  <c r="E441" i="8"/>
  <c r="F441" i="8"/>
  <c r="G441" i="8"/>
  <c r="H441" i="8"/>
  <c r="I441" i="8"/>
  <c r="J441" i="8"/>
  <c r="A442" i="8"/>
  <c r="B442" i="8"/>
  <c r="C442" i="8"/>
  <c r="D442" i="8"/>
  <c r="E442" i="8"/>
  <c r="F442" i="8"/>
  <c r="G442" i="8"/>
  <c r="H442" i="8"/>
  <c r="I442" i="8"/>
  <c r="J442" i="8"/>
  <c r="A443" i="8"/>
  <c r="B443" i="8"/>
  <c r="C443" i="8"/>
  <c r="D443" i="8"/>
  <c r="E443" i="8"/>
  <c r="F443" i="8"/>
  <c r="G443" i="8"/>
  <c r="H443" i="8"/>
  <c r="I443" i="8"/>
  <c r="J443" i="8"/>
  <c r="A444" i="8"/>
  <c r="B444" i="8"/>
  <c r="C444" i="8"/>
  <c r="D444" i="8"/>
  <c r="E444" i="8"/>
  <c r="F444" i="8"/>
  <c r="G444" i="8"/>
  <c r="H444" i="8"/>
  <c r="I444" i="8"/>
  <c r="J444" i="8"/>
  <c r="A445" i="8"/>
  <c r="B445" i="8"/>
  <c r="C445" i="8"/>
  <c r="D445" i="8"/>
  <c r="E445" i="8"/>
  <c r="F445" i="8"/>
  <c r="G445" i="8"/>
  <c r="H445" i="8"/>
  <c r="I445" i="8"/>
  <c r="J445" i="8"/>
  <c r="A446" i="8"/>
  <c r="B446" i="8"/>
  <c r="C446" i="8"/>
  <c r="D446" i="8"/>
  <c r="E446" i="8"/>
  <c r="F446" i="8"/>
  <c r="G446" i="8"/>
  <c r="H446" i="8"/>
  <c r="I446" i="8"/>
  <c r="J446" i="8"/>
  <c r="A447" i="8"/>
  <c r="B447" i="8"/>
  <c r="C447" i="8"/>
  <c r="D447" i="8"/>
  <c r="E447" i="8"/>
  <c r="F447" i="8"/>
  <c r="G447" i="8"/>
  <c r="H447" i="8"/>
  <c r="I447" i="8"/>
  <c r="J447" i="8"/>
  <c r="A448" i="8"/>
  <c r="B448" i="8"/>
  <c r="C448" i="8"/>
  <c r="D448" i="8"/>
  <c r="E448" i="8"/>
  <c r="F448" i="8"/>
  <c r="G448" i="8"/>
  <c r="H448" i="8"/>
  <c r="I448" i="8"/>
  <c r="J448" i="8"/>
  <c r="A449" i="8"/>
  <c r="B449" i="8"/>
  <c r="C449" i="8"/>
  <c r="D449" i="8"/>
  <c r="E449" i="8"/>
  <c r="F449" i="8"/>
  <c r="G449" i="8"/>
  <c r="H449" i="8"/>
  <c r="I449" i="8"/>
  <c r="J449" i="8"/>
  <c r="A450" i="8"/>
  <c r="B450" i="8"/>
  <c r="C450" i="8"/>
  <c r="D450" i="8"/>
  <c r="E450" i="8"/>
  <c r="F450" i="8"/>
  <c r="G450" i="8"/>
  <c r="H450" i="8"/>
  <c r="I450" i="8"/>
  <c r="J450" i="8"/>
  <c r="A451" i="8"/>
  <c r="B451" i="8"/>
  <c r="C451" i="8"/>
  <c r="D451" i="8"/>
  <c r="E451" i="8"/>
  <c r="F451" i="8"/>
  <c r="G451" i="8"/>
  <c r="H451" i="8"/>
  <c r="I451" i="8"/>
  <c r="J451" i="8"/>
  <c r="A452" i="8"/>
  <c r="B452" i="8"/>
  <c r="C452" i="8"/>
  <c r="D452" i="8"/>
  <c r="E452" i="8"/>
  <c r="F452" i="8"/>
  <c r="G452" i="8"/>
  <c r="H452" i="8"/>
  <c r="I452" i="8"/>
  <c r="J452" i="8"/>
  <c r="L452" i="8"/>
  <c r="A453" i="8"/>
  <c r="B453" i="8"/>
  <c r="C453" i="8"/>
  <c r="D453" i="8"/>
  <c r="E453" i="8"/>
  <c r="F453" i="8"/>
  <c r="G453" i="8"/>
  <c r="H453" i="8"/>
  <c r="I453" i="8"/>
  <c r="J453" i="8"/>
  <c r="L453" i="8"/>
  <c r="A454" i="8"/>
  <c r="B454" i="8"/>
  <c r="C454" i="8"/>
  <c r="D454" i="8"/>
  <c r="E454" i="8"/>
  <c r="F454" i="8"/>
  <c r="G454" i="8"/>
  <c r="H454" i="8"/>
  <c r="I454" i="8"/>
  <c r="J454" i="8"/>
  <c r="L454" i="8"/>
  <c r="A455" i="8"/>
  <c r="B455" i="8"/>
  <c r="C455" i="8"/>
  <c r="D455" i="8"/>
  <c r="E455" i="8"/>
  <c r="F455" i="8"/>
  <c r="G455" i="8"/>
  <c r="H455" i="8"/>
  <c r="I455" i="8"/>
  <c r="J455" i="8"/>
  <c r="L455" i="8"/>
  <c r="A456" i="8"/>
  <c r="B456" i="8"/>
  <c r="C456" i="8"/>
  <c r="D456" i="8"/>
  <c r="E456" i="8"/>
  <c r="F456" i="8"/>
  <c r="G456" i="8"/>
  <c r="H456" i="8"/>
  <c r="I456" i="8"/>
  <c r="J456" i="8"/>
  <c r="A457" i="8"/>
  <c r="B457" i="8"/>
  <c r="C457" i="8"/>
  <c r="D457" i="8"/>
  <c r="E457" i="8"/>
  <c r="F457" i="8"/>
  <c r="G457" i="8"/>
  <c r="H457" i="8"/>
  <c r="I457" i="8"/>
  <c r="J457" i="8"/>
  <c r="A458" i="8"/>
  <c r="B458" i="8"/>
  <c r="C458" i="8"/>
  <c r="D458" i="8"/>
  <c r="E458" i="8"/>
  <c r="F458" i="8"/>
  <c r="G458" i="8"/>
  <c r="H458" i="8"/>
  <c r="I458" i="8"/>
  <c r="J458" i="8"/>
  <c r="A459" i="8"/>
  <c r="B459" i="8"/>
  <c r="C459" i="8"/>
  <c r="D459" i="8"/>
  <c r="E459" i="8"/>
  <c r="F459" i="8"/>
  <c r="G459" i="8"/>
  <c r="H459" i="8"/>
  <c r="I459" i="8"/>
  <c r="J459" i="8"/>
  <c r="A460" i="8"/>
  <c r="B460" i="8"/>
  <c r="C460" i="8"/>
  <c r="D460" i="8"/>
  <c r="E460" i="8"/>
  <c r="F460" i="8"/>
  <c r="G460" i="8"/>
  <c r="H460" i="8"/>
  <c r="I460" i="8"/>
  <c r="J460" i="8"/>
  <c r="A461" i="8"/>
  <c r="B461" i="8"/>
  <c r="C461" i="8"/>
  <c r="D461" i="8"/>
  <c r="E461" i="8"/>
  <c r="F461" i="8"/>
  <c r="G461" i="8"/>
  <c r="H461" i="8"/>
  <c r="I461" i="8"/>
  <c r="J461" i="8"/>
  <c r="A462" i="8"/>
  <c r="B462" i="8"/>
  <c r="C462" i="8"/>
  <c r="D462" i="8"/>
  <c r="E462" i="8"/>
  <c r="F462" i="8"/>
  <c r="G462" i="8"/>
  <c r="H462" i="8"/>
  <c r="I462" i="8"/>
  <c r="J462" i="8"/>
  <c r="A463" i="8"/>
  <c r="B463" i="8"/>
  <c r="C463" i="8"/>
  <c r="D463" i="8"/>
  <c r="E463" i="8"/>
  <c r="F463" i="8"/>
  <c r="G463" i="8"/>
  <c r="H463" i="8"/>
  <c r="I463" i="8"/>
  <c r="J463" i="8"/>
  <c r="A464" i="8"/>
  <c r="B464" i="8"/>
  <c r="C464" i="8"/>
  <c r="D464" i="8"/>
  <c r="E464" i="8"/>
  <c r="F464" i="8"/>
  <c r="G464" i="8"/>
  <c r="H464" i="8"/>
  <c r="I464" i="8"/>
  <c r="J464" i="8"/>
  <c r="A465" i="8"/>
  <c r="B465" i="8"/>
  <c r="C465" i="8"/>
  <c r="D465" i="8"/>
  <c r="E465" i="8"/>
  <c r="F465" i="8"/>
  <c r="G465" i="8"/>
  <c r="H465" i="8"/>
  <c r="I465" i="8"/>
  <c r="J465" i="8"/>
  <c r="A466" i="8"/>
  <c r="B466" i="8"/>
  <c r="C466" i="8"/>
  <c r="D466" i="8"/>
  <c r="E466" i="8"/>
  <c r="F466" i="8"/>
  <c r="G466" i="8"/>
  <c r="H466" i="8"/>
  <c r="I466" i="8"/>
  <c r="J466" i="8"/>
  <c r="A467" i="8"/>
  <c r="B467" i="8"/>
  <c r="C467" i="8"/>
  <c r="D467" i="8"/>
  <c r="E467" i="8"/>
  <c r="F467" i="8"/>
  <c r="G467" i="8"/>
  <c r="H467" i="8"/>
  <c r="I467" i="8"/>
  <c r="J467" i="8"/>
  <c r="A468" i="8"/>
  <c r="B468" i="8"/>
  <c r="C468" i="8"/>
  <c r="D468" i="8"/>
  <c r="E468" i="8"/>
  <c r="F468" i="8"/>
  <c r="G468" i="8"/>
  <c r="H468" i="8"/>
  <c r="I468" i="8"/>
  <c r="J468" i="8"/>
  <c r="A469" i="8"/>
  <c r="B469" i="8"/>
  <c r="C469" i="8"/>
  <c r="D469" i="8"/>
  <c r="E469" i="8"/>
  <c r="F469" i="8"/>
  <c r="G469" i="8"/>
  <c r="H469" i="8"/>
  <c r="I469" i="8"/>
  <c r="J469" i="8"/>
  <c r="A470" i="8"/>
  <c r="B470" i="8"/>
  <c r="C470" i="8"/>
  <c r="D470" i="8"/>
  <c r="E470" i="8"/>
  <c r="F470" i="8"/>
  <c r="G470" i="8"/>
  <c r="H470" i="8"/>
  <c r="I470" i="8"/>
  <c r="J470" i="8"/>
  <c r="A471" i="8"/>
  <c r="B471" i="8"/>
  <c r="C471" i="8"/>
  <c r="D471" i="8"/>
  <c r="E471" i="8"/>
  <c r="F471" i="8"/>
  <c r="G471" i="8"/>
  <c r="H471" i="8"/>
  <c r="I471" i="8"/>
  <c r="J471" i="8"/>
  <c r="A472" i="8"/>
  <c r="B472" i="8"/>
  <c r="C472" i="8"/>
  <c r="D472" i="8"/>
  <c r="E472" i="8"/>
  <c r="F472" i="8"/>
  <c r="G472" i="8"/>
  <c r="H472" i="8"/>
  <c r="I472" i="8"/>
  <c r="J472" i="8"/>
  <c r="A473" i="8"/>
  <c r="B473" i="8"/>
  <c r="C473" i="8"/>
  <c r="D473" i="8"/>
  <c r="E473" i="8"/>
  <c r="F473" i="8"/>
  <c r="G473" i="8"/>
  <c r="H473" i="8"/>
  <c r="I473" i="8"/>
  <c r="J473" i="8"/>
  <c r="A474" i="8"/>
  <c r="B474" i="8"/>
  <c r="C474" i="8"/>
  <c r="D474" i="8"/>
  <c r="E474" i="8"/>
  <c r="F474" i="8"/>
  <c r="G474" i="8"/>
  <c r="H474" i="8"/>
  <c r="I474" i="8"/>
  <c r="J474" i="8"/>
  <c r="A475" i="8"/>
  <c r="B475" i="8"/>
  <c r="C475" i="8"/>
  <c r="D475" i="8"/>
  <c r="E475" i="8"/>
  <c r="F475" i="8"/>
  <c r="G475" i="8"/>
  <c r="H475" i="8"/>
  <c r="I475" i="8"/>
  <c r="J475" i="8"/>
  <c r="A476" i="8"/>
  <c r="B476" i="8"/>
  <c r="C476" i="8"/>
  <c r="D476" i="8"/>
  <c r="E476" i="8"/>
  <c r="F476" i="8"/>
  <c r="G476" i="8"/>
  <c r="H476" i="8"/>
  <c r="I476" i="8"/>
  <c r="J476" i="8"/>
  <c r="A477" i="8"/>
  <c r="B477" i="8"/>
  <c r="C477" i="8"/>
  <c r="D477" i="8"/>
  <c r="E477" i="8"/>
  <c r="F477" i="8"/>
  <c r="G477" i="8"/>
  <c r="H477" i="8"/>
  <c r="I477" i="8"/>
  <c r="J477" i="8"/>
  <c r="A478" i="8"/>
  <c r="B478" i="8"/>
  <c r="C478" i="8"/>
  <c r="D478" i="8"/>
  <c r="E478" i="8"/>
  <c r="F478" i="8"/>
  <c r="G478" i="8"/>
  <c r="H478" i="8"/>
  <c r="I478" i="8"/>
  <c r="J478" i="8"/>
  <c r="A479" i="8"/>
  <c r="B479" i="8"/>
  <c r="C479" i="8"/>
  <c r="D479" i="8"/>
  <c r="E479" i="8"/>
  <c r="F479" i="8"/>
  <c r="G479" i="8"/>
  <c r="H479" i="8"/>
  <c r="I479" i="8"/>
  <c r="J479" i="8"/>
  <c r="A480" i="8"/>
  <c r="B480" i="8"/>
  <c r="C480" i="8"/>
  <c r="D480" i="8"/>
  <c r="E480" i="8"/>
  <c r="F480" i="8"/>
  <c r="G480" i="8"/>
  <c r="H480" i="8"/>
  <c r="I480" i="8"/>
  <c r="J480" i="8"/>
  <c r="L214" i="8"/>
  <c r="L215" i="8"/>
  <c r="L216" i="8"/>
  <c r="L217" i="8"/>
  <c r="L218" i="8"/>
  <c r="L219" i="8"/>
  <c r="L220" i="8"/>
  <c r="L221" i="8"/>
  <c r="L222" i="8"/>
  <c r="L223" i="8"/>
  <c r="L224" i="8"/>
  <c r="L225" i="8"/>
  <c r="L226" i="8"/>
  <c r="L227" i="8"/>
  <c r="L228" i="8"/>
  <c r="L229" i="8"/>
  <c r="L230" i="8"/>
  <c r="L231" i="8"/>
  <c r="L232" i="8"/>
  <c r="L233" i="8"/>
  <c r="L234" i="8"/>
  <c r="L235" i="8"/>
  <c r="L236" i="8"/>
  <c r="L237" i="8"/>
  <c r="L238" i="8"/>
  <c r="L239" i="8"/>
  <c r="L240" i="8"/>
  <c r="L241" i="8"/>
  <c r="L242" i="8"/>
  <c r="L243" i="8"/>
  <c r="L244" i="8"/>
  <c r="L245" i="8"/>
  <c r="L246" i="8"/>
  <c r="L247" i="8"/>
  <c r="L248" i="8"/>
  <c r="L249" i="8"/>
  <c r="L250" i="8"/>
  <c r="L251" i="8"/>
  <c r="L252" i="8"/>
  <c r="L253" i="8"/>
  <c r="L254" i="8"/>
  <c r="L255" i="8"/>
  <c r="L256" i="8"/>
  <c r="L257" i="8"/>
  <c r="L258" i="8"/>
  <c r="L259" i="8"/>
  <c r="L260" i="8"/>
  <c r="L261" i="8"/>
  <c r="L262" i="8"/>
  <c r="L263" i="8"/>
  <c r="L264" i="8"/>
  <c r="L265" i="8"/>
  <c r="L266" i="8"/>
  <c r="L267" i="8"/>
  <c r="L268" i="8"/>
  <c r="L269" i="8"/>
  <c r="L270" i="8"/>
  <c r="L271" i="8"/>
  <c r="L272" i="8"/>
  <c r="L273" i="8"/>
  <c r="L274" i="8"/>
  <c r="L275" i="8"/>
  <c r="L276" i="8"/>
  <c r="L277" i="8"/>
  <c r="L278" i="8"/>
  <c r="L279" i="8"/>
  <c r="L280" i="8"/>
  <c r="L281" i="8"/>
  <c r="L282" i="8"/>
  <c r="L283" i="8"/>
  <c r="L284" i="8"/>
  <c r="L285" i="8"/>
  <c r="L286" i="8"/>
  <c r="L287" i="8"/>
  <c r="L288" i="8"/>
  <c r="L289" i="8"/>
  <c r="L290" i="8"/>
  <c r="L291" i="8"/>
  <c r="L292" i="8"/>
  <c r="L293" i="8"/>
  <c r="L294" i="8"/>
  <c r="L295" i="8"/>
  <c r="L296" i="8"/>
  <c r="L297" i="8"/>
  <c r="L298" i="8"/>
  <c r="L299" i="8"/>
  <c r="L300" i="8"/>
  <c r="L301" i="8"/>
  <c r="L302" i="8"/>
  <c r="L303" i="8"/>
  <c r="L304" i="8"/>
  <c r="L305" i="8"/>
  <c r="L306" i="8"/>
  <c r="L307" i="8"/>
  <c r="L308" i="8"/>
  <c r="L309" i="8"/>
  <c r="L310" i="8"/>
  <c r="L311" i="8"/>
  <c r="L312" i="8"/>
  <c r="L313" i="8"/>
  <c r="L314" i="8"/>
  <c r="L315" i="8"/>
  <c r="L316" i="8"/>
  <c r="L317" i="8"/>
  <c r="L318" i="8"/>
  <c r="L319" i="8"/>
  <c r="L320" i="8"/>
  <c r="L321" i="8"/>
  <c r="L322" i="8"/>
  <c r="L323" i="8"/>
  <c r="L324" i="8"/>
  <c r="L325" i="8"/>
  <c r="L326" i="8"/>
  <c r="L327" i="8"/>
  <c r="L328" i="8"/>
  <c r="L329" i="8"/>
  <c r="L330" i="8"/>
  <c r="L331" i="8"/>
  <c r="L332" i="8"/>
  <c r="L333" i="8"/>
  <c r="L334" i="8"/>
  <c r="L335" i="8"/>
  <c r="L336" i="8"/>
  <c r="L337" i="8"/>
  <c r="L338" i="8"/>
  <c r="L339" i="8"/>
  <c r="L340" i="8"/>
  <c r="L341" i="8"/>
  <c r="L342" i="8"/>
  <c r="L343" i="8"/>
  <c r="L344" i="8"/>
  <c r="L345" i="8"/>
  <c r="L346" i="8"/>
  <c r="L347" i="8"/>
  <c r="L348" i="8"/>
  <c r="L349" i="8"/>
  <c r="L350" i="8"/>
  <c r="L351" i="8"/>
  <c r="L352" i="8"/>
  <c r="L353" i="8"/>
  <c r="L354" i="8"/>
  <c r="L355" i="8"/>
  <c r="L356" i="8"/>
  <c r="L357" i="8"/>
  <c r="L358" i="8"/>
  <c r="L359" i="8"/>
  <c r="L360" i="8"/>
  <c r="L361" i="8"/>
  <c r="L362" i="8"/>
  <c r="L363" i="8"/>
  <c r="L364" i="8"/>
  <c r="L365" i="8"/>
  <c r="L366" i="8"/>
  <c r="L367" i="8"/>
  <c r="L368" i="8"/>
  <c r="L369" i="8"/>
  <c r="L370" i="8"/>
  <c r="L371" i="8"/>
  <c r="L372" i="8"/>
  <c r="L377" i="8"/>
  <c r="L378" i="8"/>
  <c r="L379" i="8"/>
  <c r="L380" i="8"/>
  <c r="L381" i="8"/>
  <c r="L382" i="8"/>
  <c r="L383" i="8"/>
  <c r="L384" i="8"/>
  <c r="L385" i="8"/>
  <c r="L386" i="8"/>
  <c r="L387" i="8"/>
  <c r="L388" i="8"/>
  <c r="L389" i="8"/>
  <c r="L390" i="8"/>
  <c r="L391" i="8"/>
  <c r="L392" i="8"/>
  <c r="L393" i="8"/>
  <c r="L394" i="8"/>
  <c r="L395" i="8"/>
  <c r="L396" i="8"/>
  <c r="L397" i="8"/>
  <c r="L398" i="8"/>
  <c r="L399" i="8"/>
  <c r="L400" i="8"/>
  <c r="L401" i="8"/>
  <c r="L402" i="8"/>
  <c r="L403" i="8"/>
  <c r="L404" i="8"/>
  <c r="L405" i="8"/>
  <c r="L406" i="8"/>
  <c r="L407" i="8"/>
  <c r="L408" i="8"/>
  <c r="L409" i="8"/>
  <c r="L410" i="8"/>
  <c r="L411" i="8"/>
  <c r="L412" i="8"/>
  <c r="L413" i="8"/>
  <c r="L414" i="8"/>
  <c r="L415" i="8"/>
  <c r="L416" i="8"/>
  <c r="L417" i="8"/>
  <c r="L418" i="8"/>
  <c r="L419" i="8"/>
  <c r="L420" i="8"/>
  <c r="L421" i="8"/>
  <c r="L422" i="8"/>
  <c r="L423" i="8"/>
  <c r="L424" i="8"/>
  <c r="L425" i="8"/>
  <c r="L426" i="8"/>
  <c r="L427" i="8"/>
  <c r="L428" i="8"/>
  <c r="L429" i="8"/>
  <c r="L430" i="8"/>
  <c r="L431" i="8"/>
  <c r="L432" i="8"/>
  <c r="L433" i="8"/>
  <c r="L434" i="8"/>
  <c r="L435" i="8"/>
  <c r="L436" i="8"/>
  <c r="L437" i="8"/>
  <c r="L438" i="8"/>
  <c r="L439" i="8"/>
  <c r="L440" i="8"/>
  <c r="L441" i="8"/>
  <c r="L442" i="8"/>
  <c r="L443" i="8"/>
  <c r="L444" i="8"/>
  <c r="L445" i="8"/>
  <c r="L446" i="8"/>
  <c r="L447" i="8"/>
  <c r="L448" i="8"/>
  <c r="L449" i="8"/>
  <c r="L450" i="8"/>
  <c r="L451" i="8"/>
  <c r="L373" i="8"/>
  <c r="L374" i="8"/>
  <c r="L375" i="8"/>
  <c r="L376" i="8"/>
  <c r="L456" i="8"/>
  <c r="L457" i="8"/>
  <c r="L458" i="8"/>
  <c r="L459" i="8"/>
  <c r="L460" i="8"/>
  <c r="L461" i="8"/>
  <c r="L462" i="8"/>
  <c r="L463" i="8"/>
  <c r="L464" i="8"/>
  <c r="L465" i="8"/>
  <c r="L466" i="8"/>
  <c r="L467" i="8"/>
  <c r="L468" i="8"/>
  <c r="L469" i="8"/>
  <c r="L470" i="8"/>
  <c r="L471" i="8"/>
  <c r="L472" i="8"/>
  <c r="L473" i="8"/>
  <c r="L474" i="8"/>
  <c r="L475" i="8"/>
  <c r="L476" i="8"/>
  <c r="L477" i="8"/>
  <c r="L478" i="8"/>
  <c r="L479" i="8"/>
  <c r="L480"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 r="L117" i="8"/>
  <c r="L118" i="8"/>
  <c r="L119" i="8"/>
  <c r="L120" i="8"/>
  <c r="L121" i="8"/>
  <c r="L122" i="8"/>
  <c r="L123" i="8"/>
  <c r="L124" i="8"/>
  <c r="L125" i="8"/>
  <c r="L126" i="8"/>
  <c r="L127" i="8"/>
  <c r="L128" i="8"/>
  <c r="L129" i="8"/>
  <c r="L130" i="8"/>
  <c r="L131" i="8"/>
  <c r="L132" i="8"/>
  <c r="L133" i="8"/>
  <c r="L134" i="8"/>
  <c r="L135" i="8"/>
  <c r="L136" i="8"/>
  <c r="L137" i="8"/>
  <c r="L138" i="8"/>
  <c r="L139" i="8"/>
  <c r="L140" i="8"/>
  <c r="L141" i="8"/>
  <c r="L142" i="8"/>
  <c r="L143" i="8"/>
  <c r="L144" i="8"/>
  <c r="L145" i="8"/>
  <c r="L146" i="8"/>
  <c r="L147" i="8"/>
  <c r="L148" i="8"/>
  <c r="L149" i="8"/>
  <c r="L150" i="8"/>
  <c r="L151" i="8"/>
  <c r="L152" i="8"/>
  <c r="L153" i="8"/>
  <c r="L154" i="8"/>
  <c r="L155" i="8"/>
  <c r="L156" i="8"/>
  <c r="L157" i="8"/>
  <c r="L158" i="8"/>
  <c r="L159" i="8"/>
  <c r="L160" i="8"/>
  <c r="L161" i="8"/>
  <c r="L162" i="8"/>
  <c r="L163" i="8"/>
  <c r="L164" i="8"/>
  <c r="L165" i="8"/>
  <c r="L166" i="8"/>
  <c r="L167" i="8"/>
  <c r="L168" i="8"/>
  <c r="L169" i="8"/>
  <c r="L170" i="8"/>
  <c r="L171" i="8"/>
  <c r="L172" i="8"/>
  <c r="L173" i="8"/>
  <c r="L174" i="8"/>
  <c r="L175" i="8"/>
  <c r="L176" i="8"/>
  <c r="L177" i="8"/>
  <c r="L178" i="8"/>
  <c r="L179" i="8"/>
  <c r="L180" i="8"/>
  <c r="L181" i="8"/>
  <c r="L182" i="8"/>
  <c r="L183" i="8"/>
  <c r="L184" i="8"/>
  <c r="L185" i="8"/>
  <c r="L186" i="8"/>
  <c r="L187" i="8"/>
  <c r="L188" i="8"/>
  <c r="L189" i="8"/>
  <c r="L190" i="8"/>
  <c r="L191" i="8"/>
  <c r="L192" i="8"/>
  <c r="L193" i="8"/>
  <c r="L194" i="8"/>
  <c r="L195" i="8"/>
  <c r="L196" i="8"/>
  <c r="L197" i="8"/>
  <c r="L198" i="8"/>
  <c r="L199" i="8"/>
  <c r="L200" i="8"/>
  <c r="L201" i="8"/>
  <c r="L202" i="8"/>
  <c r="L203" i="8"/>
  <c r="L204" i="8"/>
  <c r="L205" i="8"/>
  <c r="L206" i="8"/>
  <c r="L207" i="8"/>
  <c r="L208" i="8"/>
  <c r="L209" i="8"/>
  <c r="L210" i="8"/>
  <c r="L211" i="8"/>
  <c r="L212" i="8"/>
  <c r="L213" i="8"/>
  <c r="A730" i="8"/>
  <c r="A625" i="8"/>
  <c r="A624" i="8"/>
  <c r="A729" i="8"/>
  <c r="A731" i="8"/>
  <c r="A728" i="8"/>
  <c r="A518" i="8"/>
  <c r="A519" i="8"/>
  <c r="A520" i="8"/>
  <c r="A626" i="8"/>
  <c r="A623" i="8"/>
  <c r="A521" i="8"/>
  <c r="O5" i="16"/>
  <c r="M4" i="16"/>
  <c r="A732" i="8"/>
  <c r="A629" i="8"/>
  <c r="A627" i="8"/>
  <c r="A522" i="8"/>
  <c r="A628" i="8"/>
  <c r="A630" i="8"/>
  <c r="A525" i="8"/>
  <c r="A523" i="8"/>
  <c r="A733" i="8"/>
  <c r="A524" i="8"/>
  <c r="A735" i="8"/>
  <c r="A734" i="8"/>
  <c r="I13" i="16"/>
  <c r="A528" i="8"/>
  <c r="A634" i="8"/>
  <c r="A633" i="8"/>
  <c r="A739" i="8"/>
  <c r="A529" i="8"/>
  <c r="A631" i="8"/>
  <c r="A738" i="8"/>
  <c r="A527" i="8"/>
  <c r="A526" i="8"/>
  <c r="A737" i="8"/>
  <c r="A632" i="8"/>
  <c r="A736" i="8"/>
  <c r="I23" i="16"/>
  <c r="I33" i="16" s="1"/>
  <c r="O15" i="16"/>
  <c r="M14" i="16"/>
  <c r="B28" i="16"/>
  <c r="B48" i="16"/>
  <c r="B68" i="16"/>
  <c r="B88" i="16"/>
  <c r="B27" i="16"/>
  <c r="B47" i="16"/>
  <c r="B67" i="16"/>
  <c r="B87" i="16"/>
  <c r="B18" i="16"/>
  <c r="B38" i="16"/>
  <c r="B58" i="16"/>
  <c r="B78" i="16"/>
  <c r="B98" i="16"/>
  <c r="B17" i="16"/>
  <c r="B37" i="16"/>
  <c r="B57" i="16"/>
  <c r="B77" i="16"/>
  <c r="B97" i="16"/>
  <c r="A741" i="8"/>
  <c r="A638" i="8"/>
  <c r="A636" i="8"/>
  <c r="A637" i="8"/>
  <c r="A740" i="8"/>
  <c r="A531" i="8"/>
  <c r="A743" i="8"/>
  <c r="A635" i="8"/>
  <c r="A742" i="8"/>
  <c r="A530" i="8"/>
  <c r="A533" i="8"/>
  <c r="A532" i="8"/>
  <c r="O25" i="16"/>
  <c r="A534" i="8"/>
  <c r="A535" i="8"/>
  <c r="A642" i="8"/>
  <c r="A537" i="8"/>
  <c r="A747" i="8"/>
  <c r="A640" i="8"/>
  <c r="A536" i="8"/>
  <c r="A639" i="8"/>
  <c r="A641" i="8"/>
  <c r="A746" i="8"/>
  <c r="A744" i="8"/>
  <c r="A745" i="8"/>
  <c r="A645" i="8"/>
  <c r="A751" i="8"/>
  <c r="A750" i="8"/>
  <c r="A644" i="8"/>
  <c r="A539" i="8"/>
  <c r="A748" i="8"/>
  <c r="A540" i="8"/>
  <c r="A646" i="8"/>
  <c r="A749" i="8"/>
  <c r="A643" i="8"/>
  <c r="A541" i="8"/>
  <c r="A538" i="8"/>
  <c r="A753" i="8"/>
  <c r="A647" i="8"/>
  <c r="A752" i="8"/>
  <c r="A755" i="8"/>
  <c r="A545" i="8"/>
  <c r="A544" i="8"/>
  <c r="A754" i="8"/>
  <c r="A542" i="8"/>
  <c r="A650" i="8"/>
  <c r="A648" i="8"/>
  <c r="A543" i="8"/>
  <c r="A649" i="8"/>
  <c r="A652" i="8"/>
  <c r="A548" i="8"/>
  <c r="A651" i="8"/>
  <c r="A547" i="8"/>
  <c r="A758" i="8"/>
  <c r="A756" i="8"/>
  <c r="A653" i="8"/>
  <c r="A546" i="8"/>
  <c r="A759" i="8"/>
  <c r="A654" i="8"/>
  <c r="A549" i="8"/>
  <c r="A757" i="8"/>
  <c r="A553" i="8"/>
  <c r="A658" i="8"/>
  <c r="A760" i="8"/>
  <c r="A552" i="8"/>
  <c r="A657" i="8"/>
  <c r="A655" i="8"/>
  <c r="A761" i="8"/>
  <c r="A551" i="8"/>
  <c r="A550" i="8"/>
  <c r="A763" i="8"/>
  <c r="A762" i="8"/>
  <c r="A656" i="8"/>
  <c r="A660" i="8"/>
  <c r="A555" i="8"/>
  <c r="A556" i="8"/>
  <c r="A767" i="8"/>
  <c r="A659" i="8"/>
  <c r="A662" i="8"/>
  <c r="A766" i="8"/>
  <c r="A765" i="8"/>
  <c r="A764" i="8"/>
  <c r="A554" i="8"/>
  <c r="A661" i="8"/>
  <c r="A557" i="8"/>
  <c r="A558" i="8"/>
  <c r="A665" i="8"/>
  <c r="A770" i="8"/>
  <c r="A560" i="8"/>
  <c r="A561" i="8"/>
  <c r="A769" i="8"/>
  <c r="A771" i="8"/>
  <c r="A666" i="8"/>
  <c r="A559" i="8"/>
  <c r="A768" i="8"/>
  <c r="A663" i="8"/>
  <c r="A664" i="8"/>
  <c r="A772" i="8"/>
  <c r="A773" i="8"/>
  <c r="A669" i="8"/>
  <c r="A667" i="8"/>
  <c r="A775" i="8"/>
  <c r="A774" i="8"/>
  <c r="A668" i="8"/>
  <c r="A670" i="8"/>
  <c r="A564" i="8"/>
  <c r="A563" i="8"/>
  <c r="A565" i="8"/>
  <c r="A562" i="8"/>
  <c r="A567" i="8"/>
  <c r="A569" i="8"/>
  <c r="A672" i="8"/>
  <c r="A673" i="8"/>
  <c r="A674" i="8"/>
  <c r="A671" i="8"/>
  <c r="A778" i="8"/>
  <c r="A777" i="8"/>
  <c r="A566" i="8"/>
  <c r="A568" i="8"/>
  <c r="A779" i="8"/>
  <c r="A776" i="8"/>
  <c r="A675" i="8"/>
  <c r="A573" i="8"/>
  <c r="A572" i="8"/>
  <c r="A676" i="8"/>
  <c r="A783" i="8"/>
  <c r="A677" i="8"/>
  <c r="A782" i="8"/>
  <c r="A780" i="8"/>
  <c r="A781" i="8"/>
  <c r="A570" i="8"/>
  <c r="A678" i="8"/>
  <c r="A571" i="8"/>
  <c r="A785" i="8"/>
  <c r="A574" i="8"/>
  <c r="A681" i="8"/>
  <c r="A577" i="8"/>
  <c r="A682" i="8"/>
  <c r="A786" i="8"/>
  <c r="A576" i="8"/>
  <c r="A575" i="8"/>
  <c r="A784" i="8"/>
  <c r="A680" i="8"/>
  <c r="A787" i="8"/>
  <c r="A679" i="8"/>
  <c r="A791" i="8"/>
  <c r="A788" i="8"/>
  <c r="A684" i="8"/>
  <c r="A790" i="8"/>
  <c r="A578" i="8"/>
  <c r="A685" i="8"/>
  <c r="A683" i="8"/>
  <c r="A579" i="8"/>
  <c r="A581" i="8"/>
  <c r="A580" i="8"/>
  <c r="A686" i="8"/>
  <c r="A789" i="8"/>
  <c r="A1021" i="8"/>
  <c r="C1021" i="8"/>
  <c r="D1021" i="8"/>
  <c r="E1021" i="8"/>
  <c r="F1021" i="8"/>
  <c r="G1021" i="8"/>
  <c r="H1021" i="8"/>
  <c r="I1021" i="8"/>
  <c r="J1021" i="8"/>
  <c r="A1022" i="8"/>
  <c r="C1022" i="8"/>
  <c r="D1022" i="8"/>
  <c r="E1022" i="8"/>
  <c r="F1022" i="8"/>
  <c r="G1022" i="8"/>
  <c r="H1022" i="8"/>
  <c r="I1022" i="8"/>
  <c r="J1022" i="8"/>
  <c r="A1023" i="8"/>
  <c r="C1023" i="8"/>
  <c r="D1023" i="8"/>
  <c r="E1023" i="8"/>
  <c r="F1023" i="8"/>
  <c r="G1023" i="8"/>
  <c r="H1023" i="8"/>
  <c r="I1023" i="8"/>
  <c r="J1023" i="8"/>
  <c r="K1023" i="8"/>
  <c r="A1024" i="8"/>
  <c r="C1024" i="8"/>
  <c r="D1024" i="8"/>
  <c r="E1024" i="8"/>
  <c r="F1024" i="8"/>
  <c r="G1024" i="8"/>
  <c r="H1024" i="8"/>
  <c r="I1024" i="8"/>
  <c r="J1024" i="8"/>
  <c r="K1024" i="8"/>
  <c r="A1025" i="8"/>
  <c r="C1025" i="8"/>
  <c r="D1025" i="8"/>
  <c r="E1025" i="8"/>
  <c r="F1025" i="8"/>
  <c r="G1025" i="8"/>
  <c r="H1025" i="8"/>
  <c r="I1025" i="8"/>
  <c r="J1025" i="8"/>
  <c r="A1026" i="8"/>
  <c r="C1026" i="8"/>
  <c r="D1026" i="8"/>
  <c r="E1026" i="8"/>
  <c r="F1026" i="8"/>
  <c r="G1026" i="8"/>
  <c r="H1026" i="8"/>
  <c r="I1026" i="8"/>
  <c r="J1026" i="8"/>
  <c r="A1027" i="8"/>
  <c r="C1027" i="8"/>
  <c r="D1027" i="8"/>
  <c r="E1027" i="8"/>
  <c r="F1027" i="8"/>
  <c r="G1027" i="8"/>
  <c r="H1027" i="8"/>
  <c r="I1027" i="8"/>
  <c r="J1027" i="8"/>
  <c r="K1027" i="8"/>
  <c r="A1028" i="8"/>
  <c r="C1028" i="8"/>
  <c r="D1028" i="8"/>
  <c r="E1028" i="8"/>
  <c r="F1028" i="8"/>
  <c r="G1028" i="8"/>
  <c r="H1028" i="8"/>
  <c r="I1028" i="8"/>
  <c r="J1028" i="8"/>
  <c r="K1028" i="8"/>
  <c r="A1029" i="8"/>
  <c r="C1029" i="8"/>
  <c r="D1029" i="8"/>
  <c r="E1029" i="8"/>
  <c r="F1029" i="8"/>
  <c r="G1029" i="8"/>
  <c r="H1029" i="8"/>
  <c r="I1029" i="8"/>
  <c r="J1029" i="8"/>
  <c r="A1030" i="8"/>
  <c r="C1030" i="8"/>
  <c r="D1030" i="8"/>
  <c r="E1030" i="8"/>
  <c r="F1030" i="8"/>
  <c r="G1030" i="8"/>
  <c r="H1030" i="8"/>
  <c r="I1030" i="8"/>
  <c r="J1030" i="8"/>
  <c r="K1030" i="8"/>
  <c r="A1031" i="8"/>
  <c r="C1031" i="8"/>
  <c r="D1031" i="8"/>
  <c r="E1031" i="8"/>
  <c r="F1031" i="8"/>
  <c r="G1031" i="8"/>
  <c r="H1031" i="8"/>
  <c r="I1031" i="8"/>
  <c r="J1031" i="8"/>
  <c r="K1031" i="8"/>
  <c r="A1032" i="8"/>
  <c r="C1032" i="8"/>
  <c r="D1032" i="8"/>
  <c r="E1032" i="8"/>
  <c r="F1032" i="8"/>
  <c r="G1032" i="8"/>
  <c r="H1032" i="8"/>
  <c r="I1032" i="8"/>
  <c r="J1032" i="8"/>
  <c r="K1032" i="8"/>
  <c r="A1033" i="8"/>
  <c r="C1033" i="8"/>
  <c r="D1033" i="8"/>
  <c r="E1033" i="8"/>
  <c r="F1033" i="8"/>
  <c r="G1033" i="8"/>
  <c r="H1033" i="8"/>
  <c r="I1033" i="8"/>
  <c r="J1033" i="8"/>
  <c r="K1033" i="8"/>
  <c r="A1034" i="8"/>
  <c r="C1034" i="8"/>
  <c r="D1034" i="8"/>
  <c r="E1034" i="8"/>
  <c r="F1034" i="8"/>
  <c r="G1034" i="8"/>
  <c r="H1034" i="8"/>
  <c r="I1034" i="8"/>
  <c r="J1034" i="8"/>
  <c r="A1035" i="8"/>
  <c r="C1035" i="8"/>
  <c r="D1035" i="8"/>
  <c r="E1035" i="8"/>
  <c r="F1035" i="8"/>
  <c r="G1035" i="8"/>
  <c r="H1035" i="8"/>
  <c r="I1035" i="8"/>
  <c r="J1035" i="8"/>
  <c r="A1036" i="8"/>
  <c r="C1036" i="8"/>
  <c r="D1036" i="8"/>
  <c r="E1036" i="8"/>
  <c r="F1036" i="8"/>
  <c r="G1036" i="8"/>
  <c r="H1036" i="8"/>
  <c r="I1036" i="8"/>
  <c r="J1036" i="8"/>
  <c r="K1036" i="8"/>
  <c r="A1037" i="8"/>
  <c r="C1037" i="8"/>
  <c r="D1037" i="8"/>
  <c r="E1037" i="8"/>
  <c r="F1037" i="8"/>
  <c r="G1037" i="8"/>
  <c r="H1037" i="8"/>
  <c r="I1037" i="8"/>
  <c r="J1037" i="8"/>
  <c r="K1037" i="8"/>
  <c r="A1038" i="8"/>
  <c r="C1038" i="8"/>
  <c r="D1038" i="8"/>
  <c r="E1038" i="8"/>
  <c r="F1038" i="8"/>
  <c r="G1038" i="8"/>
  <c r="H1038" i="8"/>
  <c r="I1038" i="8"/>
  <c r="J1038" i="8"/>
  <c r="K1038" i="8"/>
  <c r="A1039" i="8"/>
  <c r="C1039" i="8"/>
  <c r="D1039" i="8"/>
  <c r="E1039" i="8"/>
  <c r="F1039" i="8"/>
  <c r="G1039" i="8"/>
  <c r="H1039" i="8"/>
  <c r="I1039" i="8"/>
  <c r="J1039" i="8"/>
  <c r="K1039" i="8"/>
  <c r="A1040" i="8"/>
  <c r="C1040" i="8"/>
  <c r="D1040" i="8"/>
  <c r="E1040" i="8"/>
  <c r="F1040" i="8"/>
  <c r="G1040" i="8"/>
  <c r="H1040" i="8"/>
  <c r="I1040" i="8"/>
  <c r="J1040" i="8"/>
  <c r="K1040" i="8"/>
  <c r="A1041" i="8"/>
  <c r="C1041" i="8"/>
  <c r="D1041" i="8"/>
  <c r="E1041" i="8"/>
  <c r="F1041" i="8"/>
  <c r="G1041" i="8"/>
  <c r="H1041" i="8"/>
  <c r="I1041" i="8"/>
  <c r="J1041" i="8"/>
  <c r="K1041" i="8"/>
  <c r="A1042" i="8"/>
  <c r="C1042" i="8"/>
  <c r="D1042" i="8"/>
  <c r="E1042" i="8"/>
  <c r="F1042" i="8"/>
  <c r="G1042" i="8"/>
  <c r="H1042" i="8"/>
  <c r="I1042" i="8"/>
  <c r="J1042" i="8"/>
  <c r="K1042" i="8"/>
  <c r="A1043" i="8"/>
  <c r="C1043" i="8"/>
  <c r="D1043" i="8"/>
  <c r="E1043" i="8"/>
  <c r="F1043" i="8"/>
  <c r="G1043" i="8"/>
  <c r="H1043" i="8"/>
  <c r="I1043" i="8"/>
  <c r="J1043" i="8"/>
  <c r="K1043" i="8"/>
  <c r="A1044" i="8"/>
  <c r="C1044" i="8"/>
  <c r="D1044" i="8"/>
  <c r="E1044" i="8"/>
  <c r="F1044" i="8"/>
  <c r="G1044" i="8"/>
  <c r="H1044" i="8"/>
  <c r="I1044" i="8"/>
  <c r="J1044" i="8"/>
  <c r="K1044" i="8"/>
  <c r="A1045" i="8"/>
  <c r="C1045" i="8"/>
  <c r="D1045" i="8"/>
  <c r="E1045" i="8"/>
  <c r="F1045" i="8"/>
  <c r="G1045" i="8"/>
  <c r="H1045" i="8"/>
  <c r="I1045" i="8"/>
  <c r="J1045" i="8"/>
  <c r="K1045" i="8"/>
  <c r="A1046" i="8"/>
  <c r="C1046" i="8"/>
  <c r="D1046" i="8"/>
  <c r="E1046" i="8"/>
  <c r="F1046" i="8"/>
  <c r="G1046" i="8"/>
  <c r="H1046" i="8"/>
  <c r="I1046" i="8"/>
  <c r="J1046" i="8"/>
  <c r="K1046" i="8"/>
  <c r="A1047" i="8"/>
  <c r="C1047" i="8"/>
  <c r="D1047" i="8"/>
  <c r="E1047" i="8"/>
  <c r="F1047" i="8"/>
  <c r="G1047" i="8"/>
  <c r="H1047" i="8"/>
  <c r="I1047" i="8"/>
  <c r="J1047" i="8"/>
  <c r="K1047" i="8"/>
  <c r="A1048" i="8"/>
  <c r="C1048" i="8"/>
  <c r="D1048" i="8"/>
  <c r="E1048" i="8"/>
  <c r="F1048" i="8"/>
  <c r="G1048" i="8"/>
  <c r="H1048" i="8"/>
  <c r="I1048" i="8"/>
  <c r="J1048" i="8"/>
  <c r="K1048" i="8"/>
  <c r="A1049" i="8"/>
  <c r="C1049" i="8"/>
  <c r="D1049" i="8"/>
  <c r="E1049" i="8"/>
  <c r="F1049" i="8"/>
  <c r="G1049" i="8"/>
  <c r="H1049" i="8"/>
  <c r="I1049" i="8"/>
  <c r="J1049" i="8"/>
  <c r="K1049" i="8"/>
  <c r="A1050" i="8"/>
  <c r="C1050" i="8"/>
  <c r="D1050" i="8"/>
  <c r="E1050" i="8"/>
  <c r="F1050" i="8"/>
  <c r="G1050" i="8"/>
  <c r="H1050" i="8"/>
  <c r="I1050" i="8"/>
  <c r="J1050" i="8"/>
  <c r="K1050" i="8"/>
  <c r="A1051" i="8"/>
  <c r="C1051" i="8"/>
  <c r="D1051" i="8"/>
  <c r="E1051" i="8"/>
  <c r="F1051" i="8"/>
  <c r="G1051" i="8"/>
  <c r="H1051" i="8"/>
  <c r="I1051" i="8"/>
  <c r="J1051" i="8"/>
  <c r="K1051" i="8"/>
  <c r="A1052" i="8"/>
  <c r="C1052" i="8"/>
  <c r="D1052" i="8"/>
  <c r="E1052" i="8"/>
  <c r="F1052" i="8"/>
  <c r="G1052" i="8"/>
  <c r="H1052" i="8"/>
  <c r="I1052" i="8"/>
  <c r="J1052" i="8"/>
  <c r="K1052" i="8"/>
  <c r="A1053" i="8"/>
  <c r="C1053" i="8"/>
  <c r="D1053" i="8"/>
  <c r="E1053" i="8"/>
  <c r="F1053" i="8"/>
  <c r="G1053" i="8"/>
  <c r="H1053" i="8"/>
  <c r="I1053" i="8"/>
  <c r="J1053" i="8"/>
  <c r="K1053" i="8"/>
  <c r="A1054" i="8"/>
  <c r="C1054" i="8"/>
  <c r="D1054" i="8"/>
  <c r="E1054" i="8"/>
  <c r="F1054" i="8"/>
  <c r="G1054" i="8"/>
  <c r="H1054" i="8"/>
  <c r="I1054" i="8"/>
  <c r="J1054" i="8"/>
  <c r="K1054" i="8"/>
  <c r="A1055" i="8"/>
  <c r="C1055" i="8"/>
  <c r="D1055" i="8"/>
  <c r="E1055" i="8"/>
  <c r="F1055" i="8"/>
  <c r="G1055" i="8"/>
  <c r="H1055" i="8"/>
  <c r="I1055" i="8"/>
  <c r="J1055" i="8"/>
  <c r="K1055" i="8"/>
  <c r="A1056" i="8"/>
  <c r="C1056" i="8"/>
  <c r="D1056" i="8"/>
  <c r="E1056" i="8"/>
  <c r="F1056" i="8"/>
  <c r="G1056" i="8"/>
  <c r="H1056" i="8"/>
  <c r="I1056" i="8"/>
  <c r="J1056" i="8"/>
  <c r="K1056" i="8"/>
  <c r="A1057" i="8"/>
  <c r="C1057" i="8"/>
  <c r="D1057" i="8"/>
  <c r="E1057" i="8"/>
  <c r="F1057" i="8"/>
  <c r="G1057" i="8"/>
  <c r="H1057" i="8"/>
  <c r="I1057" i="8"/>
  <c r="J1057" i="8"/>
  <c r="K1057" i="8"/>
  <c r="A1058" i="8"/>
  <c r="C1058" i="8"/>
  <c r="D1058" i="8"/>
  <c r="E1058" i="8"/>
  <c r="F1058" i="8"/>
  <c r="G1058" i="8"/>
  <c r="H1058" i="8"/>
  <c r="I1058" i="8"/>
  <c r="J1058" i="8"/>
  <c r="K1058" i="8"/>
  <c r="A1059" i="8"/>
  <c r="C1059" i="8"/>
  <c r="D1059" i="8"/>
  <c r="E1059" i="8"/>
  <c r="F1059" i="8"/>
  <c r="G1059" i="8"/>
  <c r="H1059" i="8"/>
  <c r="I1059" i="8"/>
  <c r="J1059" i="8"/>
  <c r="K1059" i="8"/>
  <c r="A1060" i="8"/>
  <c r="C1060" i="8"/>
  <c r="D1060" i="8"/>
  <c r="E1060" i="8"/>
  <c r="F1060" i="8"/>
  <c r="G1060" i="8"/>
  <c r="H1060" i="8"/>
  <c r="I1060" i="8"/>
  <c r="J1060" i="8"/>
  <c r="K1060" i="8"/>
  <c r="A1061" i="8"/>
  <c r="C1061" i="8"/>
  <c r="D1061" i="8"/>
  <c r="E1061" i="8"/>
  <c r="F1061" i="8"/>
  <c r="G1061" i="8"/>
  <c r="H1061" i="8"/>
  <c r="I1061" i="8"/>
  <c r="J1061" i="8"/>
  <c r="K1061" i="8"/>
  <c r="A1062" i="8"/>
  <c r="C1062" i="8"/>
  <c r="D1062" i="8"/>
  <c r="E1062" i="8"/>
  <c r="F1062" i="8"/>
  <c r="G1062" i="8"/>
  <c r="H1062" i="8"/>
  <c r="I1062" i="8"/>
  <c r="J1062" i="8"/>
  <c r="K1062" i="8"/>
  <c r="A1063" i="8"/>
  <c r="C1063" i="8"/>
  <c r="D1063" i="8"/>
  <c r="E1063" i="8"/>
  <c r="F1063" i="8"/>
  <c r="G1063" i="8"/>
  <c r="H1063" i="8"/>
  <c r="I1063" i="8"/>
  <c r="J1063" i="8"/>
  <c r="K1063" i="8"/>
  <c r="A1064" i="8"/>
  <c r="C1064" i="8"/>
  <c r="D1064" i="8"/>
  <c r="E1064" i="8"/>
  <c r="F1064" i="8"/>
  <c r="G1064" i="8"/>
  <c r="H1064" i="8"/>
  <c r="I1064" i="8"/>
  <c r="J1064" i="8"/>
  <c r="K1064" i="8"/>
  <c r="A1065" i="8"/>
  <c r="C1065" i="8"/>
  <c r="D1065" i="8"/>
  <c r="E1065" i="8"/>
  <c r="F1065" i="8"/>
  <c r="G1065" i="8"/>
  <c r="H1065" i="8"/>
  <c r="I1065" i="8"/>
  <c r="J1065" i="8"/>
  <c r="K1065" i="8"/>
  <c r="A1066" i="8"/>
  <c r="C1066" i="8"/>
  <c r="D1066" i="8"/>
  <c r="E1066" i="8"/>
  <c r="F1066" i="8"/>
  <c r="G1066" i="8"/>
  <c r="H1066" i="8"/>
  <c r="I1066" i="8"/>
  <c r="J1066" i="8"/>
  <c r="K1066" i="8"/>
  <c r="A1067" i="8"/>
  <c r="C1067" i="8"/>
  <c r="D1067" i="8"/>
  <c r="E1067" i="8"/>
  <c r="F1067" i="8"/>
  <c r="G1067" i="8"/>
  <c r="H1067" i="8"/>
  <c r="I1067" i="8"/>
  <c r="J1067" i="8"/>
  <c r="K1067" i="8"/>
  <c r="A1068" i="8"/>
  <c r="C1068" i="8"/>
  <c r="D1068" i="8"/>
  <c r="E1068" i="8"/>
  <c r="F1068" i="8"/>
  <c r="G1068" i="8"/>
  <c r="H1068" i="8"/>
  <c r="I1068" i="8"/>
  <c r="J1068" i="8"/>
  <c r="K1068" i="8"/>
  <c r="A1069" i="8"/>
  <c r="C1069" i="8"/>
  <c r="D1069" i="8"/>
  <c r="E1069" i="8"/>
  <c r="F1069" i="8"/>
  <c r="G1069" i="8"/>
  <c r="H1069" i="8"/>
  <c r="I1069" i="8"/>
  <c r="J1069" i="8"/>
  <c r="K1069" i="8"/>
  <c r="A1070" i="8"/>
  <c r="C1070" i="8"/>
  <c r="D1070" i="8"/>
  <c r="E1070" i="8"/>
  <c r="F1070" i="8"/>
  <c r="G1070" i="8"/>
  <c r="H1070" i="8"/>
  <c r="I1070" i="8"/>
  <c r="J1070" i="8"/>
  <c r="K1070" i="8"/>
  <c r="A1071" i="8"/>
  <c r="C1071" i="8"/>
  <c r="D1071" i="8"/>
  <c r="E1071" i="8"/>
  <c r="F1071" i="8"/>
  <c r="G1071" i="8"/>
  <c r="H1071" i="8"/>
  <c r="I1071" i="8"/>
  <c r="J1071" i="8"/>
  <c r="K1071" i="8"/>
  <c r="A1072" i="8"/>
  <c r="C1072" i="8"/>
  <c r="D1072" i="8"/>
  <c r="E1072" i="8"/>
  <c r="F1072" i="8"/>
  <c r="G1072" i="8"/>
  <c r="H1072" i="8"/>
  <c r="I1072" i="8"/>
  <c r="J1072" i="8"/>
  <c r="K1072" i="8"/>
  <c r="A1073" i="8"/>
  <c r="C1073" i="8"/>
  <c r="D1073" i="8"/>
  <c r="E1073" i="8"/>
  <c r="F1073" i="8"/>
  <c r="G1073" i="8"/>
  <c r="H1073" i="8"/>
  <c r="I1073" i="8"/>
  <c r="J1073" i="8"/>
  <c r="K1073" i="8"/>
  <c r="A1074" i="8"/>
  <c r="C1074" i="8"/>
  <c r="D1074" i="8"/>
  <c r="E1074" i="8"/>
  <c r="F1074" i="8"/>
  <c r="G1074" i="8"/>
  <c r="H1074" i="8"/>
  <c r="I1074" i="8"/>
  <c r="J1074" i="8"/>
  <c r="K1074" i="8"/>
  <c r="A1075" i="8"/>
  <c r="C1075" i="8"/>
  <c r="D1075" i="8"/>
  <c r="E1075" i="8"/>
  <c r="F1075" i="8"/>
  <c r="G1075" i="8"/>
  <c r="H1075" i="8"/>
  <c r="I1075" i="8"/>
  <c r="J1075" i="8"/>
  <c r="K1075" i="8"/>
  <c r="A1076" i="8"/>
  <c r="C1076" i="8"/>
  <c r="D1076" i="8"/>
  <c r="E1076" i="8"/>
  <c r="F1076" i="8"/>
  <c r="G1076" i="8"/>
  <c r="H1076" i="8"/>
  <c r="I1076" i="8"/>
  <c r="J1076" i="8"/>
  <c r="K1076" i="8"/>
  <c r="A1077" i="8"/>
  <c r="C1077" i="8"/>
  <c r="D1077" i="8"/>
  <c r="E1077" i="8"/>
  <c r="F1077" i="8"/>
  <c r="G1077" i="8"/>
  <c r="H1077" i="8"/>
  <c r="I1077" i="8"/>
  <c r="J1077" i="8"/>
  <c r="K1077" i="8"/>
  <c r="A1078" i="8"/>
  <c r="C1078" i="8"/>
  <c r="D1078" i="8"/>
  <c r="E1078" i="8"/>
  <c r="F1078" i="8"/>
  <c r="G1078" i="8"/>
  <c r="H1078" i="8"/>
  <c r="I1078" i="8"/>
  <c r="J1078" i="8"/>
  <c r="K1078" i="8"/>
  <c r="A1079" i="8"/>
  <c r="C1079" i="8"/>
  <c r="D1079" i="8"/>
  <c r="E1079" i="8"/>
  <c r="F1079" i="8"/>
  <c r="G1079" i="8"/>
  <c r="H1079" i="8"/>
  <c r="I1079" i="8"/>
  <c r="J1079" i="8"/>
  <c r="K1079" i="8"/>
  <c r="A1080" i="8"/>
  <c r="C1080" i="8"/>
  <c r="D1080" i="8"/>
  <c r="E1080" i="8"/>
  <c r="F1080" i="8"/>
  <c r="G1080" i="8"/>
  <c r="H1080" i="8"/>
  <c r="I1080" i="8"/>
  <c r="J1080" i="8"/>
  <c r="K1080" i="8"/>
  <c r="A1081" i="8"/>
  <c r="C1081" i="8"/>
  <c r="D1081" i="8"/>
  <c r="E1081" i="8"/>
  <c r="F1081" i="8"/>
  <c r="G1081" i="8"/>
  <c r="H1081" i="8"/>
  <c r="I1081" i="8"/>
  <c r="J1081" i="8"/>
  <c r="K1081" i="8"/>
  <c r="A1082" i="8"/>
  <c r="C1082" i="8"/>
  <c r="D1082" i="8"/>
  <c r="E1082" i="8"/>
  <c r="F1082" i="8"/>
  <c r="G1082" i="8"/>
  <c r="H1082" i="8"/>
  <c r="I1082" i="8"/>
  <c r="J1082" i="8"/>
  <c r="K1082" i="8"/>
  <c r="A1083" i="8"/>
  <c r="C1083" i="8"/>
  <c r="D1083" i="8"/>
  <c r="E1083" i="8"/>
  <c r="F1083" i="8"/>
  <c r="G1083" i="8"/>
  <c r="H1083" i="8"/>
  <c r="I1083" i="8"/>
  <c r="J1083" i="8"/>
  <c r="K1083" i="8"/>
  <c r="A1084" i="8"/>
  <c r="C1084" i="8"/>
  <c r="D1084" i="8"/>
  <c r="E1084" i="8"/>
  <c r="F1084" i="8"/>
  <c r="G1084" i="8"/>
  <c r="H1084" i="8"/>
  <c r="I1084" i="8"/>
  <c r="J1084" i="8"/>
  <c r="K1084" i="8"/>
  <c r="A1085" i="8"/>
  <c r="C1085" i="8"/>
  <c r="D1085" i="8"/>
  <c r="E1085" i="8"/>
  <c r="F1085" i="8"/>
  <c r="G1085" i="8"/>
  <c r="H1085" i="8"/>
  <c r="I1085" i="8"/>
  <c r="J1085" i="8"/>
  <c r="K1085" i="8"/>
  <c r="A1086" i="8"/>
  <c r="C1086" i="8"/>
  <c r="D1086" i="8"/>
  <c r="E1086" i="8"/>
  <c r="F1086" i="8"/>
  <c r="G1086" i="8"/>
  <c r="H1086" i="8"/>
  <c r="I1086" i="8"/>
  <c r="J1086" i="8"/>
  <c r="K1086" i="8"/>
  <c r="A1087" i="8"/>
  <c r="C1087" i="8"/>
  <c r="D1087" i="8"/>
  <c r="E1087" i="8"/>
  <c r="F1087" i="8"/>
  <c r="G1087" i="8"/>
  <c r="H1087" i="8"/>
  <c r="I1087" i="8"/>
  <c r="J1087" i="8"/>
  <c r="K1087" i="8"/>
  <c r="A1088" i="8"/>
  <c r="C1088" i="8"/>
  <c r="D1088" i="8"/>
  <c r="E1088" i="8"/>
  <c r="F1088" i="8"/>
  <c r="G1088" i="8"/>
  <c r="H1088" i="8"/>
  <c r="I1088" i="8"/>
  <c r="J1088" i="8"/>
  <c r="K1088" i="8"/>
  <c r="A1089" i="8"/>
  <c r="C1089" i="8"/>
  <c r="D1089" i="8"/>
  <c r="E1089" i="8"/>
  <c r="F1089" i="8"/>
  <c r="G1089" i="8"/>
  <c r="H1089" i="8"/>
  <c r="I1089" i="8"/>
  <c r="J1089" i="8"/>
  <c r="K1089" i="8"/>
  <c r="A1090" i="8"/>
  <c r="C1090" i="8"/>
  <c r="D1090" i="8"/>
  <c r="E1090" i="8"/>
  <c r="F1090" i="8"/>
  <c r="G1090" i="8"/>
  <c r="H1090" i="8"/>
  <c r="I1090" i="8"/>
  <c r="J1090" i="8"/>
  <c r="K1090" i="8"/>
  <c r="A1091" i="8"/>
  <c r="C1091" i="8"/>
  <c r="D1091" i="8"/>
  <c r="E1091" i="8"/>
  <c r="F1091" i="8"/>
  <c r="G1091" i="8"/>
  <c r="H1091" i="8"/>
  <c r="I1091" i="8"/>
  <c r="J1091" i="8"/>
  <c r="K1091" i="8"/>
  <c r="A1092" i="8"/>
  <c r="C1092" i="8"/>
  <c r="D1092" i="8"/>
  <c r="E1092" i="8"/>
  <c r="F1092" i="8"/>
  <c r="G1092" i="8"/>
  <c r="H1092" i="8"/>
  <c r="I1092" i="8"/>
  <c r="J1092" i="8"/>
  <c r="K1092" i="8"/>
  <c r="A1093" i="8"/>
  <c r="C1093" i="8"/>
  <c r="D1093" i="8"/>
  <c r="E1093" i="8"/>
  <c r="F1093" i="8"/>
  <c r="G1093" i="8"/>
  <c r="H1093" i="8"/>
  <c r="I1093" i="8"/>
  <c r="J1093" i="8"/>
  <c r="K1093" i="8"/>
  <c r="A1094" i="8"/>
  <c r="C1094" i="8"/>
  <c r="D1094" i="8"/>
  <c r="E1094" i="8"/>
  <c r="F1094" i="8"/>
  <c r="G1094" i="8"/>
  <c r="H1094" i="8"/>
  <c r="I1094" i="8"/>
  <c r="J1094" i="8"/>
  <c r="K1094" i="8"/>
  <c r="A1095" i="8"/>
  <c r="C1095" i="8"/>
  <c r="D1095" i="8"/>
  <c r="E1095" i="8"/>
  <c r="F1095" i="8"/>
  <c r="G1095" i="8"/>
  <c r="H1095" i="8"/>
  <c r="I1095" i="8"/>
  <c r="J1095" i="8"/>
  <c r="K1095" i="8"/>
  <c r="A1096" i="8"/>
  <c r="C1096" i="8"/>
  <c r="D1096" i="8"/>
  <c r="E1096" i="8"/>
  <c r="F1096" i="8"/>
  <c r="G1096" i="8"/>
  <c r="H1096" i="8"/>
  <c r="I1096" i="8"/>
  <c r="J1096" i="8"/>
  <c r="K1096" i="8"/>
  <c r="A1097" i="8"/>
  <c r="C1097" i="8"/>
  <c r="D1097" i="8"/>
  <c r="E1097" i="8"/>
  <c r="F1097" i="8"/>
  <c r="G1097" i="8"/>
  <c r="H1097" i="8"/>
  <c r="I1097" i="8"/>
  <c r="J1097" i="8"/>
  <c r="K1097" i="8"/>
  <c r="A1098" i="8"/>
  <c r="C1098" i="8"/>
  <c r="D1098" i="8"/>
  <c r="E1098" i="8"/>
  <c r="F1098" i="8"/>
  <c r="G1098" i="8"/>
  <c r="H1098" i="8"/>
  <c r="I1098" i="8"/>
  <c r="J1098" i="8"/>
  <c r="K1098" i="8"/>
  <c r="A1099" i="8"/>
  <c r="C1099" i="8"/>
  <c r="D1099" i="8"/>
  <c r="E1099" i="8"/>
  <c r="F1099" i="8"/>
  <c r="G1099" i="8"/>
  <c r="H1099" i="8"/>
  <c r="I1099" i="8"/>
  <c r="J1099" i="8"/>
  <c r="K1099" i="8"/>
  <c r="A1100" i="8"/>
  <c r="C1100" i="8"/>
  <c r="D1100" i="8"/>
  <c r="E1100" i="8"/>
  <c r="F1100" i="8"/>
  <c r="G1100" i="8"/>
  <c r="H1100" i="8"/>
  <c r="I1100" i="8"/>
  <c r="J1100" i="8"/>
  <c r="K1100" i="8"/>
  <c r="A1101" i="8"/>
  <c r="C1101" i="8"/>
  <c r="D1101" i="8"/>
  <c r="E1101" i="8"/>
  <c r="F1101" i="8"/>
  <c r="G1101" i="8"/>
  <c r="H1101" i="8"/>
  <c r="I1101" i="8"/>
  <c r="J1101" i="8"/>
  <c r="K1101" i="8"/>
  <c r="A1102" i="8"/>
  <c r="C1102" i="8"/>
  <c r="D1102" i="8"/>
  <c r="E1102" i="8"/>
  <c r="F1102" i="8"/>
  <c r="G1102" i="8"/>
  <c r="H1102" i="8"/>
  <c r="I1102" i="8"/>
  <c r="J1102" i="8"/>
  <c r="K1102" i="8"/>
  <c r="A1103" i="8"/>
  <c r="C1103" i="8"/>
  <c r="D1103" i="8"/>
  <c r="E1103" i="8"/>
  <c r="F1103" i="8"/>
  <c r="G1103" i="8"/>
  <c r="H1103" i="8"/>
  <c r="I1103" i="8"/>
  <c r="J1103" i="8"/>
  <c r="K1103" i="8"/>
  <c r="A1104" i="8"/>
  <c r="C1104" i="8"/>
  <c r="D1104" i="8"/>
  <c r="E1104" i="8"/>
  <c r="F1104" i="8"/>
  <c r="G1104" i="8"/>
  <c r="H1104" i="8"/>
  <c r="I1104" i="8"/>
  <c r="J1104" i="8"/>
  <c r="K1104" i="8"/>
  <c r="A1105" i="8"/>
  <c r="C1105" i="8"/>
  <c r="D1105" i="8"/>
  <c r="E1105" i="8"/>
  <c r="F1105" i="8"/>
  <c r="G1105" i="8"/>
  <c r="H1105" i="8"/>
  <c r="I1105" i="8"/>
  <c r="J1105" i="8"/>
  <c r="K1105" i="8"/>
  <c r="A1106" i="8"/>
  <c r="C1106" i="8"/>
  <c r="D1106" i="8"/>
  <c r="E1106" i="8"/>
  <c r="F1106" i="8"/>
  <c r="G1106" i="8"/>
  <c r="H1106" i="8"/>
  <c r="I1106" i="8"/>
  <c r="J1106" i="8"/>
  <c r="K1106" i="8"/>
  <c r="A1107" i="8"/>
  <c r="C1107" i="8"/>
  <c r="D1107" i="8"/>
  <c r="E1107" i="8"/>
  <c r="F1107" i="8"/>
  <c r="G1107" i="8"/>
  <c r="H1107" i="8"/>
  <c r="I1107" i="8"/>
  <c r="J1107" i="8"/>
  <c r="K1107" i="8"/>
  <c r="A1108" i="8"/>
  <c r="C1108" i="8"/>
  <c r="D1108" i="8"/>
  <c r="E1108" i="8"/>
  <c r="F1108" i="8"/>
  <c r="G1108" i="8"/>
  <c r="H1108" i="8"/>
  <c r="I1108" i="8"/>
  <c r="J1108" i="8"/>
  <c r="K1108" i="8"/>
  <c r="A1109" i="8"/>
  <c r="C1109" i="8"/>
  <c r="D1109" i="8"/>
  <c r="E1109" i="8"/>
  <c r="F1109" i="8"/>
  <c r="G1109" i="8"/>
  <c r="H1109" i="8"/>
  <c r="I1109" i="8"/>
  <c r="J1109" i="8"/>
  <c r="K1109" i="8"/>
  <c r="A1110" i="8"/>
  <c r="C1110" i="8"/>
  <c r="D1110" i="8"/>
  <c r="E1110" i="8"/>
  <c r="F1110" i="8"/>
  <c r="G1110" i="8"/>
  <c r="H1110" i="8"/>
  <c r="I1110" i="8"/>
  <c r="J1110" i="8"/>
  <c r="K1110" i="8"/>
  <c r="A1111" i="8"/>
  <c r="C1111" i="8"/>
  <c r="D1111" i="8"/>
  <c r="E1111" i="8"/>
  <c r="F1111" i="8"/>
  <c r="G1111" i="8"/>
  <c r="H1111" i="8"/>
  <c r="I1111" i="8"/>
  <c r="J1111" i="8"/>
  <c r="K1111" i="8"/>
  <c r="A1112" i="8"/>
  <c r="C1112" i="8"/>
  <c r="D1112" i="8"/>
  <c r="E1112" i="8"/>
  <c r="F1112" i="8"/>
  <c r="G1112" i="8"/>
  <c r="H1112" i="8"/>
  <c r="I1112" i="8"/>
  <c r="J1112" i="8"/>
  <c r="K1112" i="8"/>
  <c r="A1113" i="8"/>
  <c r="C1113" i="8"/>
  <c r="D1113" i="8"/>
  <c r="E1113" i="8"/>
  <c r="F1113" i="8"/>
  <c r="G1113" i="8"/>
  <c r="H1113" i="8"/>
  <c r="I1113" i="8"/>
  <c r="J1113" i="8"/>
  <c r="K1113" i="8"/>
  <c r="A1114" i="8"/>
  <c r="C1114" i="8"/>
  <c r="D1114" i="8"/>
  <c r="E1114" i="8"/>
  <c r="F1114" i="8"/>
  <c r="G1114" i="8"/>
  <c r="H1114" i="8"/>
  <c r="I1114" i="8"/>
  <c r="J1114" i="8"/>
  <c r="K1114" i="8"/>
  <c r="A1115" i="8"/>
  <c r="C1115" i="8"/>
  <c r="D1115" i="8"/>
  <c r="E1115" i="8"/>
  <c r="F1115" i="8"/>
  <c r="G1115" i="8"/>
  <c r="H1115" i="8"/>
  <c r="I1115" i="8"/>
  <c r="J1115" i="8"/>
  <c r="K1115" i="8"/>
  <c r="A1116" i="8"/>
  <c r="C1116" i="8"/>
  <c r="D1116" i="8"/>
  <c r="E1116" i="8"/>
  <c r="F1116" i="8"/>
  <c r="G1116" i="8"/>
  <c r="H1116" i="8"/>
  <c r="I1116" i="8"/>
  <c r="J1116" i="8"/>
  <c r="K1116" i="8"/>
  <c r="A1117" i="8"/>
  <c r="C1117" i="8"/>
  <c r="D1117" i="8"/>
  <c r="E1117" i="8"/>
  <c r="F1117" i="8"/>
  <c r="G1117" i="8"/>
  <c r="H1117" i="8"/>
  <c r="I1117" i="8"/>
  <c r="J1117" i="8"/>
  <c r="K1117" i="8"/>
  <c r="A1118" i="8"/>
  <c r="C1118" i="8"/>
  <c r="D1118" i="8"/>
  <c r="E1118" i="8"/>
  <c r="F1118" i="8"/>
  <c r="G1118" i="8"/>
  <c r="H1118" i="8"/>
  <c r="I1118" i="8"/>
  <c r="J1118" i="8"/>
  <c r="K1118" i="8"/>
  <c r="A1119" i="8"/>
  <c r="C1119" i="8"/>
  <c r="D1119" i="8"/>
  <c r="E1119" i="8"/>
  <c r="F1119" i="8"/>
  <c r="G1119" i="8"/>
  <c r="H1119" i="8"/>
  <c r="I1119" i="8"/>
  <c r="J1119" i="8"/>
  <c r="K1119" i="8"/>
  <c r="A1120" i="8"/>
  <c r="C1120" i="8"/>
  <c r="D1120" i="8"/>
  <c r="E1120" i="8"/>
  <c r="F1120" i="8"/>
  <c r="G1120" i="8"/>
  <c r="H1120" i="8"/>
  <c r="I1120" i="8"/>
  <c r="J1120" i="8"/>
  <c r="K1120" i="8"/>
  <c r="A1121" i="8"/>
  <c r="C1121" i="8"/>
  <c r="D1121" i="8"/>
  <c r="E1121" i="8"/>
  <c r="F1121" i="8"/>
  <c r="G1121" i="8"/>
  <c r="H1121" i="8"/>
  <c r="I1121" i="8"/>
  <c r="J1121" i="8"/>
  <c r="K1121" i="8"/>
  <c r="A1122" i="8"/>
  <c r="C1122" i="8"/>
  <c r="D1122" i="8"/>
  <c r="E1122" i="8"/>
  <c r="F1122" i="8"/>
  <c r="G1122" i="8"/>
  <c r="H1122" i="8"/>
  <c r="I1122" i="8"/>
  <c r="J1122" i="8"/>
  <c r="K1122" i="8"/>
  <c r="A1123" i="8"/>
  <c r="C1123" i="8"/>
  <c r="D1123" i="8"/>
  <c r="E1123" i="8"/>
  <c r="F1123" i="8"/>
  <c r="G1123" i="8"/>
  <c r="H1123" i="8"/>
  <c r="I1123" i="8"/>
  <c r="J1123" i="8"/>
  <c r="K1123" i="8"/>
  <c r="A1124" i="8"/>
  <c r="C1124" i="8"/>
  <c r="D1124" i="8"/>
  <c r="E1124" i="8"/>
  <c r="F1124" i="8"/>
  <c r="G1124" i="8"/>
  <c r="H1124" i="8"/>
  <c r="I1124" i="8"/>
  <c r="J1124" i="8"/>
  <c r="K1124" i="8"/>
  <c r="A1125" i="8"/>
  <c r="C1125" i="8"/>
  <c r="D1125" i="8"/>
  <c r="E1125" i="8"/>
  <c r="F1125" i="8"/>
  <c r="G1125" i="8"/>
  <c r="H1125" i="8"/>
  <c r="I1125" i="8"/>
  <c r="J1125" i="8"/>
  <c r="K1125" i="8"/>
  <c r="A1126" i="8"/>
  <c r="C1126" i="8"/>
  <c r="D1126" i="8"/>
  <c r="E1126" i="8"/>
  <c r="F1126" i="8"/>
  <c r="G1126" i="8"/>
  <c r="H1126" i="8"/>
  <c r="I1126" i="8"/>
  <c r="J1126" i="8"/>
  <c r="K1126" i="8"/>
  <c r="A1127" i="8"/>
  <c r="C1127" i="8"/>
  <c r="D1127" i="8"/>
  <c r="E1127" i="8"/>
  <c r="F1127" i="8"/>
  <c r="G1127" i="8"/>
  <c r="H1127" i="8"/>
  <c r="I1127" i="8"/>
  <c r="J1127" i="8"/>
  <c r="K1127" i="8"/>
  <c r="A1128" i="8"/>
  <c r="C1128" i="8"/>
  <c r="D1128" i="8"/>
  <c r="E1128" i="8"/>
  <c r="F1128" i="8"/>
  <c r="G1128" i="8"/>
  <c r="H1128" i="8"/>
  <c r="I1128" i="8"/>
  <c r="J1128" i="8"/>
  <c r="K1128" i="8"/>
  <c r="A1129" i="8"/>
  <c r="C1129" i="8"/>
  <c r="D1129" i="8"/>
  <c r="E1129" i="8"/>
  <c r="F1129" i="8"/>
  <c r="G1129" i="8"/>
  <c r="H1129" i="8"/>
  <c r="I1129" i="8"/>
  <c r="J1129" i="8"/>
  <c r="K1129" i="8"/>
  <c r="A1130" i="8"/>
  <c r="C1130" i="8"/>
  <c r="D1130" i="8"/>
  <c r="E1130" i="8"/>
  <c r="F1130" i="8"/>
  <c r="G1130" i="8"/>
  <c r="H1130" i="8"/>
  <c r="I1130" i="8"/>
  <c r="J1130" i="8"/>
  <c r="K1130" i="8"/>
  <c r="A1131" i="8"/>
  <c r="C1131" i="8"/>
  <c r="D1131" i="8"/>
  <c r="E1131" i="8"/>
  <c r="F1131" i="8"/>
  <c r="G1131" i="8"/>
  <c r="H1131" i="8"/>
  <c r="I1131" i="8"/>
  <c r="J1131" i="8"/>
  <c r="K1131" i="8"/>
  <c r="A1132" i="8"/>
  <c r="C1132" i="8"/>
  <c r="D1132" i="8"/>
  <c r="E1132" i="8"/>
  <c r="F1132" i="8"/>
  <c r="G1132" i="8"/>
  <c r="H1132" i="8"/>
  <c r="I1132" i="8"/>
  <c r="J1132" i="8"/>
  <c r="K1132" i="8"/>
  <c r="A1133" i="8"/>
  <c r="C1133" i="8"/>
  <c r="D1133" i="8"/>
  <c r="E1133" i="8"/>
  <c r="F1133" i="8"/>
  <c r="G1133" i="8"/>
  <c r="H1133" i="8"/>
  <c r="I1133" i="8"/>
  <c r="J1133" i="8"/>
  <c r="K1133" i="8"/>
  <c r="A1134" i="8"/>
  <c r="C1134" i="8"/>
  <c r="D1134" i="8"/>
  <c r="E1134" i="8"/>
  <c r="F1134" i="8"/>
  <c r="G1134" i="8"/>
  <c r="H1134" i="8"/>
  <c r="I1134" i="8"/>
  <c r="J1134" i="8"/>
  <c r="K1134" i="8"/>
  <c r="A1135" i="8"/>
  <c r="C1135" i="8"/>
  <c r="D1135" i="8"/>
  <c r="E1135" i="8"/>
  <c r="F1135" i="8"/>
  <c r="G1135" i="8"/>
  <c r="H1135" i="8"/>
  <c r="I1135" i="8"/>
  <c r="J1135" i="8"/>
  <c r="K1135" i="8"/>
  <c r="A1136" i="8"/>
  <c r="C1136" i="8"/>
  <c r="D1136" i="8"/>
  <c r="E1136" i="8"/>
  <c r="F1136" i="8"/>
  <c r="G1136" i="8"/>
  <c r="H1136" i="8"/>
  <c r="I1136" i="8"/>
  <c r="J1136" i="8"/>
  <c r="K1136" i="8"/>
  <c r="A1137" i="8"/>
  <c r="C1137" i="8"/>
  <c r="D1137" i="8"/>
  <c r="E1137" i="8"/>
  <c r="F1137" i="8"/>
  <c r="G1137" i="8"/>
  <c r="H1137" i="8"/>
  <c r="I1137" i="8"/>
  <c r="J1137" i="8"/>
  <c r="K1137" i="8"/>
  <c r="A1138" i="8"/>
  <c r="C1138" i="8"/>
  <c r="D1138" i="8"/>
  <c r="E1138" i="8"/>
  <c r="F1138" i="8"/>
  <c r="G1138" i="8"/>
  <c r="H1138" i="8"/>
  <c r="I1138" i="8"/>
  <c r="J1138" i="8"/>
  <c r="K1138" i="8"/>
  <c r="A1139" i="8"/>
  <c r="C1139" i="8"/>
  <c r="D1139" i="8"/>
  <c r="E1139" i="8"/>
  <c r="F1139" i="8"/>
  <c r="G1139" i="8"/>
  <c r="H1139" i="8"/>
  <c r="I1139" i="8"/>
  <c r="J1139" i="8"/>
  <c r="K1139" i="8"/>
  <c r="A1140" i="8"/>
  <c r="C1140" i="8"/>
  <c r="D1140" i="8"/>
  <c r="E1140" i="8"/>
  <c r="F1140" i="8"/>
  <c r="G1140" i="8"/>
  <c r="H1140" i="8"/>
  <c r="I1140" i="8"/>
  <c r="J1140" i="8"/>
  <c r="K1140" i="8"/>
  <c r="A1141" i="8"/>
  <c r="C1141" i="8"/>
  <c r="D1141" i="8"/>
  <c r="E1141" i="8"/>
  <c r="F1141" i="8"/>
  <c r="G1141" i="8"/>
  <c r="H1141" i="8"/>
  <c r="I1141" i="8"/>
  <c r="J1141" i="8"/>
  <c r="K1141" i="8"/>
  <c r="A1142" i="8"/>
  <c r="C1142" i="8"/>
  <c r="D1142" i="8"/>
  <c r="E1142" i="8"/>
  <c r="F1142" i="8"/>
  <c r="G1142" i="8"/>
  <c r="H1142" i="8"/>
  <c r="I1142" i="8"/>
  <c r="J1142" i="8"/>
  <c r="K1142" i="8"/>
  <c r="A1143" i="8"/>
  <c r="C1143" i="8"/>
  <c r="D1143" i="8"/>
  <c r="E1143" i="8"/>
  <c r="F1143" i="8"/>
  <c r="G1143" i="8"/>
  <c r="H1143" i="8"/>
  <c r="I1143" i="8"/>
  <c r="J1143" i="8"/>
  <c r="K1143" i="8"/>
  <c r="A1144" i="8"/>
  <c r="C1144" i="8"/>
  <c r="D1144" i="8"/>
  <c r="E1144" i="8"/>
  <c r="F1144" i="8"/>
  <c r="G1144" i="8"/>
  <c r="H1144" i="8"/>
  <c r="I1144" i="8"/>
  <c r="J1144" i="8"/>
  <c r="K1144" i="8"/>
  <c r="A1145" i="8"/>
  <c r="C1145" i="8"/>
  <c r="D1145" i="8"/>
  <c r="E1145" i="8"/>
  <c r="F1145" i="8"/>
  <c r="G1145" i="8"/>
  <c r="H1145" i="8"/>
  <c r="I1145" i="8"/>
  <c r="J1145" i="8"/>
  <c r="K1145" i="8"/>
  <c r="A1146" i="8"/>
  <c r="C1146" i="8"/>
  <c r="D1146" i="8"/>
  <c r="E1146" i="8"/>
  <c r="F1146" i="8"/>
  <c r="G1146" i="8"/>
  <c r="H1146" i="8"/>
  <c r="I1146" i="8"/>
  <c r="J1146" i="8"/>
  <c r="K1146" i="8"/>
  <c r="A1147" i="8"/>
  <c r="C1147" i="8"/>
  <c r="D1147" i="8"/>
  <c r="E1147" i="8"/>
  <c r="F1147" i="8"/>
  <c r="G1147" i="8"/>
  <c r="H1147" i="8"/>
  <c r="I1147" i="8"/>
  <c r="J1147" i="8"/>
  <c r="K1147" i="8"/>
  <c r="A1148" i="8"/>
  <c r="C1148" i="8"/>
  <c r="D1148" i="8"/>
  <c r="E1148" i="8"/>
  <c r="F1148" i="8"/>
  <c r="G1148" i="8"/>
  <c r="H1148" i="8"/>
  <c r="I1148" i="8"/>
  <c r="J1148" i="8"/>
  <c r="K1148" i="8"/>
  <c r="A1149" i="8"/>
  <c r="C1149" i="8"/>
  <c r="D1149" i="8"/>
  <c r="E1149" i="8"/>
  <c r="F1149" i="8"/>
  <c r="G1149" i="8"/>
  <c r="H1149" i="8"/>
  <c r="I1149" i="8"/>
  <c r="J1149" i="8"/>
  <c r="K1149" i="8"/>
  <c r="A1150" i="8"/>
  <c r="C1150" i="8"/>
  <c r="D1150" i="8"/>
  <c r="E1150" i="8"/>
  <c r="F1150" i="8"/>
  <c r="G1150" i="8"/>
  <c r="H1150" i="8"/>
  <c r="I1150" i="8"/>
  <c r="J1150" i="8"/>
  <c r="K1150" i="8"/>
  <c r="A1151" i="8"/>
  <c r="C1151" i="8"/>
  <c r="D1151" i="8"/>
  <c r="E1151" i="8"/>
  <c r="F1151" i="8"/>
  <c r="G1151" i="8"/>
  <c r="H1151" i="8"/>
  <c r="I1151" i="8"/>
  <c r="J1151" i="8"/>
  <c r="K1151" i="8"/>
  <c r="A1152" i="8"/>
  <c r="C1152" i="8"/>
  <c r="D1152" i="8"/>
  <c r="E1152" i="8"/>
  <c r="F1152" i="8"/>
  <c r="G1152" i="8"/>
  <c r="H1152" i="8"/>
  <c r="I1152" i="8"/>
  <c r="J1152" i="8"/>
  <c r="K1152" i="8"/>
  <c r="A1153" i="8"/>
  <c r="C1153" i="8"/>
  <c r="D1153" i="8"/>
  <c r="E1153" i="8"/>
  <c r="F1153" i="8"/>
  <c r="G1153" i="8"/>
  <c r="H1153" i="8"/>
  <c r="I1153" i="8"/>
  <c r="J1153" i="8"/>
  <c r="K1153" i="8"/>
  <c r="A1154" i="8"/>
  <c r="C1154" i="8"/>
  <c r="D1154" i="8"/>
  <c r="E1154" i="8"/>
  <c r="F1154" i="8"/>
  <c r="G1154" i="8"/>
  <c r="H1154" i="8"/>
  <c r="I1154" i="8"/>
  <c r="J1154" i="8"/>
  <c r="K1154" i="8"/>
  <c r="A1155" i="8"/>
  <c r="C1155" i="8"/>
  <c r="D1155" i="8"/>
  <c r="E1155" i="8"/>
  <c r="F1155" i="8"/>
  <c r="G1155" i="8"/>
  <c r="H1155" i="8"/>
  <c r="I1155" i="8"/>
  <c r="J1155" i="8"/>
  <c r="K1155" i="8"/>
  <c r="A1156" i="8"/>
  <c r="C1156" i="8"/>
  <c r="D1156" i="8"/>
  <c r="E1156" i="8"/>
  <c r="F1156" i="8"/>
  <c r="G1156" i="8"/>
  <c r="H1156" i="8"/>
  <c r="I1156" i="8"/>
  <c r="J1156" i="8"/>
  <c r="K1156" i="8"/>
  <c r="A1157" i="8"/>
  <c r="C1157" i="8"/>
  <c r="D1157" i="8"/>
  <c r="E1157" i="8"/>
  <c r="F1157" i="8"/>
  <c r="G1157" i="8"/>
  <c r="H1157" i="8"/>
  <c r="I1157" i="8"/>
  <c r="J1157" i="8"/>
  <c r="K1157" i="8"/>
  <c r="A1158" i="8"/>
  <c r="C1158" i="8"/>
  <c r="D1158" i="8"/>
  <c r="E1158" i="8"/>
  <c r="F1158" i="8"/>
  <c r="G1158" i="8"/>
  <c r="H1158" i="8"/>
  <c r="I1158" i="8"/>
  <c r="J1158" i="8"/>
  <c r="K1158" i="8"/>
  <c r="A1159" i="8"/>
  <c r="C1159" i="8"/>
  <c r="D1159" i="8"/>
  <c r="E1159" i="8"/>
  <c r="F1159" i="8"/>
  <c r="G1159" i="8"/>
  <c r="H1159" i="8"/>
  <c r="I1159" i="8"/>
  <c r="J1159" i="8"/>
  <c r="K1159" i="8"/>
  <c r="A1160" i="8"/>
  <c r="C1160" i="8"/>
  <c r="D1160" i="8"/>
  <c r="E1160" i="8"/>
  <c r="F1160" i="8"/>
  <c r="G1160" i="8"/>
  <c r="H1160" i="8"/>
  <c r="I1160" i="8"/>
  <c r="J1160" i="8"/>
  <c r="K1160" i="8"/>
  <c r="A1161" i="8"/>
  <c r="C1161" i="8"/>
  <c r="D1161" i="8"/>
  <c r="E1161" i="8"/>
  <c r="F1161" i="8"/>
  <c r="G1161" i="8"/>
  <c r="H1161" i="8"/>
  <c r="I1161" i="8"/>
  <c r="J1161" i="8"/>
  <c r="K1161" i="8"/>
  <c r="A1162" i="8"/>
  <c r="C1162" i="8"/>
  <c r="D1162" i="8"/>
  <c r="E1162" i="8"/>
  <c r="F1162" i="8"/>
  <c r="G1162" i="8"/>
  <c r="H1162" i="8"/>
  <c r="I1162" i="8"/>
  <c r="J1162" i="8"/>
  <c r="K1162" i="8"/>
  <c r="A1163" i="8"/>
  <c r="C1163" i="8"/>
  <c r="D1163" i="8"/>
  <c r="E1163" i="8"/>
  <c r="F1163" i="8"/>
  <c r="G1163" i="8"/>
  <c r="H1163" i="8"/>
  <c r="I1163" i="8"/>
  <c r="J1163" i="8"/>
  <c r="K1163" i="8"/>
  <c r="A1164" i="8"/>
  <c r="C1164" i="8"/>
  <c r="D1164" i="8"/>
  <c r="E1164" i="8"/>
  <c r="F1164" i="8"/>
  <c r="G1164" i="8"/>
  <c r="H1164" i="8"/>
  <c r="I1164" i="8"/>
  <c r="J1164" i="8"/>
  <c r="K1164" i="8"/>
  <c r="A1165" i="8"/>
  <c r="C1165" i="8"/>
  <c r="D1165" i="8"/>
  <c r="E1165" i="8"/>
  <c r="F1165" i="8"/>
  <c r="G1165" i="8"/>
  <c r="H1165" i="8"/>
  <c r="I1165" i="8"/>
  <c r="J1165" i="8"/>
  <c r="K1165" i="8"/>
  <c r="A1166" i="8"/>
  <c r="C1166" i="8"/>
  <c r="D1166" i="8"/>
  <c r="E1166" i="8"/>
  <c r="F1166" i="8"/>
  <c r="G1166" i="8"/>
  <c r="H1166" i="8"/>
  <c r="I1166" i="8"/>
  <c r="J1166" i="8"/>
  <c r="K1166" i="8"/>
  <c r="A1167" i="8"/>
  <c r="C1167" i="8"/>
  <c r="D1167" i="8"/>
  <c r="E1167" i="8"/>
  <c r="F1167" i="8"/>
  <c r="G1167" i="8"/>
  <c r="H1167" i="8"/>
  <c r="I1167" i="8"/>
  <c r="J1167" i="8"/>
  <c r="K1167" i="8"/>
  <c r="A1168" i="8"/>
  <c r="C1168" i="8"/>
  <c r="D1168" i="8"/>
  <c r="E1168" i="8"/>
  <c r="F1168" i="8"/>
  <c r="G1168" i="8"/>
  <c r="H1168" i="8"/>
  <c r="I1168" i="8"/>
  <c r="J1168" i="8"/>
  <c r="K1168" i="8"/>
  <c r="A1169" i="8"/>
  <c r="C1169" i="8"/>
  <c r="D1169" i="8"/>
  <c r="E1169" i="8"/>
  <c r="F1169" i="8"/>
  <c r="G1169" i="8"/>
  <c r="H1169" i="8"/>
  <c r="I1169" i="8"/>
  <c r="J1169" i="8"/>
  <c r="K1169" i="8"/>
  <c r="A1170" i="8"/>
  <c r="C1170" i="8"/>
  <c r="D1170" i="8"/>
  <c r="E1170" i="8"/>
  <c r="F1170" i="8"/>
  <c r="G1170" i="8"/>
  <c r="H1170" i="8"/>
  <c r="I1170" i="8"/>
  <c r="J1170" i="8"/>
  <c r="K1170" i="8"/>
  <c r="A1171" i="8"/>
  <c r="C1171" i="8"/>
  <c r="D1171" i="8"/>
  <c r="E1171" i="8"/>
  <c r="F1171" i="8"/>
  <c r="G1171" i="8"/>
  <c r="H1171" i="8"/>
  <c r="I1171" i="8"/>
  <c r="J1171" i="8"/>
  <c r="K1171" i="8"/>
  <c r="A1172" i="8"/>
  <c r="C1172" i="8"/>
  <c r="D1172" i="8"/>
  <c r="E1172" i="8"/>
  <c r="F1172" i="8"/>
  <c r="G1172" i="8"/>
  <c r="H1172" i="8"/>
  <c r="I1172" i="8"/>
  <c r="J1172" i="8"/>
  <c r="K1172" i="8"/>
  <c r="A1173" i="8"/>
  <c r="C1173" i="8"/>
  <c r="D1173" i="8"/>
  <c r="E1173" i="8"/>
  <c r="F1173" i="8"/>
  <c r="G1173" i="8"/>
  <c r="H1173" i="8"/>
  <c r="I1173" i="8"/>
  <c r="J1173" i="8"/>
  <c r="K1173" i="8"/>
  <c r="A1174" i="8"/>
  <c r="C1174" i="8"/>
  <c r="D1174" i="8"/>
  <c r="E1174" i="8"/>
  <c r="F1174" i="8"/>
  <c r="G1174" i="8"/>
  <c r="H1174" i="8"/>
  <c r="I1174" i="8"/>
  <c r="J1174" i="8"/>
  <c r="K1174" i="8"/>
  <c r="A1175" i="8"/>
  <c r="C1175" i="8"/>
  <c r="D1175" i="8"/>
  <c r="E1175" i="8"/>
  <c r="F1175" i="8"/>
  <c r="G1175" i="8"/>
  <c r="H1175" i="8"/>
  <c r="I1175" i="8"/>
  <c r="J1175" i="8"/>
  <c r="K1175" i="8"/>
  <c r="A1176" i="8"/>
  <c r="C1176" i="8"/>
  <c r="D1176" i="8"/>
  <c r="E1176" i="8"/>
  <c r="F1176" i="8"/>
  <c r="G1176" i="8"/>
  <c r="H1176" i="8"/>
  <c r="I1176" i="8"/>
  <c r="J1176" i="8"/>
  <c r="K1176" i="8"/>
  <c r="A1177" i="8"/>
  <c r="C1177" i="8"/>
  <c r="D1177" i="8"/>
  <c r="E1177" i="8"/>
  <c r="F1177" i="8"/>
  <c r="G1177" i="8"/>
  <c r="H1177" i="8"/>
  <c r="I1177" i="8"/>
  <c r="J1177" i="8"/>
  <c r="K1177" i="8"/>
  <c r="A1178" i="8"/>
  <c r="C1178" i="8"/>
  <c r="D1178" i="8"/>
  <c r="E1178" i="8"/>
  <c r="F1178" i="8"/>
  <c r="G1178" i="8"/>
  <c r="H1178" i="8"/>
  <c r="I1178" i="8"/>
  <c r="J1178" i="8"/>
  <c r="K1178" i="8"/>
  <c r="A1179" i="8"/>
  <c r="C1179" i="8"/>
  <c r="D1179" i="8"/>
  <c r="E1179" i="8"/>
  <c r="F1179" i="8"/>
  <c r="G1179" i="8"/>
  <c r="H1179" i="8"/>
  <c r="I1179" i="8"/>
  <c r="J1179" i="8"/>
  <c r="K1179" i="8"/>
  <c r="A1180" i="8"/>
  <c r="C1180" i="8"/>
  <c r="D1180" i="8"/>
  <c r="E1180" i="8"/>
  <c r="F1180" i="8"/>
  <c r="G1180" i="8"/>
  <c r="H1180" i="8"/>
  <c r="I1180" i="8"/>
  <c r="J1180" i="8"/>
  <c r="K1180" i="8"/>
  <c r="A1181" i="8"/>
  <c r="C1181" i="8"/>
  <c r="D1181" i="8"/>
  <c r="E1181" i="8"/>
  <c r="F1181" i="8"/>
  <c r="G1181" i="8"/>
  <c r="H1181" i="8"/>
  <c r="I1181" i="8"/>
  <c r="J1181" i="8"/>
  <c r="K1181" i="8"/>
  <c r="A1182" i="8"/>
  <c r="C1182" i="8"/>
  <c r="D1182" i="8"/>
  <c r="E1182" i="8"/>
  <c r="F1182" i="8"/>
  <c r="G1182" i="8"/>
  <c r="H1182" i="8"/>
  <c r="I1182" i="8"/>
  <c r="J1182" i="8"/>
  <c r="K1182" i="8"/>
  <c r="A1183" i="8"/>
  <c r="C1183" i="8"/>
  <c r="D1183" i="8"/>
  <c r="E1183" i="8"/>
  <c r="F1183" i="8"/>
  <c r="G1183" i="8"/>
  <c r="H1183" i="8"/>
  <c r="I1183" i="8"/>
  <c r="J1183" i="8"/>
  <c r="K1183" i="8"/>
  <c r="A1184" i="8"/>
  <c r="C1184" i="8"/>
  <c r="D1184" i="8"/>
  <c r="E1184" i="8"/>
  <c r="F1184" i="8"/>
  <c r="G1184" i="8"/>
  <c r="H1184" i="8"/>
  <c r="I1184" i="8"/>
  <c r="J1184" i="8"/>
  <c r="K1184" i="8"/>
  <c r="A1185" i="8"/>
  <c r="C1185" i="8"/>
  <c r="D1185" i="8"/>
  <c r="E1185" i="8"/>
  <c r="F1185" i="8"/>
  <c r="G1185" i="8"/>
  <c r="H1185" i="8"/>
  <c r="I1185" i="8"/>
  <c r="J1185" i="8"/>
  <c r="K1185" i="8"/>
  <c r="A1186" i="8"/>
  <c r="C1186" i="8"/>
  <c r="D1186" i="8"/>
  <c r="E1186" i="8"/>
  <c r="F1186" i="8"/>
  <c r="G1186" i="8"/>
  <c r="H1186" i="8"/>
  <c r="I1186" i="8"/>
  <c r="J1186" i="8"/>
  <c r="K1186" i="8"/>
  <c r="A1187" i="8"/>
  <c r="C1187" i="8"/>
  <c r="D1187" i="8"/>
  <c r="E1187" i="8"/>
  <c r="F1187" i="8"/>
  <c r="G1187" i="8"/>
  <c r="H1187" i="8"/>
  <c r="I1187" i="8"/>
  <c r="J1187" i="8"/>
  <c r="K1187" i="8"/>
  <c r="A1188" i="8"/>
  <c r="C1188" i="8"/>
  <c r="D1188" i="8"/>
  <c r="E1188" i="8"/>
  <c r="F1188" i="8"/>
  <c r="G1188" i="8"/>
  <c r="H1188" i="8"/>
  <c r="I1188" i="8"/>
  <c r="J1188" i="8"/>
  <c r="K1188" i="8"/>
  <c r="A1189" i="8"/>
  <c r="C1189" i="8"/>
  <c r="D1189" i="8"/>
  <c r="E1189" i="8"/>
  <c r="F1189" i="8"/>
  <c r="G1189" i="8"/>
  <c r="H1189" i="8"/>
  <c r="I1189" i="8"/>
  <c r="J1189" i="8"/>
  <c r="K1189" i="8"/>
  <c r="A1190" i="8"/>
  <c r="C1190" i="8"/>
  <c r="D1190" i="8"/>
  <c r="E1190" i="8"/>
  <c r="F1190" i="8"/>
  <c r="G1190" i="8"/>
  <c r="H1190" i="8"/>
  <c r="I1190" i="8"/>
  <c r="J1190" i="8"/>
  <c r="K1190" i="8"/>
  <c r="A1191" i="8"/>
  <c r="C1191" i="8"/>
  <c r="D1191" i="8"/>
  <c r="E1191" i="8"/>
  <c r="F1191" i="8"/>
  <c r="G1191" i="8"/>
  <c r="H1191" i="8"/>
  <c r="I1191" i="8"/>
  <c r="J1191" i="8"/>
  <c r="K1191" i="8"/>
  <c r="A1192" i="8"/>
  <c r="C1192" i="8"/>
  <c r="D1192" i="8"/>
  <c r="E1192" i="8"/>
  <c r="F1192" i="8"/>
  <c r="G1192" i="8"/>
  <c r="H1192" i="8"/>
  <c r="I1192" i="8"/>
  <c r="J1192" i="8"/>
  <c r="K1192" i="8"/>
  <c r="A1193" i="8"/>
  <c r="C1193" i="8"/>
  <c r="D1193" i="8"/>
  <c r="E1193" i="8"/>
  <c r="F1193" i="8"/>
  <c r="G1193" i="8"/>
  <c r="H1193" i="8"/>
  <c r="I1193" i="8"/>
  <c r="J1193" i="8"/>
  <c r="K1193" i="8"/>
  <c r="A1194" i="8"/>
  <c r="C1194" i="8"/>
  <c r="D1194" i="8"/>
  <c r="E1194" i="8"/>
  <c r="F1194" i="8"/>
  <c r="G1194" i="8"/>
  <c r="H1194" i="8"/>
  <c r="I1194" i="8"/>
  <c r="J1194" i="8"/>
  <c r="K1194" i="8"/>
  <c r="A1195" i="8"/>
  <c r="C1195" i="8"/>
  <c r="D1195" i="8"/>
  <c r="E1195" i="8"/>
  <c r="F1195" i="8"/>
  <c r="G1195" i="8"/>
  <c r="H1195" i="8"/>
  <c r="I1195" i="8"/>
  <c r="J1195" i="8"/>
  <c r="K1195" i="8"/>
  <c r="A1196" i="8"/>
  <c r="C1196" i="8"/>
  <c r="D1196" i="8"/>
  <c r="E1196" i="8"/>
  <c r="F1196" i="8"/>
  <c r="G1196" i="8"/>
  <c r="H1196" i="8"/>
  <c r="I1196" i="8"/>
  <c r="J1196" i="8"/>
  <c r="K1196" i="8"/>
  <c r="A1197" i="8"/>
  <c r="C1197" i="8"/>
  <c r="D1197" i="8"/>
  <c r="E1197" i="8"/>
  <c r="F1197" i="8"/>
  <c r="G1197" i="8"/>
  <c r="H1197" i="8"/>
  <c r="I1197" i="8"/>
  <c r="J1197" i="8"/>
  <c r="K1197" i="8"/>
  <c r="A1198" i="8"/>
  <c r="C1198" i="8"/>
  <c r="D1198" i="8"/>
  <c r="E1198" i="8"/>
  <c r="F1198" i="8"/>
  <c r="G1198" i="8"/>
  <c r="H1198" i="8"/>
  <c r="I1198" i="8"/>
  <c r="J1198" i="8"/>
  <c r="K1198" i="8"/>
  <c r="A1199" i="8"/>
  <c r="C1199" i="8"/>
  <c r="D1199" i="8"/>
  <c r="E1199" i="8"/>
  <c r="F1199" i="8"/>
  <c r="G1199" i="8"/>
  <c r="H1199" i="8"/>
  <c r="I1199" i="8"/>
  <c r="J1199" i="8"/>
  <c r="K1199" i="8"/>
  <c r="A1200" i="8"/>
  <c r="C1200" i="8"/>
  <c r="D1200" i="8"/>
  <c r="E1200" i="8"/>
  <c r="F1200" i="8"/>
  <c r="G1200" i="8"/>
  <c r="H1200" i="8"/>
  <c r="I1200" i="8"/>
  <c r="J1200" i="8"/>
  <c r="K1200" i="8"/>
  <c r="A1201" i="8"/>
  <c r="C1201" i="8"/>
  <c r="D1201" i="8"/>
  <c r="E1201" i="8"/>
  <c r="F1201" i="8"/>
  <c r="G1201" i="8"/>
  <c r="H1201" i="8"/>
  <c r="I1201" i="8"/>
  <c r="J1201" i="8"/>
  <c r="K1201" i="8"/>
  <c r="A1202" i="8"/>
  <c r="C1202" i="8"/>
  <c r="D1202" i="8"/>
  <c r="E1202" i="8"/>
  <c r="F1202" i="8"/>
  <c r="G1202" i="8"/>
  <c r="H1202" i="8"/>
  <c r="I1202" i="8"/>
  <c r="J1202" i="8"/>
  <c r="K1202" i="8"/>
  <c r="A1203" i="8"/>
  <c r="C1203" i="8"/>
  <c r="D1203" i="8"/>
  <c r="E1203" i="8"/>
  <c r="F1203" i="8"/>
  <c r="G1203" i="8"/>
  <c r="H1203" i="8"/>
  <c r="I1203" i="8"/>
  <c r="J1203" i="8"/>
  <c r="K1203" i="8"/>
  <c r="A1204" i="8"/>
  <c r="C1204" i="8"/>
  <c r="D1204" i="8"/>
  <c r="E1204" i="8"/>
  <c r="F1204" i="8"/>
  <c r="G1204" i="8"/>
  <c r="H1204" i="8"/>
  <c r="I1204" i="8"/>
  <c r="J1204" i="8"/>
  <c r="K1204" i="8"/>
  <c r="A1205" i="8"/>
  <c r="C1205" i="8"/>
  <c r="D1205" i="8"/>
  <c r="E1205" i="8"/>
  <c r="F1205" i="8"/>
  <c r="G1205" i="8"/>
  <c r="H1205" i="8"/>
  <c r="I1205" i="8"/>
  <c r="J1205" i="8"/>
  <c r="K1205" i="8"/>
  <c r="A1206" i="8"/>
  <c r="C1206" i="8"/>
  <c r="D1206" i="8"/>
  <c r="E1206" i="8"/>
  <c r="F1206" i="8"/>
  <c r="G1206" i="8"/>
  <c r="H1206" i="8"/>
  <c r="I1206" i="8"/>
  <c r="J1206" i="8"/>
  <c r="K1206" i="8"/>
  <c r="A1207" i="8"/>
  <c r="C1207" i="8"/>
  <c r="D1207" i="8"/>
  <c r="E1207" i="8"/>
  <c r="F1207" i="8"/>
  <c r="G1207" i="8"/>
  <c r="H1207" i="8"/>
  <c r="I1207" i="8"/>
  <c r="J1207" i="8"/>
  <c r="K1207" i="8"/>
  <c r="A1208" i="8"/>
  <c r="C1208" i="8"/>
  <c r="D1208" i="8"/>
  <c r="E1208" i="8"/>
  <c r="F1208" i="8"/>
  <c r="G1208" i="8"/>
  <c r="H1208" i="8"/>
  <c r="I1208" i="8"/>
  <c r="J1208" i="8"/>
  <c r="K1208" i="8"/>
  <c r="A1209" i="8"/>
  <c r="C1209" i="8"/>
  <c r="D1209" i="8"/>
  <c r="E1209" i="8"/>
  <c r="F1209" i="8"/>
  <c r="G1209" i="8"/>
  <c r="H1209" i="8"/>
  <c r="I1209" i="8"/>
  <c r="J1209" i="8"/>
  <c r="K1209" i="8"/>
  <c r="A1210" i="8"/>
  <c r="C1210" i="8"/>
  <c r="D1210" i="8"/>
  <c r="E1210" i="8"/>
  <c r="F1210" i="8"/>
  <c r="G1210" i="8"/>
  <c r="H1210" i="8"/>
  <c r="I1210" i="8"/>
  <c r="J1210" i="8"/>
  <c r="K1210" i="8"/>
  <c r="A1211" i="8"/>
  <c r="C1211" i="8"/>
  <c r="D1211" i="8"/>
  <c r="E1211" i="8"/>
  <c r="F1211" i="8"/>
  <c r="G1211" i="8"/>
  <c r="H1211" i="8"/>
  <c r="I1211" i="8"/>
  <c r="J1211" i="8"/>
  <c r="K1211" i="8"/>
  <c r="A1212" i="8"/>
  <c r="C1212" i="8"/>
  <c r="D1212" i="8"/>
  <c r="E1212" i="8"/>
  <c r="F1212" i="8"/>
  <c r="G1212" i="8"/>
  <c r="H1212" i="8"/>
  <c r="I1212" i="8"/>
  <c r="J1212" i="8"/>
  <c r="K1212" i="8"/>
  <c r="A1213" i="8"/>
  <c r="C1213" i="8"/>
  <c r="D1213" i="8"/>
  <c r="E1213" i="8"/>
  <c r="F1213" i="8"/>
  <c r="G1213" i="8"/>
  <c r="H1213" i="8"/>
  <c r="I1213" i="8"/>
  <c r="J1213" i="8"/>
  <c r="K1213" i="8"/>
  <c r="A1214" i="8"/>
  <c r="C1214" i="8"/>
  <c r="D1214" i="8"/>
  <c r="E1214" i="8"/>
  <c r="F1214" i="8"/>
  <c r="G1214" i="8"/>
  <c r="H1214" i="8"/>
  <c r="I1214" i="8"/>
  <c r="J1214" i="8"/>
  <c r="K1214" i="8"/>
  <c r="A1215" i="8"/>
  <c r="C1215" i="8"/>
  <c r="D1215" i="8"/>
  <c r="E1215" i="8"/>
  <c r="F1215" i="8"/>
  <c r="G1215" i="8"/>
  <c r="H1215" i="8"/>
  <c r="I1215" i="8"/>
  <c r="J1215" i="8"/>
  <c r="K1215" i="8"/>
  <c r="A1216" i="8"/>
  <c r="C1216" i="8"/>
  <c r="D1216" i="8"/>
  <c r="E1216" i="8"/>
  <c r="F1216" i="8"/>
  <c r="G1216" i="8"/>
  <c r="H1216" i="8"/>
  <c r="I1216" i="8"/>
  <c r="J1216" i="8"/>
  <c r="K1216" i="8"/>
  <c r="A1217" i="8"/>
  <c r="C1217" i="8"/>
  <c r="D1217" i="8"/>
  <c r="E1217" i="8"/>
  <c r="F1217" i="8"/>
  <c r="G1217" i="8"/>
  <c r="H1217" i="8"/>
  <c r="I1217" i="8"/>
  <c r="J1217" i="8"/>
  <c r="K1217" i="8"/>
  <c r="A1218" i="8"/>
  <c r="C1218" i="8"/>
  <c r="D1218" i="8"/>
  <c r="E1218" i="8"/>
  <c r="F1218" i="8"/>
  <c r="G1218" i="8"/>
  <c r="H1218" i="8"/>
  <c r="I1218" i="8"/>
  <c r="J1218" i="8"/>
  <c r="K1218" i="8"/>
  <c r="A1219" i="8"/>
  <c r="C1219" i="8"/>
  <c r="D1219" i="8"/>
  <c r="E1219" i="8"/>
  <c r="F1219" i="8"/>
  <c r="G1219" i="8"/>
  <c r="H1219" i="8"/>
  <c r="I1219" i="8"/>
  <c r="J1219" i="8"/>
  <c r="K1219" i="8"/>
  <c r="A1220" i="8"/>
  <c r="C1220" i="8"/>
  <c r="D1220" i="8"/>
  <c r="E1220" i="8"/>
  <c r="F1220" i="8"/>
  <c r="G1220" i="8"/>
  <c r="H1220" i="8"/>
  <c r="I1220" i="8"/>
  <c r="J1220" i="8"/>
  <c r="K1220" i="8"/>
  <c r="A1221" i="8"/>
  <c r="C1221" i="8"/>
  <c r="D1221" i="8"/>
  <c r="E1221" i="8"/>
  <c r="F1221" i="8"/>
  <c r="G1221" i="8"/>
  <c r="H1221" i="8"/>
  <c r="I1221" i="8"/>
  <c r="J1221" i="8"/>
  <c r="K1221" i="8"/>
  <c r="A1222" i="8"/>
  <c r="C1222" i="8"/>
  <c r="D1222" i="8"/>
  <c r="E1222" i="8"/>
  <c r="F1222" i="8"/>
  <c r="G1222" i="8"/>
  <c r="H1222" i="8"/>
  <c r="I1222" i="8"/>
  <c r="J1222" i="8"/>
  <c r="K1222" i="8"/>
  <c r="A1223" i="8"/>
  <c r="C1223" i="8"/>
  <c r="D1223" i="8"/>
  <c r="E1223" i="8"/>
  <c r="F1223" i="8"/>
  <c r="G1223" i="8"/>
  <c r="H1223" i="8"/>
  <c r="I1223" i="8"/>
  <c r="J1223" i="8"/>
  <c r="K1223" i="8"/>
  <c r="A1224" i="8"/>
  <c r="C1224" i="8"/>
  <c r="D1224" i="8"/>
  <c r="E1224" i="8"/>
  <c r="F1224" i="8"/>
  <c r="G1224" i="8"/>
  <c r="H1224" i="8"/>
  <c r="I1224" i="8"/>
  <c r="J1224" i="8"/>
  <c r="K1224" i="8"/>
  <c r="A1225" i="8"/>
  <c r="C1225" i="8"/>
  <c r="D1225" i="8"/>
  <c r="E1225" i="8"/>
  <c r="F1225" i="8"/>
  <c r="G1225" i="8"/>
  <c r="H1225" i="8"/>
  <c r="I1225" i="8"/>
  <c r="J1225" i="8"/>
  <c r="K1225" i="8"/>
  <c r="A1226" i="8"/>
  <c r="C1226" i="8"/>
  <c r="D1226" i="8"/>
  <c r="E1226" i="8"/>
  <c r="F1226" i="8"/>
  <c r="G1226" i="8"/>
  <c r="H1226" i="8"/>
  <c r="I1226" i="8"/>
  <c r="J1226" i="8"/>
  <c r="K1226" i="8"/>
  <c r="A1227" i="8"/>
  <c r="C1227" i="8"/>
  <c r="D1227" i="8"/>
  <c r="E1227" i="8"/>
  <c r="F1227" i="8"/>
  <c r="G1227" i="8"/>
  <c r="H1227" i="8"/>
  <c r="I1227" i="8"/>
  <c r="J1227" i="8"/>
  <c r="K1227" i="8"/>
  <c r="A1228" i="8"/>
  <c r="C1228" i="8"/>
  <c r="D1228" i="8"/>
  <c r="E1228" i="8"/>
  <c r="F1228" i="8"/>
  <c r="G1228" i="8"/>
  <c r="H1228" i="8"/>
  <c r="I1228" i="8"/>
  <c r="J1228" i="8"/>
  <c r="K1228" i="8"/>
  <c r="A1229" i="8"/>
  <c r="C1229" i="8"/>
  <c r="D1229" i="8"/>
  <c r="E1229" i="8"/>
  <c r="F1229" i="8"/>
  <c r="G1229" i="8"/>
  <c r="H1229" i="8"/>
  <c r="I1229" i="8"/>
  <c r="J1229" i="8"/>
  <c r="K1229" i="8"/>
  <c r="A1230" i="8"/>
  <c r="C1230" i="8"/>
  <c r="D1230" i="8"/>
  <c r="E1230" i="8"/>
  <c r="F1230" i="8"/>
  <c r="G1230" i="8"/>
  <c r="H1230" i="8"/>
  <c r="I1230" i="8"/>
  <c r="J1230" i="8"/>
  <c r="K1230" i="8"/>
  <c r="A1231" i="8"/>
  <c r="C1231" i="8"/>
  <c r="D1231" i="8"/>
  <c r="E1231" i="8"/>
  <c r="F1231" i="8"/>
  <c r="G1231" i="8"/>
  <c r="H1231" i="8"/>
  <c r="I1231" i="8"/>
  <c r="J1231" i="8"/>
  <c r="K1231" i="8"/>
  <c r="A1232" i="8"/>
  <c r="C1232" i="8"/>
  <c r="D1232" i="8"/>
  <c r="E1232" i="8"/>
  <c r="F1232" i="8"/>
  <c r="G1232" i="8"/>
  <c r="H1232" i="8"/>
  <c r="I1232" i="8"/>
  <c r="J1232" i="8"/>
  <c r="K1232" i="8"/>
  <c r="A1233" i="8"/>
  <c r="C1233" i="8"/>
  <c r="D1233" i="8"/>
  <c r="E1233" i="8"/>
  <c r="F1233" i="8"/>
  <c r="G1233" i="8"/>
  <c r="H1233" i="8"/>
  <c r="I1233" i="8"/>
  <c r="J1233" i="8"/>
  <c r="K1233" i="8"/>
  <c r="A1234" i="8"/>
  <c r="C1234" i="8"/>
  <c r="D1234" i="8"/>
  <c r="E1234" i="8"/>
  <c r="F1234" i="8"/>
  <c r="G1234" i="8"/>
  <c r="H1234" i="8"/>
  <c r="I1234" i="8"/>
  <c r="J1234" i="8"/>
  <c r="K1234" i="8"/>
  <c r="A1235" i="8"/>
  <c r="C1235" i="8"/>
  <c r="D1235" i="8"/>
  <c r="E1235" i="8"/>
  <c r="F1235" i="8"/>
  <c r="G1235" i="8"/>
  <c r="H1235" i="8"/>
  <c r="I1235" i="8"/>
  <c r="J1235" i="8"/>
  <c r="K1235" i="8"/>
  <c r="A1236" i="8"/>
  <c r="C1236" i="8"/>
  <c r="D1236" i="8"/>
  <c r="E1236" i="8"/>
  <c r="F1236" i="8"/>
  <c r="G1236" i="8"/>
  <c r="H1236" i="8"/>
  <c r="I1236" i="8"/>
  <c r="J1236" i="8"/>
  <c r="K1236" i="8"/>
  <c r="A1237" i="8"/>
  <c r="C1237" i="8"/>
  <c r="D1237" i="8"/>
  <c r="E1237" i="8"/>
  <c r="F1237" i="8"/>
  <c r="G1237" i="8"/>
  <c r="H1237" i="8"/>
  <c r="I1237" i="8"/>
  <c r="J1237" i="8"/>
  <c r="K1237" i="8"/>
  <c r="A1238" i="8"/>
  <c r="C1238" i="8"/>
  <c r="D1238" i="8"/>
  <c r="E1238" i="8"/>
  <c r="F1238" i="8"/>
  <c r="G1238" i="8"/>
  <c r="H1238" i="8"/>
  <c r="I1238" i="8"/>
  <c r="J1238" i="8"/>
  <c r="K1238" i="8"/>
  <c r="A1239" i="8"/>
  <c r="C1239" i="8"/>
  <c r="D1239" i="8"/>
  <c r="E1239" i="8"/>
  <c r="F1239" i="8"/>
  <c r="G1239" i="8"/>
  <c r="H1239" i="8"/>
  <c r="I1239" i="8"/>
  <c r="J1239" i="8"/>
  <c r="K1239" i="8"/>
  <c r="A1240" i="8"/>
  <c r="C1240" i="8"/>
  <c r="D1240" i="8"/>
  <c r="E1240" i="8"/>
  <c r="F1240" i="8"/>
  <c r="G1240" i="8"/>
  <c r="H1240" i="8"/>
  <c r="I1240" i="8"/>
  <c r="J1240" i="8"/>
  <c r="K1240" i="8"/>
  <c r="A1241" i="8"/>
  <c r="C1241" i="8"/>
  <c r="D1241" i="8"/>
  <c r="E1241" i="8"/>
  <c r="F1241" i="8"/>
  <c r="G1241" i="8"/>
  <c r="H1241" i="8"/>
  <c r="I1241" i="8"/>
  <c r="J1241" i="8"/>
  <c r="K1241" i="8"/>
  <c r="A1242" i="8"/>
  <c r="C1242" i="8"/>
  <c r="D1242" i="8"/>
  <c r="E1242" i="8"/>
  <c r="F1242" i="8"/>
  <c r="G1242" i="8"/>
  <c r="H1242" i="8"/>
  <c r="I1242" i="8"/>
  <c r="J1242" i="8"/>
  <c r="K1242" i="8"/>
  <c r="A1243" i="8"/>
  <c r="C1243" i="8"/>
  <c r="D1243" i="8"/>
  <c r="E1243" i="8"/>
  <c r="F1243" i="8"/>
  <c r="G1243" i="8"/>
  <c r="H1243" i="8"/>
  <c r="I1243" i="8"/>
  <c r="J1243" i="8"/>
  <c r="K1243" i="8"/>
  <c r="A1244" i="8"/>
  <c r="C1244" i="8"/>
  <c r="D1244" i="8"/>
  <c r="E1244" i="8"/>
  <c r="F1244" i="8"/>
  <c r="G1244" i="8"/>
  <c r="H1244" i="8"/>
  <c r="I1244" i="8"/>
  <c r="J1244" i="8"/>
  <c r="K1244" i="8"/>
  <c r="A1245" i="8"/>
  <c r="C1245" i="8"/>
  <c r="D1245" i="8"/>
  <c r="E1245" i="8"/>
  <c r="F1245" i="8"/>
  <c r="G1245" i="8"/>
  <c r="H1245" i="8"/>
  <c r="I1245" i="8"/>
  <c r="J1245" i="8"/>
  <c r="K1245" i="8"/>
  <c r="A1246" i="8"/>
  <c r="C1246" i="8"/>
  <c r="D1246" i="8"/>
  <c r="E1246" i="8"/>
  <c r="F1246" i="8"/>
  <c r="G1246" i="8"/>
  <c r="H1246" i="8"/>
  <c r="I1246" i="8"/>
  <c r="J1246" i="8"/>
  <c r="K1246" i="8"/>
  <c r="A1247" i="8"/>
  <c r="C1247" i="8"/>
  <c r="D1247" i="8"/>
  <c r="E1247" i="8"/>
  <c r="F1247" i="8"/>
  <c r="G1247" i="8"/>
  <c r="H1247" i="8"/>
  <c r="I1247" i="8"/>
  <c r="J1247" i="8"/>
  <c r="K1247" i="8"/>
  <c r="A1248" i="8"/>
  <c r="C1248" i="8"/>
  <c r="D1248" i="8"/>
  <c r="E1248" i="8"/>
  <c r="F1248" i="8"/>
  <c r="G1248" i="8"/>
  <c r="H1248" i="8"/>
  <c r="I1248" i="8"/>
  <c r="J1248" i="8"/>
  <c r="K1248" i="8"/>
  <c r="A1249" i="8"/>
  <c r="C1249" i="8"/>
  <c r="D1249" i="8"/>
  <c r="E1249" i="8"/>
  <c r="F1249" i="8"/>
  <c r="G1249" i="8"/>
  <c r="H1249" i="8"/>
  <c r="I1249" i="8"/>
  <c r="J1249" i="8"/>
  <c r="K1249" i="8"/>
  <c r="A1250" i="8"/>
  <c r="C1250" i="8"/>
  <c r="D1250" i="8"/>
  <c r="E1250" i="8"/>
  <c r="F1250" i="8"/>
  <c r="G1250" i="8"/>
  <c r="H1250" i="8"/>
  <c r="I1250" i="8"/>
  <c r="J1250" i="8"/>
  <c r="K1250" i="8"/>
  <c r="A1251" i="8"/>
  <c r="C1251" i="8"/>
  <c r="D1251" i="8"/>
  <c r="E1251" i="8"/>
  <c r="F1251" i="8"/>
  <c r="G1251" i="8"/>
  <c r="H1251" i="8"/>
  <c r="I1251" i="8"/>
  <c r="J1251" i="8"/>
  <c r="K1251" i="8"/>
  <c r="A1252" i="8"/>
  <c r="C1252" i="8"/>
  <c r="D1252" i="8"/>
  <c r="E1252" i="8"/>
  <c r="F1252" i="8"/>
  <c r="G1252" i="8"/>
  <c r="H1252" i="8"/>
  <c r="I1252" i="8"/>
  <c r="J1252" i="8"/>
  <c r="K1252" i="8"/>
  <c r="A1253" i="8"/>
  <c r="C1253" i="8"/>
  <c r="D1253" i="8"/>
  <c r="E1253" i="8"/>
  <c r="F1253" i="8"/>
  <c r="G1253" i="8"/>
  <c r="H1253" i="8"/>
  <c r="I1253" i="8"/>
  <c r="J1253" i="8"/>
  <c r="K1253" i="8"/>
  <c r="A1254" i="8"/>
  <c r="C1254" i="8"/>
  <c r="D1254" i="8"/>
  <c r="E1254" i="8"/>
  <c r="F1254" i="8"/>
  <c r="G1254" i="8"/>
  <c r="H1254" i="8"/>
  <c r="I1254" i="8"/>
  <c r="J1254" i="8"/>
  <c r="K1254" i="8"/>
  <c r="A1255" i="8"/>
  <c r="C1255" i="8"/>
  <c r="D1255" i="8"/>
  <c r="E1255" i="8"/>
  <c r="F1255" i="8"/>
  <c r="G1255" i="8"/>
  <c r="H1255" i="8"/>
  <c r="I1255" i="8"/>
  <c r="J1255" i="8"/>
  <c r="K1255" i="8"/>
  <c r="A1256" i="8"/>
  <c r="C1256" i="8"/>
  <c r="D1256" i="8"/>
  <c r="E1256" i="8"/>
  <c r="F1256" i="8"/>
  <c r="G1256" i="8"/>
  <c r="H1256" i="8"/>
  <c r="I1256" i="8"/>
  <c r="J1256" i="8"/>
  <c r="K1256" i="8"/>
  <c r="A1257" i="8"/>
  <c r="C1257" i="8"/>
  <c r="D1257" i="8"/>
  <c r="E1257" i="8"/>
  <c r="F1257" i="8"/>
  <c r="G1257" i="8"/>
  <c r="H1257" i="8"/>
  <c r="I1257" i="8"/>
  <c r="J1257" i="8"/>
  <c r="K1257" i="8"/>
  <c r="A1258" i="8"/>
  <c r="C1258" i="8"/>
  <c r="D1258" i="8"/>
  <c r="E1258" i="8"/>
  <c r="F1258" i="8"/>
  <c r="G1258" i="8"/>
  <c r="H1258" i="8"/>
  <c r="I1258" i="8"/>
  <c r="J1258" i="8"/>
  <c r="K1258" i="8"/>
  <c r="A1259" i="8"/>
  <c r="C1259" i="8"/>
  <c r="D1259" i="8"/>
  <c r="E1259" i="8"/>
  <c r="F1259" i="8"/>
  <c r="G1259" i="8"/>
  <c r="H1259" i="8"/>
  <c r="I1259" i="8"/>
  <c r="J1259" i="8"/>
  <c r="K1259" i="8"/>
  <c r="A1260" i="8"/>
  <c r="C1260" i="8"/>
  <c r="D1260" i="8"/>
  <c r="E1260" i="8"/>
  <c r="F1260" i="8"/>
  <c r="G1260" i="8"/>
  <c r="H1260" i="8"/>
  <c r="I1260" i="8"/>
  <c r="J1260" i="8"/>
  <c r="K1260" i="8"/>
  <c r="A1261" i="8"/>
  <c r="C1261" i="8"/>
  <c r="D1261" i="8"/>
  <c r="E1261" i="8"/>
  <c r="F1261" i="8"/>
  <c r="G1261" i="8"/>
  <c r="H1261" i="8"/>
  <c r="I1261" i="8"/>
  <c r="J1261" i="8"/>
  <c r="K1261" i="8"/>
  <c r="A1262" i="8"/>
  <c r="C1262" i="8"/>
  <c r="D1262" i="8"/>
  <c r="E1262" i="8"/>
  <c r="F1262" i="8"/>
  <c r="G1262" i="8"/>
  <c r="H1262" i="8"/>
  <c r="I1262" i="8"/>
  <c r="J1262" i="8"/>
  <c r="K1262" i="8"/>
  <c r="A1263" i="8"/>
  <c r="C1263" i="8"/>
  <c r="D1263" i="8"/>
  <c r="E1263" i="8"/>
  <c r="F1263" i="8"/>
  <c r="G1263" i="8"/>
  <c r="H1263" i="8"/>
  <c r="I1263" i="8"/>
  <c r="J1263" i="8"/>
  <c r="K1263" i="8"/>
  <c r="A1264" i="8"/>
  <c r="C1264" i="8"/>
  <c r="D1264" i="8"/>
  <c r="E1264" i="8"/>
  <c r="F1264" i="8"/>
  <c r="G1264" i="8"/>
  <c r="H1264" i="8"/>
  <c r="I1264" i="8"/>
  <c r="J1264" i="8"/>
  <c r="K1264" i="8"/>
  <c r="A1265" i="8"/>
  <c r="C1265" i="8"/>
  <c r="D1265" i="8"/>
  <c r="E1265" i="8"/>
  <c r="F1265" i="8"/>
  <c r="G1265" i="8"/>
  <c r="H1265" i="8"/>
  <c r="I1265" i="8"/>
  <c r="J1265" i="8"/>
  <c r="K1265" i="8"/>
  <c r="A1266" i="8"/>
  <c r="C1266" i="8"/>
  <c r="D1266" i="8"/>
  <c r="E1266" i="8"/>
  <c r="F1266" i="8"/>
  <c r="G1266" i="8"/>
  <c r="H1266" i="8"/>
  <c r="I1266" i="8"/>
  <c r="J1266" i="8"/>
  <c r="K1266" i="8"/>
  <c r="A1267" i="8"/>
  <c r="C1267" i="8"/>
  <c r="D1267" i="8"/>
  <c r="E1267" i="8"/>
  <c r="F1267" i="8"/>
  <c r="G1267" i="8"/>
  <c r="H1267" i="8"/>
  <c r="I1267" i="8"/>
  <c r="J1267" i="8"/>
  <c r="K1267" i="8"/>
  <c r="A1268" i="8"/>
  <c r="C1268" i="8"/>
  <c r="D1268" i="8"/>
  <c r="E1268" i="8"/>
  <c r="F1268" i="8"/>
  <c r="G1268" i="8"/>
  <c r="H1268" i="8"/>
  <c r="I1268" i="8"/>
  <c r="J1268" i="8"/>
  <c r="K1268" i="8"/>
  <c r="A1269" i="8"/>
  <c r="C1269" i="8"/>
  <c r="D1269" i="8"/>
  <c r="E1269" i="8"/>
  <c r="F1269" i="8"/>
  <c r="G1269" i="8"/>
  <c r="H1269" i="8"/>
  <c r="I1269" i="8"/>
  <c r="J1269" i="8"/>
  <c r="K1269" i="8"/>
  <c r="A1270" i="8"/>
  <c r="C1270" i="8"/>
  <c r="D1270" i="8"/>
  <c r="E1270" i="8"/>
  <c r="F1270" i="8"/>
  <c r="G1270" i="8"/>
  <c r="H1270" i="8"/>
  <c r="I1270" i="8"/>
  <c r="J1270" i="8"/>
  <c r="K1270" i="8"/>
  <c r="A1271" i="8"/>
  <c r="C1271" i="8"/>
  <c r="D1271" i="8"/>
  <c r="E1271" i="8"/>
  <c r="F1271" i="8"/>
  <c r="G1271" i="8"/>
  <c r="H1271" i="8"/>
  <c r="I1271" i="8"/>
  <c r="J1271" i="8"/>
  <c r="K1271" i="8"/>
  <c r="A1272" i="8"/>
  <c r="C1272" i="8"/>
  <c r="D1272" i="8"/>
  <c r="E1272" i="8"/>
  <c r="F1272" i="8"/>
  <c r="G1272" i="8"/>
  <c r="H1272" i="8"/>
  <c r="I1272" i="8"/>
  <c r="J1272" i="8"/>
  <c r="K1272" i="8"/>
  <c r="A1273" i="8"/>
  <c r="C1273" i="8"/>
  <c r="D1273" i="8"/>
  <c r="E1273" i="8"/>
  <c r="F1273" i="8"/>
  <c r="G1273" i="8"/>
  <c r="H1273" i="8"/>
  <c r="I1273" i="8"/>
  <c r="J1273" i="8"/>
  <c r="K1273" i="8"/>
  <c r="A1274" i="8"/>
  <c r="C1274" i="8"/>
  <c r="D1274" i="8"/>
  <c r="E1274" i="8"/>
  <c r="F1274" i="8"/>
  <c r="G1274" i="8"/>
  <c r="H1274" i="8"/>
  <c r="I1274" i="8"/>
  <c r="J1274" i="8"/>
  <c r="K1274" i="8"/>
  <c r="A1275" i="8"/>
  <c r="C1275" i="8"/>
  <c r="D1275" i="8"/>
  <c r="E1275" i="8"/>
  <c r="F1275" i="8"/>
  <c r="G1275" i="8"/>
  <c r="H1275" i="8"/>
  <c r="I1275" i="8"/>
  <c r="J1275" i="8"/>
  <c r="K1275" i="8"/>
  <c r="A1276" i="8"/>
  <c r="C1276" i="8"/>
  <c r="D1276" i="8"/>
  <c r="E1276" i="8"/>
  <c r="F1276" i="8"/>
  <c r="G1276" i="8"/>
  <c r="H1276" i="8"/>
  <c r="I1276" i="8"/>
  <c r="J1276" i="8"/>
  <c r="K1276" i="8"/>
  <c r="A1277" i="8"/>
  <c r="C1277" i="8"/>
  <c r="D1277" i="8"/>
  <c r="E1277" i="8"/>
  <c r="F1277" i="8"/>
  <c r="G1277" i="8"/>
  <c r="H1277" i="8"/>
  <c r="I1277" i="8"/>
  <c r="J1277" i="8"/>
  <c r="K1277" i="8"/>
  <c r="A1278" i="8"/>
  <c r="C1278" i="8"/>
  <c r="D1278" i="8"/>
  <c r="E1278" i="8"/>
  <c r="F1278" i="8"/>
  <c r="G1278" i="8"/>
  <c r="H1278" i="8"/>
  <c r="I1278" i="8"/>
  <c r="J1278" i="8"/>
  <c r="K1278" i="8"/>
  <c r="A1279" i="8"/>
  <c r="C1279" i="8"/>
  <c r="D1279" i="8"/>
  <c r="E1279" i="8"/>
  <c r="F1279" i="8"/>
  <c r="G1279" i="8"/>
  <c r="H1279" i="8"/>
  <c r="I1279" i="8"/>
  <c r="J1279" i="8"/>
  <c r="K1279" i="8"/>
  <c r="A1280" i="8"/>
  <c r="C1280" i="8"/>
  <c r="D1280" i="8"/>
  <c r="E1280" i="8"/>
  <c r="F1280" i="8"/>
  <c r="G1280" i="8"/>
  <c r="H1280" i="8"/>
  <c r="I1280" i="8"/>
  <c r="J1280" i="8"/>
  <c r="K1280" i="8"/>
  <c r="A1281" i="8"/>
  <c r="C1281" i="8"/>
  <c r="D1281" i="8"/>
  <c r="E1281" i="8"/>
  <c r="F1281" i="8"/>
  <c r="G1281" i="8"/>
  <c r="H1281" i="8"/>
  <c r="I1281" i="8"/>
  <c r="J1281" i="8"/>
  <c r="K1281" i="8"/>
  <c r="A1282" i="8"/>
  <c r="C1282" i="8"/>
  <c r="D1282" i="8"/>
  <c r="E1282" i="8"/>
  <c r="F1282" i="8"/>
  <c r="G1282" i="8"/>
  <c r="H1282" i="8"/>
  <c r="I1282" i="8"/>
  <c r="J1282" i="8"/>
  <c r="K1282" i="8"/>
  <c r="A1283" i="8"/>
  <c r="C1283" i="8"/>
  <c r="D1283" i="8"/>
  <c r="E1283" i="8"/>
  <c r="F1283" i="8"/>
  <c r="G1283" i="8"/>
  <c r="H1283" i="8"/>
  <c r="I1283" i="8"/>
  <c r="J1283" i="8"/>
  <c r="K1283" i="8"/>
  <c r="A1284" i="8"/>
  <c r="C1284" i="8"/>
  <c r="D1284" i="8"/>
  <c r="E1284" i="8"/>
  <c r="F1284" i="8"/>
  <c r="G1284" i="8"/>
  <c r="H1284" i="8"/>
  <c r="I1284" i="8"/>
  <c r="J1284" i="8"/>
  <c r="K1284" i="8"/>
  <c r="A1285" i="8"/>
  <c r="C1285" i="8"/>
  <c r="D1285" i="8"/>
  <c r="E1285" i="8"/>
  <c r="F1285" i="8"/>
  <c r="G1285" i="8"/>
  <c r="H1285" i="8"/>
  <c r="I1285" i="8"/>
  <c r="J1285" i="8"/>
  <c r="K1285" i="8"/>
  <c r="A1286" i="8"/>
  <c r="C1286" i="8"/>
  <c r="D1286" i="8"/>
  <c r="E1286" i="8"/>
  <c r="F1286" i="8"/>
  <c r="G1286" i="8"/>
  <c r="H1286" i="8"/>
  <c r="I1286" i="8"/>
  <c r="J1286" i="8"/>
  <c r="K1286" i="8"/>
  <c r="A1287" i="8"/>
  <c r="C1287" i="8"/>
  <c r="D1287" i="8"/>
  <c r="E1287" i="8"/>
  <c r="F1287" i="8"/>
  <c r="G1287" i="8"/>
  <c r="H1287" i="8"/>
  <c r="I1287" i="8"/>
  <c r="J1287" i="8"/>
  <c r="K1287" i="8"/>
  <c r="A1288" i="8"/>
  <c r="C1288" i="8"/>
  <c r="D1288" i="8"/>
  <c r="E1288" i="8"/>
  <c r="F1288" i="8"/>
  <c r="G1288" i="8"/>
  <c r="H1288" i="8"/>
  <c r="I1288" i="8"/>
  <c r="J1288" i="8"/>
  <c r="K1288" i="8"/>
  <c r="A1289" i="8"/>
  <c r="C1289" i="8"/>
  <c r="D1289" i="8"/>
  <c r="E1289" i="8"/>
  <c r="F1289" i="8"/>
  <c r="G1289" i="8"/>
  <c r="H1289" i="8"/>
  <c r="I1289" i="8"/>
  <c r="J1289" i="8"/>
  <c r="K1289" i="8"/>
  <c r="A1290" i="8"/>
  <c r="C1290" i="8"/>
  <c r="D1290" i="8"/>
  <c r="E1290" i="8"/>
  <c r="F1290" i="8"/>
  <c r="G1290" i="8"/>
  <c r="H1290" i="8"/>
  <c r="I1290" i="8"/>
  <c r="J1290" i="8"/>
  <c r="K1290" i="8"/>
  <c r="A1291" i="8"/>
  <c r="C1291" i="8"/>
  <c r="D1291" i="8"/>
  <c r="E1291" i="8"/>
  <c r="F1291" i="8"/>
  <c r="G1291" i="8"/>
  <c r="H1291" i="8"/>
  <c r="I1291" i="8"/>
  <c r="J1291" i="8"/>
  <c r="K1291" i="8"/>
  <c r="A1292" i="8"/>
  <c r="C1292" i="8"/>
  <c r="D1292" i="8"/>
  <c r="E1292" i="8"/>
  <c r="F1292" i="8"/>
  <c r="G1292" i="8"/>
  <c r="H1292" i="8"/>
  <c r="I1292" i="8"/>
  <c r="J1292" i="8"/>
  <c r="K1292" i="8"/>
  <c r="A1293" i="8"/>
  <c r="C1293" i="8"/>
  <c r="D1293" i="8"/>
  <c r="E1293" i="8"/>
  <c r="F1293" i="8"/>
  <c r="G1293" i="8"/>
  <c r="H1293" i="8"/>
  <c r="I1293" i="8"/>
  <c r="J1293" i="8"/>
  <c r="K1293" i="8"/>
  <c r="A1294" i="8"/>
  <c r="C1294" i="8"/>
  <c r="D1294" i="8"/>
  <c r="E1294" i="8"/>
  <c r="F1294" i="8"/>
  <c r="G1294" i="8"/>
  <c r="H1294" i="8"/>
  <c r="I1294" i="8"/>
  <c r="J1294" i="8"/>
  <c r="K1294" i="8"/>
  <c r="A1295" i="8"/>
  <c r="C1295" i="8"/>
  <c r="D1295" i="8"/>
  <c r="E1295" i="8"/>
  <c r="F1295" i="8"/>
  <c r="G1295" i="8"/>
  <c r="H1295" i="8"/>
  <c r="I1295" i="8"/>
  <c r="J1295" i="8"/>
  <c r="K1295" i="8"/>
  <c r="A1296" i="8"/>
  <c r="C1296" i="8"/>
  <c r="D1296" i="8"/>
  <c r="E1296" i="8"/>
  <c r="F1296" i="8"/>
  <c r="G1296" i="8"/>
  <c r="H1296" i="8"/>
  <c r="I1296" i="8"/>
  <c r="J1296" i="8"/>
  <c r="K1296" i="8"/>
  <c r="A1297" i="8"/>
  <c r="C1297" i="8"/>
  <c r="D1297" i="8"/>
  <c r="E1297" i="8"/>
  <c r="F1297" i="8"/>
  <c r="G1297" i="8"/>
  <c r="H1297" i="8"/>
  <c r="I1297" i="8"/>
  <c r="J1297" i="8"/>
  <c r="K1297" i="8"/>
  <c r="A1298" i="8"/>
  <c r="C1298" i="8"/>
  <c r="D1298" i="8"/>
  <c r="E1298" i="8"/>
  <c r="F1298" i="8"/>
  <c r="G1298" i="8"/>
  <c r="H1298" i="8"/>
  <c r="I1298" i="8"/>
  <c r="J1298" i="8"/>
  <c r="K1298" i="8"/>
  <c r="A1299" i="8"/>
  <c r="C1299" i="8"/>
  <c r="D1299" i="8"/>
  <c r="E1299" i="8"/>
  <c r="F1299" i="8"/>
  <c r="G1299" i="8"/>
  <c r="H1299" i="8"/>
  <c r="I1299" i="8"/>
  <c r="J1299" i="8"/>
  <c r="K1299" i="8"/>
  <c r="A1300" i="8"/>
  <c r="C1300" i="8"/>
  <c r="D1300" i="8"/>
  <c r="E1300" i="8"/>
  <c r="F1300" i="8"/>
  <c r="G1300" i="8"/>
  <c r="H1300" i="8"/>
  <c r="I1300" i="8"/>
  <c r="J1300" i="8"/>
  <c r="K1300" i="8"/>
  <c r="A1301" i="8"/>
  <c r="C1301" i="8"/>
  <c r="D1301" i="8"/>
  <c r="E1301" i="8"/>
  <c r="F1301" i="8"/>
  <c r="G1301" i="8"/>
  <c r="H1301" i="8"/>
  <c r="I1301" i="8"/>
  <c r="J1301" i="8"/>
  <c r="K1301" i="8"/>
  <c r="A1302" i="8"/>
  <c r="C1302" i="8"/>
  <c r="D1302" i="8"/>
  <c r="E1302" i="8"/>
  <c r="F1302" i="8"/>
  <c r="G1302" i="8"/>
  <c r="H1302" i="8"/>
  <c r="I1302" i="8"/>
  <c r="J1302" i="8"/>
  <c r="K1302" i="8"/>
  <c r="A1303" i="8"/>
  <c r="C1303" i="8"/>
  <c r="D1303" i="8"/>
  <c r="E1303" i="8"/>
  <c r="F1303" i="8"/>
  <c r="G1303" i="8"/>
  <c r="H1303" i="8"/>
  <c r="I1303" i="8"/>
  <c r="J1303" i="8"/>
  <c r="K1303" i="8"/>
  <c r="A1304" i="8"/>
  <c r="C1304" i="8"/>
  <c r="D1304" i="8"/>
  <c r="E1304" i="8"/>
  <c r="F1304" i="8"/>
  <c r="G1304" i="8"/>
  <c r="H1304" i="8"/>
  <c r="I1304" i="8"/>
  <c r="J1304" i="8"/>
  <c r="K1304" i="8"/>
  <c r="A1305" i="8"/>
  <c r="C1305" i="8"/>
  <c r="D1305" i="8"/>
  <c r="E1305" i="8"/>
  <c r="F1305" i="8"/>
  <c r="G1305" i="8"/>
  <c r="H1305" i="8"/>
  <c r="I1305" i="8"/>
  <c r="J1305" i="8"/>
  <c r="K1305" i="8"/>
  <c r="A1306" i="8"/>
  <c r="C1306" i="8"/>
  <c r="D1306" i="8"/>
  <c r="E1306" i="8"/>
  <c r="F1306" i="8"/>
  <c r="G1306" i="8"/>
  <c r="H1306" i="8"/>
  <c r="I1306" i="8"/>
  <c r="J1306" i="8"/>
  <c r="K1306" i="8"/>
  <c r="A1307" i="8"/>
  <c r="C1307" i="8"/>
  <c r="D1307" i="8"/>
  <c r="E1307" i="8"/>
  <c r="F1307" i="8"/>
  <c r="G1307" i="8"/>
  <c r="H1307" i="8"/>
  <c r="I1307" i="8"/>
  <c r="J1307" i="8"/>
  <c r="K1307" i="8"/>
  <c r="A1308" i="8"/>
  <c r="C1308" i="8"/>
  <c r="D1308" i="8"/>
  <c r="E1308" i="8"/>
  <c r="F1308" i="8"/>
  <c r="G1308" i="8"/>
  <c r="H1308" i="8"/>
  <c r="I1308" i="8"/>
  <c r="J1308" i="8"/>
  <c r="K1308" i="8"/>
  <c r="A1309" i="8"/>
  <c r="C1309" i="8"/>
  <c r="D1309" i="8"/>
  <c r="E1309" i="8"/>
  <c r="F1309" i="8"/>
  <c r="G1309" i="8"/>
  <c r="H1309" i="8"/>
  <c r="I1309" i="8"/>
  <c r="J1309" i="8"/>
  <c r="K1309" i="8"/>
  <c r="A1310" i="8"/>
  <c r="C1310" i="8"/>
  <c r="D1310" i="8"/>
  <c r="E1310" i="8"/>
  <c r="F1310" i="8"/>
  <c r="G1310" i="8"/>
  <c r="H1310" i="8"/>
  <c r="I1310" i="8"/>
  <c r="J1310" i="8"/>
  <c r="K1310" i="8"/>
  <c r="A1311" i="8"/>
  <c r="C1311" i="8"/>
  <c r="D1311" i="8"/>
  <c r="E1311" i="8"/>
  <c r="F1311" i="8"/>
  <c r="G1311" i="8"/>
  <c r="H1311" i="8"/>
  <c r="I1311" i="8"/>
  <c r="J1311" i="8"/>
  <c r="K1311" i="8"/>
  <c r="A1312" i="8"/>
  <c r="C1312" i="8"/>
  <c r="D1312" i="8"/>
  <c r="E1312" i="8"/>
  <c r="F1312" i="8"/>
  <c r="G1312" i="8"/>
  <c r="H1312" i="8"/>
  <c r="I1312" i="8"/>
  <c r="J1312" i="8"/>
  <c r="K1312" i="8"/>
  <c r="A1313" i="8"/>
  <c r="C1313" i="8"/>
  <c r="D1313" i="8"/>
  <c r="E1313" i="8"/>
  <c r="F1313" i="8"/>
  <c r="G1313" i="8"/>
  <c r="H1313" i="8"/>
  <c r="I1313" i="8"/>
  <c r="J1313" i="8"/>
  <c r="K1313" i="8"/>
  <c r="A1314" i="8"/>
  <c r="C1314" i="8"/>
  <c r="D1314" i="8"/>
  <c r="E1314" i="8"/>
  <c r="F1314" i="8"/>
  <c r="G1314" i="8"/>
  <c r="H1314" i="8"/>
  <c r="I1314" i="8"/>
  <c r="J1314" i="8"/>
  <c r="K1314" i="8"/>
  <c r="A1315" i="8"/>
  <c r="C1315" i="8"/>
  <c r="D1315" i="8"/>
  <c r="E1315" i="8"/>
  <c r="F1315" i="8"/>
  <c r="G1315" i="8"/>
  <c r="H1315" i="8"/>
  <c r="I1315" i="8"/>
  <c r="J1315" i="8"/>
  <c r="K1315" i="8"/>
  <c r="A1316" i="8"/>
  <c r="C1316" i="8"/>
  <c r="D1316" i="8"/>
  <c r="E1316" i="8"/>
  <c r="F1316" i="8"/>
  <c r="G1316" i="8"/>
  <c r="H1316" i="8"/>
  <c r="I1316" i="8"/>
  <c r="J1316" i="8"/>
  <c r="K1316" i="8"/>
  <c r="A1317" i="8"/>
  <c r="C1317" i="8"/>
  <c r="D1317" i="8"/>
  <c r="E1317" i="8"/>
  <c r="F1317" i="8"/>
  <c r="G1317" i="8"/>
  <c r="H1317" i="8"/>
  <c r="I1317" i="8"/>
  <c r="J1317" i="8"/>
  <c r="K1317" i="8"/>
  <c r="A1318" i="8"/>
  <c r="C1318" i="8"/>
  <c r="D1318" i="8"/>
  <c r="E1318" i="8"/>
  <c r="F1318" i="8"/>
  <c r="G1318" i="8"/>
  <c r="H1318" i="8"/>
  <c r="I1318" i="8"/>
  <c r="J1318" i="8"/>
  <c r="K1318" i="8"/>
  <c r="A1319" i="8"/>
  <c r="C1319" i="8"/>
  <c r="D1319" i="8"/>
  <c r="E1319" i="8"/>
  <c r="F1319" i="8"/>
  <c r="G1319" i="8"/>
  <c r="H1319" i="8"/>
  <c r="I1319" i="8"/>
  <c r="J1319" i="8"/>
  <c r="K1319" i="8"/>
  <c r="A1320" i="8"/>
  <c r="C1320" i="8"/>
  <c r="D1320" i="8"/>
  <c r="E1320" i="8"/>
  <c r="F1320" i="8"/>
  <c r="G1320" i="8"/>
  <c r="H1320" i="8"/>
  <c r="I1320" i="8"/>
  <c r="J1320" i="8"/>
  <c r="K1320" i="8"/>
  <c r="A1321" i="8"/>
  <c r="C1321" i="8"/>
  <c r="D1321" i="8"/>
  <c r="E1321" i="8"/>
  <c r="F1321" i="8"/>
  <c r="G1321" i="8"/>
  <c r="H1321" i="8"/>
  <c r="I1321" i="8"/>
  <c r="J1321" i="8"/>
  <c r="K1321" i="8"/>
  <c r="A1322" i="8"/>
  <c r="C1322" i="8"/>
  <c r="D1322" i="8"/>
  <c r="E1322" i="8"/>
  <c r="F1322" i="8"/>
  <c r="G1322" i="8"/>
  <c r="H1322" i="8"/>
  <c r="I1322" i="8"/>
  <c r="J1322" i="8"/>
  <c r="K1322" i="8"/>
  <c r="A1323" i="8"/>
  <c r="C1323" i="8"/>
  <c r="D1323" i="8"/>
  <c r="E1323" i="8"/>
  <c r="F1323" i="8"/>
  <c r="G1323" i="8"/>
  <c r="H1323" i="8"/>
  <c r="I1323" i="8"/>
  <c r="J1323" i="8"/>
  <c r="K1323" i="8"/>
  <c r="A1324" i="8"/>
  <c r="C1324" i="8"/>
  <c r="D1324" i="8"/>
  <c r="E1324" i="8"/>
  <c r="F1324" i="8"/>
  <c r="G1324" i="8"/>
  <c r="H1324" i="8"/>
  <c r="I1324" i="8"/>
  <c r="J1324" i="8"/>
  <c r="K1324" i="8"/>
  <c r="A1325" i="8"/>
  <c r="C1325" i="8"/>
  <c r="D1325" i="8"/>
  <c r="E1325" i="8"/>
  <c r="F1325" i="8"/>
  <c r="G1325" i="8"/>
  <c r="H1325" i="8"/>
  <c r="I1325" i="8"/>
  <c r="J1325" i="8"/>
  <c r="K1325" i="8"/>
  <c r="A1326" i="8"/>
  <c r="C1326" i="8"/>
  <c r="D1326" i="8"/>
  <c r="E1326" i="8"/>
  <c r="F1326" i="8"/>
  <c r="G1326" i="8"/>
  <c r="H1326" i="8"/>
  <c r="I1326" i="8"/>
  <c r="J1326" i="8"/>
  <c r="K1326" i="8"/>
  <c r="A1327" i="8"/>
  <c r="C1327" i="8"/>
  <c r="D1327" i="8"/>
  <c r="E1327" i="8"/>
  <c r="F1327" i="8"/>
  <c r="G1327" i="8"/>
  <c r="H1327" i="8"/>
  <c r="I1327" i="8"/>
  <c r="J1327" i="8"/>
  <c r="K1327" i="8"/>
  <c r="A1328" i="8"/>
  <c r="C1328" i="8"/>
  <c r="D1328" i="8"/>
  <c r="E1328" i="8"/>
  <c r="F1328" i="8"/>
  <c r="G1328" i="8"/>
  <c r="H1328" i="8"/>
  <c r="I1328" i="8"/>
  <c r="J1328" i="8"/>
  <c r="K1328" i="8"/>
  <c r="A1329" i="8"/>
  <c r="C1329" i="8"/>
  <c r="D1329" i="8"/>
  <c r="E1329" i="8"/>
  <c r="F1329" i="8"/>
  <c r="G1329" i="8"/>
  <c r="H1329" i="8"/>
  <c r="I1329" i="8"/>
  <c r="J1329" i="8"/>
  <c r="K1329" i="8"/>
  <c r="A1330" i="8"/>
  <c r="C1330" i="8"/>
  <c r="D1330" i="8"/>
  <c r="E1330" i="8"/>
  <c r="F1330" i="8"/>
  <c r="G1330" i="8"/>
  <c r="H1330" i="8"/>
  <c r="I1330" i="8"/>
  <c r="J1330" i="8"/>
  <c r="K1330" i="8"/>
  <c r="A1331" i="8"/>
  <c r="C1331" i="8"/>
  <c r="D1331" i="8"/>
  <c r="E1331" i="8"/>
  <c r="F1331" i="8"/>
  <c r="G1331" i="8"/>
  <c r="H1331" i="8"/>
  <c r="I1331" i="8"/>
  <c r="J1331" i="8"/>
  <c r="K1331" i="8"/>
  <c r="A1332" i="8"/>
  <c r="C1332" i="8"/>
  <c r="D1332" i="8"/>
  <c r="E1332" i="8"/>
  <c r="F1332" i="8"/>
  <c r="G1332" i="8"/>
  <c r="H1332" i="8"/>
  <c r="I1332" i="8"/>
  <c r="J1332" i="8"/>
  <c r="K1332" i="8"/>
  <c r="A1333" i="8"/>
  <c r="C1333" i="8"/>
  <c r="D1333" i="8"/>
  <c r="E1333" i="8"/>
  <c r="F1333" i="8"/>
  <c r="G1333" i="8"/>
  <c r="H1333" i="8"/>
  <c r="I1333" i="8"/>
  <c r="J1333" i="8"/>
  <c r="K1333" i="8"/>
  <c r="A1334" i="8"/>
  <c r="C1334" i="8"/>
  <c r="D1334" i="8"/>
  <c r="E1334" i="8"/>
  <c r="F1334" i="8"/>
  <c r="G1334" i="8"/>
  <c r="H1334" i="8"/>
  <c r="I1334" i="8"/>
  <c r="J1334" i="8"/>
  <c r="K1334" i="8"/>
  <c r="A1335" i="8"/>
  <c r="C1335" i="8"/>
  <c r="D1335" i="8"/>
  <c r="E1335" i="8"/>
  <c r="F1335" i="8"/>
  <c r="G1335" i="8"/>
  <c r="H1335" i="8"/>
  <c r="I1335" i="8"/>
  <c r="J1335" i="8"/>
  <c r="K1335" i="8"/>
  <c r="A1336" i="8"/>
  <c r="C1336" i="8"/>
  <c r="D1336" i="8"/>
  <c r="E1336" i="8"/>
  <c r="F1336" i="8"/>
  <c r="G1336" i="8"/>
  <c r="H1336" i="8"/>
  <c r="I1336" i="8"/>
  <c r="J1336" i="8"/>
  <c r="K1336" i="8"/>
  <c r="A1337" i="8"/>
  <c r="C1337" i="8"/>
  <c r="D1337" i="8"/>
  <c r="E1337" i="8"/>
  <c r="F1337" i="8"/>
  <c r="G1337" i="8"/>
  <c r="H1337" i="8"/>
  <c r="I1337" i="8"/>
  <c r="J1337" i="8"/>
  <c r="K1337" i="8"/>
  <c r="A1338" i="8"/>
  <c r="C1338" i="8"/>
  <c r="D1338" i="8"/>
  <c r="E1338" i="8"/>
  <c r="F1338" i="8"/>
  <c r="G1338" i="8"/>
  <c r="H1338" i="8"/>
  <c r="I1338" i="8"/>
  <c r="J1338" i="8"/>
  <c r="K1338" i="8"/>
  <c r="A1339" i="8"/>
  <c r="C1339" i="8"/>
  <c r="D1339" i="8"/>
  <c r="E1339" i="8"/>
  <c r="F1339" i="8"/>
  <c r="G1339" i="8"/>
  <c r="H1339" i="8"/>
  <c r="I1339" i="8"/>
  <c r="J1339" i="8"/>
  <c r="K1339" i="8"/>
  <c r="A1340" i="8"/>
  <c r="C1340" i="8"/>
  <c r="D1340" i="8"/>
  <c r="E1340" i="8"/>
  <c r="F1340" i="8"/>
  <c r="G1340" i="8"/>
  <c r="H1340" i="8"/>
  <c r="I1340" i="8"/>
  <c r="J1340" i="8"/>
  <c r="K1340" i="8"/>
  <c r="A1341" i="8"/>
  <c r="C1341" i="8"/>
  <c r="D1341" i="8"/>
  <c r="E1341" i="8"/>
  <c r="F1341" i="8"/>
  <c r="G1341" i="8"/>
  <c r="H1341" i="8"/>
  <c r="I1341" i="8"/>
  <c r="J1341" i="8"/>
  <c r="K1341" i="8"/>
  <c r="A1342" i="8"/>
  <c r="C1342" i="8"/>
  <c r="D1342" i="8"/>
  <c r="E1342" i="8"/>
  <c r="F1342" i="8"/>
  <c r="G1342" i="8"/>
  <c r="H1342" i="8"/>
  <c r="I1342" i="8"/>
  <c r="J1342" i="8"/>
  <c r="K1342" i="8"/>
  <c r="A1343" i="8"/>
  <c r="C1343" i="8"/>
  <c r="D1343" i="8"/>
  <c r="E1343" i="8"/>
  <c r="F1343" i="8"/>
  <c r="G1343" i="8"/>
  <c r="H1343" i="8"/>
  <c r="I1343" i="8"/>
  <c r="J1343" i="8"/>
  <c r="K1343" i="8"/>
  <c r="A1344" i="8"/>
  <c r="C1344" i="8"/>
  <c r="D1344" i="8"/>
  <c r="E1344" i="8"/>
  <c r="F1344" i="8"/>
  <c r="G1344" i="8"/>
  <c r="H1344" i="8"/>
  <c r="I1344" i="8"/>
  <c r="J1344" i="8"/>
  <c r="K1344" i="8"/>
  <c r="A1345" i="8"/>
  <c r="C1345" i="8"/>
  <c r="D1345" i="8"/>
  <c r="E1345" i="8"/>
  <c r="F1345" i="8"/>
  <c r="G1345" i="8"/>
  <c r="H1345" i="8"/>
  <c r="I1345" i="8"/>
  <c r="J1345" i="8"/>
  <c r="K1345" i="8"/>
  <c r="A1346" i="8"/>
  <c r="C1346" i="8"/>
  <c r="D1346" i="8"/>
  <c r="E1346" i="8"/>
  <c r="F1346" i="8"/>
  <c r="G1346" i="8"/>
  <c r="H1346" i="8"/>
  <c r="I1346" i="8"/>
  <c r="J1346" i="8"/>
  <c r="K1346" i="8"/>
  <c r="A1347" i="8"/>
  <c r="C1347" i="8"/>
  <c r="D1347" i="8"/>
  <c r="E1347" i="8"/>
  <c r="F1347" i="8"/>
  <c r="G1347" i="8"/>
  <c r="H1347" i="8"/>
  <c r="I1347" i="8"/>
  <c r="J1347" i="8"/>
  <c r="K1347" i="8"/>
  <c r="A1348" i="8"/>
  <c r="C1348" i="8"/>
  <c r="D1348" i="8"/>
  <c r="E1348" i="8"/>
  <c r="F1348" i="8"/>
  <c r="G1348" i="8"/>
  <c r="H1348" i="8"/>
  <c r="I1348" i="8"/>
  <c r="J1348" i="8"/>
  <c r="K1348" i="8"/>
  <c r="A1349" i="8"/>
  <c r="C1349" i="8"/>
  <c r="D1349" i="8"/>
  <c r="E1349" i="8"/>
  <c r="F1349" i="8"/>
  <c r="G1349" i="8"/>
  <c r="H1349" i="8"/>
  <c r="I1349" i="8"/>
  <c r="J1349" i="8"/>
  <c r="K1349" i="8"/>
  <c r="A1350" i="8"/>
  <c r="C1350" i="8"/>
  <c r="D1350" i="8"/>
  <c r="E1350" i="8"/>
  <c r="F1350" i="8"/>
  <c r="G1350" i="8"/>
  <c r="H1350" i="8"/>
  <c r="I1350" i="8"/>
  <c r="J1350" i="8"/>
  <c r="K1350" i="8"/>
  <c r="A1351" i="8"/>
  <c r="C1351" i="8"/>
  <c r="D1351" i="8"/>
  <c r="E1351" i="8"/>
  <c r="F1351" i="8"/>
  <c r="G1351" i="8"/>
  <c r="H1351" i="8"/>
  <c r="I1351" i="8"/>
  <c r="J1351" i="8"/>
  <c r="K1351" i="8"/>
  <c r="A1352" i="8"/>
  <c r="C1352" i="8"/>
  <c r="D1352" i="8"/>
  <c r="E1352" i="8"/>
  <c r="F1352" i="8"/>
  <c r="G1352" i="8"/>
  <c r="H1352" i="8"/>
  <c r="I1352" i="8"/>
  <c r="J1352" i="8"/>
  <c r="K1352" i="8"/>
  <c r="A1353" i="8"/>
  <c r="C1353" i="8"/>
  <c r="D1353" i="8"/>
  <c r="E1353" i="8"/>
  <c r="F1353" i="8"/>
  <c r="G1353" i="8"/>
  <c r="H1353" i="8"/>
  <c r="I1353" i="8"/>
  <c r="J1353" i="8"/>
  <c r="K1353" i="8"/>
  <c r="A1354" i="8"/>
  <c r="C1354" i="8"/>
  <c r="D1354" i="8"/>
  <c r="E1354" i="8"/>
  <c r="F1354" i="8"/>
  <c r="G1354" i="8"/>
  <c r="H1354" i="8"/>
  <c r="I1354" i="8"/>
  <c r="J1354" i="8"/>
  <c r="K1354" i="8"/>
  <c r="A1355" i="8"/>
  <c r="C1355" i="8"/>
  <c r="D1355" i="8"/>
  <c r="E1355" i="8"/>
  <c r="F1355" i="8"/>
  <c r="G1355" i="8"/>
  <c r="H1355" i="8"/>
  <c r="I1355" i="8"/>
  <c r="J1355" i="8"/>
  <c r="K1355" i="8"/>
  <c r="A1356" i="8"/>
  <c r="C1356" i="8"/>
  <c r="D1356" i="8"/>
  <c r="E1356" i="8"/>
  <c r="F1356" i="8"/>
  <c r="G1356" i="8"/>
  <c r="H1356" i="8"/>
  <c r="I1356" i="8"/>
  <c r="J1356" i="8"/>
  <c r="K1356" i="8"/>
  <c r="A1357" i="8"/>
  <c r="C1357" i="8"/>
  <c r="D1357" i="8"/>
  <c r="E1357" i="8"/>
  <c r="F1357" i="8"/>
  <c r="G1357" i="8"/>
  <c r="H1357" i="8"/>
  <c r="I1357" i="8"/>
  <c r="J1357" i="8"/>
  <c r="K1357" i="8"/>
  <c r="A1358" i="8"/>
  <c r="C1358" i="8"/>
  <c r="D1358" i="8"/>
  <c r="E1358" i="8"/>
  <c r="F1358" i="8"/>
  <c r="G1358" i="8"/>
  <c r="H1358" i="8"/>
  <c r="I1358" i="8"/>
  <c r="J1358" i="8"/>
  <c r="K1358" i="8"/>
  <c r="A1359" i="8"/>
  <c r="C1359" i="8"/>
  <c r="D1359" i="8"/>
  <c r="E1359" i="8"/>
  <c r="F1359" i="8"/>
  <c r="G1359" i="8"/>
  <c r="H1359" i="8"/>
  <c r="I1359" i="8"/>
  <c r="J1359" i="8"/>
  <c r="K1359" i="8"/>
  <c r="A1360" i="8"/>
  <c r="C1360" i="8"/>
  <c r="D1360" i="8"/>
  <c r="E1360" i="8"/>
  <c r="F1360" i="8"/>
  <c r="G1360" i="8"/>
  <c r="H1360" i="8"/>
  <c r="I1360" i="8"/>
  <c r="J1360" i="8"/>
  <c r="K1360" i="8"/>
  <c r="A1361" i="8"/>
  <c r="C1361" i="8"/>
  <c r="D1361" i="8"/>
  <c r="E1361" i="8"/>
  <c r="F1361" i="8"/>
  <c r="G1361" i="8"/>
  <c r="H1361" i="8"/>
  <c r="I1361" i="8"/>
  <c r="J1361" i="8"/>
  <c r="K1361" i="8"/>
  <c r="A1362" i="8"/>
  <c r="C1362" i="8"/>
  <c r="D1362" i="8"/>
  <c r="E1362" i="8"/>
  <c r="F1362" i="8"/>
  <c r="G1362" i="8"/>
  <c r="H1362" i="8"/>
  <c r="I1362" i="8"/>
  <c r="J1362" i="8"/>
  <c r="K1362" i="8"/>
  <c r="A1363" i="8"/>
  <c r="C1363" i="8"/>
  <c r="D1363" i="8"/>
  <c r="E1363" i="8"/>
  <c r="F1363" i="8"/>
  <c r="G1363" i="8"/>
  <c r="H1363" i="8"/>
  <c r="I1363" i="8"/>
  <c r="J1363" i="8"/>
  <c r="K1363" i="8"/>
  <c r="A1364" i="8"/>
  <c r="C1364" i="8"/>
  <c r="D1364" i="8"/>
  <c r="E1364" i="8"/>
  <c r="F1364" i="8"/>
  <c r="G1364" i="8"/>
  <c r="H1364" i="8"/>
  <c r="I1364" i="8"/>
  <c r="J1364" i="8"/>
  <c r="K1364" i="8"/>
  <c r="A1365" i="8"/>
  <c r="C1365" i="8"/>
  <c r="D1365" i="8"/>
  <c r="E1365" i="8"/>
  <c r="F1365" i="8"/>
  <c r="G1365" i="8"/>
  <c r="H1365" i="8"/>
  <c r="I1365" i="8"/>
  <c r="J1365" i="8"/>
  <c r="K1365" i="8"/>
  <c r="A1366" i="8"/>
  <c r="C1366" i="8"/>
  <c r="D1366" i="8"/>
  <c r="E1366" i="8"/>
  <c r="F1366" i="8"/>
  <c r="G1366" i="8"/>
  <c r="H1366" i="8"/>
  <c r="I1366" i="8"/>
  <c r="J1366" i="8"/>
  <c r="K1366" i="8"/>
  <c r="A1367" i="8"/>
  <c r="C1367" i="8"/>
  <c r="D1367" i="8"/>
  <c r="E1367" i="8"/>
  <c r="F1367" i="8"/>
  <c r="G1367" i="8"/>
  <c r="H1367" i="8"/>
  <c r="I1367" i="8"/>
  <c r="J1367" i="8"/>
  <c r="K1367" i="8"/>
  <c r="A1368" i="8"/>
  <c r="C1368" i="8"/>
  <c r="D1368" i="8"/>
  <c r="E1368" i="8"/>
  <c r="F1368" i="8"/>
  <c r="G1368" i="8"/>
  <c r="H1368" i="8"/>
  <c r="I1368" i="8"/>
  <c r="J1368" i="8"/>
  <c r="K1368" i="8"/>
  <c r="A1369" i="8"/>
  <c r="C1369" i="8"/>
  <c r="D1369" i="8"/>
  <c r="E1369" i="8"/>
  <c r="F1369" i="8"/>
  <c r="G1369" i="8"/>
  <c r="H1369" i="8"/>
  <c r="I1369" i="8"/>
  <c r="J1369" i="8"/>
  <c r="K1369" i="8"/>
  <c r="A1370" i="8"/>
  <c r="C1370" i="8"/>
  <c r="D1370" i="8"/>
  <c r="E1370" i="8"/>
  <c r="F1370" i="8"/>
  <c r="G1370" i="8"/>
  <c r="H1370" i="8"/>
  <c r="I1370" i="8"/>
  <c r="J1370" i="8"/>
  <c r="K1370" i="8"/>
  <c r="A1371" i="8"/>
  <c r="C1371" i="8"/>
  <c r="D1371" i="8"/>
  <c r="E1371" i="8"/>
  <c r="F1371" i="8"/>
  <c r="G1371" i="8"/>
  <c r="H1371" i="8"/>
  <c r="I1371" i="8"/>
  <c r="J1371" i="8"/>
  <c r="K1371" i="8"/>
  <c r="A1372" i="8"/>
  <c r="C1372" i="8"/>
  <c r="D1372" i="8"/>
  <c r="E1372" i="8"/>
  <c r="F1372" i="8"/>
  <c r="G1372" i="8"/>
  <c r="H1372" i="8"/>
  <c r="I1372" i="8"/>
  <c r="J1372" i="8"/>
  <c r="K1372" i="8"/>
  <c r="A1373" i="8"/>
  <c r="C1373" i="8"/>
  <c r="D1373" i="8"/>
  <c r="E1373" i="8"/>
  <c r="F1373" i="8"/>
  <c r="G1373" i="8"/>
  <c r="H1373" i="8"/>
  <c r="I1373" i="8"/>
  <c r="J1373" i="8"/>
  <c r="K1373" i="8"/>
  <c r="A1374" i="8"/>
  <c r="C1374" i="8"/>
  <c r="D1374" i="8"/>
  <c r="E1374" i="8"/>
  <c r="F1374" i="8"/>
  <c r="G1374" i="8"/>
  <c r="H1374" i="8"/>
  <c r="I1374" i="8"/>
  <c r="J1374" i="8"/>
  <c r="K1374" i="8"/>
  <c r="A1375" i="8"/>
  <c r="C1375" i="8"/>
  <c r="D1375" i="8"/>
  <c r="E1375" i="8"/>
  <c r="F1375" i="8"/>
  <c r="G1375" i="8"/>
  <c r="H1375" i="8"/>
  <c r="I1375" i="8"/>
  <c r="J1375" i="8"/>
  <c r="K1375" i="8"/>
  <c r="A1376" i="8"/>
  <c r="C1376" i="8"/>
  <c r="D1376" i="8"/>
  <c r="E1376" i="8"/>
  <c r="F1376" i="8"/>
  <c r="G1376" i="8"/>
  <c r="H1376" i="8"/>
  <c r="I1376" i="8"/>
  <c r="J1376" i="8"/>
  <c r="K1376" i="8"/>
  <c r="A1377" i="8"/>
  <c r="C1377" i="8"/>
  <c r="D1377" i="8"/>
  <c r="E1377" i="8"/>
  <c r="F1377" i="8"/>
  <c r="G1377" i="8"/>
  <c r="H1377" i="8"/>
  <c r="I1377" i="8"/>
  <c r="J1377" i="8"/>
  <c r="K1377" i="8"/>
  <c r="A1378" i="8"/>
  <c r="C1378" i="8"/>
  <c r="D1378" i="8"/>
  <c r="E1378" i="8"/>
  <c r="F1378" i="8"/>
  <c r="G1378" i="8"/>
  <c r="H1378" i="8"/>
  <c r="I1378" i="8"/>
  <c r="J1378" i="8"/>
  <c r="K1378" i="8"/>
  <c r="A1379" i="8"/>
  <c r="C1379" i="8"/>
  <c r="D1379" i="8"/>
  <c r="E1379" i="8"/>
  <c r="F1379" i="8"/>
  <c r="G1379" i="8"/>
  <c r="H1379" i="8"/>
  <c r="I1379" i="8"/>
  <c r="J1379" i="8"/>
  <c r="K1379" i="8"/>
  <c r="A1380" i="8"/>
  <c r="C1380" i="8"/>
  <c r="D1380" i="8"/>
  <c r="E1380" i="8"/>
  <c r="F1380" i="8"/>
  <c r="G1380" i="8"/>
  <c r="H1380" i="8"/>
  <c r="I1380" i="8"/>
  <c r="J1380" i="8"/>
  <c r="K1380" i="8"/>
  <c r="A1381" i="8"/>
  <c r="C1381" i="8"/>
  <c r="D1381" i="8"/>
  <c r="E1381" i="8"/>
  <c r="F1381" i="8"/>
  <c r="G1381" i="8"/>
  <c r="H1381" i="8"/>
  <c r="I1381" i="8"/>
  <c r="J1381" i="8"/>
  <c r="K1381" i="8"/>
  <c r="A1382" i="8"/>
  <c r="C1382" i="8"/>
  <c r="D1382" i="8"/>
  <c r="E1382" i="8"/>
  <c r="F1382" i="8"/>
  <c r="G1382" i="8"/>
  <c r="H1382" i="8"/>
  <c r="I1382" i="8"/>
  <c r="J1382" i="8"/>
  <c r="K1382" i="8"/>
  <c r="A1383" i="8"/>
  <c r="C1383" i="8"/>
  <c r="D1383" i="8"/>
  <c r="E1383" i="8"/>
  <c r="F1383" i="8"/>
  <c r="G1383" i="8"/>
  <c r="H1383" i="8"/>
  <c r="I1383" i="8"/>
  <c r="J1383" i="8"/>
  <c r="K1383" i="8"/>
  <c r="A1384" i="8"/>
  <c r="C1384" i="8"/>
  <c r="D1384" i="8"/>
  <c r="E1384" i="8"/>
  <c r="F1384" i="8"/>
  <c r="G1384" i="8"/>
  <c r="H1384" i="8"/>
  <c r="I1384" i="8"/>
  <c r="J1384" i="8"/>
  <c r="K1384" i="8"/>
  <c r="A1385" i="8"/>
  <c r="C1385" i="8"/>
  <c r="D1385" i="8"/>
  <c r="E1385" i="8"/>
  <c r="F1385" i="8"/>
  <c r="G1385" i="8"/>
  <c r="H1385" i="8"/>
  <c r="I1385" i="8"/>
  <c r="J1385" i="8"/>
  <c r="K1385" i="8"/>
  <c r="A1386" i="8"/>
  <c r="C1386" i="8"/>
  <c r="D1386" i="8"/>
  <c r="E1386" i="8"/>
  <c r="F1386" i="8"/>
  <c r="G1386" i="8"/>
  <c r="H1386" i="8"/>
  <c r="I1386" i="8"/>
  <c r="J1386" i="8"/>
  <c r="K1386" i="8"/>
  <c r="A1387" i="8"/>
  <c r="C1387" i="8"/>
  <c r="D1387" i="8"/>
  <c r="E1387" i="8"/>
  <c r="F1387" i="8"/>
  <c r="G1387" i="8"/>
  <c r="H1387" i="8"/>
  <c r="I1387" i="8"/>
  <c r="J1387" i="8"/>
  <c r="K1387" i="8"/>
  <c r="A1388" i="8"/>
  <c r="C1388" i="8"/>
  <c r="D1388" i="8"/>
  <c r="E1388" i="8"/>
  <c r="F1388" i="8"/>
  <c r="G1388" i="8"/>
  <c r="H1388" i="8"/>
  <c r="I1388" i="8"/>
  <c r="J1388" i="8"/>
  <c r="K1388" i="8"/>
  <c r="A1389" i="8"/>
  <c r="C1389" i="8"/>
  <c r="D1389" i="8"/>
  <c r="E1389" i="8"/>
  <c r="F1389" i="8"/>
  <c r="G1389" i="8"/>
  <c r="H1389" i="8"/>
  <c r="I1389" i="8"/>
  <c r="J1389" i="8"/>
  <c r="K1389" i="8"/>
  <c r="A1390" i="8"/>
  <c r="C1390" i="8"/>
  <c r="D1390" i="8"/>
  <c r="E1390" i="8"/>
  <c r="F1390" i="8"/>
  <c r="G1390" i="8"/>
  <c r="H1390" i="8"/>
  <c r="I1390" i="8"/>
  <c r="J1390" i="8"/>
  <c r="K1390" i="8"/>
  <c r="A1391" i="8"/>
  <c r="C1391" i="8"/>
  <c r="D1391" i="8"/>
  <c r="E1391" i="8"/>
  <c r="F1391" i="8"/>
  <c r="G1391" i="8"/>
  <c r="H1391" i="8"/>
  <c r="I1391" i="8"/>
  <c r="J1391" i="8"/>
  <c r="K1391" i="8"/>
  <c r="A1392" i="8"/>
  <c r="C1392" i="8"/>
  <c r="D1392" i="8"/>
  <c r="E1392" i="8"/>
  <c r="F1392" i="8"/>
  <c r="G1392" i="8"/>
  <c r="H1392" i="8"/>
  <c r="I1392" i="8"/>
  <c r="J1392" i="8"/>
  <c r="K1392" i="8"/>
  <c r="A1393" i="8"/>
  <c r="C1393" i="8"/>
  <c r="D1393" i="8"/>
  <c r="E1393" i="8"/>
  <c r="F1393" i="8"/>
  <c r="G1393" i="8"/>
  <c r="H1393" i="8"/>
  <c r="I1393" i="8"/>
  <c r="J1393" i="8"/>
  <c r="K1393" i="8"/>
  <c r="A1394" i="8"/>
  <c r="C1394" i="8"/>
  <c r="D1394" i="8"/>
  <c r="E1394" i="8"/>
  <c r="F1394" i="8"/>
  <c r="G1394" i="8"/>
  <c r="H1394" i="8"/>
  <c r="I1394" i="8"/>
  <c r="J1394" i="8"/>
  <c r="K1394" i="8"/>
  <c r="A1395" i="8"/>
  <c r="C1395" i="8"/>
  <c r="D1395" i="8"/>
  <c r="E1395" i="8"/>
  <c r="F1395" i="8"/>
  <c r="G1395" i="8"/>
  <c r="H1395" i="8"/>
  <c r="I1395" i="8"/>
  <c r="J1395" i="8"/>
  <c r="K1395" i="8"/>
  <c r="A1396" i="8"/>
  <c r="C1396" i="8"/>
  <c r="D1396" i="8"/>
  <c r="E1396" i="8"/>
  <c r="F1396" i="8"/>
  <c r="G1396" i="8"/>
  <c r="H1396" i="8"/>
  <c r="I1396" i="8"/>
  <c r="J1396" i="8"/>
  <c r="K1396" i="8"/>
  <c r="A1397" i="8"/>
  <c r="C1397" i="8"/>
  <c r="D1397" i="8"/>
  <c r="E1397" i="8"/>
  <c r="F1397" i="8"/>
  <c r="G1397" i="8"/>
  <c r="H1397" i="8"/>
  <c r="I1397" i="8"/>
  <c r="J1397" i="8"/>
  <c r="K1397" i="8"/>
  <c r="A1398" i="8"/>
  <c r="C1398" i="8"/>
  <c r="D1398" i="8"/>
  <c r="E1398" i="8"/>
  <c r="F1398" i="8"/>
  <c r="G1398" i="8"/>
  <c r="H1398" i="8"/>
  <c r="I1398" i="8"/>
  <c r="J1398" i="8"/>
  <c r="K1398" i="8"/>
  <c r="A1399" i="8"/>
  <c r="C1399" i="8"/>
  <c r="D1399" i="8"/>
  <c r="E1399" i="8"/>
  <c r="F1399" i="8"/>
  <c r="G1399" i="8"/>
  <c r="H1399" i="8"/>
  <c r="I1399" i="8"/>
  <c r="J1399" i="8"/>
  <c r="K1399" i="8"/>
  <c r="A1400" i="8"/>
  <c r="C1400" i="8"/>
  <c r="D1400" i="8"/>
  <c r="E1400" i="8"/>
  <c r="F1400" i="8"/>
  <c r="G1400" i="8"/>
  <c r="H1400" i="8"/>
  <c r="I1400" i="8"/>
  <c r="J1400" i="8"/>
  <c r="K1400" i="8"/>
  <c r="A1401" i="8"/>
  <c r="C1401" i="8"/>
  <c r="D1401" i="8"/>
  <c r="E1401" i="8"/>
  <c r="F1401" i="8"/>
  <c r="G1401" i="8"/>
  <c r="H1401" i="8"/>
  <c r="I1401" i="8"/>
  <c r="J1401" i="8"/>
  <c r="K1401" i="8"/>
  <c r="A1402" i="8"/>
  <c r="C1402" i="8"/>
  <c r="D1402" i="8"/>
  <c r="E1402" i="8"/>
  <c r="F1402" i="8"/>
  <c r="G1402" i="8"/>
  <c r="H1402" i="8"/>
  <c r="I1402" i="8"/>
  <c r="J1402" i="8"/>
  <c r="K1402" i="8"/>
  <c r="A1403" i="8"/>
  <c r="C1403" i="8"/>
  <c r="D1403" i="8"/>
  <c r="E1403" i="8"/>
  <c r="F1403" i="8"/>
  <c r="G1403" i="8"/>
  <c r="H1403" i="8"/>
  <c r="I1403" i="8"/>
  <c r="J1403" i="8"/>
  <c r="K1403" i="8"/>
  <c r="A1404" i="8"/>
  <c r="C1404" i="8"/>
  <c r="D1404" i="8"/>
  <c r="E1404" i="8"/>
  <c r="F1404" i="8"/>
  <c r="G1404" i="8"/>
  <c r="H1404" i="8"/>
  <c r="I1404" i="8"/>
  <c r="J1404" i="8"/>
  <c r="K1404" i="8"/>
  <c r="A1405" i="8"/>
  <c r="C1405" i="8"/>
  <c r="D1405" i="8"/>
  <c r="E1405" i="8"/>
  <c r="F1405" i="8"/>
  <c r="G1405" i="8"/>
  <c r="H1405" i="8"/>
  <c r="I1405" i="8"/>
  <c r="J1405" i="8"/>
  <c r="K1405" i="8"/>
  <c r="A1406" i="8"/>
  <c r="C1406" i="8"/>
  <c r="D1406" i="8"/>
  <c r="E1406" i="8"/>
  <c r="F1406" i="8"/>
  <c r="G1406" i="8"/>
  <c r="H1406" i="8"/>
  <c r="I1406" i="8"/>
  <c r="J1406" i="8"/>
  <c r="K1406" i="8"/>
  <c r="A1407" i="8"/>
  <c r="C1407" i="8"/>
  <c r="D1407" i="8"/>
  <c r="E1407" i="8"/>
  <c r="F1407" i="8"/>
  <c r="G1407" i="8"/>
  <c r="H1407" i="8"/>
  <c r="I1407" i="8"/>
  <c r="J1407" i="8"/>
  <c r="K1407" i="8"/>
  <c r="A1408" i="8"/>
  <c r="C1408" i="8"/>
  <c r="D1408" i="8"/>
  <c r="E1408" i="8"/>
  <c r="F1408" i="8"/>
  <c r="G1408" i="8"/>
  <c r="H1408" i="8"/>
  <c r="I1408" i="8"/>
  <c r="J1408" i="8"/>
  <c r="K1408" i="8"/>
  <c r="A1409" i="8"/>
  <c r="C1409" i="8"/>
  <c r="D1409" i="8"/>
  <c r="E1409" i="8"/>
  <c r="F1409" i="8"/>
  <c r="G1409" i="8"/>
  <c r="H1409" i="8"/>
  <c r="I1409" i="8"/>
  <c r="J1409" i="8"/>
  <c r="K1409" i="8"/>
  <c r="A1410" i="8"/>
  <c r="C1410" i="8"/>
  <c r="D1410" i="8"/>
  <c r="E1410" i="8"/>
  <c r="F1410" i="8"/>
  <c r="G1410" i="8"/>
  <c r="H1410" i="8"/>
  <c r="I1410" i="8"/>
  <c r="J1410" i="8"/>
  <c r="K1410" i="8"/>
  <c r="A1411" i="8"/>
  <c r="C1411" i="8"/>
  <c r="D1411" i="8"/>
  <c r="E1411" i="8"/>
  <c r="F1411" i="8"/>
  <c r="G1411" i="8"/>
  <c r="H1411" i="8"/>
  <c r="I1411" i="8"/>
  <c r="J1411" i="8"/>
  <c r="K1411" i="8"/>
  <c r="A1412" i="8"/>
  <c r="C1412" i="8"/>
  <c r="D1412" i="8"/>
  <c r="E1412" i="8"/>
  <c r="F1412" i="8"/>
  <c r="G1412" i="8"/>
  <c r="H1412" i="8"/>
  <c r="I1412" i="8"/>
  <c r="J1412" i="8"/>
  <c r="K1412" i="8"/>
  <c r="A1413" i="8"/>
  <c r="C1413" i="8"/>
  <c r="D1413" i="8"/>
  <c r="E1413" i="8"/>
  <c r="F1413" i="8"/>
  <c r="G1413" i="8"/>
  <c r="H1413" i="8"/>
  <c r="I1413" i="8"/>
  <c r="J1413" i="8"/>
  <c r="K1413" i="8"/>
  <c r="A1414" i="8"/>
  <c r="C1414" i="8"/>
  <c r="D1414" i="8"/>
  <c r="E1414" i="8"/>
  <c r="F1414" i="8"/>
  <c r="G1414" i="8"/>
  <c r="H1414" i="8"/>
  <c r="I1414" i="8"/>
  <c r="J1414" i="8"/>
  <c r="K1414" i="8"/>
  <c r="A1415" i="8"/>
  <c r="C1415" i="8"/>
  <c r="D1415" i="8"/>
  <c r="E1415" i="8"/>
  <c r="F1415" i="8"/>
  <c r="G1415" i="8"/>
  <c r="H1415" i="8"/>
  <c r="I1415" i="8"/>
  <c r="J1415" i="8"/>
  <c r="K1415" i="8"/>
  <c r="A1416" i="8"/>
  <c r="C1416" i="8"/>
  <c r="D1416" i="8"/>
  <c r="E1416" i="8"/>
  <c r="F1416" i="8"/>
  <c r="G1416" i="8"/>
  <c r="H1416" i="8"/>
  <c r="I1416" i="8"/>
  <c r="J1416" i="8"/>
  <c r="K1416" i="8"/>
  <c r="A1417" i="8"/>
  <c r="C1417" i="8"/>
  <c r="D1417" i="8"/>
  <c r="E1417" i="8"/>
  <c r="F1417" i="8"/>
  <c r="G1417" i="8"/>
  <c r="H1417" i="8"/>
  <c r="I1417" i="8"/>
  <c r="J1417" i="8"/>
  <c r="K1417" i="8"/>
  <c r="A1418" i="8"/>
  <c r="C1418" i="8"/>
  <c r="D1418" i="8"/>
  <c r="E1418" i="8"/>
  <c r="F1418" i="8"/>
  <c r="G1418" i="8"/>
  <c r="H1418" i="8"/>
  <c r="I1418" i="8"/>
  <c r="J1418" i="8"/>
  <c r="K1418" i="8"/>
  <c r="A1419" i="8"/>
  <c r="C1419" i="8"/>
  <c r="D1419" i="8"/>
  <c r="E1419" i="8"/>
  <c r="F1419" i="8"/>
  <c r="G1419" i="8"/>
  <c r="H1419" i="8"/>
  <c r="I1419" i="8"/>
  <c r="J1419" i="8"/>
  <c r="K1419" i="8"/>
  <c r="A1420" i="8"/>
  <c r="C1420" i="8"/>
  <c r="D1420" i="8"/>
  <c r="E1420" i="8"/>
  <c r="F1420" i="8"/>
  <c r="G1420" i="8"/>
  <c r="H1420" i="8"/>
  <c r="I1420" i="8"/>
  <c r="J1420" i="8"/>
  <c r="K1420" i="8"/>
  <c r="A1421" i="8"/>
  <c r="C1421" i="8"/>
  <c r="D1421" i="8"/>
  <c r="E1421" i="8"/>
  <c r="F1421" i="8"/>
  <c r="G1421" i="8"/>
  <c r="H1421" i="8"/>
  <c r="I1421" i="8"/>
  <c r="J1421" i="8"/>
  <c r="K1421" i="8"/>
  <c r="A1422" i="8"/>
  <c r="C1422" i="8"/>
  <c r="D1422" i="8"/>
  <c r="E1422" i="8"/>
  <c r="F1422" i="8"/>
  <c r="G1422" i="8"/>
  <c r="H1422" i="8"/>
  <c r="I1422" i="8"/>
  <c r="J1422" i="8"/>
  <c r="K1422" i="8"/>
  <c r="A1423" i="8"/>
  <c r="C1423" i="8"/>
  <c r="D1423" i="8"/>
  <c r="E1423" i="8"/>
  <c r="F1423" i="8"/>
  <c r="G1423" i="8"/>
  <c r="H1423" i="8"/>
  <c r="I1423" i="8"/>
  <c r="J1423" i="8"/>
  <c r="K1423" i="8"/>
  <c r="A1424" i="8"/>
  <c r="C1424" i="8"/>
  <c r="D1424" i="8"/>
  <c r="E1424" i="8"/>
  <c r="F1424" i="8"/>
  <c r="G1424" i="8"/>
  <c r="H1424" i="8"/>
  <c r="I1424" i="8"/>
  <c r="J1424" i="8"/>
  <c r="K1424" i="8"/>
  <c r="A1425" i="8"/>
  <c r="C1425" i="8"/>
  <c r="D1425" i="8"/>
  <c r="E1425" i="8"/>
  <c r="F1425" i="8"/>
  <c r="G1425" i="8"/>
  <c r="H1425" i="8"/>
  <c r="I1425" i="8"/>
  <c r="J1425" i="8"/>
  <c r="K1425" i="8"/>
  <c r="A1426" i="8"/>
  <c r="C1426" i="8"/>
  <c r="D1426" i="8"/>
  <c r="E1426" i="8"/>
  <c r="F1426" i="8"/>
  <c r="G1426" i="8"/>
  <c r="H1426" i="8"/>
  <c r="I1426" i="8"/>
  <c r="J1426" i="8"/>
  <c r="K1426" i="8"/>
  <c r="A1427" i="8"/>
  <c r="C1427" i="8"/>
  <c r="D1427" i="8"/>
  <c r="E1427" i="8"/>
  <c r="F1427" i="8"/>
  <c r="G1427" i="8"/>
  <c r="H1427" i="8"/>
  <c r="I1427" i="8"/>
  <c r="J1427" i="8"/>
  <c r="K1427" i="8"/>
  <c r="A1428" i="8"/>
  <c r="C1428" i="8"/>
  <c r="D1428" i="8"/>
  <c r="E1428" i="8"/>
  <c r="F1428" i="8"/>
  <c r="G1428" i="8"/>
  <c r="H1428" i="8"/>
  <c r="I1428" i="8"/>
  <c r="J1428" i="8"/>
  <c r="K1428" i="8"/>
  <c r="A1429" i="8"/>
  <c r="C1429" i="8"/>
  <c r="D1429" i="8"/>
  <c r="E1429" i="8"/>
  <c r="F1429" i="8"/>
  <c r="G1429" i="8"/>
  <c r="H1429" i="8"/>
  <c r="I1429" i="8"/>
  <c r="J1429" i="8"/>
  <c r="K1429" i="8"/>
  <c r="A1430" i="8"/>
  <c r="C1430" i="8"/>
  <c r="D1430" i="8"/>
  <c r="E1430" i="8"/>
  <c r="F1430" i="8"/>
  <c r="G1430" i="8"/>
  <c r="H1430" i="8"/>
  <c r="I1430" i="8"/>
  <c r="J1430" i="8"/>
  <c r="K1430" i="8"/>
  <c r="A1431" i="8"/>
  <c r="C1431" i="8"/>
  <c r="D1431" i="8"/>
  <c r="E1431" i="8"/>
  <c r="F1431" i="8"/>
  <c r="G1431" i="8"/>
  <c r="H1431" i="8"/>
  <c r="I1431" i="8"/>
  <c r="J1431" i="8"/>
  <c r="K1431" i="8"/>
  <c r="A1432" i="8"/>
  <c r="C1432" i="8"/>
  <c r="D1432" i="8"/>
  <c r="E1432" i="8"/>
  <c r="F1432" i="8"/>
  <c r="G1432" i="8"/>
  <c r="H1432" i="8"/>
  <c r="I1432" i="8"/>
  <c r="J1432" i="8"/>
  <c r="K1432" i="8"/>
  <c r="A1433" i="8"/>
  <c r="C1433" i="8"/>
  <c r="D1433" i="8"/>
  <c r="E1433" i="8"/>
  <c r="F1433" i="8"/>
  <c r="G1433" i="8"/>
  <c r="H1433" i="8"/>
  <c r="I1433" i="8"/>
  <c r="J1433" i="8"/>
  <c r="K1433" i="8"/>
  <c r="A1434" i="8"/>
  <c r="C1434" i="8"/>
  <c r="D1434" i="8"/>
  <c r="E1434" i="8"/>
  <c r="F1434" i="8"/>
  <c r="G1434" i="8"/>
  <c r="H1434" i="8"/>
  <c r="I1434" i="8"/>
  <c r="J1434" i="8"/>
  <c r="K1434" i="8"/>
  <c r="A1435" i="8"/>
  <c r="C1435" i="8"/>
  <c r="D1435" i="8"/>
  <c r="E1435" i="8"/>
  <c r="F1435" i="8"/>
  <c r="G1435" i="8"/>
  <c r="H1435" i="8"/>
  <c r="I1435" i="8"/>
  <c r="J1435" i="8"/>
  <c r="K1435" i="8"/>
  <c r="A1436" i="8"/>
  <c r="C1436" i="8"/>
  <c r="D1436" i="8"/>
  <c r="E1436" i="8"/>
  <c r="F1436" i="8"/>
  <c r="G1436" i="8"/>
  <c r="H1436" i="8"/>
  <c r="I1436" i="8"/>
  <c r="J1436" i="8"/>
  <c r="K1436" i="8"/>
  <c r="A1437" i="8"/>
  <c r="C1437" i="8"/>
  <c r="D1437" i="8"/>
  <c r="E1437" i="8"/>
  <c r="F1437" i="8"/>
  <c r="G1437" i="8"/>
  <c r="H1437" i="8"/>
  <c r="I1437" i="8"/>
  <c r="J1437" i="8"/>
  <c r="K1437" i="8"/>
  <c r="A1438" i="8"/>
  <c r="C1438" i="8"/>
  <c r="D1438" i="8"/>
  <c r="E1438" i="8"/>
  <c r="F1438" i="8"/>
  <c r="G1438" i="8"/>
  <c r="H1438" i="8"/>
  <c r="I1438" i="8"/>
  <c r="J1438" i="8"/>
  <c r="K1438" i="8"/>
  <c r="A1439" i="8"/>
  <c r="C1439" i="8"/>
  <c r="D1439" i="8"/>
  <c r="E1439" i="8"/>
  <c r="F1439" i="8"/>
  <c r="G1439" i="8"/>
  <c r="H1439" i="8"/>
  <c r="I1439" i="8"/>
  <c r="J1439" i="8"/>
  <c r="K1439" i="8"/>
  <c r="A1440" i="8"/>
  <c r="C1440" i="8"/>
  <c r="D1440" i="8"/>
  <c r="E1440" i="8"/>
  <c r="F1440" i="8"/>
  <c r="G1440" i="8"/>
  <c r="H1440" i="8"/>
  <c r="I1440" i="8"/>
  <c r="J1440" i="8"/>
  <c r="K1440" i="8"/>
  <c r="A1441" i="8"/>
  <c r="C1441" i="8"/>
  <c r="D1441" i="8"/>
  <c r="E1441" i="8"/>
  <c r="F1441" i="8"/>
  <c r="G1441" i="8"/>
  <c r="H1441" i="8"/>
  <c r="I1441" i="8"/>
  <c r="J1441" i="8"/>
  <c r="K1441" i="8"/>
  <c r="A1442" i="8"/>
  <c r="C1442" i="8"/>
  <c r="D1442" i="8"/>
  <c r="E1442" i="8"/>
  <c r="F1442" i="8"/>
  <c r="G1442" i="8"/>
  <c r="H1442" i="8"/>
  <c r="I1442" i="8"/>
  <c r="J1442" i="8"/>
  <c r="K1442" i="8"/>
  <c r="A1443" i="8"/>
  <c r="C1443" i="8"/>
  <c r="D1443" i="8"/>
  <c r="E1443" i="8"/>
  <c r="F1443" i="8"/>
  <c r="G1443" i="8"/>
  <c r="H1443" i="8"/>
  <c r="I1443" i="8"/>
  <c r="J1443" i="8"/>
  <c r="K1443" i="8"/>
  <c r="A1444" i="8"/>
  <c r="C1444" i="8"/>
  <c r="D1444" i="8"/>
  <c r="E1444" i="8"/>
  <c r="F1444" i="8"/>
  <c r="G1444" i="8"/>
  <c r="H1444" i="8"/>
  <c r="I1444" i="8"/>
  <c r="J1444" i="8"/>
  <c r="K1444" i="8"/>
  <c r="A1445" i="8"/>
  <c r="C1445" i="8"/>
  <c r="D1445" i="8"/>
  <c r="E1445" i="8"/>
  <c r="F1445" i="8"/>
  <c r="G1445" i="8"/>
  <c r="H1445" i="8"/>
  <c r="I1445" i="8"/>
  <c r="J1445" i="8"/>
  <c r="K1445" i="8"/>
  <c r="A1446" i="8"/>
  <c r="C1446" i="8"/>
  <c r="D1446" i="8"/>
  <c r="E1446" i="8"/>
  <c r="F1446" i="8"/>
  <c r="G1446" i="8"/>
  <c r="H1446" i="8"/>
  <c r="I1446" i="8"/>
  <c r="J1446" i="8"/>
  <c r="K1446" i="8"/>
  <c r="A1447" i="8"/>
  <c r="C1447" i="8"/>
  <c r="D1447" i="8"/>
  <c r="E1447" i="8"/>
  <c r="F1447" i="8"/>
  <c r="G1447" i="8"/>
  <c r="H1447" i="8"/>
  <c r="I1447" i="8"/>
  <c r="J1447" i="8"/>
  <c r="K1447" i="8"/>
  <c r="A1448" i="8"/>
  <c r="C1448" i="8"/>
  <c r="D1448" i="8"/>
  <c r="E1448" i="8"/>
  <c r="F1448" i="8"/>
  <c r="G1448" i="8"/>
  <c r="H1448" i="8"/>
  <c r="I1448" i="8"/>
  <c r="J1448" i="8"/>
  <c r="K1448" i="8"/>
  <c r="A1449" i="8"/>
  <c r="C1449" i="8"/>
  <c r="D1449" i="8"/>
  <c r="E1449" i="8"/>
  <c r="F1449" i="8"/>
  <c r="G1449" i="8"/>
  <c r="H1449" i="8"/>
  <c r="I1449" i="8"/>
  <c r="J1449" i="8"/>
  <c r="K1449" i="8"/>
  <c r="A1450" i="8"/>
  <c r="C1450" i="8"/>
  <c r="D1450" i="8"/>
  <c r="E1450" i="8"/>
  <c r="F1450" i="8"/>
  <c r="G1450" i="8"/>
  <c r="H1450" i="8"/>
  <c r="I1450" i="8"/>
  <c r="J1450" i="8"/>
  <c r="K1450" i="8"/>
  <c r="A1451" i="8"/>
  <c r="C1451" i="8"/>
  <c r="D1451" i="8"/>
  <c r="E1451" i="8"/>
  <c r="F1451" i="8"/>
  <c r="G1451" i="8"/>
  <c r="H1451" i="8"/>
  <c r="I1451" i="8"/>
  <c r="J1451" i="8"/>
  <c r="K1451" i="8"/>
  <c r="A1452" i="8"/>
  <c r="C1452" i="8"/>
  <c r="D1452" i="8"/>
  <c r="E1452" i="8"/>
  <c r="F1452" i="8"/>
  <c r="G1452" i="8"/>
  <c r="H1452" i="8"/>
  <c r="I1452" i="8"/>
  <c r="J1452" i="8"/>
  <c r="K1452" i="8"/>
  <c r="A1453" i="8"/>
  <c r="C1453" i="8"/>
  <c r="D1453" i="8"/>
  <c r="E1453" i="8"/>
  <c r="F1453" i="8"/>
  <c r="G1453" i="8"/>
  <c r="H1453" i="8"/>
  <c r="I1453" i="8"/>
  <c r="J1453" i="8"/>
  <c r="K1453" i="8"/>
  <c r="A1454" i="8"/>
  <c r="C1454" i="8"/>
  <c r="D1454" i="8"/>
  <c r="E1454" i="8"/>
  <c r="F1454" i="8"/>
  <c r="G1454" i="8"/>
  <c r="H1454" i="8"/>
  <c r="I1454" i="8"/>
  <c r="J1454" i="8"/>
  <c r="K1454" i="8"/>
  <c r="A1455" i="8"/>
  <c r="C1455" i="8"/>
  <c r="D1455" i="8"/>
  <c r="E1455" i="8"/>
  <c r="F1455" i="8"/>
  <c r="G1455" i="8"/>
  <c r="H1455" i="8"/>
  <c r="I1455" i="8"/>
  <c r="J1455" i="8"/>
  <c r="K1455" i="8"/>
  <c r="A1456" i="8"/>
  <c r="C1456" i="8"/>
  <c r="D1456" i="8"/>
  <c r="E1456" i="8"/>
  <c r="F1456" i="8"/>
  <c r="G1456" i="8"/>
  <c r="H1456" i="8"/>
  <c r="I1456" i="8"/>
  <c r="J1456" i="8"/>
  <c r="K1456" i="8"/>
  <c r="A1457" i="8"/>
  <c r="C1457" i="8"/>
  <c r="D1457" i="8"/>
  <c r="E1457" i="8"/>
  <c r="F1457" i="8"/>
  <c r="G1457" i="8"/>
  <c r="H1457" i="8"/>
  <c r="I1457" i="8"/>
  <c r="J1457" i="8"/>
  <c r="K1457" i="8"/>
  <c r="A1458" i="8"/>
  <c r="C1458" i="8"/>
  <c r="D1458" i="8"/>
  <c r="E1458" i="8"/>
  <c r="F1458" i="8"/>
  <c r="G1458" i="8"/>
  <c r="H1458" i="8"/>
  <c r="I1458" i="8"/>
  <c r="J1458" i="8"/>
  <c r="K1458" i="8"/>
  <c r="A1459" i="8"/>
  <c r="C1459" i="8"/>
  <c r="D1459" i="8"/>
  <c r="E1459" i="8"/>
  <c r="F1459" i="8"/>
  <c r="G1459" i="8"/>
  <c r="H1459" i="8"/>
  <c r="I1459" i="8"/>
  <c r="J1459" i="8"/>
  <c r="K1459" i="8"/>
  <c r="A1460" i="8"/>
  <c r="C1460" i="8"/>
  <c r="D1460" i="8"/>
  <c r="E1460" i="8"/>
  <c r="F1460" i="8"/>
  <c r="G1460" i="8"/>
  <c r="H1460" i="8"/>
  <c r="I1460" i="8"/>
  <c r="J1460" i="8"/>
  <c r="K1460" i="8"/>
  <c r="A1461" i="8"/>
  <c r="C1461" i="8"/>
  <c r="D1461" i="8"/>
  <c r="E1461" i="8"/>
  <c r="F1461" i="8"/>
  <c r="G1461" i="8"/>
  <c r="H1461" i="8"/>
  <c r="I1461" i="8"/>
  <c r="J1461" i="8"/>
  <c r="K1461" i="8"/>
  <c r="A1462" i="8"/>
  <c r="C1462" i="8"/>
  <c r="D1462" i="8"/>
  <c r="E1462" i="8"/>
  <c r="F1462" i="8"/>
  <c r="G1462" i="8"/>
  <c r="H1462" i="8"/>
  <c r="I1462" i="8"/>
  <c r="J1462" i="8"/>
  <c r="K1462" i="8"/>
  <c r="A1463" i="8"/>
  <c r="C1463" i="8"/>
  <c r="D1463" i="8"/>
  <c r="E1463" i="8"/>
  <c r="F1463" i="8"/>
  <c r="G1463" i="8"/>
  <c r="H1463" i="8"/>
  <c r="I1463" i="8"/>
  <c r="J1463" i="8"/>
  <c r="K1463" i="8"/>
  <c r="A1464" i="8"/>
  <c r="C1464" i="8"/>
  <c r="D1464" i="8"/>
  <c r="E1464" i="8"/>
  <c r="F1464" i="8"/>
  <c r="G1464" i="8"/>
  <c r="H1464" i="8"/>
  <c r="I1464" i="8"/>
  <c r="J1464" i="8"/>
  <c r="K1464" i="8"/>
  <c r="A1465" i="8"/>
  <c r="C1465" i="8"/>
  <c r="D1465" i="8"/>
  <c r="E1465" i="8"/>
  <c r="F1465" i="8"/>
  <c r="G1465" i="8"/>
  <c r="H1465" i="8"/>
  <c r="I1465" i="8"/>
  <c r="J1465" i="8"/>
  <c r="K1465" i="8"/>
  <c r="A1466" i="8"/>
  <c r="C1466" i="8"/>
  <c r="D1466" i="8"/>
  <c r="E1466" i="8"/>
  <c r="F1466" i="8"/>
  <c r="G1466" i="8"/>
  <c r="H1466" i="8"/>
  <c r="I1466" i="8"/>
  <c r="J1466" i="8"/>
  <c r="K1466" i="8"/>
  <c r="A1467" i="8"/>
  <c r="C1467" i="8"/>
  <c r="D1467" i="8"/>
  <c r="E1467" i="8"/>
  <c r="F1467" i="8"/>
  <c r="G1467" i="8"/>
  <c r="H1467" i="8"/>
  <c r="I1467" i="8"/>
  <c r="J1467" i="8"/>
  <c r="K1467" i="8"/>
  <c r="A1468" i="8"/>
  <c r="C1468" i="8"/>
  <c r="D1468" i="8"/>
  <c r="E1468" i="8"/>
  <c r="F1468" i="8"/>
  <c r="G1468" i="8"/>
  <c r="H1468" i="8"/>
  <c r="I1468" i="8"/>
  <c r="J1468" i="8"/>
  <c r="K1468" i="8"/>
  <c r="A1469" i="8"/>
  <c r="C1469" i="8"/>
  <c r="D1469" i="8"/>
  <c r="E1469" i="8"/>
  <c r="F1469" i="8"/>
  <c r="G1469" i="8"/>
  <c r="H1469" i="8"/>
  <c r="I1469" i="8"/>
  <c r="J1469" i="8"/>
  <c r="K1469" i="8"/>
  <c r="A1470" i="8"/>
  <c r="C1470" i="8"/>
  <c r="D1470" i="8"/>
  <c r="E1470" i="8"/>
  <c r="F1470" i="8"/>
  <c r="G1470" i="8"/>
  <c r="H1470" i="8"/>
  <c r="I1470" i="8"/>
  <c r="J1470" i="8"/>
  <c r="K1470" i="8"/>
  <c r="A1471" i="8"/>
  <c r="C1471" i="8"/>
  <c r="D1471" i="8"/>
  <c r="E1471" i="8"/>
  <c r="F1471" i="8"/>
  <c r="G1471" i="8"/>
  <c r="H1471" i="8"/>
  <c r="I1471" i="8"/>
  <c r="J1471" i="8"/>
  <c r="K1471" i="8"/>
  <c r="A1472" i="8"/>
  <c r="C1472" i="8"/>
  <c r="D1472" i="8"/>
  <c r="E1472" i="8"/>
  <c r="F1472" i="8"/>
  <c r="G1472" i="8"/>
  <c r="H1472" i="8"/>
  <c r="I1472" i="8"/>
  <c r="J1472" i="8"/>
  <c r="K1472" i="8"/>
  <c r="A1473" i="8"/>
  <c r="C1473" i="8"/>
  <c r="D1473" i="8"/>
  <c r="E1473" i="8"/>
  <c r="F1473" i="8"/>
  <c r="G1473" i="8"/>
  <c r="H1473" i="8"/>
  <c r="I1473" i="8"/>
  <c r="J1473" i="8"/>
  <c r="K1473" i="8"/>
  <c r="A1474" i="8"/>
  <c r="C1474" i="8"/>
  <c r="D1474" i="8"/>
  <c r="E1474" i="8"/>
  <c r="F1474" i="8"/>
  <c r="G1474" i="8"/>
  <c r="H1474" i="8"/>
  <c r="I1474" i="8"/>
  <c r="J1474" i="8"/>
  <c r="K1474" i="8"/>
  <c r="A1475" i="8"/>
  <c r="C1475" i="8"/>
  <c r="D1475" i="8"/>
  <c r="E1475" i="8"/>
  <c r="F1475" i="8"/>
  <c r="G1475" i="8"/>
  <c r="H1475" i="8"/>
  <c r="I1475" i="8"/>
  <c r="J1475" i="8"/>
  <c r="K1475" i="8"/>
  <c r="A1476" i="8"/>
  <c r="C1476" i="8"/>
  <c r="D1476" i="8"/>
  <c r="E1476" i="8"/>
  <c r="F1476" i="8"/>
  <c r="G1476" i="8"/>
  <c r="H1476" i="8"/>
  <c r="I1476" i="8"/>
  <c r="J1476" i="8"/>
  <c r="K1476" i="8"/>
  <c r="A1477" i="8"/>
  <c r="C1477" i="8"/>
  <c r="D1477" i="8"/>
  <c r="E1477" i="8"/>
  <c r="F1477" i="8"/>
  <c r="G1477" i="8"/>
  <c r="H1477" i="8"/>
  <c r="I1477" i="8"/>
  <c r="J1477" i="8"/>
  <c r="K1477" i="8"/>
  <c r="A1478" i="8"/>
  <c r="C1478" i="8"/>
  <c r="D1478" i="8"/>
  <c r="E1478" i="8"/>
  <c r="F1478" i="8"/>
  <c r="G1478" i="8"/>
  <c r="H1478" i="8"/>
  <c r="I1478" i="8"/>
  <c r="J1478" i="8"/>
  <c r="K1478" i="8"/>
  <c r="A1479" i="8"/>
  <c r="C1479" i="8"/>
  <c r="D1479" i="8"/>
  <c r="E1479" i="8"/>
  <c r="F1479" i="8"/>
  <c r="G1479" i="8"/>
  <c r="H1479" i="8"/>
  <c r="I1479" i="8"/>
  <c r="J1479" i="8"/>
  <c r="K1479" i="8"/>
  <c r="A1480" i="8"/>
  <c r="C1480" i="8"/>
  <c r="D1480" i="8"/>
  <c r="E1480" i="8"/>
  <c r="F1480" i="8"/>
  <c r="G1480" i="8"/>
  <c r="H1480" i="8"/>
  <c r="I1480" i="8"/>
  <c r="J1480" i="8"/>
  <c r="K1480" i="8"/>
  <c r="A1481" i="8"/>
  <c r="C1481" i="8"/>
  <c r="D1481" i="8"/>
  <c r="E1481" i="8"/>
  <c r="F1481" i="8"/>
  <c r="G1481" i="8"/>
  <c r="H1481" i="8"/>
  <c r="I1481" i="8"/>
  <c r="J1481" i="8"/>
  <c r="K1481" i="8"/>
  <c r="A1482" i="8"/>
  <c r="C1482" i="8"/>
  <c r="D1482" i="8"/>
  <c r="E1482" i="8"/>
  <c r="F1482" i="8"/>
  <c r="G1482" i="8"/>
  <c r="H1482" i="8"/>
  <c r="I1482" i="8"/>
  <c r="J1482" i="8"/>
  <c r="K1482" i="8"/>
  <c r="A1483" i="8"/>
  <c r="C1483" i="8"/>
  <c r="D1483" i="8"/>
  <c r="E1483" i="8"/>
  <c r="F1483" i="8"/>
  <c r="G1483" i="8"/>
  <c r="H1483" i="8"/>
  <c r="I1483" i="8"/>
  <c r="J1483" i="8"/>
  <c r="K1483" i="8"/>
  <c r="A1484" i="8"/>
  <c r="C1484" i="8"/>
  <c r="D1484" i="8"/>
  <c r="E1484" i="8"/>
  <c r="F1484" i="8"/>
  <c r="G1484" i="8"/>
  <c r="H1484" i="8"/>
  <c r="I1484" i="8"/>
  <c r="J1484" i="8"/>
  <c r="K1484" i="8"/>
  <c r="A1485" i="8"/>
  <c r="C1485" i="8"/>
  <c r="D1485" i="8"/>
  <c r="E1485" i="8"/>
  <c r="F1485" i="8"/>
  <c r="G1485" i="8"/>
  <c r="H1485" i="8"/>
  <c r="I1485" i="8"/>
  <c r="J1485" i="8"/>
  <c r="K1485" i="8"/>
  <c r="A1486" i="8"/>
  <c r="C1486" i="8"/>
  <c r="D1486" i="8"/>
  <c r="E1486" i="8"/>
  <c r="F1486" i="8"/>
  <c r="G1486" i="8"/>
  <c r="H1486" i="8"/>
  <c r="I1486" i="8"/>
  <c r="J1486" i="8"/>
  <c r="K1486" i="8"/>
  <c r="A1487" i="8"/>
  <c r="C1487" i="8"/>
  <c r="D1487" i="8"/>
  <c r="E1487" i="8"/>
  <c r="F1487" i="8"/>
  <c r="G1487" i="8"/>
  <c r="H1487" i="8"/>
  <c r="I1487" i="8"/>
  <c r="J1487" i="8"/>
  <c r="K1487" i="8"/>
  <c r="A1488" i="8"/>
  <c r="C1488" i="8"/>
  <c r="D1488" i="8"/>
  <c r="E1488" i="8"/>
  <c r="F1488" i="8"/>
  <c r="G1488" i="8"/>
  <c r="H1488" i="8"/>
  <c r="I1488" i="8"/>
  <c r="J1488" i="8"/>
  <c r="K1488" i="8"/>
  <c r="A1489" i="8"/>
  <c r="C1489" i="8"/>
  <c r="D1489" i="8"/>
  <c r="E1489" i="8"/>
  <c r="F1489" i="8"/>
  <c r="G1489" i="8"/>
  <c r="H1489" i="8"/>
  <c r="I1489" i="8"/>
  <c r="J1489" i="8"/>
  <c r="K1489" i="8"/>
  <c r="A1490" i="8"/>
  <c r="C1490" i="8"/>
  <c r="D1490" i="8"/>
  <c r="E1490" i="8"/>
  <c r="F1490" i="8"/>
  <c r="G1490" i="8"/>
  <c r="H1490" i="8"/>
  <c r="I1490" i="8"/>
  <c r="J1490" i="8"/>
  <c r="K1490" i="8"/>
  <c r="A1491" i="8"/>
  <c r="C1491" i="8"/>
  <c r="D1491" i="8"/>
  <c r="E1491" i="8"/>
  <c r="F1491" i="8"/>
  <c r="G1491" i="8"/>
  <c r="H1491" i="8"/>
  <c r="I1491" i="8"/>
  <c r="J1491" i="8"/>
  <c r="K1491" i="8"/>
  <c r="A1492" i="8"/>
  <c r="C1492" i="8"/>
  <c r="D1492" i="8"/>
  <c r="E1492" i="8"/>
  <c r="F1492" i="8"/>
  <c r="G1492" i="8"/>
  <c r="H1492" i="8"/>
  <c r="I1492" i="8"/>
  <c r="J1492" i="8"/>
  <c r="K1492" i="8"/>
  <c r="A1493" i="8"/>
  <c r="C1493" i="8"/>
  <c r="D1493" i="8"/>
  <c r="E1493" i="8"/>
  <c r="F1493" i="8"/>
  <c r="G1493" i="8"/>
  <c r="H1493" i="8"/>
  <c r="I1493" i="8"/>
  <c r="J1493" i="8"/>
  <c r="K1493" i="8"/>
  <c r="A1494" i="8"/>
  <c r="C1494" i="8"/>
  <c r="D1494" i="8"/>
  <c r="E1494" i="8"/>
  <c r="F1494" i="8"/>
  <c r="G1494" i="8"/>
  <c r="H1494" i="8"/>
  <c r="I1494" i="8"/>
  <c r="J1494" i="8"/>
  <c r="K1494" i="8"/>
  <c r="A1495" i="8"/>
  <c r="C1495" i="8"/>
  <c r="D1495" i="8"/>
  <c r="E1495" i="8"/>
  <c r="F1495" i="8"/>
  <c r="G1495" i="8"/>
  <c r="H1495" i="8"/>
  <c r="I1495" i="8"/>
  <c r="J1495" i="8"/>
  <c r="K1495" i="8"/>
  <c r="A1496" i="8"/>
  <c r="C1496" i="8"/>
  <c r="D1496" i="8"/>
  <c r="E1496" i="8"/>
  <c r="F1496" i="8"/>
  <c r="G1496" i="8"/>
  <c r="H1496" i="8"/>
  <c r="I1496" i="8"/>
  <c r="J1496" i="8"/>
  <c r="K1496" i="8"/>
  <c r="A1497" i="8"/>
  <c r="C1497" i="8"/>
  <c r="D1497" i="8"/>
  <c r="E1497" i="8"/>
  <c r="F1497" i="8"/>
  <c r="G1497" i="8"/>
  <c r="H1497" i="8"/>
  <c r="I1497" i="8"/>
  <c r="J1497" i="8"/>
  <c r="K1497" i="8"/>
  <c r="A1498" i="8"/>
  <c r="C1498" i="8"/>
  <c r="D1498" i="8"/>
  <c r="E1498" i="8"/>
  <c r="F1498" i="8"/>
  <c r="G1498" i="8"/>
  <c r="H1498" i="8"/>
  <c r="I1498" i="8"/>
  <c r="J1498" i="8"/>
  <c r="K1498" i="8"/>
  <c r="A1499" i="8"/>
  <c r="C1499" i="8"/>
  <c r="D1499" i="8"/>
  <c r="E1499" i="8"/>
  <c r="F1499" i="8"/>
  <c r="G1499" i="8"/>
  <c r="H1499" i="8"/>
  <c r="I1499" i="8"/>
  <c r="J1499" i="8"/>
  <c r="K1499" i="8"/>
  <c r="A1500" i="8"/>
  <c r="C1500" i="8"/>
  <c r="D1500" i="8"/>
  <c r="E1500" i="8"/>
  <c r="F1500" i="8"/>
  <c r="G1500" i="8"/>
  <c r="H1500" i="8"/>
  <c r="I1500" i="8"/>
  <c r="J1500" i="8"/>
  <c r="K1500" i="8"/>
  <c r="A1003" i="8"/>
  <c r="C1003" i="8"/>
  <c r="D1003" i="8"/>
  <c r="E1003" i="8"/>
  <c r="G1003" i="8"/>
  <c r="H1003" i="8"/>
  <c r="J1003" i="8"/>
  <c r="N1003" i="8" s="1"/>
  <c r="K1003" i="8"/>
  <c r="A1004" i="8"/>
  <c r="C1004" i="8"/>
  <c r="D1004" i="8"/>
  <c r="E1004" i="8"/>
  <c r="G1004" i="8"/>
  <c r="H1004" i="8"/>
  <c r="J1004" i="8"/>
  <c r="N1004" i="8" s="1"/>
  <c r="K1004" i="8"/>
  <c r="A1005" i="8"/>
  <c r="C1005" i="8"/>
  <c r="D1005" i="8"/>
  <c r="E1005" i="8"/>
  <c r="G1005" i="8"/>
  <c r="H1005" i="8"/>
  <c r="J1005" i="8"/>
  <c r="N1005" i="8" s="1"/>
  <c r="K1005" i="8"/>
  <c r="A1006" i="8"/>
  <c r="C1006" i="8"/>
  <c r="D1006" i="8"/>
  <c r="E1006" i="8"/>
  <c r="G1006" i="8"/>
  <c r="H1006" i="8"/>
  <c r="J1006" i="8"/>
  <c r="N1006" i="8" s="1"/>
  <c r="K1006" i="8"/>
  <c r="A1007" i="8"/>
  <c r="C1007" i="8"/>
  <c r="D1007" i="8"/>
  <c r="E1007" i="8"/>
  <c r="G1007" i="8"/>
  <c r="H1007" i="8"/>
  <c r="J1007" i="8"/>
  <c r="K1007" i="8"/>
  <c r="A1008" i="8"/>
  <c r="C1008" i="8"/>
  <c r="D1008" i="8"/>
  <c r="E1008" i="8"/>
  <c r="G1008" i="8"/>
  <c r="H1008" i="8"/>
  <c r="J1008" i="8"/>
  <c r="K1008" i="8"/>
  <c r="A1009" i="8"/>
  <c r="C1009" i="8"/>
  <c r="D1009" i="8"/>
  <c r="E1009" i="8"/>
  <c r="G1009" i="8"/>
  <c r="H1009" i="8"/>
  <c r="J1009" i="8"/>
  <c r="K1009" i="8"/>
  <c r="A1010" i="8"/>
  <c r="C1010" i="8"/>
  <c r="D1010" i="8"/>
  <c r="E1010" i="8"/>
  <c r="G1010" i="8"/>
  <c r="H1010" i="8"/>
  <c r="J1010" i="8"/>
  <c r="A1011" i="8"/>
  <c r="C1011" i="8"/>
  <c r="D1011" i="8"/>
  <c r="E1011" i="8"/>
  <c r="N1011" i="8" s="1"/>
  <c r="G1011" i="8"/>
  <c r="H1011" i="8"/>
  <c r="J1011" i="8"/>
  <c r="K1011" i="8"/>
  <c r="A1012" i="8"/>
  <c r="C1012" i="8"/>
  <c r="D1012" i="8"/>
  <c r="E1012" i="8"/>
  <c r="F1012" i="8"/>
  <c r="G1012" i="8"/>
  <c r="H1012" i="8"/>
  <c r="I1012" i="8"/>
  <c r="J1012" i="8"/>
  <c r="K1012" i="8"/>
  <c r="A1013" i="8"/>
  <c r="C1013" i="8"/>
  <c r="D1013" i="8"/>
  <c r="E1013" i="8"/>
  <c r="F1013" i="8"/>
  <c r="G1013" i="8"/>
  <c r="H1013" i="8"/>
  <c r="I1013" i="8"/>
  <c r="J1013" i="8"/>
  <c r="K1013" i="8"/>
  <c r="A1014" i="8"/>
  <c r="C1014" i="8"/>
  <c r="D1014" i="8"/>
  <c r="E1014" i="8"/>
  <c r="F1014" i="8"/>
  <c r="G1014" i="8"/>
  <c r="H1014" i="8"/>
  <c r="I1014" i="8"/>
  <c r="J1014" i="8"/>
  <c r="K1014" i="8"/>
  <c r="A1015" i="8"/>
  <c r="C1015" i="8"/>
  <c r="D1015" i="8"/>
  <c r="E1015" i="8"/>
  <c r="F1015" i="8"/>
  <c r="G1015" i="8"/>
  <c r="H1015" i="8"/>
  <c r="I1015" i="8"/>
  <c r="J1015" i="8"/>
  <c r="K1015" i="8"/>
  <c r="A1016" i="8"/>
  <c r="C1016" i="8"/>
  <c r="D1016" i="8"/>
  <c r="E1016" i="8"/>
  <c r="N1016" i="8" s="1"/>
  <c r="F1016" i="8"/>
  <c r="G1016" i="8"/>
  <c r="H1016" i="8"/>
  <c r="I1016" i="8"/>
  <c r="J1016" i="8"/>
  <c r="K1016" i="8"/>
  <c r="A1017" i="8"/>
  <c r="C1017" i="8"/>
  <c r="N1017" i="8" s="1"/>
  <c r="D1017" i="8"/>
  <c r="E1017" i="8"/>
  <c r="F1017" i="8"/>
  <c r="G1017" i="8"/>
  <c r="H1017" i="8"/>
  <c r="I1017" i="8"/>
  <c r="J1017" i="8"/>
  <c r="K1017" i="8"/>
  <c r="A1018" i="8"/>
  <c r="C1018" i="8"/>
  <c r="D1018" i="8"/>
  <c r="E1018" i="8"/>
  <c r="F1018" i="8"/>
  <c r="G1018" i="8"/>
  <c r="H1018" i="8"/>
  <c r="I1018" i="8"/>
  <c r="J1018" i="8"/>
  <c r="N1018" i="8" s="1"/>
  <c r="K1018" i="8"/>
  <c r="A1019" i="8"/>
  <c r="C1019" i="8"/>
  <c r="N1019" i="8" s="1"/>
  <c r="D1019" i="8"/>
  <c r="E1019" i="8"/>
  <c r="F1019" i="8"/>
  <c r="G1019" i="8"/>
  <c r="H1019" i="8"/>
  <c r="I1019" i="8"/>
  <c r="J1019" i="8"/>
  <c r="K1019" i="8"/>
  <c r="A1020" i="8"/>
  <c r="C1020" i="8"/>
  <c r="D1020" i="8"/>
  <c r="E1020" i="8"/>
  <c r="F1020" i="8"/>
  <c r="G1020" i="8"/>
  <c r="H1020" i="8"/>
  <c r="I1020" i="8"/>
  <c r="J1020" i="8"/>
  <c r="K1020" i="8"/>
  <c r="N1176" i="8"/>
  <c r="N1174" i="8"/>
  <c r="N1172" i="8"/>
  <c r="N1170" i="8"/>
  <c r="N1168" i="8"/>
  <c r="N1166" i="8"/>
  <c r="N1164" i="8"/>
  <c r="N1162" i="8"/>
  <c r="N1160" i="8"/>
  <c r="N1158" i="8"/>
  <c r="N1156" i="8"/>
  <c r="N1154" i="8"/>
  <c r="N1152" i="8"/>
  <c r="N1150" i="8"/>
  <c r="N1148" i="8"/>
  <c r="N1146" i="8"/>
  <c r="N1144" i="8"/>
  <c r="N1142" i="8"/>
  <c r="N1140" i="8"/>
  <c r="N1138" i="8"/>
  <c r="N1136" i="8"/>
  <c r="N1134" i="8"/>
  <c r="N1132" i="8"/>
  <c r="N1130" i="8"/>
  <c r="N1128" i="8"/>
  <c r="N1126" i="8"/>
  <c r="N1124" i="8"/>
  <c r="N1122" i="8"/>
  <c r="N1120" i="8"/>
  <c r="N1118" i="8"/>
  <c r="N1116" i="8"/>
  <c r="N1114" i="8"/>
  <c r="N1112" i="8"/>
  <c r="N1110" i="8"/>
  <c r="N1108" i="8"/>
  <c r="N1106" i="8"/>
  <c r="N1104" i="8"/>
  <c r="N1102" i="8"/>
  <c r="N1100" i="8"/>
  <c r="N1098" i="8"/>
  <c r="N1096" i="8"/>
  <c r="N1094" i="8"/>
  <c r="N1092" i="8"/>
  <c r="N1090" i="8"/>
  <c r="N1088" i="8"/>
  <c r="N1086" i="8"/>
  <c r="N1084" i="8"/>
  <c r="N1082" i="8"/>
  <c r="N1080" i="8"/>
  <c r="N1078" i="8"/>
  <c r="N1076" i="8"/>
  <c r="N1074" i="8"/>
  <c r="N1072" i="8"/>
  <c r="N1070" i="8"/>
  <c r="N1068" i="8"/>
  <c r="N1066" i="8"/>
  <c r="N1064" i="8"/>
  <c r="N1062" i="8"/>
  <c r="N1060" i="8"/>
  <c r="N1058" i="8"/>
  <c r="N1056" i="8"/>
  <c r="N1054" i="8"/>
  <c r="N1052" i="8"/>
  <c r="N1177" i="8"/>
  <c r="N1175" i="8"/>
  <c r="N1173" i="8"/>
  <c r="N1171" i="8"/>
  <c r="N1169" i="8"/>
  <c r="N1167" i="8"/>
  <c r="N1165" i="8"/>
  <c r="N1163" i="8"/>
  <c r="N1161" i="8"/>
  <c r="N1159" i="8"/>
  <c r="N1157" i="8"/>
  <c r="N1155" i="8"/>
  <c r="N1153" i="8"/>
  <c r="N1151" i="8"/>
  <c r="N1149" i="8"/>
  <c r="N1147" i="8"/>
  <c r="N1145" i="8"/>
  <c r="N1143" i="8"/>
  <c r="N1141" i="8"/>
  <c r="N1139" i="8"/>
  <c r="N1137" i="8"/>
  <c r="N1135" i="8"/>
  <c r="N1133" i="8"/>
  <c r="N1131" i="8"/>
  <c r="N1129" i="8"/>
  <c r="N1127" i="8"/>
  <c r="N1125" i="8"/>
  <c r="N1123" i="8"/>
  <c r="N1121" i="8"/>
  <c r="N1119" i="8"/>
  <c r="N1117" i="8"/>
  <c r="N1115" i="8"/>
  <c r="N1113" i="8"/>
  <c r="N1111" i="8"/>
  <c r="N1109" i="8"/>
  <c r="N1107" i="8"/>
  <c r="N1105" i="8"/>
  <c r="N1103" i="8"/>
  <c r="N1101" i="8"/>
  <c r="N1099" i="8"/>
  <c r="N1097" i="8"/>
  <c r="N1095" i="8"/>
  <c r="N1093" i="8"/>
  <c r="N1091" i="8"/>
  <c r="N1089" i="8"/>
  <c r="N1087" i="8"/>
  <c r="N1085" i="8"/>
  <c r="N1083" i="8"/>
  <c r="N1081" i="8"/>
  <c r="N1079" i="8"/>
  <c r="N1077" i="8"/>
  <c r="N1075" i="8"/>
  <c r="N1073" i="8"/>
  <c r="N1071" i="8"/>
  <c r="N1069" i="8"/>
  <c r="N1067" i="8"/>
  <c r="N1065" i="8"/>
  <c r="N1063" i="8"/>
  <c r="N1061" i="8"/>
  <c r="N1059" i="8"/>
  <c r="N1057" i="8"/>
  <c r="N1055" i="8"/>
  <c r="N1053" i="8"/>
  <c r="N1051" i="8"/>
  <c r="N1049" i="8"/>
  <c r="N1047" i="8"/>
  <c r="N1045" i="8"/>
  <c r="N1043" i="8"/>
  <c r="N1041" i="8"/>
  <c r="N1039" i="8"/>
  <c r="N1010" i="8"/>
  <c r="N1008" i="8"/>
  <c r="N1009" i="8"/>
  <c r="N1007" i="8"/>
  <c r="N1037" i="8"/>
  <c r="N1034" i="8"/>
  <c r="N1032" i="8"/>
  <c r="N1030" i="8"/>
  <c r="N1022" i="8"/>
  <c r="N1020" i="8"/>
  <c r="N1014" i="8"/>
  <c r="N1012" i="8"/>
  <c r="N1035" i="8"/>
  <c r="N1028" i="8"/>
  <c r="N1025" i="8"/>
  <c r="N1023" i="8"/>
  <c r="N1015" i="8"/>
  <c r="N1013" i="8"/>
  <c r="N1029" i="8"/>
  <c r="N1027" i="8"/>
  <c r="N1024" i="8"/>
  <c r="N1021" i="8"/>
  <c r="N1050" i="8"/>
  <c r="N1048" i="8"/>
  <c r="N1046" i="8"/>
  <c r="N1044" i="8"/>
  <c r="N1042" i="8"/>
  <c r="N1040" i="8"/>
  <c r="N1038" i="8"/>
  <c r="N1036" i="8"/>
  <c r="N1033" i="8"/>
  <c r="N1031" i="8"/>
  <c r="N1026" i="8"/>
  <c r="K1029" i="8"/>
  <c r="K1010" i="8"/>
  <c r="K1026" i="8"/>
  <c r="K1025" i="8"/>
  <c r="K1035" i="8"/>
  <c r="K1034" i="8"/>
  <c r="K1022" i="8"/>
  <c r="K1021" i="8"/>
  <c r="K12" i="7"/>
  <c r="L1012" i="8"/>
  <c r="K13" i="7"/>
  <c r="L1013" i="8"/>
  <c r="K14" i="7"/>
  <c r="L1014" i="8"/>
  <c r="K15" i="7"/>
  <c r="L1015" i="8"/>
  <c r="K16" i="7"/>
  <c r="L1016" i="8"/>
  <c r="K17" i="7"/>
  <c r="L1017" i="8"/>
  <c r="K18" i="7"/>
  <c r="L1018" i="8"/>
  <c r="K19" i="7"/>
  <c r="L1019" i="8"/>
  <c r="K20" i="7"/>
  <c r="L1020" i="8"/>
  <c r="K21" i="7"/>
  <c r="L1021" i="8"/>
  <c r="K22" i="7"/>
  <c r="L1022" i="8"/>
  <c r="K23" i="7"/>
  <c r="L1023" i="8"/>
  <c r="K24" i="7"/>
  <c r="L1024" i="8"/>
  <c r="K25" i="7"/>
  <c r="L1025" i="8"/>
  <c r="K26" i="7"/>
  <c r="L1026" i="8"/>
  <c r="K27" i="7"/>
  <c r="L1027" i="8"/>
  <c r="K28" i="7"/>
  <c r="L1028" i="8"/>
  <c r="K29" i="7"/>
  <c r="L1029" i="8"/>
  <c r="K30" i="7"/>
  <c r="L1030" i="8"/>
  <c r="K31" i="7"/>
  <c r="L1031" i="8"/>
  <c r="K32" i="7"/>
  <c r="L1032" i="8"/>
  <c r="K33" i="7"/>
  <c r="L1033" i="8"/>
  <c r="K34" i="7"/>
  <c r="L1034" i="8"/>
  <c r="K35" i="7"/>
  <c r="L1035" i="8"/>
  <c r="K36" i="7"/>
  <c r="L1036" i="8"/>
  <c r="K37" i="7"/>
  <c r="L1037" i="8"/>
  <c r="K38" i="7"/>
  <c r="L1038" i="8"/>
  <c r="K39" i="7"/>
  <c r="L1039" i="8"/>
  <c r="K40" i="7"/>
  <c r="L1040" i="8"/>
  <c r="K41" i="7"/>
  <c r="L1041" i="8"/>
  <c r="K42" i="7"/>
  <c r="L1042" i="8"/>
  <c r="K43" i="7"/>
  <c r="L1043" i="8"/>
  <c r="O15" i="5"/>
  <c r="O3" i="5"/>
  <c r="N15" i="5"/>
  <c r="N3" i="5"/>
  <c r="M15" i="5"/>
  <c r="M3" i="5"/>
  <c r="L15" i="5"/>
  <c r="L3" i="5"/>
  <c r="K15" i="5"/>
  <c r="K3" i="5"/>
  <c r="G3" i="5"/>
  <c r="F3" i="5"/>
  <c r="E3" i="5"/>
  <c r="D3" i="5"/>
  <c r="C3" i="5"/>
  <c r="O3" i="7"/>
  <c r="O2" i="7"/>
  <c r="U6" i="4"/>
  <c r="U5" i="4"/>
  <c r="U4" i="4"/>
  <c r="U3" i="4"/>
  <c r="U2" i="4"/>
  <c r="D1002" i="8"/>
  <c r="E1002" i="8"/>
  <c r="G1002" i="8"/>
  <c r="H1002" i="8"/>
  <c r="J1002" i="8"/>
  <c r="K1002" i="8"/>
  <c r="C1002" i="8"/>
  <c r="A1002" i="8"/>
  <c r="A2" i="8"/>
  <c r="B2" i="8"/>
  <c r="C2" i="8"/>
  <c r="D2" i="8"/>
  <c r="E2" i="8"/>
  <c r="F2" i="8"/>
  <c r="G2" i="8"/>
  <c r="H2" i="8"/>
  <c r="J2" i="8"/>
  <c r="K44" i="7"/>
  <c r="L1044" i="8" s="1"/>
  <c r="K45" i="7"/>
  <c r="L1045" i="8"/>
  <c r="K46" i="7"/>
  <c r="L1046" i="8"/>
  <c r="K47" i="7"/>
  <c r="L1047" i="8"/>
  <c r="K48" i="7"/>
  <c r="L1048" i="8"/>
  <c r="K49" i="7"/>
  <c r="L1049" i="8"/>
  <c r="K50" i="7"/>
  <c r="L1050" i="8"/>
  <c r="K51" i="7"/>
  <c r="L1051" i="8"/>
  <c r="K52" i="7"/>
  <c r="L1052" i="8"/>
  <c r="K53" i="7"/>
  <c r="L1053" i="8"/>
  <c r="K54" i="7"/>
  <c r="L1054" i="8"/>
  <c r="K55" i="7"/>
  <c r="L1055" i="8"/>
  <c r="K56" i="7"/>
  <c r="L1056" i="8"/>
  <c r="K57" i="7"/>
  <c r="L1057" i="8"/>
  <c r="K58" i="7"/>
  <c r="L1058" i="8"/>
  <c r="K59" i="7"/>
  <c r="L1059" i="8"/>
  <c r="K60" i="7"/>
  <c r="L1060" i="8"/>
  <c r="K61" i="7"/>
  <c r="L1061" i="8"/>
  <c r="K62" i="7"/>
  <c r="L1062" i="8"/>
  <c r="K63" i="7"/>
  <c r="L1063" i="8"/>
  <c r="K64" i="7"/>
  <c r="L1064" i="8"/>
  <c r="K65" i="7"/>
  <c r="L1065" i="8"/>
  <c r="K66" i="7"/>
  <c r="L1066" i="8"/>
  <c r="K67" i="7"/>
  <c r="L1067" i="8"/>
  <c r="K68" i="7"/>
  <c r="L1068" i="8"/>
  <c r="K69" i="7"/>
  <c r="L1069" i="8"/>
  <c r="K70" i="7"/>
  <c r="L1070" i="8"/>
  <c r="K71" i="7"/>
  <c r="L1071" i="8"/>
  <c r="K72" i="7"/>
  <c r="L1072" i="8"/>
  <c r="K73" i="7"/>
  <c r="L1073" i="8"/>
  <c r="K74" i="7"/>
  <c r="L1074" i="8"/>
  <c r="K75" i="7"/>
  <c r="L1075" i="8"/>
  <c r="K76" i="7"/>
  <c r="L1076" i="8"/>
  <c r="K77" i="7"/>
  <c r="L1077" i="8"/>
  <c r="K78" i="7"/>
  <c r="L1078" i="8"/>
  <c r="K79" i="7"/>
  <c r="L1079" i="8"/>
  <c r="K80" i="7"/>
  <c r="L1080" i="8"/>
  <c r="K81" i="7"/>
  <c r="L1081" i="8"/>
  <c r="K82" i="7"/>
  <c r="L1082" i="8"/>
  <c r="K83" i="7"/>
  <c r="L1083" i="8"/>
  <c r="K84" i="7"/>
  <c r="L1084" i="8"/>
  <c r="K85" i="7"/>
  <c r="L1085" i="8"/>
  <c r="K86" i="7"/>
  <c r="L1086" i="8"/>
  <c r="K87" i="7"/>
  <c r="L1087" i="8"/>
  <c r="K88" i="7"/>
  <c r="L1088" i="8"/>
  <c r="K89" i="7"/>
  <c r="L1089" i="8"/>
  <c r="K90" i="7"/>
  <c r="L1090" i="8"/>
  <c r="K91" i="7"/>
  <c r="L1091" i="8"/>
  <c r="K92" i="7"/>
  <c r="L1092" i="8"/>
  <c r="K93" i="7"/>
  <c r="L1093" i="8"/>
  <c r="K94" i="7"/>
  <c r="L1094" i="8"/>
  <c r="K95" i="7"/>
  <c r="L1095" i="8"/>
  <c r="K96" i="7"/>
  <c r="L1096" i="8"/>
  <c r="K97" i="7"/>
  <c r="L1097" i="8"/>
  <c r="K98" i="7"/>
  <c r="L1098" i="8"/>
  <c r="K99" i="7"/>
  <c r="L1099" i="8"/>
  <c r="K100" i="7"/>
  <c r="L1100" i="8"/>
  <c r="K101" i="7"/>
  <c r="L1101" i="8"/>
  <c r="K102" i="7"/>
  <c r="L1102" i="8"/>
  <c r="K103" i="7"/>
  <c r="L1103" i="8"/>
  <c r="K104" i="7"/>
  <c r="L1104" i="8"/>
  <c r="K105" i="7"/>
  <c r="L1105" i="8"/>
  <c r="K106" i="7"/>
  <c r="L1106" i="8"/>
  <c r="K107" i="7"/>
  <c r="L1107" i="8"/>
  <c r="K108" i="7"/>
  <c r="L1108" i="8"/>
  <c r="K109" i="7"/>
  <c r="L1109" i="8"/>
  <c r="K110" i="7"/>
  <c r="L1110" i="8"/>
  <c r="K111" i="7"/>
  <c r="L1111" i="8"/>
  <c r="K112" i="7"/>
  <c r="L1112" i="8"/>
  <c r="K113" i="7"/>
  <c r="L1113" i="8"/>
  <c r="K114" i="7"/>
  <c r="L1114" i="8"/>
  <c r="K115" i="7"/>
  <c r="L1115" i="8"/>
  <c r="K116" i="7"/>
  <c r="L1116" i="8"/>
  <c r="K117" i="7"/>
  <c r="L1117" i="8"/>
  <c r="K118" i="7"/>
  <c r="L1118" i="8"/>
  <c r="K119" i="7"/>
  <c r="L1119" i="8"/>
  <c r="K120" i="7"/>
  <c r="L1120" i="8"/>
  <c r="K121" i="7"/>
  <c r="L1121" i="8"/>
  <c r="K122" i="7"/>
  <c r="L1122" i="8"/>
  <c r="K123" i="7"/>
  <c r="L1123" i="8"/>
  <c r="K124" i="7"/>
  <c r="L1124" i="8"/>
  <c r="K125" i="7"/>
  <c r="L1125" i="8"/>
  <c r="K126" i="7"/>
  <c r="L1126" i="8"/>
  <c r="K127" i="7"/>
  <c r="L1127" i="8"/>
  <c r="K128" i="7"/>
  <c r="L1128" i="8"/>
  <c r="K129" i="7"/>
  <c r="L1129" i="8"/>
  <c r="K130" i="7"/>
  <c r="L1130" i="8"/>
  <c r="K131" i="7"/>
  <c r="L1131" i="8"/>
  <c r="K132" i="7"/>
  <c r="L1132" i="8"/>
  <c r="K133" i="7"/>
  <c r="L1133" i="8"/>
  <c r="K134" i="7"/>
  <c r="L1134" i="8"/>
  <c r="K135" i="7"/>
  <c r="L1135" i="8"/>
  <c r="K136" i="7"/>
  <c r="L1136" i="8"/>
  <c r="K137" i="7"/>
  <c r="L1137" i="8"/>
  <c r="K138" i="7"/>
  <c r="L1138" i="8"/>
  <c r="K139" i="7"/>
  <c r="L1139" i="8"/>
  <c r="K140" i="7"/>
  <c r="L1140" i="8"/>
  <c r="K141" i="7"/>
  <c r="L1141" i="8"/>
  <c r="K142" i="7"/>
  <c r="L1142" i="8"/>
  <c r="K143" i="7"/>
  <c r="L1143" i="8"/>
  <c r="K144" i="7"/>
  <c r="L1144" i="8"/>
  <c r="K145" i="7"/>
  <c r="L1145" i="8"/>
  <c r="K146" i="7"/>
  <c r="L1146" i="8"/>
  <c r="K147" i="7"/>
  <c r="L1147" i="8"/>
  <c r="K148" i="7"/>
  <c r="L1148" i="8"/>
  <c r="K149" i="7"/>
  <c r="L1149" i="8"/>
  <c r="K150" i="7"/>
  <c r="L1150" i="8"/>
  <c r="K151" i="7"/>
  <c r="L1151" i="8"/>
  <c r="K152" i="7"/>
  <c r="L1152" i="8"/>
  <c r="K153" i="7"/>
  <c r="L1153" i="8"/>
  <c r="K154" i="7"/>
  <c r="L1154" i="8"/>
  <c r="K155" i="7"/>
  <c r="L1155" i="8"/>
  <c r="K156" i="7"/>
  <c r="L1156" i="8"/>
  <c r="K157" i="7"/>
  <c r="L1157" i="8"/>
  <c r="K158" i="7"/>
  <c r="L1158" i="8"/>
  <c r="K159" i="7"/>
  <c r="L1159" i="8"/>
  <c r="K160" i="7"/>
  <c r="L1160" i="8"/>
  <c r="K161" i="7"/>
  <c r="L1161" i="8"/>
  <c r="K162" i="7"/>
  <c r="L1162" i="8"/>
  <c r="K163" i="7"/>
  <c r="L1163" i="8"/>
  <c r="K164" i="7"/>
  <c r="L1164" i="8"/>
  <c r="K165" i="7"/>
  <c r="L1165" i="8"/>
  <c r="K166" i="7"/>
  <c r="L1166" i="8"/>
  <c r="K167" i="7"/>
  <c r="L1167" i="8"/>
  <c r="K168" i="7"/>
  <c r="L1168" i="8"/>
  <c r="K169" i="7"/>
  <c r="L1169" i="8"/>
  <c r="K170" i="7"/>
  <c r="L1170" i="8"/>
  <c r="K171" i="7"/>
  <c r="L1171" i="8"/>
  <c r="K172" i="7"/>
  <c r="L1172" i="8"/>
  <c r="K173" i="7"/>
  <c r="L1173" i="8"/>
  <c r="K174" i="7"/>
  <c r="L1174" i="8"/>
  <c r="K175" i="7"/>
  <c r="L1175" i="8"/>
  <c r="K176" i="7"/>
  <c r="L1176" i="8"/>
  <c r="K177" i="7"/>
  <c r="L1177" i="8"/>
  <c r="K178" i="7"/>
  <c r="L1178" i="8"/>
  <c r="K179" i="7"/>
  <c r="L1179" i="8"/>
  <c r="K180" i="7"/>
  <c r="L1180" i="8"/>
  <c r="K181" i="7"/>
  <c r="L1181" i="8"/>
  <c r="K182" i="7"/>
  <c r="L1182" i="8"/>
  <c r="K183" i="7"/>
  <c r="L1183" i="8"/>
  <c r="K184" i="7"/>
  <c r="L1184" i="8"/>
  <c r="K185" i="7"/>
  <c r="L1185" i="8"/>
  <c r="K186" i="7"/>
  <c r="L1186" i="8"/>
  <c r="K187" i="7"/>
  <c r="L1187" i="8"/>
  <c r="K188" i="7"/>
  <c r="L1188" i="8"/>
  <c r="K189" i="7"/>
  <c r="L1189" i="8"/>
  <c r="K190" i="7"/>
  <c r="L1190" i="8"/>
  <c r="K191" i="7"/>
  <c r="L1191" i="8"/>
  <c r="K192" i="7"/>
  <c r="L1192" i="8"/>
  <c r="K193" i="7"/>
  <c r="L1193" i="8"/>
  <c r="K194" i="7"/>
  <c r="L1194" i="8"/>
  <c r="K195" i="7"/>
  <c r="L1195" i="8"/>
  <c r="K196" i="7"/>
  <c r="L1196" i="8"/>
  <c r="K197" i="7"/>
  <c r="L1197" i="8"/>
  <c r="K198" i="7"/>
  <c r="L1198" i="8"/>
  <c r="K199" i="7"/>
  <c r="L1199" i="8"/>
  <c r="K200" i="7"/>
  <c r="L1200" i="8"/>
  <c r="K201" i="7"/>
  <c r="L1201" i="8"/>
  <c r="K202" i="7"/>
  <c r="L1202" i="8"/>
  <c r="K203" i="7"/>
  <c r="L1203" i="8"/>
  <c r="K204" i="7"/>
  <c r="L1204" i="8"/>
  <c r="K205" i="7"/>
  <c r="L1205" i="8"/>
  <c r="K206" i="7"/>
  <c r="L1206" i="8"/>
  <c r="K207" i="7"/>
  <c r="L1207" i="8"/>
  <c r="K208" i="7"/>
  <c r="L1208" i="8"/>
  <c r="K209" i="7"/>
  <c r="L1209" i="8"/>
  <c r="K210" i="7"/>
  <c r="L1210" i="8"/>
  <c r="K211" i="7"/>
  <c r="L1211" i="8"/>
  <c r="K212" i="7"/>
  <c r="L1212" i="8"/>
  <c r="K213" i="7"/>
  <c r="L1213" i="8"/>
  <c r="K214" i="7"/>
  <c r="L1214" i="8"/>
  <c r="K215" i="7"/>
  <c r="L1215" i="8"/>
  <c r="K216" i="7"/>
  <c r="L1216" i="8"/>
  <c r="K217" i="7"/>
  <c r="L1217" i="8"/>
  <c r="K218" i="7"/>
  <c r="L1218" i="8"/>
  <c r="K219" i="7"/>
  <c r="L1219" i="8"/>
  <c r="K220" i="7"/>
  <c r="L1220" i="8"/>
  <c r="K221" i="7"/>
  <c r="L1221" i="8"/>
  <c r="K222" i="7"/>
  <c r="L1222" i="8"/>
  <c r="K223" i="7"/>
  <c r="L1223" i="8"/>
  <c r="K224" i="7"/>
  <c r="L1224" i="8"/>
  <c r="K225" i="7"/>
  <c r="L1225" i="8"/>
  <c r="K226" i="7"/>
  <c r="L1226" i="8"/>
  <c r="K227" i="7"/>
  <c r="L1227" i="8"/>
  <c r="K228" i="7"/>
  <c r="L1228" i="8"/>
  <c r="K229" i="7"/>
  <c r="L1229" i="8"/>
  <c r="K230" i="7"/>
  <c r="L1230" i="8"/>
  <c r="K231" i="7"/>
  <c r="L1231" i="8"/>
  <c r="K232" i="7"/>
  <c r="L1232" i="8"/>
  <c r="K233" i="7"/>
  <c r="L1233" i="8"/>
  <c r="K234" i="7"/>
  <c r="L1234" i="8"/>
  <c r="K235" i="7"/>
  <c r="L1235" i="8"/>
  <c r="K236" i="7"/>
  <c r="L1236" i="8"/>
  <c r="K237" i="7"/>
  <c r="L1237" i="8"/>
  <c r="K238" i="7"/>
  <c r="L1238" i="8"/>
  <c r="K239" i="7"/>
  <c r="L1239" i="8"/>
  <c r="K240" i="7"/>
  <c r="L1240" i="8"/>
  <c r="K241" i="7"/>
  <c r="L1241" i="8"/>
  <c r="K242" i="7"/>
  <c r="L1242" i="8"/>
  <c r="K243" i="7"/>
  <c r="L1243" i="8"/>
  <c r="K244" i="7"/>
  <c r="L1244" i="8"/>
  <c r="K245" i="7"/>
  <c r="L1245" i="8"/>
  <c r="K246" i="7"/>
  <c r="L1246" i="8"/>
  <c r="K247" i="7"/>
  <c r="L1247" i="8"/>
  <c r="K248" i="7"/>
  <c r="L1248" i="8"/>
  <c r="K249" i="7"/>
  <c r="L1249" i="8"/>
  <c r="K250" i="7"/>
  <c r="L1250" i="8"/>
  <c r="K251" i="7"/>
  <c r="L1251" i="8"/>
  <c r="K252" i="7"/>
  <c r="L1252" i="8"/>
  <c r="K253" i="7"/>
  <c r="L1253" i="8"/>
  <c r="K254" i="7"/>
  <c r="L1254" i="8"/>
  <c r="K255" i="7"/>
  <c r="L1255" i="8"/>
  <c r="K256" i="7"/>
  <c r="L1256" i="8"/>
  <c r="K257" i="7"/>
  <c r="L1257" i="8"/>
  <c r="K258" i="7"/>
  <c r="L1258" i="8"/>
  <c r="K259" i="7"/>
  <c r="L1259" i="8"/>
  <c r="K260" i="7"/>
  <c r="L1260" i="8"/>
  <c r="K261" i="7"/>
  <c r="L1261" i="8"/>
  <c r="K262" i="7"/>
  <c r="L1262" i="8"/>
  <c r="K263" i="7"/>
  <c r="L1263" i="8"/>
  <c r="K264" i="7"/>
  <c r="L1264" i="8"/>
  <c r="K265" i="7"/>
  <c r="L1265" i="8"/>
  <c r="K266" i="7"/>
  <c r="L1266" i="8"/>
  <c r="K267" i="7"/>
  <c r="L1267" i="8"/>
  <c r="K268" i="7"/>
  <c r="L1268" i="8"/>
  <c r="K269" i="7"/>
  <c r="L1269" i="8"/>
  <c r="K270" i="7"/>
  <c r="L1270" i="8"/>
  <c r="K271" i="7"/>
  <c r="L1271" i="8"/>
  <c r="K272" i="7"/>
  <c r="L1272" i="8"/>
  <c r="K273" i="7"/>
  <c r="L1273" i="8"/>
  <c r="K274" i="7"/>
  <c r="L1274" i="8"/>
  <c r="K275" i="7"/>
  <c r="L1275" i="8"/>
  <c r="K276" i="7"/>
  <c r="L1276" i="8"/>
  <c r="K277" i="7"/>
  <c r="L1277" i="8"/>
  <c r="K278" i="7"/>
  <c r="L1278" i="8"/>
  <c r="K279" i="7"/>
  <c r="L1279" i="8"/>
  <c r="K280" i="7"/>
  <c r="L1280" i="8"/>
  <c r="K281" i="7"/>
  <c r="L1281" i="8"/>
  <c r="K282" i="7"/>
  <c r="L1282" i="8"/>
  <c r="K283" i="7"/>
  <c r="L1283" i="8"/>
  <c r="K284" i="7"/>
  <c r="L1284" i="8"/>
  <c r="K285" i="7"/>
  <c r="L1285" i="8"/>
  <c r="K286" i="7"/>
  <c r="L1286" i="8"/>
  <c r="K287" i="7"/>
  <c r="L1287" i="8"/>
  <c r="K288" i="7"/>
  <c r="L1288" i="8"/>
  <c r="K289" i="7"/>
  <c r="L1289" i="8"/>
  <c r="K290" i="7"/>
  <c r="L1290" i="8"/>
  <c r="K291" i="7"/>
  <c r="L1291" i="8"/>
  <c r="K292" i="7"/>
  <c r="L1292" i="8"/>
  <c r="K293" i="7"/>
  <c r="L1293" i="8"/>
  <c r="K294" i="7"/>
  <c r="L1294" i="8"/>
  <c r="K295" i="7"/>
  <c r="L1295" i="8"/>
  <c r="K296" i="7"/>
  <c r="L1296" i="8"/>
  <c r="K297" i="7"/>
  <c r="L1297" i="8"/>
  <c r="K298" i="7"/>
  <c r="L1298" i="8"/>
  <c r="K299" i="7"/>
  <c r="L1299" i="8"/>
  <c r="K300" i="7"/>
  <c r="L1300" i="8"/>
  <c r="K301" i="7"/>
  <c r="L1301" i="8"/>
  <c r="K302" i="7"/>
  <c r="L1302" i="8"/>
  <c r="K303" i="7"/>
  <c r="L1303" i="8"/>
  <c r="K304" i="7"/>
  <c r="L1304" i="8"/>
  <c r="K305" i="7"/>
  <c r="L1305" i="8"/>
  <c r="K306" i="7"/>
  <c r="L1306" i="8"/>
  <c r="K307" i="7"/>
  <c r="L1307" i="8"/>
  <c r="K308" i="7"/>
  <c r="L1308" i="8"/>
  <c r="K309" i="7"/>
  <c r="L1309" i="8"/>
  <c r="K310" i="7"/>
  <c r="L1310" i="8"/>
  <c r="K311" i="7"/>
  <c r="L1311" i="8" s="1"/>
  <c r="K312" i="7"/>
  <c r="L1312" i="8"/>
  <c r="K313" i="7"/>
  <c r="L1313" i="8" s="1"/>
  <c r="K314" i="7"/>
  <c r="L1314" i="8"/>
  <c r="K315" i="7"/>
  <c r="L1315" i="8" s="1"/>
  <c r="K316" i="7"/>
  <c r="L1316" i="8" s="1"/>
  <c r="K317" i="7"/>
  <c r="L1317" i="8" s="1"/>
  <c r="K318" i="7"/>
  <c r="L1318" i="8"/>
  <c r="K319" i="7"/>
  <c r="L1319" i="8" s="1"/>
  <c r="K320" i="7"/>
  <c r="L1320" i="8"/>
  <c r="K321" i="7"/>
  <c r="L1321" i="8" s="1"/>
  <c r="K322" i="7"/>
  <c r="L1322" i="8"/>
  <c r="K323" i="7"/>
  <c r="L1323" i="8" s="1"/>
  <c r="K324" i="7"/>
  <c r="L1324" i="8" s="1"/>
  <c r="K325" i="7"/>
  <c r="L1325" i="8" s="1"/>
  <c r="K326" i="7"/>
  <c r="L1326" i="8"/>
  <c r="K327" i="7"/>
  <c r="L1327" i="8" s="1"/>
  <c r="K328" i="7"/>
  <c r="L1328" i="8"/>
  <c r="K329" i="7"/>
  <c r="L1329" i="8" s="1"/>
  <c r="K330" i="7"/>
  <c r="L1330" i="8"/>
  <c r="K331" i="7"/>
  <c r="L1331" i="8" s="1"/>
  <c r="K332" i="7"/>
  <c r="L1332" i="8" s="1"/>
  <c r="K333" i="7"/>
  <c r="L1333" i="8" s="1"/>
  <c r="K334" i="7"/>
  <c r="L1334" i="8"/>
  <c r="K335" i="7"/>
  <c r="L1335" i="8" s="1"/>
  <c r="K336" i="7"/>
  <c r="L1336" i="8"/>
  <c r="K337" i="7"/>
  <c r="L1337" i="8" s="1"/>
  <c r="K338" i="7"/>
  <c r="L1338" i="8"/>
  <c r="K339" i="7"/>
  <c r="L1339" i="8" s="1"/>
  <c r="K340" i="7"/>
  <c r="L1340" i="8" s="1"/>
  <c r="K341" i="7"/>
  <c r="L1341" i="8" s="1"/>
  <c r="K342" i="7"/>
  <c r="L1342" i="8"/>
  <c r="K343" i="7"/>
  <c r="L1343" i="8" s="1"/>
  <c r="K344" i="7"/>
  <c r="L1344" i="8"/>
  <c r="K345" i="7"/>
  <c r="L1345" i="8" s="1"/>
  <c r="K346" i="7"/>
  <c r="L1346" i="8"/>
  <c r="K347" i="7"/>
  <c r="L1347" i="8" s="1"/>
  <c r="K348" i="7"/>
  <c r="L1348" i="8" s="1"/>
  <c r="K349" i="7"/>
  <c r="L1349" i="8" s="1"/>
  <c r="K350" i="7"/>
  <c r="L1350" i="8"/>
  <c r="K351" i="7"/>
  <c r="L1351" i="8" s="1"/>
  <c r="K352" i="7"/>
  <c r="L1352" i="8"/>
  <c r="K353" i="7"/>
  <c r="L1353" i="8" s="1"/>
  <c r="K354" i="7"/>
  <c r="L1354" i="8"/>
  <c r="K355" i="7"/>
  <c r="L1355" i="8" s="1"/>
  <c r="K356" i="7"/>
  <c r="L1356" i="8" s="1"/>
  <c r="K357" i="7"/>
  <c r="L1357" i="8" s="1"/>
  <c r="K358" i="7"/>
  <c r="L1358" i="8"/>
  <c r="K359" i="7"/>
  <c r="L1359" i="8" s="1"/>
  <c r="K360" i="7"/>
  <c r="L1360" i="8"/>
  <c r="K361" i="7"/>
  <c r="L1361" i="8" s="1"/>
  <c r="K362" i="7"/>
  <c r="L1362" i="8"/>
  <c r="K363" i="7"/>
  <c r="L1363" i="8" s="1"/>
  <c r="K364" i="7"/>
  <c r="L1364" i="8" s="1"/>
  <c r="K365" i="7"/>
  <c r="L1365" i="8" s="1"/>
  <c r="K366" i="7"/>
  <c r="L1366" i="8"/>
  <c r="K367" i="7"/>
  <c r="L1367" i="8" s="1"/>
  <c r="K368" i="7"/>
  <c r="L1368" i="8"/>
  <c r="K369" i="7"/>
  <c r="L1369" i="8" s="1"/>
  <c r="K370" i="7"/>
  <c r="L1370" i="8"/>
  <c r="K371" i="7"/>
  <c r="L1371" i="8" s="1"/>
  <c r="K372" i="7"/>
  <c r="L1372" i="8" s="1"/>
  <c r="K373" i="7"/>
  <c r="L1373" i="8" s="1"/>
  <c r="K374" i="7"/>
  <c r="L1374" i="8"/>
  <c r="K375" i="7"/>
  <c r="L1375" i="8" s="1"/>
  <c r="K376" i="7"/>
  <c r="L1376" i="8"/>
  <c r="K377" i="7"/>
  <c r="L1377" i="8" s="1"/>
  <c r="K378" i="7"/>
  <c r="L1378" i="8"/>
  <c r="K379" i="7"/>
  <c r="L1379" i="8" s="1"/>
  <c r="K380" i="7"/>
  <c r="L1380" i="8" s="1"/>
  <c r="K381" i="7"/>
  <c r="L1381" i="8" s="1"/>
  <c r="K382" i="7"/>
  <c r="L1382" i="8"/>
  <c r="K383" i="7"/>
  <c r="L1383" i="8" s="1"/>
  <c r="K384" i="7"/>
  <c r="L1384" i="8"/>
  <c r="K385" i="7"/>
  <c r="L1385" i="8" s="1"/>
  <c r="K386" i="7"/>
  <c r="L1386" i="8"/>
  <c r="K387" i="7"/>
  <c r="L1387" i="8"/>
  <c r="K388" i="7"/>
  <c r="L1388" i="8"/>
  <c r="K389" i="7"/>
  <c r="L1389" i="8"/>
  <c r="K390" i="7"/>
  <c r="L1390" i="8"/>
  <c r="K391" i="7"/>
  <c r="L1391" i="8"/>
  <c r="K392" i="7"/>
  <c r="L1392" i="8"/>
  <c r="K393" i="7"/>
  <c r="L1393" i="8"/>
  <c r="K394" i="7"/>
  <c r="L1394" i="8"/>
  <c r="K395" i="7"/>
  <c r="L1395" i="8"/>
  <c r="K396" i="7"/>
  <c r="L1396" i="8"/>
  <c r="K397" i="7"/>
  <c r="L1397" i="8"/>
  <c r="K398" i="7"/>
  <c r="L1398" i="8"/>
  <c r="K399" i="7"/>
  <c r="L1399" i="8"/>
  <c r="K400" i="7"/>
  <c r="L1400" i="8"/>
  <c r="K401" i="7"/>
  <c r="L1401" i="8"/>
  <c r="K402" i="7"/>
  <c r="L1402" i="8"/>
  <c r="K403" i="7"/>
  <c r="L1403" i="8"/>
  <c r="K404" i="7"/>
  <c r="L1404" i="8"/>
  <c r="K405" i="7"/>
  <c r="L1405" i="8"/>
  <c r="K406" i="7"/>
  <c r="L1406" i="8"/>
  <c r="K407" i="7"/>
  <c r="L1407" i="8"/>
  <c r="K408" i="7"/>
  <c r="L1408" i="8"/>
  <c r="K409" i="7"/>
  <c r="L1409" i="8"/>
  <c r="K410" i="7"/>
  <c r="L1410" i="8"/>
  <c r="K411" i="7"/>
  <c r="L1411" i="8"/>
  <c r="K412" i="7"/>
  <c r="L1412" i="8"/>
  <c r="K413" i="7"/>
  <c r="L1413" i="8"/>
  <c r="K414" i="7"/>
  <c r="L1414" i="8"/>
  <c r="K415" i="7"/>
  <c r="L1415" i="8"/>
  <c r="K416" i="7"/>
  <c r="L1416" i="8"/>
  <c r="K417" i="7"/>
  <c r="L1417" i="8"/>
  <c r="K418" i="7"/>
  <c r="L1418" i="8"/>
  <c r="K419" i="7"/>
  <c r="L1419" i="8"/>
  <c r="K420" i="7"/>
  <c r="L1420" i="8"/>
  <c r="K421" i="7"/>
  <c r="L1421" i="8"/>
  <c r="K422" i="7"/>
  <c r="L1422" i="8"/>
  <c r="K423" i="7"/>
  <c r="L1423" i="8"/>
  <c r="K424" i="7"/>
  <c r="L1424" i="8"/>
  <c r="K425" i="7"/>
  <c r="L1425" i="8"/>
  <c r="K426" i="7"/>
  <c r="L1426" i="8"/>
  <c r="K427" i="7"/>
  <c r="L1427" i="8"/>
  <c r="K428" i="7"/>
  <c r="L1428" i="8"/>
  <c r="K429" i="7"/>
  <c r="L1429" i="8"/>
  <c r="K430" i="7"/>
  <c r="L1430" i="8"/>
  <c r="K431" i="7"/>
  <c r="L1431" i="8"/>
  <c r="K432" i="7"/>
  <c r="L1432" i="8"/>
  <c r="K433" i="7"/>
  <c r="L1433" i="8"/>
  <c r="K434" i="7"/>
  <c r="L1434" i="8"/>
  <c r="K435" i="7"/>
  <c r="L1435" i="8"/>
  <c r="K436" i="7"/>
  <c r="L1436" i="8"/>
  <c r="K437" i="7"/>
  <c r="L1437" i="8"/>
  <c r="K438" i="7"/>
  <c r="L1438" i="8"/>
  <c r="K439" i="7"/>
  <c r="L1439" i="8"/>
  <c r="K440" i="7"/>
  <c r="L1440" i="8"/>
  <c r="K441" i="7"/>
  <c r="L1441" i="8"/>
  <c r="K442" i="7"/>
  <c r="L1442" i="8"/>
  <c r="K443" i="7"/>
  <c r="L1443" i="8"/>
  <c r="K444" i="7"/>
  <c r="L1444" i="8"/>
  <c r="K445" i="7"/>
  <c r="L1445" i="8"/>
  <c r="K446" i="7"/>
  <c r="L1446" i="8"/>
  <c r="K447" i="7"/>
  <c r="L1447" i="8"/>
  <c r="K448" i="7"/>
  <c r="L1448" i="8"/>
  <c r="K449" i="7"/>
  <c r="L1449" i="8"/>
  <c r="K450" i="7"/>
  <c r="L1450" i="8"/>
  <c r="K451" i="7"/>
  <c r="L1451" i="8"/>
  <c r="K452" i="7"/>
  <c r="L1452" i="8"/>
  <c r="K453" i="7"/>
  <c r="L1453" i="8"/>
  <c r="K454" i="7"/>
  <c r="L1454" i="8"/>
  <c r="K455" i="7"/>
  <c r="L1455" i="8"/>
  <c r="K456" i="7"/>
  <c r="L1456" i="8"/>
  <c r="K457" i="7"/>
  <c r="L1457" i="8"/>
  <c r="K458" i="7"/>
  <c r="L1458" i="8"/>
  <c r="K459" i="7"/>
  <c r="L1459" i="8"/>
  <c r="K460" i="7"/>
  <c r="L1460" i="8"/>
  <c r="K461" i="7"/>
  <c r="L1461" i="8"/>
  <c r="K462" i="7"/>
  <c r="L1462" i="8"/>
  <c r="K463" i="7"/>
  <c r="L1463" i="8"/>
  <c r="K464" i="7"/>
  <c r="L1464" i="8"/>
  <c r="K465" i="7"/>
  <c r="L1465" i="8"/>
  <c r="K466" i="7"/>
  <c r="L1466" i="8"/>
  <c r="K467" i="7"/>
  <c r="L1467" i="8"/>
  <c r="K468" i="7"/>
  <c r="L1468" i="8"/>
  <c r="K469" i="7"/>
  <c r="L1469" i="8"/>
  <c r="K470" i="7"/>
  <c r="L1470" i="8"/>
  <c r="K471" i="7"/>
  <c r="L1471" i="8"/>
  <c r="K472" i="7"/>
  <c r="L1472" i="8"/>
  <c r="K473" i="7"/>
  <c r="L1473" i="8"/>
  <c r="K474" i="7"/>
  <c r="L1474" i="8"/>
  <c r="K475" i="7"/>
  <c r="L1475" i="8"/>
  <c r="K476" i="7"/>
  <c r="L1476" i="8"/>
  <c r="K477" i="7"/>
  <c r="L1477" i="8"/>
  <c r="K478" i="7"/>
  <c r="L1478" i="8"/>
  <c r="K479" i="7"/>
  <c r="L1479" i="8"/>
  <c r="K480" i="7"/>
  <c r="L1480" i="8"/>
  <c r="K481" i="7"/>
  <c r="L1481" i="8"/>
  <c r="K482" i="7"/>
  <c r="L1482" i="8"/>
  <c r="K483" i="7"/>
  <c r="L1483" i="8"/>
  <c r="K484" i="7"/>
  <c r="L1484" i="8"/>
  <c r="K485" i="7"/>
  <c r="L1485" i="8"/>
  <c r="K486" i="7"/>
  <c r="L1486" i="8"/>
  <c r="K487" i="7"/>
  <c r="L1487" i="8"/>
  <c r="K488" i="7"/>
  <c r="L1488" i="8"/>
  <c r="K489" i="7"/>
  <c r="L1489" i="8"/>
  <c r="K490" i="7"/>
  <c r="L1490" i="8"/>
  <c r="K491" i="7"/>
  <c r="L1491" i="8"/>
  <c r="K492" i="7"/>
  <c r="L1492" i="8"/>
  <c r="K493" i="7"/>
  <c r="L1493" i="8"/>
  <c r="K494" i="7"/>
  <c r="L1494" i="8"/>
  <c r="K495" i="7"/>
  <c r="L1495" i="8"/>
  <c r="K496" i="7"/>
  <c r="L1496" i="8"/>
  <c r="K497" i="7"/>
  <c r="L1497" i="8"/>
  <c r="K498" i="7"/>
  <c r="L1498" i="8"/>
  <c r="K499" i="7"/>
  <c r="L1499" i="8"/>
  <c r="K500" i="7"/>
  <c r="L1500" i="8"/>
  <c r="K11" i="5"/>
  <c r="N1002" i="8"/>
  <c r="P20" i="5"/>
  <c r="O22" i="5"/>
  <c r="O10" i="5"/>
  <c r="L9" i="5"/>
  <c r="L12" i="5" s="1"/>
  <c r="P22" i="5"/>
  <c r="N16" i="5"/>
  <c r="M17" i="5"/>
  <c r="O19" i="5"/>
  <c r="N20" i="5"/>
  <c r="M21" i="5"/>
  <c r="L22" i="5"/>
  <c r="O16" i="5"/>
  <c r="N17" i="5"/>
  <c r="M18" i="5"/>
  <c r="L19" i="5"/>
  <c r="O20" i="5"/>
  <c r="N21" i="5"/>
  <c r="M22" i="5"/>
  <c r="L16" i="5"/>
  <c r="O17" i="5"/>
  <c r="N18" i="5"/>
  <c r="M19" i="5"/>
  <c r="L20" i="5"/>
  <c r="O21" i="5"/>
  <c r="N22" i="5"/>
  <c r="M16" i="5"/>
  <c r="L17" i="5"/>
  <c r="O18" i="5"/>
  <c r="N19" i="5"/>
  <c r="M20" i="5"/>
  <c r="L21" i="5"/>
  <c r="K22" i="5"/>
  <c r="N4" i="5"/>
  <c r="M5" i="5"/>
  <c r="L6" i="5"/>
  <c r="O7" i="5"/>
  <c r="N8" i="5"/>
  <c r="M9" i="5"/>
  <c r="L10" i="5"/>
  <c r="O4" i="5"/>
  <c r="N5" i="5"/>
  <c r="M6" i="5"/>
  <c r="O8" i="5"/>
  <c r="N9" i="5"/>
  <c r="M10" i="5"/>
  <c r="L4" i="5"/>
  <c r="O5" i="5"/>
  <c r="N6" i="5"/>
  <c r="N12" i="5" s="1"/>
  <c r="M7" i="5"/>
  <c r="L8" i="5"/>
  <c r="O9" i="5"/>
  <c r="N10" i="5"/>
  <c r="M4" i="5"/>
  <c r="L5" i="5"/>
  <c r="O6" i="5"/>
  <c r="N7" i="5"/>
  <c r="M8" i="5"/>
  <c r="E9" i="5"/>
  <c r="E10" i="5"/>
  <c r="D6" i="5"/>
  <c r="E13" i="5"/>
  <c r="F5" i="5"/>
  <c r="E7" i="5"/>
  <c r="D5" i="5"/>
  <c r="F7" i="5"/>
  <c r="E8" i="5"/>
  <c r="D9" i="5"/>
  <c r="G10" i="5"/>
  <c r="F11" i="5"/>
  <c r="E12" i="5"/>
  <c r="D13" i="5"/>
  <c r="F8" i="5"/>
  <c r="D10" i="5"/>
  <c r="G11" i="5"/>
  <c r="F12" i="5"/>
  <c r="F9" i="5"/>
  <c r="D11" i="5"/>
  <c r="G12" i="5"/>
  <c r="F13" i="5"/>
  <c r="F6" i="5"/>
  <c r="D8" i="5"/>
  <c r="F10" i="5"/>
  <c r="E11" i="5"/>
  <c r="D12" i="5"/>
  <c r="G13" i="5"/>
  <c r="K20" i="5"/>
  <c r="N23" i="5"/>
  <c r="O23" i="5"/>
  <c r="M23" i="5"/>
  <c r="M12" i="5"/>
  <c r="O12" i="5"/>
  <c r="D7" i="5"/>
  <c r="E5" i="5"/>
  <c r="G8" i="5"/>
  <c r="G9" i="5"/>
  <c r="G7" i="5"/>
  <c r="G6" i="5"/>
  <c r="E6" i="5"/>
  <c r="G5" i="5"/>
  <c r="P19" i="5"/>
  <c r="K19" i="5"/>
  <c r="L18" i="5"/>
  <c r="L23" i="5"/>
  <c r="D4" i="5"/>
  <c r="L7" i="5"/>
  <c r="P7" i="5"/>
  <c r="P8" i="5"/>
  <c r="K8" i="5"/>
  <c r="K7" i="5"/>
  <c r="P10" i="5"/>
  <c r="K10" i="5"/>
  <c r="E4" i="5"/>
  <c r="E14" i="5" s="1"/>
  <c r="G4" i="5"/>
  <c r="G14" i="5" s="1"/>
  <c r="F4" i="5"/>
  <c r="BN12" i="2"/>
  <c r="H13" i="5"/>
  <c r="BN9" i="2"/>
  <c r="C8" i="5"/>
  <c r="BN8" i="2"/>
  <c r="C9" i="5"/>
  <c r="H8" i="5"/>
  <c r="BN7" i="2"/>
  <c r="H9" i="5"/>
  <c r="C10" i="5"/>
  <c r="H10" i="5"/>
  <c r="C13" i="5"/>
  <c r="K16" i="5"/>
  <c r="P16" i="5"/>
  <c r="C12" i="5"/>
  <c r="H12" i="5"/>
  <c r="BN11" i="2"/>
  <c r="C5" i="5"/>
  <c r="BN4" i="2"/>
  <c r="H5" i="5"/>
  <c r="P4" i="5"/>
  <c r="P12" i="5" s="1"/>
  <c r="K4" i="5"/>
  <c r="BO4" i="2"/>
  <c r="BO5" i="2"/>
  <c r="BO6" i="2"/>
  <c r="BO7" i="2"/>
  <c r="BO8" i="2"/>
  <c r="BO9" i="2"/>
  <c r="BO10" i="2"/>
  <c r="BO11" i="2"/>
  <c r="BO12" i="2"/>
  <c r="BO3" i="2"/>
  <c r="P5" i="5"/>
  <c r="C4" i="5"/>
  <c r="K18" i="5"/>
  <c r="K23" i="5" s="1"/>
  <c r="H4" i="5"/>
  <c r="BN3" i="2"/>
  <c r="P18" i="5"/>
  <c r="P23" i="5" s="1"/>
  <c r="K6" i="5"/>
  <c r="K21" i="5"/>
  <c r="P21" i="5"/>
  <c r="K9" i="5"/>
  <c r="P9" i="5"/>
  <c r="K5" i="5"/>
  <c r="H11" i="5"/>
  <c r="BN10" i="2"/>
  <c r="C11" i="5"/>
  <c r="P6" i="5"/>
  <c r="C7" i="5"/>
  <c r="H7" i="5"/>
  <c r="BN6" i="2"/>
  <c r="K17" i="5"/>
  <c r="P17" i="5"/>
  <c r="C6" i="5"/>
  <c r="H6" i="5"/>
  <c r="BN5" i="2"/>
  <c r="K12" i="5"/>
  <c r="H10" i="16"/>
  <c r="AL10" i="16"/>
  <c r="P10" i="16"/>
  <c r="AS10" i="16"/>
  <c r="X10" i="16"/>
  <c r="AE10" i="16"/>
  <c r="AZ10" i="16" l="1"/>
  <c r="N11" i="5"/>
  <c r="O11" i="5"/>
  <c r="P11" i="5"/>
  <c r="L11" i="5"/>
  <c r="M11" i="5"/>
  <c r="M30" i="5"/>
  <c r="E23" i="6" s="1"/>
  <c r="L29" i="5"/>
  <c r="D22" i="6" s="1"/>
  <c r="K29" i="5"/>
  <c r="K33" i="5"/>
  <c r="O29" i="5"/>
  <c r="G22" i="6" s="1"/>
  <c r="L30" i="5"/>
  <c r="D23" i="6" s="1"/>
  <c r="K30" i="5"/>
  <c r="H14" i="5"/>
  <c r="F14" i="5"/>
  <c r="D14" i="5"/>
  <c r="O35" i="16"/>
  <c r="I43" i="16"/>
  <c r="M34" i="16"/>
  <c r="O28" i="5"/>
  <c r="G21" i="6" s="1"/>
  <c r="L28" i="5"/>
  <c r="D21" i="6" s="1"/>
  <c r="K501" i="7"/>
  <c r="N30" i="5"/>
  <c r="F23" i="6" s="1"/>
  <c r="M29" i="5"/>
  <c r="E22" i="6" s="1"/>
  <c r="C14" i="5"/>
  <c r="K28" i="5"/>
  <c r="G19" i="6"/>
  <c r="O31" i="5"/>
  <c r="G24" i="6" s="1"/>
  <c r="O27" i="5"/>
  <c r="K31" i="5"/>
  <c r="K27" i="5"/>
  <c r="L31" i="5"/>
  <c r="D24" i="6" s="1"/>
  <c r="L27" i="5"/>
  <c r="M32" i="5"/>
  <c r="E25" i="6" s="1"/>
  <c r="M28" i="5"/>
  <c r="E21" i="6" s="1"/>
  <c r="N29" i="5"/>
  <c r="F22" i="6" s="1"/>
  <c r="F19" i="6"/>
  <c r="O30" i="5"/>
  <c r="G23" i="6" s="1"/>
  <c r="M31" i="5"/>
  <c r="E24" i="6" s="1"/>
  <c r="M27" i="5"/>
  <c r="N32" i="5"/>
  <c r="F25" i="6" s="1"/>
  <c r="N28" i="5"/>
  <c r="F21" i="6" s="1"/>
  <c r="M24" i="16"/>
  <c r="N31" i="5"/>
  <c r="F24" i="6" s="1"/>
  <c r="N27" i="5"/>
  <c r="O32" i="5"/>
  <c r="G25" i="6" s="1"/>
  <c r="K32" i="5"/>
  <c r="L32" i="5"/>
  <c r="D25" i="6" s="1"/>
  <c r="D2" i="1"/>
  <c r="Y3" i="16"/>
  <c r="AS37" i="16"/>
  <c r="AL40" i="16"/>
  <c r="AL38" i="16"/>
  <c r="X40" i="16"/>
  <c r="AL18" i="16"/>
  <c r="X20" i="16"/>
  <c r="X18" i="16"/>
  <c r="X17" i="16"/>
  <c r="AL7" i="16"/>
  <c r="AL27" i="16"/>
  <c r="AE30" i="16"/>
  <c r="AE28" i="16"/>
  <c r="AE27" i="16"/>
  <c r="H8" i="16"/>
  <c r="X8" i="16"/>
  <c r="X7" i="16"/>
  <c r="P7" i="16"/>
  <c r="H27" i="16"/>
  <c r="AS28" i="16"/>
  <c r="AS27" i="16"/>
  <c r="AL30" i="16"/>
  <c r="AL28" i="16"/>
  <c r="AL8" i="16"/>
  <c r="AE17" i="16"/>
  <c r="P18" i="16"/>
  <c r="P17" i="16"/>
  <c r="H20" i="16"/>
  <c r="P37" i="16"/>
  <c r="H40" i="16"/>
  <c r="H38" i="16"/>
  <c r="AS40" i="16"/>
  <c r="AL37" i="16"/>
  <c r="H18" i="16"/>
  <c r="AS20" i="16"/>
  <c r="AL17" i="16"/>
  <c r="AE20" i="16"/>
  <c r="AE18" i="16"/>
  <c r="X38" i="16"/>
  <c r="X37" i="16"/>
  <c r="P40" i="16"/>
  <c r="H37" i="16"/>
  <c r="AS38" i="16"/>
  <c r="P20" i="16"/>
  <c r="H17" i="16"/>
  <c r="AS18" i="16"/>
  <c r="AS17" i="16"/>
  <c r="AL20" i="16"/>
  <c r="AE7" i="16"/>
  <c r="AS7" i="16"/>
  <c r="P28" i="16"/>
  <c r="P27" i="16"/>
  <c r="H30" i="16"/>
  <c r="H28" i="16"/>
  <c r="AS30" i="16"/>
  <c r="P8" i="16"/>
  <c r="H7" i="16"/>
  <c r="AE40" i="16"/>
  <c r="AE38" i="16"/>
  <c r="AE37" i="16"/>
  <c r="P38" i="16"/>
  <c r="X30" i="16"/>
  <c r="X28" i="16"/>
  <c r="X27" i="16"/>
  <c r="P30" i="16"/>
  <c r="AE8" i="16"/>
  <c r="AS8" i="16"/>
  <c r="AS9" i="16" l="1"/>
  <c r="AS11" i="16" s="1"/>
  <c r="AE9" i="16"/>
  <c r="AE11" i="16" s="1"/>
  <c r="X29" i="16"/>
  <c r="X31" i="16" s="1"/>
  <c r="P39" i="16"/>
  <c r="AE39" i="16"/>
  <c r="AE41" i="16"/>
  <c r="AZ7" i="16"/>
  <c r="P9" i="16"/>
  <c r="P11" i="16" s="1"/>
  <c r="AZ28" i="16"/>
  <c r="H29" i="16"/>
  <c r="H31" i="16" s="1"/>
  <c r="AZ30" i="16"/>
  <c r="P29" i="16"/>
  <c r="P31" i="16" s="1"/>
  <c r="AS19" i="16"/>
  <c r="AZ17" i="16"/>
  <c r="P21" i="16"/>
  <c r="AS39" i="16"/>
  <c r="AS41" i="16" s="1"/>
  <c r="AZ37" i="16"/>
  <c r="P41" i="16"/>
  <c r="X39" i="16"/>
  <c r="X41" i="16" s="1"/>
  <c r="AE19" i="16"/>
  <c r="AE21" i="16" s="1"/>
  <c r="AS21" i="16"/>
  <c r="H19" i="16"/>
  <c r="AZ18" i="16"/>
  <c r="H39" i="16"/>
  <c r="AZ38" i="16"/>
  <c r="H41" i="16"/>
  <c r="AZ40" i="16"/>
  <c r="AZ20" i="16"/>
  <c r="H21" i="16"/>
  <c r="P19" i="16"/>
  <c r="AL9" i="16"/>
  <c r="AL11" i="16" s="1"/>
  <c r="AL29" i="16"/>
  <c r="AL31" i="16"/>
  <c r="AS29" i="16"/>
  <c r="AS31" i="16" s="1"/>
  <c r="AZ27" i="16"/>
  <c r="X9" i="16"/>
  <c r="X11" i="16" s="1"/>
  <c r="AZ8" i="16"/>
  <c r="H9" i="16"/>
  <c r="AE29" i="16"/>
  <c r="AE31" i="16"/>
  <c r="X19" i="16"/>
  <c r="X21" i="16" s="1"/>
  <c r="AL19" i="16"/>
  <c r="AL21" i="16" s="1"/>
  <c r="AL39" i="16"/>
  <c r="AL41" i="16" s="1"/>
  <c r="L33" i="5"/>
  <c r="D26" i="6" s="1"/>
  <c r="K34" i="5"/>
  <c r="P27" i="5"/>
  <c r="C20" i="6"/>
  <c r="P32" i="5"/>
  <c r="H25" i="6" s="1"/>
  <c r="C25" i="6"/>
  <c r="P31" i="5"/>
  <c r="H24" i="6" s="1"/>
  <c r="C24" i="6"/>
  <c r="E20" i="6"/>
  <c r="D20" i="6"/>
  <c r="G20" i="6"/>
  <c r="P30" i="5"/>
  <c r="H23" i="6" s="1"/>
  <c r="C23" i="6"/>
  <c r="C26" i="6"/>
  <c r="O33" i="5"/>
  <c r="G26" i="6" s="1"/>
  <c r="M33" i="5"/>
  <c r="E26" i="6" s="1"/>
  <c r="F20" i="6"/>
  <c r="N33" i="5"/>
  <c r="F26" i="6" s="1"/>
  <c r="P28" i="5"/>
  <c r="H21" i="6" s="1"/>
  <c r="C21" i="6"/>
  <c r="Y43" i="16"/>
  <c r="O45" i="16"/>
  <c r="M44" i="16"/>
  <c r="AO43" i="16"/>
  <c r="I53" i="16"/>
  <c r="P29" i="5"/>
  <c r="H22" i="6" s="1"/>
  <c r="C22" i="6"/>
  <c r="C3" i="1"/>
  <c r="AO3" i="16"/>
  <c r="AL50" i="16"/>
  <c r="AL48" i="16"/>
  <c r="X50" i="16"/>
  <c r="X48" i="16"/>
  <c r="H50" i="16"/>
  <c r="H48" i="16"/>
  <c r="AS50" i="16"/>
  <c r="AL47" i="16"/>
  <c r="AE50" i="16"/>
  <c r="X47" i="16"/>
  <c r="P50" i="16"/>
  <c r="H47" i="16"/>
  <c r="AS48" i="16"/>
  <c r="AS47" i="16"/>
  <c r="AE48" i="16"/>
  <c r="AE47" i="16"/>
  <c r="P48" i="16"/>
  <c r="P47" i="16"/>
  <c r="P49" i="16" l="1"/>
  <c r="AE49" i="16"/>
  <c r="AS49" i="16"/>
  <c r="AZ47" i="16"/>
  <c r="P51" i="16"/>
  <c r="AE51" i="16"/>
  <c r="AS51" i="16"/>
  <c r="AZ48" i="16"/>
  <c r="H49" i="16"/>
  <c r="H51" i="16"/>
  <c r="AZ50" i="16"/>
  <c r="X49" i="16"/>
  <c r="X51" i="16" s="1"/>
  <c r="AL49" i="16"/>
  <c r="AL51" i="16"/>
  <c r="AZ31" i="16"/>
  <c r="AO53" i="16"/>
  <c r="I63" i="16"/>
  <c r="Y53" i="16"/>
  <c r="O55" i="16"/>
  <c r="M54" i="16"/>
  <c r="M34" i="5"/>
  <c r="E27" i="6" s="1"/>
  <c r="H20" i="6"/>
  <c r="J38" i="5"/>
  <c r="AZ21" i="16"/>
  <c r="AZ19" i="16"/>
  <c r="N34" i="5"/>
  <c r="F27" i="6" s="1"/>
  <c r="P33" i="5"/>
  <c r="H26" i="6" s="1"/>
  <c r="O34" i="5"/>
  <c r="G27" i="6" s="1"/>
  <c r="C27" i="6"/>
  <c r="AZ39" i="16"/>
  <c r="L34" i="5"/>
  <c r="D27" i="6" s="1"/>
  <c r="AZ9" i="16"/>
  <c r="H11" i="16"/>
  <c r="AZ11" i="16" s="1"/>
  <c r="AZ41" i="16"/>
  <c r="AZ29" i="16"/>
  <c r="D3" i="1"/>
  <c r="Y13" i="16"/>
  <c r="H58" i="16"/>
  <c r="AS60" i="16"/>
  <c r="AL57" i="16"/>
  <c r="AE60" i="16"/>
  <c r="AE58" i="16"/>
  <c r="P60" i="16"/>
  <c r="H57" i="16"/>
  <c r="AS58" i="16"/>
  <c r="AS57" i="16"/>
  <c r="AL60" i="16"/>
  <c r="AE57" i="16"/>
  <c r="P58" i="16"/>
  <c r="P57" i="16"/>
  <c r="H60" i="16"/>
  <c r="AL58" i="16"/>
  <c r="X60" i="16"/>
  <c r="X58" i="16"/>
  <c r="X57" i="16"/>
  <c r="X59" i="16" l="1"/>
  <c r="X61" i="16" s="1"/>
  <c r="AL59" i="16"/>
  <c r="AZ60" i="16"/>
  <c r="H61" i="16"/>
  <c r="P59" i="16"/>
  <c r="AL61" i="16"/>
  <c r="AS59" i="16"/>
  <c r="AZ57" i="16"/>
  <c r="P61" i="16"/>
  <c r="AE59" i="16"/>
  <c r="AE61" i="16"/>
  <c r="AS61" i="16"/>
  <c r="H59" i="16"/>
  <c r="AZ58" i="16"/>
  <c r="M64" i="16"/>
  <c r="AO63" i="16"/>
  <c r="I73" i="16"/>
  <c r="Y63" i="16"/>
  <c r="O65" i="16"/>
  <c r="AZ51" i="16"/>
  <c r="P34" i="5"/>
  <c r="AZ49" i="16"/>
  <c r="AO13" i="16"/>
  <c r="C4" i="1"/>
  <c r="H67" i="16"/>
  <c r="AS68" i="16"/>
  <c r="AS67" i="16"/>
  <c r="AL70" i="16"/>
  <c r="AL68" i="16"/>
  <c r="X70" i="16"/>
  <c r="X67" i="16"/>
  <c r="AE70" i="16"/>
  <c r="AE67" i="16"/>
  <c r="P68" i="16"/>
  <c r="P67" i="16"/>
  <c r="H70" i="16"/>
  <c r="H68" i="16"/>
  <c r="AS70" i="16"/>
  <c r="X68" i="16"/>
  <c r="P70" i="16"/>
  <c r="AL67" i="16"/>
  <c r="AE68" i="16"/>
  <c r="AE69" i="16" l="1"/>
  <c r="P71" i="16"/>
  <c r="X69" i="16"/>
  <c r="AS71" i="16"/>
  <c r="H69" i="16"/>
  <c r="AZ68" i="16"/>
  <c r="H71" i="16"/>
  <c r="AZ70" i="16"/>
  <c r="P69" i="16"/>
  <c r="AE71" i="16"/>
  <c r="X71" i="16"/>
  <c r="AL69" i="16"/>
  <c r="AL71" i="16" s="1"/>
  <c r="AS69" i="16"/>
  <c r="AZ67" i="16"/>
  <c r="H27" i="6"/>
  <c r="J41" i="5"/>
  <c r="K41" i="5"/>
  <c r="K43" i="5"/>
  <c r="K42" i="5"/>
  <c r="AZ61" i="16"/>
  <c r="O75" i="16"/>
  <c r="M74" i="16"/>
  <c r="AO73" i="16"/>
  <c r="I83" i="16"/>
  <c r="Y73" i="16"/>
  <c r="AZ59" i="16"/>
  <c r="D4" i="1"/>
  <c r="Y23" i="16"/>
  <c r="AS77" i="16"/>
  <c r="AL80" i="16"/>
  <c r="AL78" i="16"/>
  <c r="X80" i="16"/>
  <c r="X78" i="16"/>
  <c r="X77" i="16"/>
  <c r="P80" i="16"/>
  <c r="H77" i="16"/>
  <c r="AS78" i="16"/>
  <c r="P77" i="16"/>
  <c r="H80" i="16"/>
  <c r="H78" i="16"/>
  <c r="AS80" i="16"/>
  <c r="AL77" i="16"/>
  <c r="AE80" i="16"/>
  <c r="AE78" i="16"/>
  <c r="AE77" i="16"/>
  <c r="P78" i="16"/>
  <c r="P79" i="16" l="1"/>
  <c r="AE79" i="16"/>
  <c r="AE81" i="16"/>
  <c r="AS81" i="16"/>
  <c r="H79" i="16"/>
  <c r="AZ78" i="16"/>
  <c r="H81" i="16"/>
  <c r="AZ80" i="16"/>
  <c r="AS79" i="16"/>
  <c r="AZ77" i="16"/>
  <c r="P81" i="16"/>
  <c r="X79" i="16"/>
  <c r="X81" i="16" s="1"/>
  <c r="AL79" i="16"/>
  <c r="AL81" i="16"/>
  <c r="C31" i="6"/>
  <c r="C30" i="6"/>
  <c r="B30" i="6"/>
  <c r="C32" i="6"/>
  <c r="Y83" i="16"/>
  <c r="O85" i="16"/>
  <c r="M84" i="16"/>
  <c r="AO83" i="16"/>
  <c r="I93" i="16"/>
  <c r="J43" i="5"/>
  <c r="J42" i="5"/>
  <c r="AZ71" i="16"/>
  <c r="AZ69" i="16"/>
  <c r="C5" i="1"/>
  <c r="AO23" i="16"/>
  <c r="AL90" i="16"/>
  <c r="AL88" i="16"/>
  <c r="X90" i="16"/>
  <c r="X88" i="16"/>
  <c r="AE88" i="16"/>
  <c r="H90" i="16"/>
  <c r="H88" i="16"/>
  <c r="AS90" i="16"/>
  <c r="AL87" i="16"/>
  <c r="AE90" i="16"/>
  <c r="AE87" i="16"/>
  <c r="P87" i="16"/>
  <c r="X87" i="16"/>
  <c r="P90" i="16"/>
  <c r="H87" i="16"/>
  <c r="AS88" i="16"/>
  <c r="AS87" i="16"/>
  <c r="P88" i="16"/>
  <c r="P89" i="16" l="1"/>
  <c r="AS89" i="16"/>
  <c r="AZ87" i="16"/>
  <c r="P91" i="16"/>
  <c r="AS91" i="16"/>
  <c r="H89" i="16"/>
  <c r="AZ88" i="16"/>
  <c r="AZ90" i="16"/>
  <c r="AE89" i="16"/>
  <c r="AE91" i="16" s="1"/>
  <c r="X89" i="16"/>
  <c r="X91" i="16" s="1"/>
  <c r="AL89" i="16"/>
  <c r="AL91" i="16"/>
  <c r="AO93" i="16"/>
  <c r="Y93" i="16"/>
  <c r="O95" i="16"/>
  <c r="M94" i="16"/>
  <c r="B32" i="6"/>
  <c r="B31" i="6"/>
  <c r="AZ81" i="16"/>
  <c r="AZ79" i="16"/>
  <c r="D5" i="1"/>
  <c r="Y33" i="16"/>
  <c r="BL7" i="2"/>
  <c r="BK6" i="2"/>
  <c r="BK10" i="2"/>
  <c r="BK5" i="2"/>
  <c r="BL4" i="2"/>
  <c r="BL5" i="2"/>
  <c r="BL11" i="2"/>
  <c r="BK4" i="2"/>
  <c r="BL3" i="2"/>
  <c r="BK9" i="2"/>
  <c r="BL10" i="2"/>
  <c r="BK12" i="2"/>
  <c r="BK11" i="2"/>
  <c r="BK1" i="2"/>
  <c r="C5" i="6"/>
  <c r="BK3" i="2"/>
  <c r="BL9" i="2"/>
  <c r="BK8" i="2"/>
  <c r="BL8" i="2"/>
  <c r="BL12" i="2"/>
  <c r="BM12" i="2" s="1"/>
  <c r="BK7" i="2"/>
  <c r="AL98" i="16"/>
  <c r="X100" i="16"/>
  <c r="X98" i="16"/>
  <c r="X97" i="16"/>
  <c r="H98" i="16"/>
  <c r="AS100" i="16"/>
  <c r="AL97" i="16"/>
  <c r="AE100" i="16"/>
  <c r="AE98" i="16"/>
  <c r="P100" i="16"/>
  <c r="H97" i="16"/>
  <c r="AS98" i="16"/>
  <c r="AS97" i="16"/>
  <c r="AL100" i="16"/>
  <c r="AE97" i="16"/>
  <c r="P98" i="16"/>
  <c r="P97" i="16"/>
  <c r="H100" i="16"/>
  <c r="AZ100" i="16" l="1"/>
  <c r="BM10" i="16" s="1"/>
  <c r="P99" i="16"/>
  <c r="AL101" i="16"/>
  <c r="AS99" i="16"/>
  <c r="AZ97" i="16"/>
  <c r="P101" i="16"/>
  <c r="AE99" i="16"/>
  <c r="AE101" i="16" s="1"/>
  <c r="AS101" i="16"/>
  <c r="H99" i="16"/>
  <c r="AZ98" i="16"/>
  <c r="BM8" i="16" s="1"/>
  <c r="X99" i="16"/>
  <c r="X101" i="16"/>
  <c r="AL99" i="16"/>
  <c r="AZ89" i="16"/>
  <c r="BM7" i="16"/>
  <c r="H91" i="16"/>
  <c r="AZ91" i="16" s="1"/>
  <c r="BM5" i="2"/>
  <c r="AO33" i="16"/>
  <c r="C6" i="6"/>
  <c r="C7" i="6" s="1"/>
  <c r="BL1" i="2"/>
  <c r="BM9" i="2"/>
  <c r="BM3" i="2"/>
  <c r="BL6" i="2"/>
  <c r="I11" i="2" s="1"/>
  <c r="E3" i="2"/>
  <c r="G3" i="2"/>
  <c r="H3" i="2"/>
  <c r="F3" i="2"/>
  <c r="C3" i="2"/>
  <c r="D3" i="2"/>
  <c r="J4" i="2"/>
  <c r="M4" i="2"/>
  <c r="I4" i="2"/>
  <c r="N4" i="2"/>
  <c r="L4" i="2"/>
  <c r="K4" i="2"/>
  <c r="BM4" i="2"/>
  <c r="BM7" i="2"/>
  <c r="BM8" i="2"/>
  <c r="BM10" i="2"/>
  <c r="BM11" i="2"/>
  <c r="Q5" i="2"/>
  <c r="O5" i="2"/>
  <c r="T5" i="2"/>
  <c r="Y5" i="2"/>
  <c r="D5" i="2"/>
  <c r="P5" i="2"/>
  <c r="K5" i="2"/>
  <c r="R5" i="2"/>
  <c r="AY5" i="2"/>
  <c r="S5" i="2"/>
  <c r="G9" i="2" l="1"/>
  <c r="BA5" i="2"/>
  <c r="N5" i="2"/>
  <c r="AV9" i="2"/>
  <c r="Z4" i="2"/>
  <c r="M5" i="2"/>
  <c r="BG5" i="2"/>
  <c r="U9" i="2"/>
  <c r="P4" i="2"/>
  <c r="AI5" i="2"/>
  <c r="L5" i="2"/>
  <c r="BF5" i="2"/>
  <c r="AT9" i="2"/>
  <c r="AX4" i="2"/>
  <c r="BI5" i="2"/>
  <c r="V9" i="2"/>
  <c r="AK9" i="2"/>
  <c r="AE9" i="2"/>
  <c r="AF9" i="2"/>
  <c r="AT4" i="2"/>
  <c r="BH4" i="2"/>
  <c r="AK4" i="2"/>
  <c r="C5" i="2"/>
  <c r="AH9" i="2"/>
  <c r="BC9" i="2"/>
  <c r="N9" i="2"/>
  <c r="AD4" i="2"/>
  <c r="BD5" i="2"/>
  <c r="R9" i="2"/>
  <c r="F9" i="2"/>
  <c r="M9" i="2"/>
  <c r="O9" i="2"/>
  <c r="R4" i="2"/>
  <c r="V4" i="2"/>
  <c r="AP11" i="2"/>
  <c r="H5" i="2"/>
  <c r="AR5" i="2"/>
  <c r="AJ5" i="2"/>
  <c r="AA5" i="2"/>
  <c r="AU5" i="2"/>
  <c r="AO9" i="2"/>
  <c r="AC9" i="2"/>
  <c r="BJ9" i="2"/>
  <c r="AW9" i="2"/>
  <c r="AD9" i="2"/>
  <c r="AM9" i="2"/>
  <c r="S4" i="2"/>
  <c r="AE4" i="2"/>
  <c r="AH4" i="2"/>
  <c r="AW4" i="2"/>
  <c r="AY4" i="2"/>
  <c r="BD4" i="2"/>
  <c r="AL4" i="2"/>
  <c r="Y4" i="2"/>
  <c r="AJ4" i="2"/>
  <c r="AH12" i="2"/>
  <c r="K12" i="2"/>
  <c r="AZ12" i="2"/>
  <c r="BD3" i="2"/>
  <c r="N3" i="2"/>
  <c r="U3" i="2"/>
  <c r="BH10" i="2"/>
  <c r="C10" i="2"/>
  <c r="BC10" i="2"/>
  <c r="AI8" i="2"/>
  <c r="BD8" i="2"/>
  <c r="BH6" i="2"/>
  <c r="T6" i="2"/>
  <c r="Q11" i="2"/>
  <c r="AZ99" i="16"/>
  <c r="BM9" i="16" s="1"/>
  <c r="AO4" i="2"/>
  <c r="AU12" i="2"/>
  <c r="AG5" i="2"/>
  <c r="U5" i="2"/>
  <c r="AW5" i="2"/>
  <c r="V5" i="2"/>
  <c r="AH5" i="2"/>
  <c r="AU9" i="2"/>
  <c r="Y9" i="2"/>
  <c r="AN9" i="2"/>
  <c r="BD9" i="2"/>
  <c r="AX9" i="2"/>
  <c r="AV5" i="2"/>
  <c r="AT5" i="2"/>
  <c r="AQ5" i="2"/>
  <c r="AB5" i="2"/>
  <c r="F5" i="2"/>
  <c r="AZ5" i="2"/>
  <c r="BE5" i="2"/>
  <c r="AL5" i="2"/>
  <c r="X5" i="2"/>
  <c r="AC5" i="2"/>
  <c r="AM5" i="2"/>
  <c r="J5" i="2"/>
  <c r="H9" i="2"/>
  <c r="BB9" i="2"/>
  <c r="BE9" i="2"/>
  <c r="C9" i="2"/>
  <c r="P9" i="2"/>
  <c r="AI9" i="2"/>
  <c r="AS9" i="2"/>
  <c r="BF9" i="2"/>
  <c r="J9" i="2"/>
  <c r="BH9" i="2"/>
  <c r="D9" i="2"/>
  <c r="AB9" i="2"/>
  <c r="X9" i="2"/>
  <c r="BA9" i="2"/>
  <c r="W9" i="2"/>
  <c r="AR4" i="2"/>
  <c r="X4" i="2"/>
  <c r="BB4" i="2"/>
  <c r="AS4" i="2"/>
  <c r="D4" i="2"/>
  <c r="AC4" i="2"/>
  <c r="O4" i="2"/>
  <c r="C4" i="2"/>
  <c r="U4" i="2"/>
  <c r="E4" i="2"/>
  <c r="BA12" i="2"/>
  <c r="P12" i="2"/>
  <c r="V12" i="2"/>
  <c r="AP3" i="2"/>
  <c r="AB3" i="2"/>
  <c r="V3" i="2"/>
  <c r="AH10" i="2"/>
  <c r="P10" i="2"/>
  <c r="E8" i="2"/>
  <c r="O8" i="2"/>
  <c r="AW8" i="2"/>
  <c r="BC6" i="2"/>
  <c r="BE6" i="2"/>
  <c r="AD11" i="2"/>
  <c r="H101" i="16"/>
  <c r="AZ101" i="16" s="1"/>
  <c r="BM11" i="16" s="1"/>
  <c r="BG4" i="2"/>
  <c r="C12" i="2"/>
  <c r="BH12" i="2"/>
  <c r="AL3" i="2"/>
  <c r="AN3" i="2"/>
  <c r="AO10" i="2"/>
  <c r="AB10" i="2"/>
  <c r="BF10" i="2"/>
  <c r="D8" i="2"/>
  <c r="J8" i="2"/>
  <c r="AO6" i="2"/>
  <c r="C6" i="2"/>
  <c r="G5" i="2"/>
  <c r="AO5" i="2"/>
  <c r="I5" i="2"/>
  <c r="BC5" i="2"/>
  <c r="AZ9" i="2"/>
  <c r="AL9" i="2"/>
  <c r="AP9" i="2"/>
  <c r="AJ9" i="2"/>
  <c r="AF5" i="2"/>
  <c r="AP5" i="2"/>
  <c r="AK5" i="2"/>
  <c r="Z5" i="2"/>
  <c r="AE5" i="2"/>
  <c r="AX5" i="2"/>
  <c r="BH5" i="2"/>
  <c r="W5" i="2"/>
  <c r="E5" i="2"/>
  <c r="AD5" i="2"/>
  <c r="AN5" i="2"/>
  <c r="AS5" i="2"/>
  <c r="BB5" i="2"/>
  <c r="BJ5" i="2"/>
  <c r="S9" i="2"/>
  <c r="Q9" i="2"/>
  <c r="AG9" i="2"/>
  <c r="E9" i="2"/>
  <c r="AQ9" i="2"/>
  <c r="T9" i="2"/>
  <c r="BI9" i="2"/>
  <c r="BG9" i="2"/>
  <c r="Z9" i="2"/>
  <c r="I9" i="2"/>
  <c r="AA9" i="2"/>
  <c r="L9" i="2"/>
  <c r="AR9" i="2"/>
  <c r="K9" i="2"/>
  <c r="AY9" i="2"/>
  <c r="BA4" i="2"/>
  <c r="AI4" i="2"/>
  <c r="H4" i="2"/>
  <c r="AG4" i="2"/>
  <c r="AB4" i="2"/>
  <c r="AU4" i="2"/>
  <c r="AM4" i="2"/>
  <c r="H12" i="2"/>
  <c r="BC12" i="2"/>
  <c r="AC12" i="2"/>
  <c r="Q3" i="2"/>
  <c r="K3" i="2"/>
  <c r="Y10" i="2"/>
  <c r="AU10" i="2"/>
  <c r="BJ10" i="2"/>
  <c r="AR8" i="2"/>
  <c r="P8" i="2"/>
  <c r="AD8" i="2"/>
  <c r="N6" i="2"/>
  <c r="BA6" i="2"/>
  <c r="BM6" i="2"/>
  <c r="X7" i="2"/>
  <c r="AG7" i="2"/>
  <c r="G7" i="2"/>
  <c r="P7" i="2"/>
  <c r="BH7" i="2"/>
  <c r="AO7" i="2"/>
  <c r="L11" i="2"/>
  <c r="AN11" i="2"/>
  <c r="V11" i="2"/>
  <c r="D11" i="2"/>
  <c r="AF11" i="2"/>
  <c r="AH11" i="2"/>
  <c r="BJ6" i="2"/>
  <c r="AK6" i="2"/>
  <c r="AW6" i="2"/>
  <c r="G6" i="2"/>
  <c r="AN6" i="2"/>
  <c r="AA6" i="2"/>
  <c r="S6" i="2"/>
  <c r="BG6" i="2"/>
  <c r="E6" i="2"/>
  <c r="AG6" i="2"/>
  <c r="BF6" i="2"/>
  <c r="Z8" i="2"/>
  <c r="AN8" i="2"/>
  <c r="AE8" i="2"/>
  <c r="AB8" i="2"/>
  <c r="I8" i="2"/>
  <c r="S8" i="2"/>
  <c r="C8" i="2"/>
  <c r="M8" i="2"/>
  <c r="AM8" i="2"/>
  <c r="BB8" i="2"/>
  <c r="T8" i="2"/>
  <c r="BF8" i="2"/>
  <c r="BA8" i="2"/>
  <c r="H10" i="2"/>
  <c r="W10" i="2"/>
  <c r="Z10" i="2"/>
  <c r="U10" i="2"/>
  <c r="AN10" i="2"/>
  <c r="AI10" i="2"/>
  <c r="AL10" i="2"/>
  <c r="AG10" i="2"/>
  <c r="AR10" i="2"/>
  <c r="O10" i="2"/>
  <c r="AZ10" i="2"/>
  <c r="AS10" i="2"/>
  <c r="AA10" i="2"/>
  <c r="BG10" i="2"/>
  <c r="L10" i="2"/>
  <c r="AD3" i="2"/>
  <c r="BA3" i="2"/>
  <c r="AV3" i="2"/>
  <c r="AQ3" i="2"/>
  <c r="AW3" i="2"/>
  <c r="AM3" i="2"/>
  <c r="AS3" i="2"/>
  <c r="AY3" i="2"/>
  <c r="AO3" i="2"/>
  <c r="AU3" i="2"/>
  <c r="R3" i="2"/>
  <c r="L3" i="2"/>
  <c r="BI3" i="2"/>
  <c r="AI3" i="2"/>
  <c r="I3" i="2"/>
  <c r="R12" i="2"/>
  <c r="Z12" i="2"/>
  <c r="AG12" i="2"/>
  <c r="T12" i="2"/>
  <c r="O12" i="2"/>
  <c r="BI12" i="2"/>
  <c r="AV12" i="2"/>
  <c r="AQ12" i="2"/>
  <c r="N12" i="2"/>
  <c r="Y12" i="2"/>
  <c r="AB12" i="2"/>
  <c r="W12" i="2"/>
  <c r="AI12" i="2"/>
  <c r="BD12" i="2"/>
  <c r="BF7" i="2"/>
  <c r="AV7" i="2"/>
  <c r="S7" i="2"/>
  <c r="BB7" i="2"/>
  <c r="Y7" i="2"/>
  <c r="BF11" i="2"/>
  <c r="X11" i="2"/>
  <c r="U11" i="2"/>
  <c r="G11" i="2"/>
  <c r="S11" i="2"/>
  <c r="L6" i="2"/>
  <c r="AV6" i="2"/>
  <c r="R6" i="2"/>
  <c r="V6" i="2"/>
  <c r="AQ6" i="2"/>
  <c r="AX6" i="2"/>
  <c r="BD6" i="2"/>
  <c r="I6" i="2"/>
  <c r="AE6" i="2"/>
  <c r="BI6" i="2"/>
  <c r="AJ6" i="2"/>
  <c r="AG8" i="2"/>
  <c r="AO8" i="2"/>
  <c r="BJ8" i="2"/>
  <c r="AA8" i="2"/>
  <c r="V8" i="2"/>
  <c r="K8" i="2"/>
  <c r="AQ8" i="2"/>
  <c r="AL8" i="2"/>
  <c r="BH8" i="2"/>
  <c r="Q8" i="2"/>
  <c r="AS8" i="2"/>
  <c r="AH8" i="2"/>
  <c r="G8" i="2"/>
  <c r="AF10" i="2"/>
  <c r="G10" i="2"/>
  <c r="J10" i="2"/>
  <c r="E10" i="2"/>
  <c r="BD10" i="2"/>
  <c r="S10" i="2"/>
  <c r="V10" i="2"/>
  <c r="Q10" i="2"/>
  <c r="AJ10" i="2"/>
  <c r="AX10" i="2"/>
  <c r="AV10" i="2"/>
  <c r="M10" i="2"/>
  <c r="N10" i="2"/>
  <c r="AT10" i="2"/>
  <c r="K10" i="2"/>
  <c r="Z3" i="2"/>
  <c r="AK3" i="2"/>
  <c r="AF3" i="2"/>
  <c r="AA3" i="2"/>
  <c r="BH3" i="2"/>
  <c r="M3" i="2"/>
  <c r="S3" i="2"/>
  <c r="Y3" i="2"/>
  <c r="O3" i="2"/>
  <c r="AG3" i="2"/>
  <c r="W3" i="2"/>
  <c r="AC3" i="2"/>
  <c r="AT3" i="2"/>
  <c r="AJ3" i="2"/>
  <c r="BJ12" i="2"/>
  <c r="AP12" i="2"/>
  <c r="Q12" i="2"/>
  <c r="D12" i="2"/>
  <c r="AD12" i="2"/>
  <c r="AS12" i="2"/>
  <c r="AF12" i="2"/>
  <c r="AA12" i="2"/>
  <c r="BB12" i="2"/>
  <c r="I12" i="2"/>
  <c r="L12" i="2"/>
  <c r="AL12" i="2"/>
  <c r="AK12" i="2"/>
  <c r="AY12" i="2"/>
  <c r="U12" i="2"/>
  <c r="BJ4" i="2"/>
  <c r="BE4" i="2"/>
  <c r="AZ4" i="2"/>
  <c r="AQ4" i="2"/>
  <c r="Q4" i="2"/>
  <c r="AF4" i="2"/>
  <c r="W4" i="2"/>
  <c r="BI7" i="2"/>
  <c r="AQ7" i="2"/>
  <c r="AL7" i="2"/>
  <c r="AE7" i="2"/>
  <c r="AW7" i="2"/>
  <c r="N7" i="2"/>
  <c r="H7" i="2"/>
  <c r="AF7" i="2"/>
  <c r="BA7" i="2"/>
  <c r="BH11" i="2"/>
  <c r="Y11" i="2"/>
  <c r="AL11" i="2"/>
  <c r="AZ11" i="2"/>
  <c r="AX11" i="2"/>
  <c r="C11" i="2"/>
  <c r="O6" i="2"/>
  <c r="X6" i="2"/>
  <c r="AY6" i="2"/>
  <c r="AF6" i="2"/>
  <c r="AS6" i="2"/>
  <c r="W6" i="2"/>
  <c r="BB6" i="2"/>
  <c r="Q6" i="2"/>
  <c r="K6" i="2"/>
  <c r="AD6" i="2"/>
  <c r="AT6" i="2"/>
  <c r="U6" i="2"/>
  <c r="U8" i="2"/>
  <c r="AY8" i="2"/>
  <c r="W8" i="2"/>
  <c r="BI8" i="2"/>
  <c r="AV8" i="2"/>
  <c r="BE8" i="2"/>
  <c r="AT8" i="2"/>
  <c r="L8" i="2"/>
  <c r="N8" i="2"/>
  <c r="AK8" i="2"/>
  <c r="AJ8" i="2"/>
  <c r="AP8" i="2"/>
  <c r="H8" i="2"/>
  <c r="AM10" i="2"/>
  <c r="AP10" i="2"/>
  <c r="AK10" i="2"/>
  <c r="D10" i="2"/>
  <c r="AY10" i="2"/>
  <c r="BB10" i="2"/>
  <c r="AW10" i="2"/>
  <c r="X10" i="2"/>
  <c r="AE10" i="2"/>
  <c r="R10" i="2"/>
  <c r="AD10" i="2"/>
  <c r="T10" i="2"/>
  <c r="I10" i="2"/>
  <c r="AC10" i="2"/>
  <c r="BE10" i="2"/>
  <c r="AH3" i="2"/>
  <c r="BG3" i="2"/>
  <c r="J3" i="2"/>
  <c r="BC3" i="2"/>
  <c r="BJ3" i="2"/>
  <c r="AX3" i="2"/>
  <c r="T3" i="2"/>
  <c r="AR3" i="2"/>
  <c r="BB3" i="2"/>
  <c r="X3" i="2"/>
  <c r="BE3" i="2"/>
  <c r="AE3" i="2"/>
  <c r="BF12" i="2"/>
  <c r="AW12" i="2"/>
  <c r="AJ12" i="2"/>
  <c r="AE12" i="2"/>
  <c r="F12" i="2"/>
  <c r="M12" i="2"/>
  <c r="BG12" i="2"/>
  <c r="AX12" i="2"/>
  <c r="AO12" i="2"/>
  <c r="AR12" i="2"/>
  <c r="AM12" i="2"/>
  <c r="AN12" i="2"/>
  <c r="S12" i="2"/>
  <c r="E12" i="2"/>
  <c r="G12" i="2"/>
  <c r="BI4" i="2"/>
  <c r="T4" i="2"/>
  <c r="G4" i="2"/>
  <c r="BC4" i="2"/>
  <c r="BF4" i="2"/>
  <c r="AN4" i="2"/>
  <c r="E11" i="2"/>
  <c r="AP4" i="2"/>
  <c r="AV4" i="2"/>
  <c r="AA4" i="2"/>
  <c r="F4" i="2"/>
  <c r="X12" i="2"/>
  <c r="BE12" i="2"/>
  <c r="AT12" i="2"/>
  <c r="J12" i="2"/>
  <c r="AZ3" i="2"/>
  <c r="BF3" i="2"/>
  <c r="P3" i="2"/>
  <c r="BI10" i="2"/>
  <c r="AQ10" i="2"/>
  <c r="F10" i="2"/>
  <c r="BA10" i="2"/>
  <c r="BG8" i="2"/>
  <c r="F8" i="2"/>
  <c r="BC8" i="2"/>
  <c r="AP6" i="2"/>
  <c r="D6" i="2"/>
  <c r="AC6" i="2"/>
  <c r="AQ11" i="2"/>
  <c r="AU7" i="2"/>
  <c r="L7" i="2"/>
  <c r="U7" i="2"/>
  <c r="AY11" i="2"/>
  <c r="R11" i="2"/>
  <c r="BC11" i="2"/>
  <c r="BE11" i="2"/>
  <c r="AA11" i="2"/>
  <c r="BA11" i="2"/>
  <c r="AU11" i="2"/>
  <c r="BJ7" i="2"/>
  <c r="AM7" i="2"/>
  <c r="AB7" i="2"/>
  <c r="AS7" i="2"/>
  <c r="AH7" i="2"/>
  <c r="V7" i="2"/>
  <c r="AR7" i="2"/>
  <c r="P11" i="2"/>
  <c r="N11" i="2"/>
  <c r="AG11" i="2"/>
  <c r="AI11" i="2"/>
  <c r="W11" i="2"/>
  <c r="T11" i="2"/>
  <c r="AW11" i="2"/>
  <c r="AS11" i="2"/>
  <c r="BB11" i="2"/>
  <c r="BG11" i="2"/>
  <c r="BD11" i="2"/>
  <c r="J11" i="2"/>
  <c r="O11" i="2"/>
  <c r="AB11" i="2"/>
  <c r="BI11" i="2"/>
  <c r="AI7" i="2"/>
  <c r="J7" i="2"/>
  <c r="AY7" i="2"/>
  <c r="R7" i="2"/>
  <c r="AA7" i="2"/>
  <c r="AK7" i="2"/>
  <c r="BE7" i="2"/>
  <c r="E7" i="2"/>
  <c r="AJ7" i="2"/>
  <c r="O7" i="2"/>
  <c r="K7" i="2"/>
  <c r="AP7" i="2"/>
  <c r="AX7" i="2"/>
  <c r="AZ7" i="2"/>
  <c r="T7" i="2"/>
  <c r="AZ8" i="2"/>
  <c r="AX8" i="2"/>
  <c r="AC8" i="2"/>
  <c r="AU8" i="2"/>
  <c r="X8" i="2"/>
  <c r="AF8" i="2"/>
  <c r="R8" i="2"/>
  <c r="Y8" i="2"/>
  <c r="P6" i="2"/>
  <c r="J6" i="2"/>
  <c r="H6" i="2"/>
  <c r="AI6" i="2"/>
  <c r="F6" i="2"/>
  <c r="Z6" i="2"/>
  <c r="Y6" i="2"/>
  <c r="AH6" i="2"/>
  <c r="AU6" i="2"/>
  <c r="AB6" i="2"/>
  <c r="AL6" i="2"/>
  <c r="AZ6" i="2"/>
  <c r="AR6" i="2"/>
  <c r="AM6" i="2"/>
  <c r="M6" i="2"/>
  <c r="M11" i="2"/>
  <c r="AT11" i="2"/>
  <c r="AO11" i="2"/>
  <c r="AV11" i="2"/>
  <c r="AM11" i="2"/>
  <c r="AJ11" i="2"/>
  <c r="BJ11" i="2"/>
  <c r="F11" i="2"/>
  <c r="K11" i="2"/>
  <c r="H11" i="2"/>
  <c r="AK11" i="2"/>
  <c r="Z11" i="2"/>
  <c r="AE11" i="2"/>
  <c r="AR11" i="2"/>
  <c r="AC11" i="2"/>
  <c r="D7" i="2"/>
  <c r="C7" i="2"/>
  <c r="F7" i="2"/>
  <c r="AD7" i="2"/>
  <c r="M7" i="2"/>
  <c r="Z7" i="2"/>
  <c r="BD7" i="2"/>
  <c r="AC7" i="2"/>
  <c r="BC7" i="2"/>
  <c r="AN7" i="2"/>
  <c r="I7" i="2"/>
  <c r="BG7" i="2"/>
  <c r="AT7" i="2"/>
  <c r="W7" i="2"/>
  <c r="Q7" i="2"/>
  <c r="BM12" i="16"/>
</calcChain>
</file>

<file path=xl/sharedStrings.xml><?xml version="1.0" encoding="utf-8"?>
<sst xmlns="http://schemas.openxmlformats.org/spreadsheetml/2006/main" count="1308" uniqueCount="108">
  <si>
    <t>Título da Etapa</t>
  </si>
  <si>
    <t>Data de fim da etapa</t>
  </si>
  <si>
    <t xml:space="preserve">Produtos esperados ao fim da Etapa (produtos intermediários) </t>
  </si>
  <si>
    <t>Quant. / Horas</t>
  </si>
  <si>
    <t>Especificação / Titulação</t>
  </si>
  <si>
    <t>Função do Recurso</t>
  </si>
  <si>
    <t>Rubrica</t>
  </si>
  <si>
    <t>Justificativa do recurso</t>
  </si>
  <si>
    <t>Custos unitários / hora</t>
  </si>
  <si>
    <t>Entidade pagadora</t>
  </si>
  <si>
    <t>Entidade recebedora</t>
  </si>
  <si>
    <t>Quanti. X Custo Unitário</t>
  </si>
  <si>
    <t>Doutor</t>
  </si>
  <si>
    <t>Mestre</t>
  </si>
  <si>
    <t>Superior Sênior</t>
  </si>
  <si>
    <t>Superior Pleno</t>
  </si>
  <si>
    <t>Superior Júnior</t>
  </si>
  <si>
    <t>Especialista</t>
  </si>
  <si>
    <t>Gerente de Projeto</t>
  </si>
  <si>
    <t>Coordenador</t>
  </si>
  <si>
    <t>Pesquisador</t>
  </si>
  <si>
    <t>Técnico</t>
  </si>
  <si>
    <t>Aux. Técnico</t>
  </si>
  <si>
    <t>Aux. Técnico Bolsista</t>
  </si>
  <si>
    <t>Aux. Administrativo</t>
  </si>
  <si>
    <t>Número da Etapa</t>
  </si>
  <si>
    <t>Nº Etapa</t>
  </si>
  <si>
    <t>ID Mês Início</t>
  </si>
  <si>
    <t>Data de início da Etapa</t>
  </si>
  <si>
    <t>ID Mês Fim</t>
  </si>
  <si>
    <t>Duração em Meses</t>
  </si>
  <si>
    <t>Produto</t>
  </si>
  <si>
    <t>Valor Etapa</t>
  </si>
  <si>
    <t>Rec. Humanos</t>
  </si>
  <si>
    <t>Viagens e Diárias</t>
  </si>
  <si>
    <t>Mat. Perman. Equip.</t>
  </si>
  <si>
    <t>Materiais Consumo</t>
  </si>
  <si>
    <t>Serv. Terceiros</t>
  </si>
  <si>
    <t>Outros</t>
  </si>
  <si>
    <t>Despesa Administrativa</t>
  </si>
  <si>
    <t>Etapa</t>
  </si>
  <si>
    <t>Valor</t>
  </si>
  <si>
    <t>TOTAL</t>
  </si>
  <si>
    <t>Verificador RH</t>
  </si>
  <si>
    <t xml:space="preserve">  Gastos TOTAIS com RH /Titulação </t>
  </si>
  <si>
    <t xml:space="preserve">   Gastos TOTAIS com RH/Função </t>
  </si>
  <si>
    <t>Meses do Projeto</t>
  </si>
  <si>
    <t>TAESA</t>
  </si>
  <si>
    <t>Total</t>
  </si>
  <si>
    <t>Apelido do projeto:</t>
  </si>
  <si>
    <t>Nome do Recurso Humano</t>
  </si>
  <si>
    <t>Titulação</t>
  </si>
  <si>
    <t>CPF</t>
  </si>
  <si>
    <t>Qnt. Horas</t>
  </si>
  <si>
    <t>Custos hora</t>
  </si>
  <si>
    <t>Nº da Etapa</t>
  </si>
  <si>
    <t>Nome do Recurso Material</t>
  </si>
  <si>
    <t>Data Fim do Projeto (ODS):</t>
  </si>
  <si>
    <t>Duração (meses):</t>
  </si>
  <si>
    <t>Titulo Completo do Projeto:</t>
  </si>
  <si>
    <t>Data Início do Projeto:</t>
  </si>
  <si>
    <t>Entidades:</t>
  </si>
  <si>
    <t>Entidades</t>
  </si>
  <si>
    <t>Desembolso por Empresa</t>
  </si>
  <si>
    <t>Verificador do Limite da Despesa Administrativa</t>
  </si>
  <si>
    <t>Planejamento Executivo/Financeiro - Projeto P&amp;D</t>
  </si>
  <si>
    <t>Justificativa do recurso
(por que o recurso é necessário no projeto?)</t>
  </si>
  <si>
    <t>Função do Recurso 
(o que o recurso fará no projeto?)</t>
  </si>
  <si>
    <t>Especificação do Recurso (especif. Técnica)</t>
  </si>
  <si>
    <t>Endereço do Curriculo Lattes</t>
  </si>
  <si>
    <t>Qnt Horas mês</t>
  </si>
  <si>
    <t>.</t>
  </si>
  <si>
    <r>
      <t>Nº Etapa</t>
    </r>
    <r>
      <rPr>
        <sz val="11"/>
        <color rgb="FF000000"/>
        <rFont val="Calibri"/>
        <family val="2"/>
        <scheme val="minor"/>
      </rPr>
      <t>:</t>
    </r>
  </si>
  <si>
    <r>
      <t>Data Início</t>
    </r>
    <r>
      <rPr>
        <sz val="11"/>
        <color rgb="FF000000"/>
        <rFont val="Calibri"/>
        <family val="2"/>
        <scheme val="minor"/>
      </rPr>
      <t>:</t>
    </r>
  </si>
  <si>
    <t>Data Fim:</t>
  </si>
  <si>
    <r>
      <t>Título da Etapa</t>
    </r>
    <r>
      <rPr>
        <sz val="11"/>
        <color rgb="FF000000"/>
        <rFont val="Calibri"/>
        <family val="2"/>
        <scheme val="minor"/>
      </rPr>
      <t xml:space="preserve">: </t>
    </r>
  </si>
  <si>
    <r>
      <t>Produto(s) da Etapa</t>
    </r>
    <r>
      <rPr>
        <sz val="11"/>
        <color rgb="FF000000"/>
        <rFont val="Calibri"/>
        <family val="2"/>
        <scheme val="minor"/>
      </rPr>
      <t>:</t>
    </r>
  </si>
  <si>
    <t>Rubricas</t>
  </si>
  <si>
    <t>RH</t>
  </si>
  <si>
    <t>MP</t>
  </si>
  <si>
    <t>MC</t>
  </si>
  <si>
    <t>VD</t>
  </si>
  <si>
    <t>ST</t>
  </si>
  <si>
    <t>OU</t>
  </si>
  <si>
    <t>Repasse:</t>
  </si>
  <si>
    <t>Taesa</t>
  </si>
  <si>
    <t>Total:</t>
  </si>
  <si>
    <t>Etapa 01</t>
  </si>
  <si>
    <t>Etapa 02</t>
  </si>
  <si>
    <t>Etapa 03</t>
  </si>
  <si>
    <t>Etapa 04</t>
  </si>
  <si>
    <t>Etapa 05</t>
  </si>
  <si>
    <t>Etapa 06</t>
  </si>
  <si>
    <t>Etapa 07</t>
  </si>
  <si>
    <t>Etapa 08</t>
  </si>
  <si>
    <t>Etapa 09</t>
  </si>
  <si>
    <t>Etapa 10</t>
  </si>
  <si>
    <t>Justificativa do recurso
(por que o recurso é necessário no projeto? DETALHADO)</t>
  </si>
  <si>
    <t xml:space="preserve">Recebiveis TOTAIS por Rubricas </t>
  </si>
  <si>
    <t>DESPESAS NO PROJETO</t>
  </si>
  <si>
    <t>Os seguintes itens podem ser considerados despesas na execução de um projeto:</t>
  </si>
  <si>
    <r>
      <rPr>
        <b/>
        <sz val="11"/>
        <color theme="1"/>
        <rFont val="Calibri"/>
        <family val="2"/>
        <scheme val="minor"/>
      </rPr>
      <t>a) Recursos Humanos:</t>
    </r>
    <r>
      <rPr>
        <sz val="11"/>
        <color theme="1"/>
        <rFont val="Calibri"/>
        <family val="2"/>
        <scheme val="minor"/>
      </rPr>
      <t xml:space="preserve"> Pessoal da equipe necessário para alcançar os objetivos e resultados esperados. O custo unitário (Homem-hora – H/h) de cada membro da equipe não deve incluir taxas, entretanto, pode incluir as parcelas referentes aos impostos e encargos. As horas alocadas para cada membro da equipe estão limitadas ao tempo comprovadamente dedicado ao projeto, não devendo exceder 160 horas por mês. No cômputo dessa alocação horária máxima permitida devem ser consideradas as horas de dedicação por meio de declaração ou termo equivalente em contrato do membro da equipe em todos os projetos de P&amp;D regulados em curso e, em caso de desrespeito ao limite horário estabelecido, o respectivo membro deve ser responsabilizado; 
Os custos relativos a recursos humanos, serviços terceiros e materiais e equipamentos devem ser balizados pela média de preços praticada na região onde o projeto é executado.</t>
    </r>
  </si>
  <si>
    <r>
      <rPr>
        <b/>
        <sz val="11"/>
        <color theme="1"/>
        <rFont val="Calibri"/>
        <family val="2"/>
        <scheme val="minor"/>
      </rPr>
      <t>b) Serviços de Terceiros:</t>
    </r>
    <r>
      <rPr>
        <sz val="11"/>
        <color theme="1"/>
        <rFont val="Calibri"/>
        <family val="2"/>
        <scheme val="minor"/>
      </rPr>
      <t xml:space="preserve"> Serviços prestados por pessoas físicas ou jurídicas contratadas para realizar parte dos objetivos de um projeto, tais como a construção e testes de protótipos e plantas piloto, a fabricação de cabeças de série e de lote pioneiro, estudos de mercado e a instalação e/ou manutenção de laboratórios. Os serviços de terceiros devem ser detalhados no relatório final, quanto a sua especificação e necessidade;</t>
    </r>
  </si>
  <si>
    <r>
      <rPr>
        <b/>
        <sz val="11"/>
        <color theme="1"/>
        <rFont val="Calibri"/>
        <family val="2"/>
        <scheme val="minor"/>
      </rPr>
      <t>c) Materiais de Consumo:</t>
    </r>
    <r>
      <rPr>
        <sz val="11"/>
        <color theme="1"/>
        <rFont val="Calibri"/>
        <family val="2"/>
        <scheme val="minor"/>
      </rPr>
      <t xml:space="preserve"> Materiais para a execução do projeto, tais como material gráfico e de processamento de dados, material para fotografia, material para instalação elétrica e de telecomunicações, material químico e outros bens perecíveis. Os materiais de consumo devem ser detalhados quanto a sua especificação e necessidade no relatório final;</t>
    </r>
  </si>
  <si>
    <r>
      <rPr>
        <b/>
        <sz val="11"/>
        <color theme="1"/>
        <rFont val="Calibri"/>
        <family val="2"/>
        <scheme val="minor"/>
      </rPr>
      <t>d) Materiais Permanentes e Equipamentos:</t>
    </r>
    <r>
      <rPr>
        <sz val="11"/>
        <color theme="1"/>
        <rFont val="Calibri"/>
        <family val="2"/>
        <scheme val="minor"/>
      </rPr>
      <t xml:space="preserve"> Materiais e equipamentos para a execução do projeto, tais como: computador, software, impressora, scanner, material bibliográfico, ferramentas e utensílios de laboratório e oficinas, dispositivos e/ou equipamentos eletroeletrônicos e de informática. São de uso exclusivo durante a execução do projeto,podendo ser utilizados em projetos posteriores. Os materiais permanentes e equipamentos devem ser detalhados quanto a sua especificação e utilização no relatório final; 
Materiais e equipamentos que não contam com fornecedores locais devem ser balizados pela média de preço praticada pelo mercado nacional. Para os itens que não estejam disponíveis em território nacional, o balizamento deve ser feito pelo mercado internacional.</t>
    </r>
  </si>
  <si>
    <r>
      <rPr>
        <b/>
        <sz val="11"/>
        <color theme="1"/>
        <rFont val="Calibri"/>
        <family val="2"/>
        <scheme val="minor"/>
      </rPr>
      <t>e) Viagens e Diárias:</t>
    </r>
    <r>
      <rPr>
        <sz val="11"/>
        <color theme="1"/>
        <rFont val="Calibri"/>
        <family val="2"/>
        <scheme val="minor"/>
      </rPr>
      <t xml:space="preserve"> Viagens, diárias e deslocamentos de membros da equipe e vinculados às atividades do projeto, tais como passagens, taxas de embarque, locação ou uso de veículos, táxis e diárias (hospedagem e refeições). As viagens, diárias e deslocamentos devem ser detalhados quanto à sua especificação e necessidade no relatório final;
Os recursos destinados à participação de membros da equipe em eventos nacionais ou internacionais (taxa de inscrição, passagens e diárias), são exclusivos para o apresentador do trabalho e para apresentação de resultados do projeto.</t>
    </r>
  </si>
  <si>
    <r>
      <rPr>
        <b/>
        <sz val="11"/>
        <color theme="1"/>
        <rFont val="Calibri"/>
        <family val="2"/>
        <scheme val="minor"/>
      </rPr>
      <t>f) Outros:</t>
    </r>
    <r>
      <rPr>
        <sz val="11"/>
        <color theme="1"/>
        <rFont val="Calibri"/>
        <family val="2"/>
        <scheme val="minor"/>
      </rPr>
      <t xml:space="preserve"> Serviços de registro de propriedade intelectual, comunicação, impressão, encadernação, fretes, locação de equipamentos, taxas de inscrição para participação de membros da equipe técnica do projeto em eventos (congressos, simpósios, conferências, etc.), custeio de cursos de pós-graduação relacionados ao tema do projeto exclusivamente para membros da equipe do projeto. 
Os recursos destinados à participação de membros da equipe em eventos nacionais ou internacionais (taxa de inscrição, passagens e diárias), são exclusivos para o apresentador do trabalho e para apresentação de resultados do projeto.</t>
    </r>
  </si>
  <si>
    <r>
      <rPr>
        <b/>
        <sz val="11"/>
        <color theme="1"/>
        <rFont val="Calibri"/>
        <family val="2"/>
        <scheme val="minor"/>
      </rPr>
      <t xml:space="preserve">g) Despesa Administrativa : </t>
    </r>
    <r>
      <rPr>
        <sz val="11"/>
        <color theme="1"/>
        <rFont val="Calibri"/>
        <family val="2"/>
        <scheme val="minor"/>
      </rPr>
      <t>Taxas para administração do projeto e mobilização da infraestrutura existente da(s) executora(s). 
Os custos relativos à taxa de administração e os custos relativos à mobilização de infraestrutura existente da(s) executora(s), estão limitados a 5% do valor contratado, excluindo o proprio valor.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</si>
</sst>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3" formatCode="_-* #,##0.00_-;\-* #,##0.00_-;_-* &quot;-&quot;??_-;_-@_-"/>
    <numFmt numFmtId="164" formatCode="&quot;R$&quot;\ #,##0.00;[Red]\-&quot;R$&quot;\ #,##0.00"/>
    <numFmt numFmtId="165" formatCode="_-&quot;R$&quot;\ * #,##0.00_-;\-&quot;R$&quot;\ * #,##0.00_-;_-&quot;R$&quot;\ * &quot;-&quot;??_-;_-@_-"/>
    <numFmt numFmtId="166" formatCode="_-* #,##0_-;\-* #,##0_-;_-* &quot;-&quot;??_-;_-@_-"/>
    <numFmt numFmtId="167" formatCode="[$-416]mmm\-yyyy;@"/>
    <numFmt numFmtId="168" formatCode="0.000%"/>
    <numFmt numFmtId="169" formatCode="_-* #,##0.0_-;\-* #,##0.0_-;_-* &quot;-&quot;??_-;_-@_-"/>
    <numFmt numFmtId="170" formatCode="[$-416]mmmm\-yy;@"/>
    <numFmt numFmtId="171" formatCode="00,000,000,0\-00"/>
  </numFmts>
  <fonts count="13" x14ac:knownFonts="1">
    <font>
      <sz val="11"/>
      <color theme="1"/>
      <name val="Calibri"/>
      <family val="2"/>
      <scheme val="minor"/>
    </font>
    <font>
      <sz val="11"/>
      <color theme="1"/>
      <name val="Calibri"/>
      <family val="2"/>
      <scheme val="minor"/>
    </font>
    <font>
      <b/>
      <sz val="11"/>
      <color theme="0"/>
      <name val="Calibri"/>
      <family val="2"/>
      <scheme val="minor"/>
    </font>
    <font>
      <b/>
      <sz val="16"/>
      <color theme="1"/>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color theme="1"/>
      <name val="Calibri"/>
      <scheme val="minor"/>
    </font>
  </fonts>
  <fills count="9">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3" tint="-0.249977111117893"/>
        <bgColor theme="4"/>
      </patternFill>
    </fill>
    <fill>
      <patternFill patternType="solid">
        <fgColor rgb="FFFFFF00"/>
        <bgColor indexed="64"/>
      </patternFill>
    </fill>
    <fill>
      <patternFill patternType="solid">
        <fgColor theme="0" tint="-0.249977111117893"/>
        <bgColor indexed="64"/>
      </patternFill>
    </fill>
  </fills>
  <borders count="63">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double">
        <color theme="4"/>
      </top>
      <bottom style="thin">
        <color theme="4" tint="0.39997558519241921"/>
      </bottom>
      <diagonal/>
    </border>
    <border>
      <left/>
      <right/>
      <top style="thin">
        <color theme="4" tint="0.39997558519241921"/>
      </top>
      <bottom/>
      <diagonal/>
    </border>
    <border>
      <left/>
      <right/>
      <top style="double">
        <color theme="4"/>
      </top>
      <bottom style="thin">
        <color theme="4" tint="0.39997558519241921"/>
      </bottom>
      <diagonal/>
    </border>
    <border>
      <left style="thin">
        <color theme="4" tint="0.39997558519241921"/>
      </left>
      <right/>
      <top style="thin">
        <color rgb="FF95B3D7"/>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style="thin">
        <color rgb="FF95B3D7"/>
      </top>
      <bottom/>
      <diagonal/>
    </border>
    <border>
      <left/>
      <right/>
      <top/>
      <bottom style="thin">
        <color theme="0"/>
      </bottom>
      <diagonal/>
    </border>
    <border>
      <left style="thin">
        <color theme="4" tint="0.39997558519241921"/>
      </left>
      <right/>
      <top/>
      <bottom/>
      <diagonal/>
    </border>
    <border>
      <left style="thin">
        <color theme="4" tint="0.39997558519241921"/>
      </left>
      <right style="thin">
        <color theme="4" tint="0.39997558519241921"/>
      </right>
      <top/>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right style="thin">
        <color theme="4" tint="0.39997558519241921"/>
      </right>
      <top style="thin">
        <color theme="4" tint="0.39997558519241921"/>
      </top>
      <bottom style="thin">
        <color theme="4" tint="0.39997558519241921"/>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ck">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style="thin">
        <color theme="1"/>
      </left>
      <right/>
      <top/>
      <bottom style="thin">
        <color theme="1"/>
      </bottom>
      <diagonal/>
    </border>
    <border>
      <left/>
      <right/>
      <top/>
      <bottom style="thin">
        <color theme="1"/>
      </bottom>
      <diagonal/>
    </border>
    <border>
      <left/>
      <right style="thin">
        <color theme="4" tint="0.3999755851924192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43" fontId="1" fillId="0" borderId="0" applyFont="0" applyFill="0" applyBorder="0" applyAlignment="0" applyProtection="0"/>
    <xf numFmtId="165" fontId="1" fillId="0" borderId="0" applyFon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xf numFmtId="43" fontId="1" fillId="0" borderId="0" applyFont="0" applyFill="0" applyBorder="0" applyAlignment="0" applyProtection="0"/>
    <xf numFmtId="165" fontId="1" fillId="0" borderId="0" applyFont="0" applyFill="0" applyBorder="0" applyAlignment="0" applyProtection="0"/>
  </cellStyleXfs>
  <cellXfs count="232">
    <xf numFmtId="0" fontId="0" fillId="0" borderId="0" xfId="0"/>
    <xf numFmtId="0" fontId="0" fillId="0" borderId="0" xfId="0" applyAlignment="1">
      <alignment horizontal="center" vertical="center" wrapText="1"/>
    </xf>
    <xf numFmtId="43" fontId="0" fillId="0" borderId="0" xfId="1" applyFont="1"/>
    <xf numFmtId="165" fontId="0" fillId="0" borderId="0" xfId="2" applyFont="1"/>
    <xf numFmtId="0" fontId="0" fillId="0" borderId="0" xfId="0" applyAlignment="1">
      <alignment horizontal="center"/>
    </xf>
    <xf numFmtId="0" fontId="0" fillId="0" borderId="0" xfId="0" applyAlignment="1">
      <alignment horizontal="center" vertical="center"/>
    </xf>
    <xf numFmtId="0" fontId="0" fillId="0" borderId="0" xfId="0" applyFont="1"/>
    <xf numFmtId="0" fontId="5" fillId="0" borderId="0" xfId="0" applyFont="1"/>
    <xf numFmtId="0" fontId="7" fillId="0" borderId="4" xfId="0" applyFont="1" applyBorder="1" applyAlignment="1">
      <alignment horizontal="right"/>
    </xf>
    <xf numFmtId="43" fontId="7" fillId="0" borderId="6" xfId="1" applyNumberFormat="1" applyFont="1" applyBorder="1"/>
    <xf numFmtId="0" fontId="2" fillId="2" borderId="7" xfId="0" applyFont="1" applyFill="1" applyBorder="1" applyAlignment="1">
      <alignment horizontal="center" vertical="center" wrapText="1"/>
    </xf>
    <xf numFmtId="0" fontId="0" fillId="4" borderId="8" xfId="0" applyFont="1" applyFill="1" applyBorder="1" applyAlignment="1">
      <alignment horizontal="center"/>
    </xf>
    <xf numFmtId="43" fontId="0" fillId="4" borderId="5" xfId="1" applyNumberFormat="1" applyFont="1" applyFill="1" applyBorder="1"/>
    <xf numFmtId="43" fontId="0" fillId="4" borderId="9" xfId="1" applyNumberFormat="1" applyFont="1" applyFill="1" applyBorder="1"/>
    <xf numFmtId="0" fontId="0" fillId="0" borderId="8" xfId="0" applyFont="1" applyBorder="1" applyAlignment="1">
      <alignment horizontal="center"/>
    </xf>
    <xf numFmtId="43" fontId="0" fillId="0" borderId="5" xfId="1" applyNumberFormat="1" applyFont="1" applyBorder="1"/>
    <xf numFmtId="43" fontId="0" fillId="0" borderId="9" xfId="1" applyNumberFormat="1" applyFont="1" applyBorder="1"/>
    <xf numFmtId="43" fontId="2" fillId="2" borderId="10" xfId="1" applyNumberFormat="1" applyFont="1" applyFill="1" applyBorder="1" applyAlignment="1">
      <alignment horizontal="center" vertical="center" wrapText="1"/>
    </xf>
    <xf numFmtId="0" fontId="0" fillId="4" borderId="8" xfId="0" applyFont="1" applyFill="1" applyBorder="1"/>
    <xf numFmtId="43" fontId="0" fillId="4" borderId="10" xfId="1" applyNumberFormat="1" applyFont="1" applyFill="1" applyBorder="1"/>
    <xf numFmtId="0" fontId="0" fillId="0" borderId="8" xfId="0" applyFont="1" applyBorder="1"/>
    <xf numFmtId="43" fontId="2" fillId="2" borderId="9" xfId="1" applyNumberFormat="1" applyFont="1" applyFill="1" applyBorder="1" applyAlignment="1">
      <alignment horizontal="center" vertical="center" wrapText="1"/>
    </xf>
    <xf numFmtId="0" fontId="2" fillId="2" borderId="12" xfId="0" applyFont="1" applyFill="1" applyBorder="1" applyAlignment="1">
      <alignment horizontal="center" vertical="center" wrapText="1"/>
    </xf>
    <xf numFmtId="43" fontId="2" fillId="2" borderId="12" xfId="1" applyNumberFormat="1" applyFont="1" applyFill="1" applyBorder="1" applyAlignment="1">
      <alignment horizontal="center" vertical="center" wrapText="1"/>
    </xf>
    <xf numFmtId="2" fontId="0" fillId="0" borderId="0" xfId="0" applyNumberFormat="1"/>
    <xf numFmtId="43" fontId="2" fillId="2" borderId="12" xfId="1" applyFont="1" applyFill="1" applyBorder="1" applyAlignment="1">
      <alignment horizontal="center" vertical="center" wrapText="1"/>
    </xf>
    <xf numFmtId="43" fontId="2" fillId="2" borderId="13" xfId="1" applyFont="1" applyFill="1" applyBorder="1" applyAlignment="1">
      <alignment horizontal="center" vertical="center" wrapText="1"/>
    </xf>
    <xf numFmtId="43" fontId="0" fillId="0" borderId="0" xfId="0" applyNumberFormat="1"/>
    <xf numFmtId="168" fontId="0" fillId="0" borderId="0" xfId="3" applyNumberFormat="1" applyFont="1"/>
    <xf numFmtId="0" fontId="0" fillId="0" borderId="14" xfId="0" applyBorder="1" applyAlignment="1">
      <alignment horizontal="center"/>
    </xf>
    <xf numFmtId="43" fontId="0" fillId="0" borderId="15" xfId="1" applyFont="1" applyBorder="1" applyAlignment="1">
      <alignment horizontal="center"/>
    </xf>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right"/>
    </xf>
    <xf numFmtId="0" fontId="0" fillId="0" borderId="0" xfId="0" applyAlignment="1" applyProtection="1">
      <alignment horizontal="center" vertical="center" wrapText="1"/>
    </xf>
    <xf numFmtId="0" fontId="0" fillId="0" borderId="0" xfId="0" applyProtection="1"/>
    <xf numFmtId="0" fontId="0" fillId="0" borderId="0" xfId="0" applyAlignment="1" applyProtection="1">
      <alignment horizontal="center"/>
    </xf>
    <xf numFmtId="49" fontId="0" fillId="0" borderId="0" xfId="0" applyNumberFormat="1" applyProtection="1"/>
    <xf numFmtId="165" fontId="0" fillId="7" borderId="0" xfId="2" applyFont="1" applyFill="1"/>
    <xf numFmtId="0" fontId="0" fillId="7" borderId="0" xfId="0" applyFill="1"/>
    <xf numFmtId="0" fontId="0" fillId="0" borderId="0" xfId="0" applyFill="1" applyAlignment="1" applyProtection="1">
      <alignment horizontal="center" vertical="center" wrapText="1"/>
    </xf>
    <xf numFmtId="0" fontId="0" fillId="0" borderId="0" xfId="0" applyFill="1" applyProtection="1"/>
    <xf numFmtId="0" fontId="0" fillId="0" borderId="0" xfId="0" applyFill="1" applyAlignment="1" applyProtection="1">
      <alignment horizontal="center"/>
    </xf>
    <xf numFmtId="49" fontId="0" fillId="0" borderId="0" xfId="0" applyNumberFormat="1" applyFill="1" applyProtection="1"/>
    <xf numFmtId="0" fontId="9" fillId="0" borderId="0" xfId="4" applyFill="1" applyAlignment="1" applyProtection="1">
      <alignment horizontal="center"/>
    </xf>
    <xf numFmtId="0" fontId="2" fillId="2" borderId="1" xfId="0" applyFont="1" applyFill="1" applyBorder="1" applyAlignment="1" applyProtection="1">
      <alignment horizontal="center" vertical="center" wrapText="1"/>
    </xf>
    <xf numFmtId="169" fontId="2" fillId="2" borderId="16" xfId="1" applyNumberFormat="1" applyFont="1" applyFill="1" applyBorder="1" applyAlignment="1" applyProtection="1">
      <alignment horizontal="center" vertical="center" wrapText="1"/>
    </xf>
    <xf numFmtId="169" fontId="0" fillId="0" borderId="0" xfId="1" applyNumberFormat="1" applyFont="1" applyProtection="1"/>
    <xf numFmtId="0" fontId="0" fillId="0" borderId="0" xfId="0" applyAlignment="1" applyProtection="1">
      <alignment vertical="center"/>
    </xf>
    <xf numFmtId="49" fontId="0" fillId="5" borderId="3" xfId="0" applyNumberFormat="1" applyFont="1" applyFill="1" applyBorder="1" applyAlignment="1" applyProtection="1">
      <alignment horizontal="right" vertical="center" wrapText="1"/>
    </xf>
    <xf numFmtId="167" fontId="0" fillId="5" borderId="3" xfId="0" applyNumberFormat="1" applyFont="1" applyFill="1" applyBorder="1" applyAlignment="1" applyProtection="1">
      <alignment horizontal="left" vertical="center" wrapText="1"/>
    </xf>
    <xf numFmtId="0" fontId="0" fillId="5" borderId="3" xfId="0" applyNumberFormat="1" applyFont="1" applyFill="1" applyBorder="1" applyAlignment="1" applyProtection="1">
      <alignment horizontal="left" vertical="center" wrapText="1"/>
    </xf>
    <xf numFmtId="0" fontId="2" fillId="2" borderId="8" xfId="0" applyFont="1" applyFill="1" applyBorder="1" applyAlignment="1" applyProtection="1">
      <alignment horizontal="center" vertical="center" wrapText="1"/>
    </xf>
    <xf numFmtId="43" fontId="2" fillId="2" borderId="9" xfId="1" applyNumberFormat="1" applyFont="1" applyFill="1" applyBorder="1" applyAlignment="1" applyProtection="1">
      <alignment horizontal="center" vertical="center" wrapText="1"/>
    </xf>
    <xf numFmtId="0" fontId="7" fillId="4" borderId="8" xfId="0" applyFont="1" applyFill="1" applyBorder="1" applyProtection="1"/>
    <xf numFmtId="43" fontId="0" fillId="4" borderId="5" xfId="1" applyNumberFormat="1" applyFont="1" applyFill="1" applyBorder="1" applyProtection="1"/>
    <xf numFmtId="43" fontId="0" fillId="4" borderId="9" xfId="1" applyNumberFormat="1" applyFont="1" applyFill="1" applyBorder="1" applyProtection="1"/>
    <xf numFmtId="0" fontId="7" fillId="0" borderId="8" xfId="0" applyFont="1" applyBorder="1" applyProtection="1"/>
    <xf numFmtId="43" fontId="0" fillId="0" borderId="5" xfId="1" applyNumberFormat="1" applyFont="1" applyBorder="1" applyProtection="1"/>
    <xf numFmtId="43" fontId="0" fillId="0" borderId="9" xfId="1" applyNumberFormat="1" applyFont="1" applyBorder="1" applyProtection="1"/>
    <xf numFmtId="43" fontId="7" fillId="0" borderId="6" xfId="1" applyNumberFormat="1" applyFont="1" applyBorder="1" applyProtection="1"/>
    <xf numFmtId="0" fontId="0" fillId="0" borderId="0" xfId="0" applyNumberFormat="1" applyBorder="1"/>
    <xf numFmtId="43" fontId="0" fillId="0" borderId="0" xfId="1" applyFont="1" applyAlignment="1">
      <alignment horizontal="center"/>
    </xf>
    <xf numFmtId="166" fontId="0" fillId="0" borderId="0" xfId="1" applyNumberFormat="1" applyFont="1" applyAlignment="1" applyProtection="1">
      <alignment horizontal="left" vertical="top"/>
    </xf>
    <xf numFmtId="0" fontId="0" fillId="0" borderId="0" xfId="0" applyFill="1" applyProtection="1">
      <protection locked="0"/>
    </xf>
    <xf numFmtId="0" fontId="0" fillId="0" borderId="0" xfId="0" applyProtection="1">
      <protection locked="0"/>
    </xf>
    <xf numFmtId="0" fontId="0" fillId="0" borderId="0" xfId="0" applyAlignment="1" applyProtection="1">
      <alignment horizontal="center"/>
      <protection locked="0"/>
    </xf>
    <xf numFmtId="0" fontId="0" fillId="0" borderId="52" xfId="0" applyFont="1" applyFill="1" applyBorder="1" applyAlignment="1" applyProtection="1">
      <alignment horizontal="center" vertical="top"/>
      <protection locked="0"/>
    </xf>
    <xf numFmtId="0" fontId="0" fillId="0" borderId="53" xfId="0" applyFont="1" applyFill="1" applyBorder="1" applyAlignment="1" applyProtection="1">
      <alignment horizontal="left" vertical="top" wrapText="1"/>
      <protection locked="0"/>
    </xf>
    <xf numFmtId="0" fontId="0" fillId="0" borderId="53" xfId="0" applyFont="1" applyFill="1" applyBorder="1" applyAlignment="1" applyProtection="1">
      <alignment horizontal="left" vertical="top"/>
      <protection locked="0"/>
    </xf>
    <xf numFmtId="0" fontId="0" fillId="0" borderId="53" xfId="0" applyFont="1" applyFill="1" applyBorder="1" applyAlignment="1" applyProtection="1">
      <alignment horizontal="center" vertical="top"/>
      <protection locked="0"/>
    </xf>
    <xf numFmtId="1" fontId="0" fillId="0" borderId="0" xfId="0" applyNumberFormat="1"/>
    <xf numFmtId="166" fontId="0" fillId="0" borderId="0" xfId="1" applyNumberFormat="1" applyFont="1" applyFill="1" applyAlignment="1" applyProtection="1">
      <alignment horizontal="center"/>
    </xf>
    <xf numFmtId="0" fontId="0" fillId="0" borderId="0" xfId="0" applyAlignment="1">
      <alignment horizontal="left" indent="2"/>
    </xf>
    <xf numFmtId="0" fontId="0" fillId="0" borderId="50" xfId="0" applyFont="1" applyFill="1" applyBorder="1" applyAlignment="1" applyProtection="1">
      <alignment horizontal="center" vertical="top"/>
      <protection locked="0"/>
    </xf>
    <xf numFmtId="0" fontId="0" fillId="0" borderId="51" xfId="0" applyFont="1" applyFill="1" applyBorder="1" applyAlignment="1" applyProtection="1">
      <alignment horizontal="left" vertical="top" wrapText="1"/>
      <protection locked="0"/>
    </xf>
    <xf numFmtId="0" fontId="0" fillId="0" borderId="51" xfId="0" applyFont="1" applyFill="1" applyBorder="1" applyAlignment="1" applyProtection="1">
      <alignment horizontal="left" vertical="top"/>
      <protection locked="0"/>
    </xf>
    <xf numFmtId="0" fontId="0" fillId="0" borderId="51" xfId="0" applyFont="1" applyFill="1" applyBorder="1" applyAlignment="1" applyProtection="1">
      <alignment horizontal="center" vertical="top"/>
      <protection locked="0"/>
    </xf>
    <xf numFmtId="166" fontId="0" fillId="0" borderId="0" xfId="1" applyNumberFormat="1" applyFont="1" applyFill="1" applyProtection="1">
      <protection locked="0"/>
    </xf>
    <xf numFmtId="0" fontId="0" fillId="0" borderId="0" xfId="0" applyFill="1" applyAlignment="1" applyProtection="1">
      <alignment horizontal="center"/>
      <protection locked="0"/>
    </xf>
    <xf numFmtId="0" fontId="2" fillId="2" borderId="7" xfId="0" applyFont="1" applyFill="1" applyBorder="1" applyAlignment="1">
      <alignment horizontal="center" vertical="center"/>
    </xf>
    <xf numFmtId="171" fontId="0" fillId="0" borderId="0" xfId="0" applyNumberFormat="1" applyProtection="1">
      <protection locked="0"/>
    </xf>
    <xf numFmtId="43" fontId="0" fillId="0" borderId="0" xfId="1" applyFont="1" applyProtection="1">
      <protection locked="0"/>
    </xf>
    <xf numFmtId="43" fontId="0" fillId="0" borderId="0" xfId="0" applyNumberFormat="1" applyFill="1"/>
    <xf numFmtId="4" fontId="0" fillId="0" borderId="0" xfId="0" applyNumberFormat="1"/>
    <xf numFmtId="43" fontId="0" fillId="0" borderId="0" xfId="1" applyFont="1" applyFill="1" applyAlignment="1" applyProtection="1">
      <alignment horizontal="center" vertical="center" wrapText="1"/>
    </xf>
    <xf numFmtId="43" fontId="0" fillId="0" borderId="51" xfId="1" applyFont="1" applyFill="1" applyBorder="1" applyAlignment="1" applyProtection="1">
      <alignment horizontal="left" vertical="top"/>
      <protection locked="0"/>
    </xf>
    <xf numFmtId="43" fontId="0" fillId="0" borderId="0" xfId="1" applyFont="1" applyFill="1" applyAlignment="1" applyProtection="1">
      <alignment horizontal="left" vertical="top"/>
    </xf>
    <xf numFmtId="43" fontId="0" fillId="0" borderId="53" xfId="1" applyFont="1" applyFill="1" applyBorder="1" applyAlignment="1" applyProtection="1">
      <alignment horizontal="left" vertical="top"/>
      <protection locked="0"/>
    </xf>
    <xf numFmtId="43" fontId="0" fillId="0" borderId="0" xfId="1" applyFont="1" applyFill="1" applyProtection="1"/>
    <xf numFmtId="43" fontId="0" fillId="0" borderId="0" xfId="1" applyFont="1" applyFill="1" applyProtection="1">
      <protection locked="0"/>
    </xf>
    <xf numFmtId="43" fontId="0" fillId="0" borderId="0" xfId="1" applyFont="1" applyProtection="1"/>
    <xf numFmtId="166" fontId="0" fillId="0" borderId="0" xfId="1" applyNumberFormat="1" applyFont="1" applyAlignment="1" applyProtection="1">
      <alignment horizontal="center"/>
      <protection locked="0"/>
    </xf>
    <xf numFmtId="0" fontId="0" fillId="0" borderId="0" xfId="0" applyAlignment="1" applyProtection="1">
      <alignment horizontal="left" vertical="top" wrapText="1"/>
      <protection locked="0"/>
    </xf>
    <xf numFmtId="167" fontId="0" fillId="0" borderId="0" xfId="0" applyNumberFormat="1" applyAlignment="1" applyProtection="1">
      <alignment horizontal="left" vertical="top" wrapText="1"/>
      <protection locked="0"/>
    </xf>
    <xf numFmtId="0" fontId="4" fillId="0" borderId="2" xfId="0" applyFont="1" applyBorder="1" applyProtection="1"/>
    <xf numFmtId="14" fontId="0" fillId="0" borderId="0" xfId="0" applyNumberFormat="1" applyProtection="1"/>
    <xf numFmtId="0" fontId="0" fillId="0" borderId="0" xfId="0" applyFont="1" applyProtection="1"/>
    <xf numFmtId="0" fontId="4" fillId="0" borderId="2" xfId="0" applyFont="1" applyBorder="1" applyAlignment="1" applyProtection="1">
      <alignment horizontal="center" vertical="center" wrapText="1"/>
    </xf>
    <xf numFmtId="0" fontId="4" fillId="0" borderId="2" xfId="0" applyFont="1" applyBorder="1" applyAlignment="1" applyProtection="1">
      <alignment horizontal="center" vertical="center"/>
    </xf>
    <xf numFmtId="0" fontId="6" fillId="0" borderId="2" xfId="1" applyNumberFormat="1" applyFont="1" applyBorder="1" applyProtection="1"/>
    <xf numFmtId="0" fontId="5" fillId="0" borderId="2" xfId="0" applyFont="1" applyBorder="1" applyProtection="1"/>
    <xf numFmtId="43" fontId="5" fillId="0" borderId="2" xfId="1" applyFont="1" applyBorder="1" applyProtection="1"/>
    <xf numFmtId="0" fontId="5" fillId="0" borderId="2" xfId="1" applyNumberFormat="1" applyFont="1" applyBorder="1" applyAlignment="1" applyProtection="1">
      <alignment horizontal="left"/>
    </xf>
    <xf numFmtId="0" fontId="2" fillId="2" borderId="12" xfId="0" applyFont="1" applyFill="1" applyBorder="1" applyAlignment="1" applyProtection="1">
      <alignment horizontal="center" vertical="center" wrapText="1"/>
    </xf>
    <xf numFmtId="0" fontId="2" fillId="2" borderId="0" xfId="0" applyFont="1" applyFill="1" applyBorder="1" applyAlignment="1" applyProtection="1">
      <alignment horizontal="center" vertical="center" wrapText="1"/>
    </xf>
    <xf numFmtId="49" fontId="2" fillId="2" borderId="0" xfId="0" applyNumberFormat="1" applyFont="1" applyFill="1" applyBorder="1" applyAlignment="1" applyProtection="1">
      <alignment horizontal="center" vertical="center" wrapText="1"/>
    </xf>
    <xf numFmtId="0" fontId="2" fillId="2" borderId="0" xfId="0" applyFont="1" applyFill="1" applyBorder="1" applyAlignment="1" applyProtection="1">
      <alignment horizontal="center" vertical="center"/>
    </xf>
    <xf numFmtId="166" fontId="2" fillId="2" borderId="0" xfId="1" applyNumberFormat="1" applyFont="1" applyFill="1" applyBorder="1" applyAlignment="1" applyProtection="1">
      <alignment horizontal="center" vertical="center" wrapText="1"/>
    </xf>
    <xf numFmtId="0" fontId="2" fillId="2" borderId="54" xfId="0" applyFont="1" applyFill="1" applyBorder="1" applyAlignment="1" applyProtection="1">
      <alignment horizontal="center" vertical="center" wrapText="1"/>
    </xf>
    <xf numFmtId="0" fontId="0" fillId="0" borderId="0" xfId="0" applyNumberFormat="1" applyFill="1" applyProtection="1"/>
    <xf numFmtId="164" fontId="8" fillId="0" borderId="0" xfId="2" applyNumberFormat="1" applyFont="1" applyBorder="1" applyProtection="1"/>
    <xf numFmtId="43" fontId="8" fillId="0" borderId="0" xfId="0" applyNumberFormat="1" applyFont="1" applyBorder="1" applyProtection="1"/>
    <xf numFmtId="0" fontId="0" fillId="0" borderId="55" xfId="0" applyBorder="1" applyProtection="1"/>
    <xf numFmtId="43" fontId="0" fillId="0" borderId="56" xfId="1" applyFont="1" applyBorder="1" applyProtection="1"/>
    <xf numFmtId="0" fontId="0" fillId="0" borderId="57" xfId="0" applyBorder="1" applyProtection="1"/>
    <xf numFmtId="43" fontId="0" fillId="0" borderId="58" xfId="1" applyFont="1" applyBorder="1" applyProtection="1"/>
    <xf numFmtId="0" fontId="0" fillId="0" borderId="59" xfId="0" applyBorder="1" applyProtection="1"/>
    <xf numFmtId="0" fontId="0" fillId="0" borderId="58" xfId="0" applyBorder="1" applyProtection="1"/>
    <xf numFmtId="0" fontId="0" fillId="0" borderId="60" xfId="0" applyBorder="1" applyProtection="1"/>
    <xf numFmtId="43" fontId="8" fillId="0" borderId="61" xfId="0" applyNumberFormat="1" applyFont="1" applyBorder="1" applyProtection="1"/>
    <xf numFmtId="0" fontId="0" fillId="0" borderId="62" xfId="0" applyBorder="1" applyProtection="1"/>
    <xf numFmtId="164" fontId="8" fillId="0" borderId="0" xfId="2" applyNumberFormat="1" applyFont="1" applyBorder="1"/>
    <xf numFmtId="0" fontId="0" fillId="0" borderId="55" xfId="0" applyBorder="1"/>
    <xf numFmtId="43" fontId="0" fillId="0" borderId="56" xfId="1" applyFont="1" applyBorder="1"/>
    <xf numFmtId="0" fontId="0" fillId="0" borderId="57" xfId="0" applyBorder="1"/>
    <xf numFmtId="43" fontId="0" fillId="0" borderId="58" xfId="1" applyFont="1" applyBorder="1"/>
    <xf numFmtId="0" fontId="0" fillId="0" borderId="59" xfId="0" applyBorder="1"/>
    <xf numFmtId="0" fontId="0" fillId="0" borderId="62" xfId="0" applyBorder="1"/>
    <xf numFmtId="43" fontId="0" fillId="0" borderId="60" xfId="1" applyFont="1" applyBorder="1"/>
    <xf numFmtId="49" fontId="2" fillId="6" borderId="1" xfId="1" applyNumberFormat="1" applyFont="1" applyFill="1" applyBorder="1" applyAlignment="1" applyProtection="1">
      <alignment horizontal="center" vertical="center" wrapText="1"/>
    </xf>
    <xf numFmtId="165" fontId="12" fillId="0" borderId="0" xfId="0" applyNumberFormat="1" applyFont="1" applyProtection="1"/>
    <xf numFmtId="0" fontId="0" fillId="0" borderId="0" xfId="0" applyAlignment="1" applyProtection="1">
      <alignment horizontal="left"/>
      <protection locked="0"/>
    </xf>
    <xf numFmtId="0" fontId="0" fillId="0" borderId="0" xfId="0" applyAlignment="1" applyProtection="1">
      <alignment horizontal="left"/>
    </xf>
    <xf numFmtId="0" fontId="0" fillId="0" borderId="0" xfId="0" applyFill="1" applyAlignment="1" applyProtection="1">
      <alignment horizontal="left"/>
    </xf>
    <xf numFmtId="43" fontId="12" fillId="0" borderId="0" xfId="0" applyNumberFormat="1" applyFont="1" applyFill="1" applyProtection="1"/>
    <xf numFmtId="0" fontId="0" fillId="0" borderId="0" xfId="0" applyFill="1" applyAlignment="1" applyProtection="1">
      <alignment horizontal="left"/>
      <protection locked="0"/>
    </xf>
    <xf numFmtId="0" fontId="0" fillId="0" borderId="0" xfId="0" applyAlignment="1" applyProtection="1">
      <alignment horizontal="left" vertical="top" wrapText="1"/>
    </xf>
    <xf numFmtId="171" fontId="0" fillId="0" borderId="0" xfId="0" applyNumberFormat="1" applyFill="1" applyProtection="1">
      <protection locked="0"/>
    </xf>
    <xf numFmtId="166" fontId="0" fillId="0" borderId="0" xfId="1" applyNumberFormat="1" applyFont="1" applyFill="1" applyAlignment="1" applyProtection="1">
      <alignment horizontal="center"/>
      <protection locked="0"/>
    </xf>
    <xf numFmtId="0" fontId="0" fillId="0" borderId="0" xfId="0" applyAlignment="1" applyProtection="1">
      <alignment horizontal="left" vertical="top" wrapText="1"/>
      <protection locked="0"/>
    </xf>
    <xf numFmtId="43" fontId="2" fillId="2" borderId="9" xfId="1" applyNumberFormat="1" applyFont="1" applyFill="1" applyBorder="1" applyAlignment="1">
      <alignment horizontal="left" vertical="center"/>
    </xf>
    <xf numFmtId="0" fontId="0" fillId="4" borderId="8" xfId="0" applyFont="1" applyFill="1" applyBorder="1"/>
    <xf numFmtId="0" fontId="0" fillId="0" borderId="8" xfId="0" applyFont="1" applyBorder="1"/>
    <xf numFmtId="0" fontId="0" fillId="0" borderId="0" xfId="0" applyFill="1" applyProtection="1">
      <protection locked="0"/>
    </xf>
    <xf numFmtId="0" fontId="0" fillId="0" borderId="52" xfId="0" applyFont="1" applyFill="1" applyBorder="1" applyAlignment="1" applyProtection="1">
      <alignment horizontal="center" vertical="top"/>
      <protection locked="0"/>
    </xf>
    <xf numFmtId="0" fontId="0" fillId="0" borderId="53" xfId="0" applyFont="1" applyFill="1" applyBorder="1" applyAlignment="1" applyProtection="1">
      <alignment horizontal="left" vertical="top" wrapText="1"/>
      <protection locked="0"/>
    </xf>
    <xf numFmtId="0" fontId="0" fillId="0" borderId="53" xfId="0" applyFont="1" applyFill="1" applyBorder="1" applyAlignment="1" applyProtection="1">
      <alignment horizontal="left" vertical="top"/>
      <protection locked="0"/>
    </xf>
    <xf numFmtId="0" fontId="0" fillId="0" borderId="53" xfId="0" applyFont="1" applyFill="1" applyBorder="1" applyAlignment="1" applyProtection="1">
      <alignment horizontal="center" vertical="top"/>
      <protection locked="0"/>
    </xf>
    <xf numFmtId="0" fontId="0" fillId="0" borderId="50" xfId="0" applyFont="1" applyFill="1" applyBorder="1" applyAlignment="1" applyProtection="1">
      <alignment horizontal="center" vertical="top"/>
      <protection locked="0"/>
    </xf>
    <xf numFmtId="0" fontId="0" fillId="0" borderId="51" xfId="0" applyFont="1" applyFill="1" applyBorder="1" applyAlignment="1" applyProtection="1">
      <alignment horizontal="left" vertical="top" wrapText="1"/>
      <protection locked="0"/>
    </xf>
    <xf numFmtId="0" fontId="0" fillId="0" borderId="51" xfId="0" applyFont="1" applyFill="1" applyBorder="1" applyAlignment="1" applyProtection="1">
      <alignment horizontal="left" vertical="top"/>
      <protection locked="0"/>
    </xf>
    <xf numFmtId="0" fontId="0" fillId="0" borderId="51" xfId="0" applyFont="1" applyFill="1" applyBorder="1" applyAlignment="1" applyProtection="1">
      <alignment horizontal="center" vertical="top"/>
      <protection locked="0"/>
    </xf>
    <xf numFmtId="0" fontId="0" fillId="0" borderId="0" xfId="0" applyFill="1" applyAlignment="1" applyProtection="1">
      <alignment horizontal="center"/>
      <protection locked="0"/>
    </xf>
    <xf numFmtId="0" fontId="2" fillId="2" borderId="7" xfId="0" applyFont="1" applyFill="1" applyBorder="1" applyAlignment="1">
      <alignment horizontal="center" vertical="center"/>
    </xf>
    <xf numFmtId="43" fontId="0" fillId="0" borderId="51" xfId="5" applyFont="1" applyFill="1" applyBorder="1" applyAlignment="1" applyProtection="1">
      <alignment horizontal="left" vertical="top"/>
      <protection locked="0"/>
    </xf>
    <xf numFmtId="43" fontId="0" fillId="0" borderId="53" xfId="5" applyFont="1" applyFill="1" applyBorder="1" applyAlignment="1" applyProtection="1">
      <alignment horizontal="left" vertical="top"/>
      <protection locked="0"/>
    </xf>
    <xf numFmtId="0" fontId="0" fillId="0" borderId="0" xfId="0" applyFill="1" applyAlignment="1" applyProtection="1">
      <alignment horizontal="left"/>
      <protection locked="0"/>
    </xf>
    <xf numFmtId="0" fontId="9" fillId="0" borderId="0" xfId="4" applyFill="1" applyAlignment="1" applyProtection="1">
      <alignment horizontal="left"/>
      <protection locked="0"/>
    </xf>
    <xf numFmtId="166" fontId="0" fillId="0" borderId="0" xfId="5" applyNumberFormat="1" applyFont="1" applyFill="1" applyAlignment="1" applyProtection="1">
      <alignment horizontal="center"/>
      <protection locked="0"/>
    </xf>
    <xf numFmtId="0" fontId="7" fillId="0" borderId="0" xfId="0" applyFont="1" applyAlignment="1">
      <alignment vertical="top"/>
    </xf>
    <xf numFmtId="0" fontId="0" fillId="0" borderId="0" xfId="0" applyAlignment="1">
      <alignment wrapText="1"/>
    </xf>
    <xf numFmtId="0" fontId="7" fillId="0" borderId="0" xfId="0" applyFont="1" applyAlignment="1" applyProtection="1">
      <alignment horizontal="center"/>
    </xf>
    <xf numFmtId="49" fontId="0" fillId="0" borderId="3" xfId="0" applyNumberFormat="1" applyFont="1" applyFill="1" applyBorder="1" applyAlignment="1" applyProtection="1">
      <alignment horizontal="left" vertical="center" wrapText="1"/>
    </xf>
    <xf numFmtId="49" fontId="0" fillId="0" borderId="3" xfId="0" applyNumberFormat="1" applyFont="1" applyFill="1" applyBorder="1" applyAlignment="1" applyProtection="1">
      <alignment horizontal="left" vertical="center" wrapText="1"/>
      <protection locked="0"/>
    </xf>
    <xf numFmtId="0" fontId="3" fillId="0" borderId="2" xfId="0" applyFont="1" applyBorder="1" applyAlignment="1" applyProtection="1">
      <alignment horizontal="center"/>
    </xf>
    <xf numFmtId="0" fontId="0" fillId="0" borderId="0" xfId="0" applyAlignment="1">
      <alignment horizontal="left" vertical="top" wrapText="1"/>
    </xf>
    <xf numFmtId="49" fontId="2" fillId="6" borderId="11" xfId="1" applyNumberFormat="1" applyFont="1" applyFill="1" applyBorder="1" applyAlignment="1">
      <alignment horizontal="center" vertical="center" wrapText="1"/>
    </xf>
    <xf numFmtId="49" fontId="2" fillId="6" borderId="0" xfId="1" applyNumberFormat="1" applyFont="1" applyFill="1" applyBorder="1" applyAlignment="1">
      <alignment horizontal="center" vertical="center" wrapText="1"/>
    </xf>
    <xf numFmtId="49" fontId="2" fillId="6" borderId="1" xfId="1" applyNumberFormat="1" applyFont="1" applyFill="1" applyBorder="1" applyAlignment="1">
      <alignment horizontal="center" vertical="center" wrapText="1"/>
    </xf>
    <xf numFmtId="4" fontId="1" fillId="0" borderId="39" xfId="1" applyNumberFormat="1" applyFont="1" applyBorder="1" applyAlignment="1">
      <alignment horizontal="right"/>
    </xf>
    <xf numFmtId="4" fontId="1" fillId="0" borderId="40" xfId="1" applyNumberFormat="1" applyFont="1" applyBorder="1" applyAlignment="1">
      <alignment horizontal="right"/>
    </xf>
    <xf numFmtId="4" fontId="7" fillId="0" borderId="41" xfId="1" applyNumberFormat="1" applyFont="1" applyBorder="1" applyAlignment="1">
      <alignment horizontal="center"/>
    </xf>
    <xf numFmtId="4" fontId="7" fillId="0" borderId="39" xfId="1" applyNumberFormat="1" applyFont="1" applyBorder="1" applyAlignment="1">
      <alignment horizontal="center"/>
    </xf>
    <xf numFmtId="4" fontId="7" fillId="0" borderId="42" xfId="1" applyNumberFormat="1" applyFont="1" applyBorder="1" applyAlignment="1">
      <alignment horizontal="center"/>
    </xf>
    <xf numFmtId="49" fontId="7" fillId="8" borderId="44" xfId="0" applyNumberFormat="1" applyFont="1" applyFill="1" applyBorder="1" applyAlignment="1">
      <alignment horizontal="right"/>
    </xf>
    <xf numFmtId="49" fontId="7" fillId="8" borderId="45" xfId="0" applyNumberFormat="1" applyFont="1" applyFill="1" applyBorder="1" applyAlignment="1">
      <alignment horizontal="right"/>
    </xf>
    <xf numFmtId="4" fontId="11" fillId="8" borderId="45" xfId="1" applyNumberFormat="1" applyFont="1" applyFill="1" applyBorder="1" applyAlignment="1">
      <alignment horizontal="right" vertical="center"/>
    </xf>
    <xf numFmtId="4" fontId="7" fillId="8" borderId="45" xfId="1" applyNumberFormat="1" applyFont="1" applyFill="1" applyBorder="1" applyAlignment="1">
      <alignment horizontal="right"/>
    </xf>
    <xf numFmtId="4" fontId="7" fillId="8" borderId="46" xfId="1" applyNumberFormat="1" applyFont="1" applyFill="1" applyBorder="1" applyAlignment="1">
      <alignment horizontal="right"/>
    </xf>
    <xf numFmtId="4" fontId="7" fillId="8" borderId="47" xfId="1" applyNumberFormat="1" applyFont="1" applyFill="1" applyBorder="1" applyAlignment="1">
      <alignment horizontal="center"/>
    </xf>
    <xf numFmtId="4" fontId="7" fillId="8" borderId="48" xfId="1" applyNumberFormat="1" applyFont="1" applyFill="1" applyBorder="1" applyAlignment="1">
      <alignment horizontal="center"/>
    </xf>
    <xf numFmtId="4" fontId="7" fillId="8" borderId="49" xfId="1" applyNumberFormat="1" applyFont="1" applyFill="1" applyBorder="1" applyAlignment="1">
      <alignment horizontal="center"/>
    </xf>
    <xf numFmtId="49" fontId="7" fillId="0" borderId="43" xfId="0" applyNumberFormat="1" applyFont="1" applyBorder="1" applyAlignment="1">
      <alignment horizontal="left"/>
    </xf>
    <xf numFmtId="49" fontId="7" fillId="0" borderId="39" xfId="0" applyNumberFormat="1" applyFont="1" applyBorder="1" applyAlignment="1">
      <alignment horizontal="left"/>
    </xf>
    <xf numFmtId="4" fontId="10" fillId="0" borderId="39" xfId="1" applyNumberFormat="1" applyFont="1" applyBorder="1" applyAlignment="1">
      <alignment horizontal="right" vertical="center"/>
    </xf>
    <xf numFmtId="49" fontId="7" fillId="3" borderId="29" xfId="0" applyNumberFormat="1" applyFont="1" applyFill="1" applyBorder="1" applyAlignment="1">
      <alignment horizontal="right"/>
    </xf>
    <xf numFmtId="49" fontId="7" fillId="3" borderId="30" xfId="0" applyNumberFormat="1" applyFont="1" applyFill="1" applyBorder="1" applyAlignment="1">
      <alignment horizontal="right"/>
    </xf>
    <xf numFmtId="4" fontId="11" fillId="3" borderId="30" xfId="1" applyNumberFormat="1" applyFont="1" applyFill="1" applyBorder="1" applyAlignment="1">
      <alignment horizontal="right" vertical="center"/>
    </xf>
    <xf numFmtId="4" fontId="7" fillId="3" borderId="30" xfId="1" applyNumberFormat="1" applyFont="1" applyFill="1" applyBorder="1" applyAlignment="1">
      <alignment horizontal="right"/>
    </xf>
    <xf numFmtId="4" fontId="7" fillId="3" borderId="31" xfId="1" applyNumberFormat="1" applyFont="1" applyFill="1" applyBorder="1" applyAlignment="1">
      <alignment horizontal="right"/>
    </xf>
    <xf numFmtId="4" fontId="7" fillId="3" borderId="32" xfId="1" applyNumberFormat="1" applyFont="1" applyFill="1" applyBorder="1" applyAlignment="1">
      <alignment horizontal="center"/>
    </xf>
    <xf numFmtId="4" fontId="7" fillId="3" borderId="30" xfId="1" applyNumberFormat="1" applyFont="1" applyFill="1" applyBorder="1" applyAlignment="1">
      <alignment horizontal="center"/>
    </xf>
    <xf numFmtId="4" fontId="7" fillId="3" borderId="33" xfId="1" applyNumberFormat="1" applyFont="1" applyFill="1" applyBorder="1" applyAlignment="1">
      <alignment horizontal="center"/>
    </xf>
    <xf numFmtId="49" fontId="7" fillId="0" borderId="37" xfId="0" applyNumberFormat="1" applyFont="1" applyBorder="1" applyAlignment="1">
      <alignment horizontal="left"/>
    </xf>
    <xf numFmtId="0" fontId="7" fillId="0" borderId="38" xfId="0" applyNumberFormat="1" applyFont="1" applyBorder="1" applyAlignment="1">
      <alignment horizontal="left"/>
    </xf>
    <xf numFmtId="49" fontId="7" fillId="0" borderId="34" xfId="0" applyNumberFormat="1" applyFont="1" applyBorder="1" applyAlignment="1">
      <alignment horizontal="left"/>
    </xf>
    <xf numFmtId="0" fontId="7" fillId="0" borderId="24" xfId="0" applyNumberFormat="1" applyFont="1" applyBorder="1" applyAlignment="1">
      <alignment horizontal="left"/>
    </xf>
    <xf numFmtId="4" fontId="10" fillId="0" borderId="24" xfId="1" applyNumberFormat="1" applyFont="1" applyBorder="1" applyAlignment="1">
      <alignment horizontal="right" vertical="center"/>
    </xf>
    <xf numFmtId="4" fontId="1" fillId="0" borderId="24" xfId="1" applyNumberFormat="1" applyFont="1" applyBorder="1" applyAlignment="1">
      <alignment horizontal="right"/>
    </xf>
    <xf numFmtId="4" fontId="1" fillId="0" borderId="35" xfId="1" applyNumberFormat="1" applyFont="1" applyBorder="1" applyAlignment="1">
      <alignment horizontal="right"/>
    </xf>
    <xf numFmtId="4" fontId="7" fillId="0" borderId="36" xfId="1" applyNumberFormat="1" applyFont="1" applyBorder="1" applyAlignment="1">
      <alignment horizontal="center"/>
    </xf>
    <xf numFmtId="4" fontId="7" fillId="0" borderId="24" xfId="1" applyNumberFormat="1" applyFont="1" applyBorder="1" applyAlignment="1">
      <alignment horizontal="center"/>
    </xf>
    <xf numFmtId="4" fontId="7" fillId="0" borderId="25" xfId="1" applyNumberFormat="1" applyFont="1" applyBorder="1" applyAlignment="1">
      <alignment horizontal="center"/>
    </xf>
    <xf numFmtId="49" fontId="11" fillId="0" borderId="23" xfId="0" applyNumberFormat="1" applyFont="1" applyBorder="1" applyAlignment="1">
      <alignment horizontal="left" vertical="center"/>
    </xf>
    <xf numFmtId="49" fontId="11" fillId="0" borderId="2" xfId="0" applyNumberFormat="1" applyFont="1" applyBorder="1" applyAlignment="1">
      <alignment horizontal="left" vertical="center"/>
    </xf>
    <xf numFmtId="0" fontId="0" fillId="0" borderId="2" xfId="0" applyNumberFormat="1" applyFont="1" applyBorder="1" applyAlignment="1">
      <alignment horizontal="left" vertical="center"/>
    </xf>
    <xf numFmtId="0" fontId="10" fillId="0" borderId="2" xfId="0" applyNumberFormat="1" applyFont="1" applyBorder="1" applyAlignment="1">
      <alignment horizontal="left" vertical="center"/>
    </xf>
    <xf numFmtId="0" fontId="10" fillId="0" borderId="24" xfId="0" applyNumberFormat="1" applyFont="1" applyBorder="1" applyAlignment="1">
      <alignment horizontal="left" vertical="center"/>
    </xf>
    <xf numFmtId="0" fontId="10" fillId="0" borderId="25" xfId="0" applyNumberFormat="1" applyFont="1" applyBorder="1" applyAlignment="1">
      <alignment horizontal="left" vertical="center"/>
    </xf>
    <xf numFmtId="49" fontId="11" fillId="0" borderId="26" xfId="0" applyNumberFormat="1" applyFont="1" applyBorder="1" applyAlignment="1">
      <alignment horizontal="left" vertical="center"/>
    </xf>
    <xf numFmtId="49" fontId="11" fillId="0" borderId="27" xfId="0" applyNumberFormat="1" applyFont="1" applyBorder="1" applyAlignment="1">
      <alignment horizontal="left" vertical="center"/>
    </xf>
    <xf numFmtId="0" fontId="0" fillId="0" borderId="27" xfId="0" applyNumberFormat="1" applyFont="1" applyBorder="1" applyAlignment="1">
      <alignment horizontal="left" vertical="center" wrapText="1"/>
    </xf>
    <xf numFmtId="0" fontId="10" fillId="0" borderId="27" xfId="0" applyNumberFormat="1" applyFont="1" applyBorder="1" applyAlignment="1">
      <alignment horizontal="left" vertical="center" wrapText="1"/>
    </xf>
    <xf numFmtId="0" fontId="10" fillId="0" borderId="28" xfId="0" applyNumberFormat="1" applyFont="1" applyBorder="1" applyAlignment="1">
      <alignment horizontal="left" vertical="center" wrapText="1"/>
    </xf>
    <xf numFmtId="49" fontId="7" fillId="3" borderId="29" xfId="0" applyNumberFormat="1" applyFont="1" applyFill="1" applyBorder="1" applyAlignment="1">
      <alignment horizontal="left"/>
    </xf>
    <xf numFmtId="49" fontId="7" fillId="3" borderId="30" xfId="0" applyNumberFormat="1" applyFont="1" applyFill="1" applyBorder="1" applyAlignment="1">
      <alignment horizontal="left"/>
    </xf>
    <xf numFmtId="49" fontId="11" fillId="3" borderId="30" xfId="0" applyNumberFormat="1" applyFont="1" applyFill="1" applyBorder="1" applyAlignment="1">
      <alignment horizontal="center" vertical="center"/>
    </xf>
    <xf numFmtId="49" fontId="7" fillId="3" borderId="30" xfId="0" applyNumberFormat="1" applyFont="1" applyFill="1" applyBorder="1" applyAlignment="1">
      <alignment horizontal="center"/>
    </xf>
    <xf numFmtId="49" fontId="11" fillId="3" borderId="31" xfId="0" applyNumberFormat="1" applyFont="1" applyFill="1" applyBorder="1" applyAlignment="1">
      <alignment horizontal="center" vertical="center"/>
    </xf>
    <xf numFmtId="49" fontId="11" fillId="3" borderId="32" xfId="0" applyNumberFormat="1" applyFont="1" applyFill="1" applyBorder="1" applyAlignment="1">
      <alignment horizontal="center" vertical="center"/>
    </xf>
    <xf numFmtId="49" fontId="11" fillId="3" borderId="33" xfId="0" applyNumberFormat="1" applyFont="1" applyFill="1" applyBorder="1" applyAlignment="1">
      <alignment horizontal="center" vertical="center"/>
    </xf>
    <xf numFmtId="49" fontId="11" fillId="0" borderId="17" xfId="0" applyNumberFormat="1" applyFont="1" applyBorder="1" applyAlignment="1">
      <alignment horizontal="center" vertical="center"/>
    </xf>
    <xf numFmtId="49" fontId="11" fillId="0" borderId="18" xfId="0" applyNumberFormat="1" applyFont="1" applyBorder="1" applyAlignment="1">
      <alignment horizontal="center" vertical="center"/>
    </xf>
    <xf numFmtId="1" fontId="10" fillId="0" borderId="18" xfId="0" applyNumberFormat="1" applyFont="1" applyBorder="1" applyAlignment="1">
      <alignment horizontal="center" vertical="center"/>
    </xf>
    <xf numFmtId="1" fontId="10" fillId="0" borderId="19" xfId="0" applyNumberFormat="1" applyFont="1" applyBorder="1" applyAlignment="1">
      <alignment horizontal="center" vertical="center"/>
    </xf>
    <xf numFmtId="49" fontId="11" fillId="0" borderId="19" xfId="0" applyNumberFormat="1" applyFont="1" applyBorder="1" applyAlignment="1">
      <alignment horizontal="right" vertical="center"/>
    </xf>
    <xf numFmtId="49" fontId="11" fillId="0" borderId="20" xfId="0" applyNumberFormat="1" applyFont="1" applyBorder="1" applyAlignment="1">
      <alignment horizontal="right" vertical="center"/>
    </xf>
    <xf numFmtId="170" fontId="0" fillId="0" borderId="21" xfId="0" applyNumberFormat="1" applyBorder="1" applyAlignment="1">
      <alignment horizontal="left"/>
    </xf>
    <xf numFmtId="170" fontId="0" fillId="0" borderId="18" xfId="0" applyNumberFormat="1" applyBorder="1" applyAlignment="1">
      <alignment horizontal="left"/>
    </xf>
    <xf numFmtId="170" fontId="0" fillId="0" borderId="22" xfId="0" applyNumberFormat="1" applyBorder="1" applyAlignment="1">
      <alignment horizontal="left"/>
    </xf>
  </cellXfs>
  <cellStyles count="7">
    <cellStyle name="Hiperlink" xfId="4" builtinId="8"/>
    <cellStyle name="Moeda" xfId="2" builtinId="4"/>
    <cellStyle name="Moeda 2" xfId="6" xr:uid="{00000000-0005-0000-0000-000002000000}"/>
    <cellStyle name="Normal" xfId="0" builtinId="0"/>
    <cellStyle name="Porcentagem" xfId="3" builtinId="5"/>
    <cellStyle name="Vírgula" xfId="1" builtinId="3"/>
    <cellStyle name="Vírgula 2" xfId="5" xr:uid="{00000000-0005-0000-0000-000006000000}"/>
  </cellStyles>
  <dxfs count="94">
    <dxf>
      <fill>
        <patternFill>
          <bgColor rgb="FF00B050"/>
        </patternFill>
      </fill>
    </dxf>
    <dxf>
      <fill>
        <patternFill>
          <bgColor rgb="FFFF0000"/>
        </patternFill>
      </fill>
    </dxf>
    <dxf>
      <numFmt numFmtId="0" formatCode="General"/>
      <protection locked="1" hidden="0"/>
    </dxf>
    <dxf>
      <numFmt numFmtId="0" formatCode="General"/>
      <protection locked="1" hidden="0"/>
    </dxf>
    <dxf>
      <alignment horizontal="center" vertical="center" textRotation="0" wrapText="1" indent="0" justifyLastLine="0" shrinkToFit="0" readingOrder="0"/>
      <protection locked="1" hidden="0"/>
    </dxf>
    <dxf>
      <protection locked="1" hidden="0"/>
    </dxf>
    <dxf>
      <border outline="0">
        <top style="thin">
          <color rgb="FF95B3D7"/>
        </top>
      </border>
    </dxf>
    <dxf>
      <protection locked="1" hidden="0"/>
    </dxf>
    <dxf>
      <border outline="0">
        <bottom style="thin">
          <color rgb="FF95B3D7"/>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numFmt numFmtId="35" formatCode="_-* #,##0.00_-;\-* #,##0.00_-;_-* &quot;-&quot;??_-;_-@_-"/>
      <fill>
        <patternFill patternType="none">
          <fgColor indexed="64"/>
          <bgColor indexed="65"/>
        </patternFill>
      </fill>
      <protection locked="1" hidden="0"/>
    </dxf>
    <dxf>
      <fill>
        <patternFill patternType="none">
          <fgColor indexed="64"/>
          <bgColor auto="1"/>
        </patternFill>
      </fill>
      <protection locked="1" hidden="0"/>
    </dxf>
    <dxf>
      <font>
        <b val="0"/>
        <i val="0"/>
        <strike val="0"/>
        <condense val="0"/>
        <extend val="0"/>
        <outline val="0"/>
        <shadow val="0"/>
        <u val="none"/>
        <vertAlign val="baseline"/>
        <sz val="11"/>
        <color theme="1"/>
        <name val="Calibri"/>
        <scheme val="minor"/>
      </font>
      <numFmt numFmtId="35" formatCode="_-* #,##0.00_-;\-* #,##0.00_-;_-* &quot;-&quot;??_-;_-@_-"/>
      <fill>
        <patternFill patternType="none">
          <fgColor indexed="64"/>
          <bgColor indexed="65"/>
        </patternFill>
      </fill>
      <protection locked="1" hidden="0"/>
    </dxf>
    <dxf>
      <fill>
        <patternFill patternType="none">
          <fgColor indexed="64"/>
          <bgColor auto="1"/>
        </patternFill>
      </fill>
      <protection locked="0" hidden="0"/>
    </dxf>
    <dxf>
      <fill>
        <patternFill patternType="none">
          <fgColor indexed="64"/>
          <bgColor indexed="65"/>
        </patternFill>
      </fill>
      <alignment horizontal="center" vertical="bottom" textRotation="0" wrapText="0" indent="0" justifyLastLine="0" shrinkToFit="0" readingOrder="0"/>
      <protection locked="1" hidden="0"/>
    </dxf>
    <dxf>
      <fill>
        <patternFill patternType="none">
          <fgColor indexed="64"/>
          <bgColor auto="1"/>
        </patternFill>
      </fill>
      <alignment horizontal="center" textRotation="0" wrapText="0" indent="0" justifyLastLine="0" shrinkToFit="0" readingOrder="0"/>
      <protection locked="0" hidden="0"/>
    </dxf>
    <dxf>
      <fill>
        <patternFill patternType="none">
          <fgColor indexed="64"/>
          <bgColor indexed="65"/>
        </patternFill>
      </fill>
      <alignment horizontal="center" vertical="bottom" textRotation="0" wrapText="0" indent="0" justifyLastLine="0" shrinkToFit="0" readingOrder="0"/>
      <protection locked="1" hidden="0"/>
    </dxf>
    <dxf>
      <fill>
        <patternFill patternType="none">
          <fgColor indexed="64"/>
          <bgColor auto="1"/>
        </patternFill>
      </fill>
      <alignment horizontal="center" textRotation="0" indent="0" justifyLastLine="0" shrinkToFit="0" readingOrder="0"/>
      <protection locked="0" hidden="0"/>
    </dxf>
    <dxf>
      <fill>
        <patternFill patternType="none">
          <fgColor indexed="64"/>
          <bgColor indexed="65"/>
        </patternFill>
      </fill>
      <alignment horizontal="center" vertical="bottom" textRotation="0" wrapText="0" indent="0" justifyLastLine="0" shrinkToFit="0" readingOrder="0"/>
      <protection locked="1" hidden="0"/>
    </dxf>
    <dxf>
      <fill>
        <patternFill patternType="none">
          <fgColor indexed="64"/>
          <bgColor auto="1"/>
        </patternFill>
      </fill>
      <alignment horizontal="center" textRotation="0" indent="0" justifyLastLine="0" shrinkToFit="0" readingOrder="0"/>
      <protection locked="0" hidden="0"/>
    </dxf>
    <dxf>
      <fill>
        <patternFill patternType="none">
          <fgColor indexed="64"/>
          <bgColor indexed="65"/>
        </patternFill>
      </fill>
      <protection locked="1" hidden="0"/>
    </dxf>
    <dxf>
      <fill>
        <patternFill patternType="none">
          <fgColor indexed="64"/>
          <bgColor auto="1"/>
        </patternFill>
      </fill>
      <protection locked="0" hidden="0"/>
    </dxf>
    <dxf>
      <fill>
        <patternFill patternType="none">
          <fgColor indexed="64"/>
          <bgColor indexed="65"/>
        </patternFill>
      </fill>
      <protection locked="1" hidden="0"/>
    </dxf>
    <dxf>
      <fill>
        <patternFill patternType="none">
          <fgColor indexed="64"/>
          <bgColor auto="1"/>
        </patternFill>
      </fill>
      <protection locked="0" hidden="0"/>
    </dxf>
    <dxf>
      <fill>
        <patternFill patternType="none">
          <fgColor indexed="64"/>
          <bgColor indexed="65"/>
        </patternFill>
      </fill>
      <protection locked="1" hidden="0"/>
    </dxf>
    <dxf>
      <fill>
        <patternFill patternType="none">
          <fgColor indexed="64"/>
          <bgColor auto="1"/>
        </patternFill>
      </fill>
      <protection locked="0" hidden="0"/>
    </dxf>
    <dxf>
      <fill>
        <patternFill patternType="none">
          <fgColor indexed="64"/>
          <bgColor indexed="65"/>
        </patternFill>
      </fill>
      <protection locked="1" hidden="0"/>
    </dxf>
    <dxf>
      <fill>
        <patternFill patternType="none">
          <fgColor indexed="64"/>
          <bgColor auto="1"/>
        </patternFill>
      </fill>
      <protection locked="0" hidden="0"/>
    </dxf>
    <dxf>
      <fill>
        <patternFill patternType="none">
          <fgColor indexed="64"/>
          <bgColor indexed="65"/>
        </patternFill>
      </fill>
      <protection locked="1" hidden="0"/>
    </dxf>
    <dxf>
      <fill>
        <patternFill patternType="none">
          <fgColor indexed="64"/>
          <bgColor auto="1"/>
        </patternFill>
      </fill>
      <protection locked="0" hidden="0"/>
    </dxf>
    <dxf>
      <numFmt numFmtId="0" formatCode="General"/>
      <fill>
        <patternFill patternType="none">
          <fgColor indexed="64"/>
          <bgColor indexed="65"/>
        </patternFill>
      </fill>
      <protection locked="1" hidden="0"/>
    </dxf>
    <dxf>
      <numFmt numFmtId="166" formatCode="_-* #,##0_-;\-* #,##0_-;_-* &quot;-&quot;??_-;_-@_-"/>
      <fill>
        <patternFill patternType="none">
          <fgColor indexed="64"/>
          <bgColor auto="1"/>
        </patternFill>
      </fill>
      <protection locked="0" hidden="0"/>
    </dxf>
    <dxf>
      <protection locked="1" hidden="0"/>
    </dxf>
    <dxf>
      <protection locked="1" hidden="0"/>
    </dxf>
    <dxf>
      <alignment horizontal="center" vertical="center" textRotation="0" wrapText="1" indent="0" justifyLastLine="0" shrinkToFit="0" readingOrder="0"/>
      <protection locked="1" hidden="0"/>
    </dxf>
    <dxf>
      <font>
        <b val="0"/>
        <i val="0"/>
        <strike val="0"/>
        <condense val="0"/>
        <extend val="0"/>
        <outline val="0"/>
        <shadow val="0"/>
        <u val="none"/>
        <vertAlign val="baseline"/>
        <sz val="11"/>
        <color theme="1"/>
        <name val="Calibri"/>
        <scheme val="minor"/>
      </font>
      <numFmt numFmtId="165" formatCode="_-&quot;R$&quot;\ * #,##0.00_-;\-&quot;R$&quot;\ * #,##0.00_-;_-&quot;R$&quot;\ * &quot;-&quot;??_-;_-@_-"/>
      <protection locked="1" hidden="0"/>
    </dxf>
    <dxf>
      <protection locked="1" hidden="0"/>
    </dxf>
    <dxf>
      <protection locked="1" hidden="0"/>
    </dxf>
    <dxf>
      <protection locked="0" hidden="0"/>
    </dxf>
    <dxf>
      <alignment horizontal="center" vertical="bottom" textRotation="0" wrapText="0" indent="0" justifyLastLine="0" shrinkToFit="0" readingOrder="0"/>
      <protection locked="1" hidden="0"/>
    </dxf>
    <dxf>
      <numFmt numFmtId="166" formatCode="_-* #,##0_-;\-* #,##0_-;_-* &quot;-&quot;??_-;_-@_-"/>
      <alignment horizontal="center" textRotation="0" indent="0" justifyLastLine="0" shrinkToFit="0" readingOrder="0"/>
      <protection locked="0" hidden="0"/>
    </dxf>
    <dxf>
      <alignment horizontal="left" vertical="bottom" textRotation="0" wrapText="0" indent="0" justifyLastLine="0" shrinkToFit="0" readingOrder="0"/>
      <protection locked="1" hidden="0"/>
    </dxf>
    <dxf>
      <numFmt numFmtId="0" formatCode="General"/>
      <alignment horizontal="left" textRotation="0" wrapText="0" indent="0" justifyLastLine="0" shrinkToFit="0" readingOrder="0"/>
      <protection locked="0" hidden="0"/>
    </dxf>
    <dxf>
      <alignment horizontal="left" vertical="bottom" textRotation="0" wrapText="0" indent="0" justifyLastLine="0" shrinkToFit="0" readingOrder="0"/>
      <protection locked="1" hidden="0"/>
    </dxf>
    <dxf>
      <alignment horizontal="left" textRotation="0" indent="0" justifyLastLine="0" shrinkToFit="0" readingOrder="0"/>
      <protection locked="0" hidden="0"/>
    </dxf>
    <dxf>
      <alignment horizontal="center" vertical="bottom" textRotation="0" wrapText="0" indent="0" justifyLastLine="0" shrinkToFit="0" readingOrder="0"/>
      <protection locked="1" hidden="0"/>
    </dxf>
    <dxf>
      <alignment horizontal="center" textRotation="0" indent="0" justifyLastLine="0" shrinkToFit="0" readingOrder="0"/>
      <protection locked="0" hidden="0"/>
    </dxf>
    <dxf>
      <protection locked="1" hidden="0"/>
    </dxf>
    <dxf>
      <protection locked="0" hidden="0"/>
    </dxf>
    <dxf>
      <protection locked="1" hidden="0"/>
    </dxf>
    <dxf>
      <protection locked="1" hidden="0"/>
    </dxf>
    <dxf>
      <protection locked="1" hidden="0"/>
    </dxf>
    <dxf>
      <protection locked="0" hidden="0"/>
    </dxf>
    <dxf>
      <protection locked="1" hidden="0"/>
    </dxf>
    <dxf>
      <protection locked="0" hidden="0"/>
    </dxf>
    <dxf>
      <protection locked="1" hidden="0"/>
    </dxf>
    <dxf>
      <numFmt numFmtId="171" formatCode="00,000,000,0\-00"/>
      <protection locked="0" hidden="0"/>
    </dxf>
    <dxf>
      <protection locked="1" hidden="0"/>
    </dxf>
    <dxf>
      <protection locked="0" hidden="0"/>
    </dxf>
    <dxf>
      <alignment horizontal="center" vertical="bottom" textRotation="0" wrapText="0" indent="0" justifyLastLine="0" shrinkToFit="0" readingOrder="0"/>
      <protection locked="1" hidden="0"/>
    </dxf>
    <dxf>
      <alignment horizontal="center" textRotation="0" indent="0" justifyLastLine="0" shrinkToFit="0" readingOrder="0"/>
      <protection locked="0" hidden="0"/>
    </dxf>
    <dxf>
      <protection locked="1" hidden="0"/>
    </dxf>
    <dxf>
      <border outline="0">
        <top style="thin">
          <color theme="4" tint="0.39997558519241921"/>
        </top>
      </border>
    </dxf>
    <dxf>
      <protection locked="1" hidden="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protection locked="1" hidden="0"/>
    </dxf>
    <dxf>
      <numFmt numFmtId="30" formatCode="@"/>
      <protection locked="1" hidden="0"/>
    </dxf>
    <dxf>
      <protection locked="1" hidden="0"/>
    </dxf>
    <dxf>
      <alignment horizontal="center" vertical="center" textRotation="0" wrapText="1" indent="0" justifyLastLine="0" shrinkToFit="0" readingOrder="0"/>
      <protection locked="1" hidden="0"/>
    </dxf>
    <dxf>
      <protection locked="1" hidden="0"/>
    </dxf>
    <dxf>
      <border outline="0">
        <top style="thin">
          <color theme="4" tint="0.39997558519241921"/>
        </top>
      </border>
    </dxf>
    <dxf>
      <protection locked="1" hidden="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protection locked="1" hidden="0"/>
    </dxf>
    <dxf>
      <protection locked="1" hidden="0"/>
    </dxf>
    <dxf>
      <border outline="0">
        <top style="thin">
          <color rgb="FF95B3D7"/>
        </top>
      </border>
    </dxf>
    <dxf>
      <protection locked="1" hidden="0"/>
    </dxf>
    <dxf>
      <border outline="0">
        <bottom style="thin">
          <color rgb="FF95B3D7"/>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protection locked="1" hidden="0"/>
    </dxf>
    <dxf>
      <protection locked="1" hidden="0"/>
    </dxf>
    <dxf>
      <border outline="0">
        <top style="thin">
          <color rgb="FF95B3D7"/>
        </top>
      </border>
    </dxf>
    <dxf>
      <protection locked="1" hidden="0"/>
    </dxf>
    <dxf>
      <border outline="0">
        <bottom style="thin">
          <color rgb="FF95B3D7"/>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1" indent="0" justifyLastLine="0" shrinkToFit="0" readingOrder="0"/>
      <protection locked="1" hidden="0"/>
    </dxf>
    <dxf>
      <fill>
        <patternFill>
          <bgColor rgb="FFFF0000"/>
        </patternFill>
      </fill>
    </dxf>
    <dxf>
      <font>
        <strike val="0"/>
        <color rgb="FFFF0000"/>
      </font>
      <numFmt numFmtId="1" formatCode="0"/>
      <fill>
        <patternFill patternType="solid">
          <fgColor rgb="FFFF0000"/>
          <bgColor rgb="FFFF0000"/>
        </patternFill>
      </fill>
      <border>
        <left/>
        <right/>
        <top style="thin">
          <color theme="0"/>
        </top>
        <bottom style="thin">
          <color theme="0"/>
        </bottom>
        <vertical/>
        <horizontal/>
      </border>
    </dxf>
    <dxf>
      <font>
        <strike val="0"/>
        <color rgb="FFFF0000"/>
      </font>
      <numFmt numFmtId="1" formatCode="0"/>
      <fill>
        <patternFill patternType="solid">
          <fgColor rgb="FFFF0000"/>
          <bgColor rgb="FFFF0000"/>
        </patternFill>
      </fill>
      <border>
        <left/>
        <right/>
        <top style="thin">
          <color theme="0"/>
        </top>
        <bottom style="thin">
          <color theme="0"/>
        </bottom>
        <vertical/>
        <horizontal/>
      </border>
    </dxf>
    <dxf>
      <font>
        <b val="0"/>
        <i val="0"/>
        <strike val="0"/>
        <color theme="0"/>
      </font>
      <fill>
        <patternFill patternType="darkUp">
          <fgColor theme="0" tint="-0.14996795556505021"/>
        </patternFill>
      </fill>
      <border>
        <left/>
        <right/>
        <top/>
        <bottom/>
      </border>
    </dxf>
    <dxf>
      <alignment horizontal="left" vertical="top" textRotation="0" wrapText="1" indent="0" justifyLastLine="0" shrinkToFit="0" readingOrder="0"/>
      <protection locked="0" hidden="0"/>
    </dxf>
    <dxf>
      <numFmt numFmtId="167" formatCode="[$-416]mmm\-yyyy;@"/>
      <alignment horizontal="left" vertical="top" textRotation="0" wrapText="1" indent="0" justifyLastLine="0" shrinkToFit="0" readingOrder="0"/>
      <protection locked="0" hidden="0"/>
    </dxf>
    <dxf>
      <numFmt numFmtId="167" formatCode="[$-416]mmm\-yyyy;@"/>
      <alignment horizontal="left" vertical="top" textRotation="0" wrapText="1" indent="0" justifyLastLine="0" shrinkToFit="0" readingOrder="0"/>
      <protection locked="0" hidden="0"/>
    </dxf>
    <dxf>
      <alignment horizontal="left" vertical="top" textRotation="0" wrapText="1" indent="0" justifyLastLine="0" shrinkToFit="0" readingOrder="0"/>
      <protection locked="1" hidden="0"/>
    </dxf>
    <dxf>
      <numFmt numFmtId="166" formatCode="_-* #,##0_-;\-* #,##0_-;_-* &quot;-&quot;??_-;_-@_-"/>
      <alignment horizontal="left" vertical="top" textRotation="0" indent="0" justifyLastLine="0" shrinkToFit="0" readingOrder="0"/>
      <protection locked="1" hidden="0"/>
    </dxf>
    <dxf>
      <alignment horizontal="left" vertical="top" textRotation="0" indent="0" justifyLastLine="0" shrinkToFit="0" readingOrder="0"/>
      <protection locked="1" hidden="0"/>
    </dxf>
    <dxf>
      <alignment horizontal="center" vertical="center" textRotation="0" wrapText="1" indent="0" justifyLastLine="0" shrinkToFit="0" readingOrder="0"/>
      <protection locked="1" hidden="0"/>
    </dxf>
  </dxfs>
  <tableStyles count="1" defaultTableStyle="TableStyleMedium2" defaultPivotStyle="PivotStyleLight16">
    <tableStyle name="MySqlDefault"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'Extrato Sintetico'!$B$2:$H$2</c:f>
              <c:strCache>
                <c:ptCount val="7"/>
                <c:pt idx="0">
                  <c:v>Desembolso por Empresa</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'Extrato Sintetico'!$C$3:$G$3</c:f>
              <c:strCache>
                <c:ptCount val="5"/>
                <c:pt idx="0">
                  <c:v> TAESA </c:v>
                </c:pt>
                <c:pt idx="1">
                  <c:v> -   </c:v>
                </c:pt>
                <c:pt idx="2">
                  <c:v> -   </c:v>
                </c:pt>
                <c:pt idx="3">
                  <c:v> -   </c:v>
                </c:pt>
                <c:pt idx="4">
                  <c:v> -   </c:v>
                </c:pt>
              </c:strCache>
            </c:strRef>
          </c:cat>
          <c:val>
            <c:numRef>
              <c:f>'Extrato Sintetico'!$C$14:$G$14</c:f>
              <c:numCache>
                <c:formatCode>_(* #,##0.00_);_(* \(#,##0.00\);_(* "-"??_);_(@_)</c:formatCode>
                <c:ptCount val="5"/>
                <c:pt idx="0">
                  <c:v>0</c:v>
                </c:pt>
                <c:pt idx="1">
                  <c:v>0</c:v>
                </c:pt>
                <c:pt idx="2">
                  <c:v>0</c:v>
                </c:pt>
                <c:pt idx="3">
                  <c:v>0</c:v>
                </c:pt>
                <c:pt idx="4">
                  <c:v>0</c:v>
                </c:pt>
              </c:numCache>
            </c:numRef>
          </c:val>
          <c:extLst>
            <c:ext xmlns:c16="http://schemas.microsoft.com/office/drawing/2014/chart" uri="{C3380CC4-5D6E-409C-BE32-E72D297353CC}">
              <c16:uniqueId val="{00000000-356D-4517-9DE7-23D4AEF81E05}"/>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zero"/>
    <c:showDLblsOverMax val="0"/>
  </c:chart>
  <c:printSettings>
    <c:headerFooter/>
    <c:pageMargins b="0.78740157499999996" l="0.511811024" r="0.511811024" t="0.78740157499999996" header="0.31496062000000091" footer="0.3149606200000009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3343129156724E-2"/>
          <c:y val="9.9415198574683922E-2"/>
          <c:w val="0.39290947841724866"/>
          <c:h val="0.78581895683449565"/>
        </c:manualLayout>
      </c:layout>
      <c:pieChart>
        <c:varyColors val="1"/>
        <c:ser>
          <c:idx val="0"/>
          <c:order val="0"/>
          <c:dLbls>
            <c:spPr>
              <a:noFill/>
              <a:ln>
                <a:noFill/>
              </a:ln>
              <a:effectLst/>
            </c:spPr>
            <c:dLblPos val="bestFit"/>
            <c:showLegendKey val="1"/>
            <c:showVal val="0"/>
            <c:showCatName val="0"/>
            <c:showSerName val="0"/>
            <c:showPercent val="1"/>
            <c:showBubbleSize val="0"/>
            <c:showLeaderLines val="1"/>
            <c:extLst>
              <c:ext xmlns:c15="http://schemas.microsoft.com/office/drawing/2012/chart" uri="{CE6537A1-D6FC-4f65-9D91-7224C49458BB}"/>
            </c:extLst>
          </c:dLbls>
          <c:cat>
            <c:strRef>
              <c:f>'Extrato Sintetico'!$J$4:$J$11</c:f>
              <c:strCache>
                <c:ptCount val="7"/>
                <c:pt idx="0">
                  <c:v>Doutor</c:v>
                </c:pt>
                <c:pt idx="1">
                  <c:v>Mestre</c:v>
                </c:pt>
                <c:pt idx="2">
                  <c:v>Superior Sênior</c:v>
                </c:pt>
                <c:pt idx="3">
                  <c:v>Superior Pleno</c:v>
                </c:pt>
                <c:pt idx="4">
                  <c:v>Superior Júnior</c:v>
                </c:pt>
                <c:pt idx="5">
                  <c:v>Especialista</c:v>
                </c:pt>
                <c:pt idx="6">
                  <c:v>Técnico</c:v>
                </c:pt>
              </c:strCache>
            </c:strRef>
          </c:cat>
          <c:val>
            <c:numRef>
              <c:f>'Extrato Sintetico'!$P$4:$P$11</c:f>
              <c:numCache>
                <c:formatCode>_(* #,##0.00_);_(* \(#,##0.00\);_(* "-"??_);_(@_)</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7499-4505-819A-18EC5865B7F3}"/>
            </c:ext>
          </c:extLst>
        </c:ser>
        <c:dLbls>
          <c:showLegendKey val="0"/>
          <c:showVal val="1"/>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8740157499999996" l="0.511811024" r="0.511811024" t="0.78740157499999996" header="0.31496062000000091" footer="0.3149606200000009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3343129156724E-2"/>
          <c:y val="9.9415198574683922E-2"/>
          <c:w val="0.39290947841724866"/>
          <c:h val="0.78581895683449565"/>
        </c:manualLayout>
      </c:layout>
      <c:pieChart>
        <c:varyColors val="1"/>
        <c:ser>
          <c:idx val="0"/>
          <c:order val="0"/>
          <c:dLbls>
            <c:spPr>
              <a:noFill/>
              <a:ln>
                <a:noFill/>
              </a:ln>
              <a:effectLst/>
            </c:spPr>
            <c:dLblPos val="bestFit"/>
            <c:showLegendKey val="1"/>
            <c:showVal val="0"/>
            <c:showCatName val="0"/>
            <c:showSerName val="0"/>
            <c:showPercent val="1"/>
            <c:showBubbleSize val="0"/>
            <c:showLeaderLines val="1"/>
            <c:extLst>
              <c:ext xmlns:c15="http://schemas.microsoft.com/office/drawing/2012/chart" uri="{CE6537A1-D6FC-4f65-9D91-7224C49458BB}"/>
            </c:extLst>
          </c:dLbls>
          <c:cat>
            <c:strRef>
              <c:f>'Extrato Sintetico'!$J$16:$J$22</c:f>
              <c:strCache>
                <c:ptCount val="7"/>
                <c:pt idx="0">
                  <c:v>Gerente de Projeto</c:v>
                </c:pt>
                <c:pt idx="1">
                  <c:v>Coordenador</c:v>
                </c:pt>
                <c:pt idx="2">
                  <c:v>Pesquisador</c:v>
                </c:pt>
                <c:pt idx="3">
                  <c:v>Técnico</c:v>
                </c:pt>
                <c:pt idx="4">
                  <c:v>Aux. Técnico</c:v>
                </c:pt>
                <c:pt idx="5">
                  <c:v>Aux. Técnico Bolsista</c:v>
                </c:pt>
                <c:pt idx="6">
                  <c:v>Aux. Administrativo</c:v>
                </c:pt>
              </c:strCache>
            </c:strRef>
          </c:cat>
          <c:val>
            <c:numRef>
              <c:f>'Extrato Sintetico'!$P$16:$P$22</c:f>
              <c:numCache>
                <c:formatCode>_(* #,##0.00_);_(* \(#,##0.00\);_(*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5727-4422-9986-5D293D779D09}"/>
            </c:ext>
          </c:extLst>
        </c:ser>
        <c:dLbls>
          <c:showLegendKey val="0"/>
          <c:showVal val="1"/>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8740157499999996" l="0.511811024" r="0.511811024" t="0.78740157499999996" header="0.31496062000000091" footer="0.3149606200000009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303343129156724E-2"/>
          <c:y val="9.9415198574683922E-2"/>
          <c:w val="0.39290947841724866"/>
          <c:h val="0.78581895683449565"/>
        </c:manualLayout>
      </c:layout>
      <c:pieChart>
        <c:varyColors val="1"/>
        <c:ser>
          <c:idx val="0"/>
          <c:order val="0"/>
          <c:dLbls>
            <c:spPr>
              <a:noFill/>
              <a:ln>
                <a:noFill/>
              </a:ln>
              <a:effectLst/>
            </c:spPr>
            <c:dLblPos val="bestFit"/>
            <c:showLegendKey val="1"/>
            <c:showVal val="0"/>
            <c:showCatName val="0"/>
            <c:showSerName val="0"/>
            <c:showPercent val="1"/>
            <c:showBubbleSize val="0"/>
            <c:showLeaderLines val="1"/>
            <c:extLst>
              <c:ext xmlns:c15="http://schemas.microsoft.com/office/drawing/2012/chart" uri="{CE6537A1-D6FC-4f65-9D91-7224C49458BB}"/>
            </c:extLst>
          </c:dLbls>
          <c:cat>
            <c:strRef>
              <c:f>'Extrato Sintetico'!$J$27:$J$33</c:f>
              <c:strCache>
                <c:ptCount val="7"/>
                <c:pt idx="0">
                  <c:v>Rec. Humanos</c:v>
                </c:pt>
                <c:pt idx="1">
                  <c:v>Viagens e Diárias</c:v>
                </c:pt>
                <c:pt idx="2">
                  <c:v>Mat. Perman. Equip.</c:v>
                </c:pt>
                <c:pt idx="3">
                  <c:v>Materiais Consumo</c:v>
                </c:pt>
                <c:pt idx="4">
                  <c:v>Serv. Terceiros</c:v>
                </c:pt>
                <c:pt idx="5">
                  <c:v>Outros</c:v>
                </c:pt>
                <c:pt idx="6">
                  <c:v>Despesa Administrativa</c:v>
                </c:pt>
              </c:strCache>
            </c:strRef>
          </c:cat>
          <c:val>
            <c:numRef>
              <c:f>'Extrato Sintetico'!$P$27:$P$33</c:f>
              <c:numCache>
                <c:formatCode>_(* #,##0.00_);_(* \(#,##0.00\);_(*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ED85-48C3-A948-AFC833AE97BE}"/>
            </c:ext>
          </c:extLst>
        </c:ser>
        <c:dLbls>
          <c:showLegendKey val="0"/>
          <c:showVal val="1"/>
          <c:showCatName val="0"/>
          <c:showSerName val="0"/>
          <c:showPercent val="0"/>
          <c:showBubbleSize val="0"/>
          <c:showLeaderLines val="1"/>
        </c:dLbls>
        <c:firstSliceAng val="0"/>
      </c:pieChart>
    </c:plotArea>
    <c:legend>
      <c:legendPos val="r"/>
      <c:layout>
        <c:manualLayout>
          <c:xMode val="edge"/>
          <c:yMode val="edge"/>
          <c:x val="0.64760819397901825"/>
          <c:y val="4.5804279130803524E-2"/>
          <c:w val="0.33251541007587276"/>
          <c:h val="0.94114673442627683"/>
        </c:manualLayout>
      </c:layout>
      <c:overlay val="0"/>
    </c:legend>
    <c:plotVisOnly val="1"/>
    <c:dispBlanksAs val="zero"/>
    <c:showDLblsOverMax val="0"/>
  </c:chart>
  <c:printSettings>
    <c:headerFooter/>
    <c:pageMargins b="0.78740157499999996" l="0.511811024" r="0.511811024" t="0.78740157499999996" header="0.31496062000000091" footer="0.3149606200000009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44821</xdr:colOff>
      <xdr:row>14</xdr:row>
      <xdr:rowOff>112058</xdr:rowOff>
    </xdr:from>
    <xdr:to>
      <xdr:col>8</xdr:col>
      <xdr:colOff>22409</xdr:colOff>
      <xdr:row>25</xdr:row>
      <xdr:rowOff>49307</xdr:rowOff>
    </xdr:to>
    <xdr:graphicFrame macro="">
      <xdr:nvGraphicFramePr>
        <xdr:cNvPr id="2" name="Gráfico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67234</xdr:colOff>
      <xdr:row>1</xdr:row>
      <xdr:rowOff>11205</xdr:rowOff>
    </xdr:from>
    <xdr:to>
      <xdr:col>20</xdr:col>
      <xdr:colOff>652663</xdr:colOff>
      <xdr:row>12</xdr:row>
      <xdr:rowOff>33616</xdr:rowOff>
    </xdr:to>
    <xdr:graphicFrame macro="">
      <xdr:nvGraphicFramePr>
        <xdr:cNvPr id="3" name="Gráfico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33616</xdr:colOff>
      <xdr:row>13</xdr:row>
      <xdr:rowOff>0</xdr:rowOff>
    </xdr:from>
    <xdr:to>
      <xdr:col>20</xdr:col>
      <xdr:colOff>619045</xdr:colOff>
      <xdr:row>22</xdr:row>
      <xdr:rowOff>179294</xdr:rowOff>
    </xdr:to>
    <xdr:graphicFrame macro="">
      <xdr:nvGraphicFramePr>
        <xdr:cNvPr id="9" name="Gráfico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44823</xdr:colOff>
      <xdr:row>23</xdr:row>
      <xdr:rowOff>179294</xdr:rowOff>
    </xdr:from>
    <xdr:to>
      <xdr:col>20</xdr:col>
      <xdr:colOff>630252</xdr:colOff>
      <xdr:row>33</xdr:row>
      <xdr:rowOff>145677</xdr:rowOff>
    </xdr:to>
    <xdr:graphicFrame macro="">
      <xdr:nvGraphicFramePr>
        <xdr:cNvPr id="10" name="Gráfico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tapas" displayName="Etapas" ref="A1:E11" totalsRowShown="0" headerRowDxfId="93" dataDxfId="92">
  <autoFilter ref="A1:E11" xr:uid="{00000000-0009-0000-0100-000001000000}"/>
  <tableColumns count="5">
    <tableColumn id="16" xr3:uid="{00000000-0010-0000-0000-000010000000}" name="Número da Etapa" dataDxfId="91"/>
    <tableColumn id="1" xr3:uid="{00000000-0010-0000-0000-000001000000}" name="Título da Etapa" dataDxfId="90"/>
    <tableColumn id="2" xr3:uid="{00000000-0010-0000-0000-000002000000}" name="Data de início da Etapa" dataDxfId="89"/>
    <tableColumn id="3" xr3:uid="{00000000-0010-0000-0000-000003000000}" name="Data de fim da etapa" dataDxfId="88"/>
    <tableColumn id="4" xr3:uid="{00000000-0010-0000-0000-000004000000}" name="Produtos esperados ao fim da Etapa (produtos intermediários) " dataDxfId="8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RecTotal" displayName="RecTotal" ref="A1:L1500" totalsRowShown="0">
  <autoFilter ref="A1:L1500" xr:uid="{00000000-0009-0000-0100-00000E000000}"/>
  <tableColumns count="12">
    <tableColumn id="1" xr3:uid="{00000000-0010-0000-0900-000001000000}" name="Nº da Etapa"/>
    <tableColumn id="2" xr3:uid="{00000000-0010-0000-0900-000002000000}" name="Nome do Recurso Humano"/>
    <tableColumn id="3" xr3:uid="{00000000-0010-0000-0900-000003000000}" name="CPF"/>
    <tableColumn id="4" xr3:uid="{00000000-0010-0000-0900-000004000000}" name="Titulação"/>
    <tableColumn id="5" xr3:uid="{00000000-0010-0000-0900-000005000000}" name="Função do Recurso"/>
    <tableColumn id="6" xr3:uid="{00000000-0010-0000-0900-000006000000}" name="Rubrica"/>
    <tableColumn id="7" xr3:uid="{00000000-0010-0000-0900-000007000000}" name="Justificativa do recurso"/>
    <tableColumn id="8" xr3:uid="{00000000-0010-0000-0900-000008000000}" name="Entidade pagadora"/>
    <tableColumn id="9" xr3:uid="{00000000-0010-0000-0900-000009000000}" name="Entidade recebedora"/>
    <tableColumn id="10" xr3:uid="{00000000-0010-0000-0900-00000A000000}" name="Qnt. Horas"/>
    <tableColumn id="11" xr3:uid="{00000000-0010-0000-0900-00000B000000}" name="Custos hora" dataCellStyle="Moeda"/>
    <tableColumn id="12" xr3:uid="{00000000-0010-0000-0900-00000C000000}" name="Quanti. X Custo Unitário" dataCellStyle="Moed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EspecTitulacao" displayName="EspecTitulacao" ref="O1:O8" totalsRowShown="0" headerRowDxfId="82" dataDxfId="80" headerRowBorderDxfId="81" tableBorderDxfId="79">
  <tableColumns count="1">
    <tableColumn id="1" xr3:uid="{00000000-0010-0000-0100-000001000000}" name="Especificação / Titulação" dataDxfId="7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Funcao" displayName="Funcao" ref="Q1:Q7" totalsRowShown="0" headerRowDxfId="77" dataDxfId="75" headerRowBorderDxfId="76" tableBorderDxfId="74">
  <tableColumns count="1">
    <tableColumn id="1" xr3:uid="{00000000-0010-0000-0200-000001000000}" name="Função do Recurso" dataDxfId="7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RubricaRH" displayName="RubricaRH" ref="S1:S2" totalsRowShown="0" headerRowDxfId="72" dataDxfId="70" headerRowBorderDxfId="71" tableBorderDxfId="69">
  <tableColumns count="1">
    <tableColumn id="1" xr3:uid="{00000000-0010-0000-0300-000001000000}" name="Rubrica" dataDxfId="6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4000000}" name="EntidadesRH" displayName="EntidadesRH" ref="U1:U8" totalsRowShown="0" headerRowDxfId="67" dataDxfId="66">
  <tableColumns count="1">
    <tableColumn id="1" xr3:uid="{00000000-0010-0000-0400-000001000000}" name="Entidades" dataDxfId="65">
      <calculatedColumnFormula>Geral!C9</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RecursosH" displayName="RecursosH" ref="A1:M1001" totalsRowCount="1" headerRowDxfId="64" dataDxfId="63" totalsRowDxfId="61" tableBorderDxfId="62">
  <autoFilter ref="A1:M1000" xr:uid="{00000000-0009-0000-0100-000005000000}"/>
  <tableColumns count="13">
    <tableColumn id="1" xr3:uid="{00000000-0010-0000-0500-000001000000}" name="Nº da Etapa" totalsRowLabel="Total" dataDxfId="60" totalsRowDxfId="59"/>
    <tableColumn id="2" xr3:uid="{00000000-0010-0000-0500-000002000000}" name="Nome do Recurso Humano" dataDxfId="58" totalsRowDxfId="57"/>
    <tableColumn id="3" xr3:uid="{00000000-0010-0000-0500-000003000000}" name="CPF" dataDxfId="56" totalsRowDxfId="55"/>
    <tableColumn id="4" xr3:uid="{00000000-0010-0000-0500-000004000000}" name="Titulação" dataDxfId="54" totalsRowDxfId="53"/>
    <tableColumn id="5" xr3:uid="{00000000-0010-0000-0500-000005000000}" name="Função do Recurso" dataDxfId="52" totalsRowDxfId="51"/>
    <tableColumn id="6" xr3:uid="{00000000-0010-0000-0500-000006000000}" name="Rubrica" dataDxfId="50" totalsRowDxfId="49"/>
    <tableColumn id="7" xr3:uid="{00000000-0010-0000-0500-000007000000}" name="Justificativa do recurso_x000a_(por que o recurso é necessário no projeto? DETALHADO)" dataDxfId="48" totalsRowDxfId="47"/>
    <tableColumn id="8" xr3:uid="{00000000-0010-0000-0500-000008000000}" name="Entidade pagadora" dataDxfId="46" totalsRowDxfId="45"/>
    <tableColumn id="9" xr3:uid="{00000000-0010-0000-0500-000009000000}" name="Entidade recebedora" dataDxfId="44" totalsRowDxfId="43"/>
    <tableColumn id="10" xr3:uid="{00000000-0010-0000-0500-00000A000000}" name="Endereço do Curriculo Lattes" dataDxfId="42" totalsRowDxfId="41">
      <calculatedColumnFormula>IFERROR(VLOOKUP(RecursosH[[#This Row],[CPF]],#REF!,8,FALSE),"")</calculatedColumnFormula>
    </tableColumn>
    <tableColumn id="11" xr3:uid="{00000000-0010-0000-0500-00000B000000}" name="Qnt. Horas" dataDxfId="40" totalsRowDxfId="39" dataCellStyle="Vírgula"/>
    <tableColumn id="12" xr3:uid="{00000000-0010-0000-0500-00000C000000}" name="Custos hora" dataDxfId="38" totalsRowDxfId="37" dataCellStyle="Vírgula"/>
    <tableColumn id="13" xr3:uid="{00000000-0010-0000-0500-00000D000000}" name="Quanti. X Custo Unitário" totalsRowFunction="sum" dataDxfId="36" totalsRowDxfId="35" dataCellStyle="Vírgula">
      <calculatedColumnFormula>RecursosH[[#This Row],[Custos hora]]*RecursosH[[#This Row],[Qnt. Horas]]</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6000000}" name="RecursosM" displayName="RecursosM" ref="A1:K501" totalsRowCount="1" headerRowDxfId="34" dataDxfId="33" totalsRowDxfId="32">
  <autoFilter ref="A1:K500" xr:uid="{00000000-0009-0000-0100-000002000000}"/>
  <sortState ref="A2:K500">
    <sortCondition ref="A1:A500"/>
  </sortState>
  <tableColumns count="11">
    <tableColumn id="16" xr3:uid="{00000000-0010-0000-0600-000010000000}" name="Nº da Etapa" totalsRowLabel="Total" dataDxfId="31" totalsRowDxfId="30"/>
    <tableColumn id="5" xr3:uid="{00000000-0010-0000-0600-000005000000}" name="Nome do Recurso Material" dataDxfId="29" totalsRowDxfId="28"/>
    <tableColumn id="7" xr3:uid="{00000000-0010-0000-0600-000007000000}" name="Especificação do Recurso (especif. Técnica)" dataDxfId="27" totalsRowDxfId="26"/>
    <tableColumn id="8" xr3:uid="{00000000-0010-0000-0600-000008000000}" name="Função do Recurso _x000a_(o que o recurso fará no projeto?)" dataDxfId="25" totalsRowDxfId="24"/>
    <tableColumn id="9" xr3:uid="{00000000-0010-0000-0600-000009000000}" name="Rubrica" dataDxfId="23" totalsRowDxfId="22"/>
    <tableColumn id="10" xr3:uid="{00000000-0010-0000-0600-00000A000000}" name="Justificativa do recurso_x000a_(por que o recurso é necessário no projeto?)" dataDxfId="21" totalsRowDxfId="20"/>
    <tableColumn id="12" xr3:uid="{00000000-0010-0000-0600-00000C000000}" name="Entidade pagadora" dataDxfId="19" totalsRowDxfId="18"/>
    <tableColumn id="13" xr3:uid="{00000000-0010-0000-0600-00000D000000}" name="Entidade recebedora" dataDxfId="17" totalsRowDxfId="16"/>
    <tableColumn id="6" xr3:uid="{00000000-0010-0000-0600-000006000000}" name="Quant. / Horas" dataDxfId="15" totalsRowDxfId="14"/>
    <tableColumn id="11" xr3:uid="{00000000-0010-0000-0600-00000B000000}" name="Custos unitários / hora" dataDxfId="13" totalsRowDxfId="12" dataCellStyle="Vírgula"/>
    <tableColumn id="14" xr3:uid="{00000000-0010-0000-0600-00000E000000}" name="Quanti. X Custo Unitário" totalsRowFunction="sum" dataDxfId="11" totalsRowDxfId="10" dataCellStyle="Vírgula">
      <calculatedColumnFormula>RecursosM[[#This Row],[Custos unitários / hora]]*RecursosM[[#This Row],[Quant. / Horas]]</calculatedColumnFormula>
    </tableColumn>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Rubricas" displayName="Rubricas" ref="M1:M7" totalsRowShown="0" headerRowDxfId="9" dataDxfId="7" headerRowBorderDxfId="8" tableBorderDxfId="6">
  <tableColumns count="1">
    <tableColumn id="1" xr3:uid="{00000000-0010-0000-0700-000001000000}" name="Rubrica" dataDxfId="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EntidadesMAT" displayName="EntidadesMAT" ref="O1:O9" totalsRowShown="0" headerRowDxfId="4" dataDxfId="3">
  <tableColumns count="1">
    <tableColumn id="1" xr3:uid="{00000000-0010-0000-0800-000001000000}" name="Entidades" dataDxfId="2">
      <calculatedColumnFormula>Geral!#REF!</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B2:J32"/>
  <sheetViews>
    <sheetView showGridLines="0" tabSelected="1" topLeftCell="A10" workbookViewId="0">
      <selection activeCell="C9" sqref="C9:J9"/>
    </sheetView>
  </sheetViews>
  <sheetFormatPr defaultRowHeight="15" x14ac:dyDescent="0.25"/>
  <cols>
    <col min="1" max="1" width="9.140625" style="36"/>
    <col min="2" max="2" width="26.5703125" style="36" bestFit="1" customWidth="1"/>
    <col min="3" max="8" width="13.7109375" style="36" customWidth="1"/>
    <col min="9" max="16384" width="9.140625" style="36"/>
  </cols>
  <sheetData>
    <row r="2" spans="2:10" x14ac:dyDescent="0.25">
      <c r="B2" s="163" t="s">
        <v>65</v>
      </c>
      <c r="C2" s="163"/>
      <c r="D2" s="163"/>
      <c r="E2" s="163"/>
      <c r="F2" s="163"/>
      <c r="G2" s="163"/>
      <c r="H2" s="163"/>
      <c r="I2" s="163"/>
      <c r="J2" s="163"/>
    </row>
    <row r="3" spans="2:10" s="49" customFormat="1" ht="29.25" customHeight="1" x14ac:dyDescent="0.25">
      <c r="B3" s="50" t="s">
        <v>49</v>
      </c>
      <c r="C3" s="165"/>
      <c r="D3" s="165"/>
      <c r="E3" s="165"/>
      <c r="F3" s="165"/>
      <c r="G3" s="165"/>
      <c r="H3" s="165"/>
      <c r="I3" s="165"/>
      <c r="J3" s="165"/>
    </row>
    <row r="4" spans="2:10" s="49" customFormat="1" ht="29.25" customHeight="1" x14ac:dyDescent="0.25">
      <c r="B4" s="50" t="s">
        <v>59</v>
      </c>
      <c r="C4" s="165"/>
      <c r="D4" s="165"/>
      <c r="E4" s="165"/>
      <c r="F4" s="165"/>
      <c r="G4" s="165"/>
      <c r="H4" s="165"/>
      <c r="I4" s="165"/>
      <c r="J4" s="165"/>
    </row>
    <row r="5" spans="2:10" s="49" customFormat="1" ht="29.25" customHeight="1" x14ac:dyDescent="0.25">
      <c r="B5" s="50" t="s">
        <v>60</v>
      </c>
      <c r="C5" s="51">
        <f ca="1">MIN(Etapas[Data de início da Etapa])</f>
        <v>43678</v>
      </c>
    </row>
    <row r="6" spans="2:10" s="49" customFormat="1" ht="29.25" customHeight="1" x14ac:dyDescent="0.25">
      <c r="B6" s="50" t="s">
        <v>57</v>
      </c>
      <c r="C6" s="51">
        <f ca="1">MAX(Etapas[Data de fim da etapa])</f>
        <v>44408</v>
      </c>
    </row>
    <row r="7" spans="2:10" s="49" customFormat="1" ht="29.25" customHeight="1" x14ac:dyDescent="0.25">
      <c r="B7" s="50" t="s">
        <v>58</v>
      </c>
      <c r="C7" s="52">
        <f ca="1">(((YEAR(C6)-YEAR(C5))*12)+(MONTH(C6)-MONTH(C5)))+1</f>
        <v>24</v>
      </c>
    </row>
    <row r="9" spans="2:10" ht="18" customHeight="1" x14ac:dyDescent="0.25">
      <c r="B9" s="50" t="s">
        <v>61</v>
      </c>
      <c r="C9" s="164" t="s">
        <v>47</v>
      </c>
      <c r="D9" s="164"/>
      <c r="E9" s="164"/>
      <c r="F9" s="164"/>
      <c r="G9" s="164"/>
      <c r="H9" s="164"/>
      <c r="I9" s="164"/>
      <c r="J9" s="164"/>
    </row>
    <row r="10" spans="2:10" ht="18" customHeight="1" x14ac:dyDescent="0.25">
      <c r="C10" s="165"/>
      <c r="D10" s="165"/>
      <c r="E10" s="165"/>
      <c r="F10" s="165"/>
      <c r="G10" s="165"/>
      <c r="H10" s="165"/>
      <c r="I10" s="165"/>
      <c r="J10" s="165"/>
    </row>
    <row r="11" spans="2:10" ht="18" customHeight="1" x14ac:dyDescent="0.25">
      <c r="C11" s="165"/>
      <c r="D11" s="165"/>
      <c r="E11" s="165"/>
      <c r="F11" s="165"/>
      <c r="G11" s="165"/>
      <c r="H11" s="165"/>
      <c r="I11" s="165"/>
      <c r="J11" s="165"/>
    </row>
    <row r="12" spans="2:10" ht="18" customHeight="1" x14ac:dyDescent="0.25">
      <c r="C12" s="165"/>
      <c r="D12" s="165"/>
      <c r="E12" s="165"/>
      <c r="F12" s="165"/>
      <c r="G12" s="165"/>
      <c r="H12" s="165"/>
      <c r="I12" s="165"/>
      <c r="J12" s="165"/>
    </row>
    <row r="13" spans="2:10" ht="18" customHeight="1" x14ac:dyDescent="0.25">
      <c r="C13" s="165"/>
      <c r="D13" s="165"/>
      <c r="E13" s="165"/>
      <c r="F13" s="165"/>
      <c r="G13" s="165"/>
      <c r="H13" s="165"/>
      <c r="I13" s="165"/>
      <c r="J13" s="165"/>
    </row>
    <row r="14" spans="2:10" ht="18" customHeight="1" x14ac:dyDescent="0.25">
      <c r="C14" s="165"/>
      <c r="D14" s="165"/>
      <c r="E14" s="165"/>
      <c r="F14" s="165"/>
      <c r="G14" s="165"/>
      <c r="H14" s="165"/>
      <c r="I14" s="165"/>
      <c r="J14" s="165"/>
    </row>
    <row r="15" spans="2:10" ht="18" customHeight="1" x14ac:dyDescent="0.25">
      <c r="C15" s="165"/>
      <c r="D15" s="165"/>
      <c r="E15" s="165"/>
      <c r="F15" s="165"/>
      <c r="G15" s="165"/>
      <c r="H15" s="165"/>
      <c r="I15" s="165"/>
      <c r="J15" s="165"/>
    </row>
    <row r="18" spans="2:8" x14ac:dyDescent="0.25">
      <c r="B18" s="131" t="str">
        <f>'Extrato Sintetico'!J25</f>
        <v xml:space="preserve">Recebiveis TOTAIS por Rubricas </v>
      </c>
      <c r="C18" s="131">
        <f>'Extrato Sintetico'!K25</f>
        <v>0</v>
      </c>
      <c r="D18" s="131">
        <f>'Extrato Sintetico'!L25</f>
        <v>0</v>
      </c>
      <c r="E18" s="131">
        <f>'Extrato Sintetico'!M25</f>
        <v>0</v>
      </c>
      <c r="F18" s="131">
        <f>'Extrato Sintetico'!N25</f>
        <v>0</v>
      </c>
      <c r="G18" s="131">
        <f>'Extrato Sintetico'!O25</f>
        <v>0</v>
      </c>
      <c r="H18" s="131">
        <f>'Extrato Sintetico'!P25</f>
        <v>0</v>
      </c>
    </row>
    <row r="19" spans="2:8" ht="30" customHeight="1" x14ac:dyDescent="0.25">
      <c r="B19" s="53" t="str">
        <f>'Extrato Sintetico'!J26</f>
        <v>Rubrica</v>
      </c>
      <c r="C19" s="54" t="str">
        <f>'Extrato Sintetico'!K26</f>
        <v>TAESA</v>
      </c>
      <c r="D19" s="54">
        <f>'Extrato Sintetico'!L26</f>
        <v>0</v>
      </c>
      <c r="E19" s="54">
        <f>'Extrato Sintetico'!M26</f>
        <v>0</v>
      </c>
      <c r="F19" s="54">
        <f>'Extrato Sintetico'!N26</f>
        <v>0</v>
      </c>
      <c r="G19" s="54">
        <f>'Extrato Sintetico'!O26</f>
        <v>0</v>
      </c>
      <c r="H19" s="54" t="str">
        <f>'Extrato Sintetico'!P26</f>
        <v>Valor</v>
      </c>
    </row>
    <row r="20" spans="2:8" x14ac:dyDescent="0.25">
      <c r="B20" s="55" t="str">
        <f>'Extrato Sintetico'!J27</f>
        <v>Rec. Humanos</v>
      </c>
      <c r="C20" s="56">
        <f>'Extrato Sintetico'!K27</f>
        <v>0</v>
      </c>
      <c r="D20" s="56">
        <f>'Extrato Sintetico'!L27</f>
        <v>0</v>
      </c>
      <c r="E20" s="56">
        <f>'Extrato Sintetico'!M27</f>
        <v>0</v>
      </c>
      <c r="F20" s="56">
        <f>'Extrato Sintetico'!N27</f>
        <v>0</v>
      </c>
      <c r="G20" s="56">
        <f>'Extrato Sintetico'!O27</f>
        <v>0</v>
      </c>
      <c r="H20" s="57">
        <f>'Extrato Sintetico'!P27</f>
        <v>0</v>
      </c>
    </row>
    <row r="21" spans="2:8" x14ac:dyDescent="0.25">
      <c r="B21" s="58" t="str">
        <f>'Extrato Sintetico'!J28</f>
        <v>Viagens e Diárias</v>
      </c>
      <c r="C21" s="59">
        <f>'Extrato Sintetico'!K28</f>
        <v>0</v>
      </c>
      <c r="D21" s="59">
        <f>'Extrato Sintetico'!L28</f>
        <v>0</v>
      </c>
      <c r="E21" s="59">
        <f>'Extrato Sintetico'!M28</f>
        <v>0</v>
      </c>
      <c r="F21" s="59">
        <f>'Extrato Sintetico'!N28</f>
        <v>0</v>
      </c>
      <c r="G21" s="59">
        <f>'Extrato Sintetico'!O28</f>
        <v>0</v>
      </c>
      <c r="H21" s="60">
        <f>'Extrato Sintetico'!P28</f>
        <v>0</v>
      </c>
    </row>
    <row r="22" spans="2:8" x14ac:dyDescent="0.25">
      <c r="B22" s="55" t="str">
        <f>'Extrato Sintetico'!J29</f>
        <v>Mat. Perman. Equip.</v>
      </c>
      <c r="C22" s="56">
        <f>'Extrato Sintetico'!K29</f>
        <v>0</v>
      </c>
      <c r="D22" s="56">
        <f>'Extrato Sintetico'!L29</f>
        <v>0</v>
      </c>
      <c r="E22" s="56">
        <f>'Extrato Sintetico'!M29</f>
        <v>0</v>
      </c>
      <c r="F22" s="56">
        <f>'Extrato Sintetico'!N29</f>
        <v>0</v>
      </c>
      <c r="G22" s="56">
        <f>'Extrato Sintetico'!O29</f>
        <v>0</v>
      </c>
      <c r="H22" s="57">
        <f>'Extrato Sintetico'!P29</f>
        <v>0</v>
      </c>
    </row>
    <row r="23" spans="2:8" x14ac:dyDescent="0.25">
      <c r="B23" s="58" t="str">
        <f>'Extrato Sintetico'!J30</f>
        <v>Materiais Consumo</v>
      </c>
      <c r="C23" s="59">
        <f>'Extrato Sintetico'!K30</f>
        <v>0</v>
      </c>
      <c r="D23" s="59">
        <f>'Extrato Sintetico'!L30</f>
        <v>0</v>
      </c>
      <c r="E23" s="59">
        <f>'Extrato Sintetico'!M30</f>
        <v>0</v>
      </c>
      <c r="F23" s="59">
        <f>'Extrato Sintetico'!N30</f>
        <v>0</v>
      </c>
      <c r="G23" s="59">
        <f>'Extrato Sintetico'!O30</f>
        <v>0</v>
      </c>
      <c r="H23" s="60">
        <f>'Extrato Sintetico'!P30</f>
        <v>0</v>
      </c>
    </row>
    <row r="24" spans="2:8" x14ac:dyDescent="0.25">
      <c r="B24" s="55" t="str">
        <f>'Extrato Sintetico'!J31</f>
        <v>Serv. Terceiros</v>
      </c>
      <c r="C24" s="56">
        <f>'Extrato Sintetico'!K31</f>
        <v>0</v>
      </c>
      <c r="D24" s="56">
        <f>'Extrato Sintetico'!L31</f>
        <v>0</v>
      </c>
      <c r="E24" s="56">
        <f>'Extrato Sintetico'!M31</f>
        <v>0</v>
      </c>
      <c r="F24" s="56">
        <f>'Extrato Sintetico'!N31</f>
        <v>0</v>
      </c>
      <c r="G24" s="56">
        <f>'Extrato Sintetico'!O31</f>
        <v>0</v>
      </c>
      <c r="H24" s="57">
        <f>'Extrato Sintetico'!P31</f>
        <v>0</v>
      </c>
    </row>
    <row r="25" spans="2:8" x14ac:dyDescent="0.25">
      <c r="B25" s="58" t="str">
        <f>'Extrato Sintetico'!J32</f>
        <v>Outros</v>
      </c>
      <c r="C25" s="59">
        <f>'Extrato Sintetico'!K32</f>
        <v>0</v>
      </c>
      <c r="D25" s="59">
        <f>'Extrato Sintetico'!L32</f>
        <v>0</v>
      </c>
      <c r="E25" s="59">
        <f>'Extrato Sintetico'!M32</f>
        <v>0</v>
      </c>
      <c r="F25" s="59">
        <f>'Extrato Sintetico'!N32</f>
        <v>0</v>
      </c>
      <c r="G25" s="59">
        <f>'Extrato Sintetico'!O32</f>
        <v>0</v>
      </c>
      <c r="H25" s="60">
        <f>'Extrato Sintetico'!P32</f>
        <v>0</v>
      </c>
    </row>
    <row r="26" spans="2:8" ht="15.75" thickBot="1" x14ac:dyDescent="0.3">
      <c r="B26" s="55" t="str">
        <f>'Extrato Sintetico'!J33</f>
        <v>Despesa Administrativa</v>
      </c>
      <c r="C26" s="56">
        <f>'Extrato Sintetico'!K33</f>
        <v>0</v>
      </c>
      <c r="D26" s="56">
        <f>'Extrato Sintetico'!L33</f>
        <v>0</v>
      </c>
      <c r="E26" s="56">
        <f>'Extrato Sintetico'!M33</f>
        <v>0</v>
      </c>
      <c r="F26" s="56">
        <f>'Extrato Sintetico'!N33</f>
        <v>0</v>
      </c>
      <c r="G26" s="56">
        <f>'Extrato Sintetico'!O33</f>
        <v>0</v>
      </c>
      <c r="H26" s="57">
        <f>'Extrato Sintetico'!P33</f>
        <v>0</v>
      </c>
    </row>
    <row r="27" spans="2:8" ht="15.75" thickTop="1" x14ac:dyDescent="0.25">
      <c r="B27" s="61"/>
      <c r="C27" s="61">
        <f>'Extrato Sintetico'!K34</f>
        <v>0</v>
      </c>
      <c r="D27" s="61">
        <f>'Extrato Sintetico'!L34</f>
        <v>0</v>
      </c>
      <c r="E27" s="61">
        <f>'Extrato Sintetico'!M34</f>
        <v>0</v>
      </c>
      <c r="F27" s="61">
        <f>'Extrato Sintetico'!N34</f>
        <v>0</v>
      </c>
      <c r="G27" s="61">
        <f>'Extrato Sintetico'!O34</f>
        <v>0</v>
      </c>
      <c r="H27" s="61">
        <f>'Extrato Sintetico'!P34</f>
        <v>0</v>
      </c>
    </row>
    <row r="28" spans="2:8" ht="15.75" thickBot="1" x14ac:dyDescent="0.3"/>
    <row r="29" spans="2:8" x14ac:dyDescent="0.25">
      <c r="B29" s="114" t="s">
        <v>64</v>
      </c>
      <c r="C29" s="115"/>
      <c r="D29" s="116"/>
    </row>
    <row r="30" spans="2:8" x14ac:dyDescent="0.25">
      <c r="B30" s="117" t="b">
        <f>((H27-H26)*5%)&gt;=H26</f>
        <v>1</v>
      </c>
      <c r="C30" s="112">
        <f>((H27-H26)*5%)-H26</f>
        <v>0</v>
      </c>
      <c r="D30" s="118"/>
    </row>
    <row r="31" spans="2:8" x14ac:dyDescent="0.25">
      <c r="B31" s="119" t="b">
        <f>C32+C31=H27</f>
        <v>1</v>
      </c>
      <c r="C31" s="113">
        <f>H27*(95.2380952380952/100)</f>
        <v>0</v>
      </c>
      <c r="D31" s="118"/>
    </row>
    <row r="32" spans="2:8" ht="15.75" thickBot="1" x14ac:dyDescent="0.3">
      <c r="B32" s="120" t="b">
        <f>C32&gt;=H26</f>
        <v>1</v>
      </c>
      <c r="C32" s="121">
        <f>H27*(4.76190476190476/100)</f>
        <v>0</v>
      </c>
      <c r="D32" s="122"/>
    </row>
  </sheetData>
  <sheetProtection selectLockedCells="1"/>
  <mergeCells count="10">
    <mergeCell ref="B2:J2"/>
    <mergeCell ref="C9:J9"/>
    <mergeCell ref="C14:J14"/>
    <mergeCell ref="C15:J15"/>
    <mergeCell ref="C3:J3"/>
    <mergeCell ref="C4:J4"/>
    <mergeCell ref="C10:J10"/>
    <mergeCell ref="C11:J11"/>
    <mergeCell ref="C12:J12"/>
    <mergeCell ref="C13:J13"/>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E11"/>
  <sheetViews>
    <sheetView showGridLines="0" zoomScale="80" zoomScaleNormal="80" workbookViewId="0">
      <pane xSplit="1" ySplit="1" topLeftCell="B2" activePane="bottomRight" state="frozen"/>
      <selection pane="topRight" activeCell="B1" sqref="B1"/>
      <selection pane="bottomLeft" activeCell="A2" sqref="A2"/>
      <selection pane="bottomRight" activeCell="C6" sqref="C6"/>
    </sheetView>
  </sheetViews>
  <sheetFormatPr defaultRowHeight="15" x14ac:dyDescent="0.25"/>
  <cols>
    <col min="1" max="1" width="13" style="36" bestFit="1" customWidth="1"/>
    <col min="2" max="2" width="20.28515625" style="36" customWidth="1"/>
    <col min="3" max="3" width="13.140625" style="36" customWidth="1"/>
    <col min="4" max="4" width="11.85546875" style="36" customWidth="1"/>
    <col min="5" max="5" width="125.42578125" style="36" customWidth="1"/>
    <col min="6" max="16384" width="9.140625" style="36"/>
  </cols>
  <sheetData>
    <row r="1" spans="1:5" s="35" customFormat="1" ht="48.75" customHeight="1" x14ac:dyDescent="0.25">
      <c r="A1" s="35" t="s">
        <v>25</v>
      </c>
      <c r="B1" s="35" t="s">
        <v>0</v>
      </c>
      <c r="C1" s="35" t="s">
        <v>28</v>
      </c>
      <c r="D1" s="35" t="s">
        <v>1</v>
      </c>
      <c r="E1" s="35" t="s">
        <v>2</v>
      </c>
    </row>
    <row r="2" spans="1:5" x14ac:dyDescent="0.25">
      <c r="A2" s="64">
        <v>1</v>
      </c>
      <c r="B2" s="138" t="s">
        <v>87</v>
      </c>
      <c r="C2" s="95">
        <f ca="1">DATE(YEAR(TODAY()),MONTH(TODAY())+1,1)</f>
        <v>43678</v>
      </c>
      <c r="D2" s="95">
        <f ca="1">EDATE(Etapas[[#This Row],[Data de início da Etapa]],6)-1</f>
        <v>43861</v>
      </c>
      <c r="E2" s="141"/>
    </row>
    <row r="3" spans="1:5" x14ac:dyDescent="0.25">
      <c r="A3" s="64">
        <v>2</v>
      </c>
      <c r="B3" s="138" t="s">
        <v>88</v>
      </c>
      <c r="C3" s="95">
        <f ca="1">D2+1</f>
        <v>43862</v>
      </c>
      <c r="D3" s="95">
        <f ca="1">EDATE(Etapas[[#This Row],[Data de início da Etapa]],6)-1</f>
        <v>44043</v>
      </c>
      <c r="E3" s="141"/>
    </row>
    <row r="4" spans="1:5" x14ac:dyDescent="0.25">
      <c r="A4" s="64">
        <v>3</v>
      </c>
      <c r="B4" s="138" t="s">
        <v>89</v>
      </c>
      <c r="C4" s="95">
        <f ca="1">D3+1</f>
        <v>44044</v>
      </c>
      <c r="D4" s="95">
        <f ca="1">EDATE(Etapas[[#This Row],[Data de início da Etapa]],6)-1</f>
        <v>44227</v>
      </c>
      <c r="E4" s="141"/>
    </row>
    <row r="5" spans="1:5" x14ac:dyDescent="0.25">
      <c r="A5" s="64">
        <v>4</v>
      </c>
      <c r="B5" s="138" t="s">
        <v>90</v>
      </c>
      <c r="C5" s="95">
        <f ca="1">D4+1</f>
        <v>44228</v>
      </c>
      <c r="D5" s="95">
        <f ca="1">EDATE(Etapas[[#This Row],[Data de início da Etapa]],6)-1</f>
        <v>44408</v>
      </c>
      <c r="E5" s="141"/>
    </row>
    <row r="6" spans="1:5" x14ac:dyDescent="0.25">
      <c r="A6" s="64">
        <v>5</v>
      </c>
      <c r="B6" s="138" t="s">
        <v>91</v>
      </c>
      <c r="C6" s="95"/>
      <c r="D6" s="95"/>
      <c r="E6" s="94"/>
    </row>
    <row r="7" spans="1:5" x14ac:dyDescent="0.25">
      <c r="A7" s="64">
        <v>6</v>
      </c>
      <c r="B7" s="138" t="s">
        <v>92</v>
      </c>
      <c r="C7" s="95"/>
      <c r="D7" s="95"/>
      <c r="E7" s="94"/>
    </row>
    <row r="8" spans="1:5" x14ac:dyDescent="0.25">
      <c r="A8" s="64">
        <v>7</v>
      </c>
      <c r="B8" s="138" t="s">
        <v>93</v>
      </c>
      <c r="C8" s="95"/>
      <c r="D8" s="95"/>
      <c r="E8" s="94"/>
    </row>
    <row r="9" spans="1:5" x14ac:dyDescent="0.25">
      <c r="A9" s="64">
        <v>8</v>
      </c>
      <c r="B9" s="138" t="s">
        <v>94</v>
      </c>
      <c r="C9" s="95"/>
      <c r="D9" s="95"/>
      <c r="E9" s="94"/>
    </row>
    <row r="10" spans="1:5" x14ac:dyDescent="0.25">
      <c r="A10" s="64">
        <v>9</v>
      </c>
      <c r="B10" s="138" t="s">
        <v>95</v>
      </c>
      <c r="C10" s="95"/>
      <c r="D10" s="95"/>
      <c r="E10" s="94"/>
    </row>
    <row r="11" spans="1:5" x14ac:dyDescent="0.25">
      <c r="A11" s="64">
        <v>10</v>
      </c>
      <c r="B11" s="138" t="s">
        <v>96</v>
      </c>
      <c r="C11" s="95"/>
      <c r="D11" s="95"/>
      <c r="E11" s="94"/>
    </row>
  </sheetData>
  <sheetProtection selectLockedCells="1" sort="0"/>
  <pageMargins left="0.511811024" right="0.511811024" top="0.78740157499999996" bottom="0.78740157499999996" header="0.31496062000000002" footer="0.31496062000000002"/>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tabColor rgb="FF00B0F0"/>
  </sheetPr>
  <dimension ref="B1:BO12"/>
  <sheetViews>
    <sheetView showGridLines="0" showRowColHeaders="0" workbookViewId="0">
      <pane xSplit="2" ySplit="2" topLeftCell="C3" activePane="bottomRight" state="frozen"/>
      <selection pane="topRight" activeCell="B1" sqref="B1"/>
      <selection pane="bottomLeft" activeCell="A3" sqref="A3"/>
      <selection pane="bottomRight" activeCell="AF12" sqref="AF12"/>
    </sheetView>
  </sheetViews>
  <sheetFormatPr defaultRowHeight="14.1" customHeight="1" x14ac:dyDescent="0.25"/>
  <cols>
    <col min="1" max="1" width="2" customWidth="1"/>
    <col min="2" max="2" width="8.5703125" style="7" customWidth="1"/>
    <col min="3" max="62" width="2.7109375" customWidth="1"/>
    <col min="63" max="64" width="10.7109375" customWidth="1"/>
    <col min="65" max="65" width="11.85546875" customWidth="1"/>
    <col min="66" max="66" width="14.42578125" customWidth="1"/>
    <col min="67" max="67" width="73.28515625" style="6" customWidth="1"/>
  </cols>
  <sheetData>
    <row r="1" spans="2:67" ht="21" x14ac:dyDescent="0.35">
      <c r="B1" s="96"/>
      <c r="C1" s="166" t="s">
        <v>46</v>
      </c>
      <c r="D1" s="166"/>
      <c r="E1" s="166"/>
      <c r="F1" s="166"/>
      <c r="G1" s="166"/>
      <c r="H1" s="166"/>
      <c r="I1" s="166"/>
      <c r="J1" s="166"/>
      <c r="K1" s="166"/>
      <c r="L1" s="166"/>
      <c r="M1" s="166"/>
      <c r="N1" s="166"/>
      <c r="O1" s="166"/>
      <c r="P1" s="166"/>
      <c r="Q1" s="166"/>
      <c r="R1" s="166"/>
      <c r="S1" s="166"/>
      <c r="T1" s="166"/>
      <c r="U1" s="166"/>
      <c r="V1" s="166"/>
      <c r="W1" s="166"/>
      <c r="X1" s="166"/>
      <c r="Y1" s="166"/>
      <c r="Z1" s="166"/>
      <c r="AA1" s="166"/>
      <c r="AB1" s="166"/>
      <c r="AC1" s="166"/>
      <c r="AD1" s="166"/>
      <c r="AE1" s="166"/>
      <c r="AF1" s="166"/>
      <c r="AG1" s="166"/>
      <c r="AH1" s="166"/>
      <c r="AI1" s="166"/>
      <c r="AJ1" s="166"/>
      <c r="AK1" s="166"/>
      <c r="AL1" s="166"/>
      <c r="AM1" s="166"/>
      <c r="AN1" s="166"/>
      <c r="AO1" s="166"/>
      <c r="AP1" s="166"/>
      <c r="AQ1" s="166"/>
      <c r="AR1" s="166"/>
      <c r="AS1" s="166"/>
      <c r="AT1" s="166"/>
      <c r="AU1" s="166"/>
      <c r="AV1" s="166"/>
      <c r="AW1" s="166"/>
      <c r="AX1" s="166"/>
      <c r="AY1" s="166"/>
      <c r="AZ1" s="166"/>
      <c r="BA1" s="166"/>
      <c r="BB1" s="166"/>
      <c r="BC1" s="166"/>
      <c r="BD1" s="166"/>
      <c r="BE1" s="166"/>
      <c r="BF1" s="166"/>
      <c r="BG1" s="166"/>
      <c r="BH1" s="166"/>
      <c r="BI1" s="166"/>
      <c r="BJ1" s="166"/>
      <c r="BK1" s="97">
        <f ca="1">MIN(Etapas[Data de início da Etapa])</f>
        <v>43678</v>
      </c>
      <c r="BL1" s="97">
        <f ca="1">MAX(Etapas[Data de fim da etapa])</f>
        <v>44408</v>
      </c>
      <c r="BM1" s="36"/>
      <c r="BN1" s="36"/>
      <c r="BO1" s="98"/>
    </row>
    <row r="2" spans="2:67" s="5" customFormat="1" ht="25.5" x14ac:dyDescent="0.25">
      <c r="B2" s="99" t="s">
        <v>26</v>
      </c>
      <c r="C2" s="100">
        <v>1</v>
      </c>
      <c r="D2" s="100">
        <v>2</v>
      </c>
      <c r="E2" s="100">
        <v>3</v>
      </c>
      <c r="F2" s="100">
        <v>4</v>
      </c>
      <c r="G2" s="100">
        <v>5</v>
      </c>
      <c r="H2" s="100">
        <v>6</v>
      </c>
      <c r="I2" s="100">
        <v>7</v>
      </c>
      <c r="J2" s="100">
        <v>8</v>
      </c>
      <c r="K2" s="100">
        <v>9</v>
      </c>
      <c r="L2" s="100">
        <v>10</v>
      </c>
      <c r="M2" s="100">
        <v>11</v>
      </c>
      <c r="N2" s="100">
        <v>12</v>
      </c>
      <c r="O2" s="100">
        <v>13</v>
      </c>
      <c r="P2" s="100">
        <v>14</v>
      </c>
      <c r="Q2" s="100">
        <v>15</v>
      </c>
      <c r="R2" s="100">
        <v>16</v>
      </c>
      <c r="S2" s="100">
        <v>17</v>
      </c>
      <c r="T2" s="100">
        <v>18</v>
      </c>
      <c r="U2" s="100">
        <v>19</v>
      </c>
      <c r="V2" s="100">
        <v>20</v>
      </c>
      <c r="W2" s="100">
        <v>21</v>
      </c>
      <c r="X2" s="100">
        <v>22</v>
      </c>
      <c r="Y2" s="100">
        <v>23</v>
      </c>
      <c r="Z2" s="100">
        <v>24</v>
      </c>
      <c r="AA2" s="100">
        <v>25</v>
      </c>
      <c r="AB2" s="100">
        <v>26</v>
      </c>
      <c r="AC2" s="100">
        <v>27</v>
      </c>
      <c r="AD2" s="100">
        <v>28</v>
      </c>
      <c r="AE2" s="100">
        <v>29</v>
      </c>
      <c r="AF2" s="100">
        <v>30</v>
      </c>
      <c r="AG2" s="100">
        <v>31</v>
      </c>
      <c r="AH2" s="100">
        <v>32</v>
      </c>
      <c r="AI2" s="100">
        <v>33</v>
      </c>
      <c r="AJ2" s="100">
        <v>34</v>
      </c>
      <c r="AK2" s="100">
        <v>35</v>
      </c>
      <c r="AL2" s="100">
        <v>36</v>
      </c>
      <c r="AM2" s="100">
        <v>37</v>
      </c>
      <c r="AN2" s="100">
        <v>38</v>
      </c>
      <c r="AO2" s="100">
        <v>39</v>
      </c>
      <c r="AP2" s="100">
        <v>40</v>
      </c>
      <c r="AQ2" s="100">
        <v>41</v>
      </c>
      <c r="AR2" s="100">
        <v>42</v>
      </c>
      <c r="AS2" s="100">
        <v>43</v>
      </c>
      <c r="AT2" s="100">
        <v>44</v>
      </c>
      <c r="AU2" s="100">
        <v>45</v>
      </c>
      <c r="AV2" s="100">
        <v>46</v>
      </c>
      <c r="AW2" s="100">
        <v>47</v>
      </c>
      <c r="AX2" s="100">
        <v>48</v>
      </c>
      <c r="AY2" s="100">
        <v>49</v>
      </c>
      <c r="AZ2" s="100">
        <v>50</v>
      </c>
      <c r="BA2" s="100">
        <v>51</v>
      </c>
      <c r="BB2" s="100">
        <v>52</v>
      </c>
      <c r="BC2" s="100">
        <v>53</v>
      </c>
      <c r="BD2" s="100">
        <v>54</v>
      </c>
      <c r="BE2" s="100">
        <v>55</v>
      </c>
      <c r="BF2" s="100">
        <v>56</v>
      </c>
      <c r="BG2" s="100">
        <v>57</v>
      </c>
      <c r="BH2" s="100">
        <v>58</v>
      </c>
      <c r="BI2" s="100">
        <v>59</v>
      </c>
      <c r="BJ2" s="100">
        <v>60</v>
      </c>
      <c r="BK2" s="99" t="s">
        <v>27</v>
      </c>
      <c r="BL2" s="99" t="s">
        <v>29</v>
      </c>
      <c r="BM2" s="99" t="s">
        <v>30</v>
      </c>
      <c r="BN2" s="99" t="s">
        <v>32</v>
      </c>
      <c r="BO2" s="100" t="s">
        <v>31</v>
      </c>
    </row>
    <row r="3" spans="2:67" ht="15" customHeight="1" x14ac:dyDescent="0.25">
      <c r="B3" s="96">
        <v>1</v>
      </c>
      <c r="C3" s="101">
        <f t="shared" ref="C3:L12" ca="1" si="0">IF(AND(C$2&gt;=$BK3,C$2&lt;=$BL3),1,IF(C$2&gt;(MAX($BL$3:$BL$12)),".",0))</f>
        <v>1</v>
      </c>
      <c r="D3" s="101">
        <f t="shared" ca="1" si="0"/>
        <v>1</v>
      </c>
      <c r="E3" s="101">
        <f t="shared" ca="1" si="0"/>
        <v>1</v>
      </c>
      <c r="F3" s="101">
        <f t="shared" ca="1" si="0"/>
        <v>1</v>
      </c>
      <c r="G3" s="101">
        <f t="shared" ca="1" si="0"/>
        <v>1</v>
      </c>
      <c r="H3" s="101">
        <f t="shared" ca="1" si="0"/>
        <v>1</v>
      </c>
      <c r="I3" s="101">
        <f t="shared" ca="1" si="0"/>
        <v>0</v>
      </c>
      <c r="J3" s="101">
        <f t="shared" ca="1" si="0"/>
        <v>0</v>
      </c>
      <c r="K3" s="101">
        <f t="shared" ca="1" si="0"/>
        <v>0</v>
      </c>
      <c r="L3" s="101">
        <f t="shared" ca="1" si="0"/>
        <v>0</v>
      </c>
      <c r="M3" s="101">
        <f t="shared" ref="M3:V12" ca="1" si="1">IF(AND(M$2&gt;=$BK3,M$2&lt;=$BL3),1,IF(M$2&gt;(MAX($BL$3:$BL$12)),".",0))</f>
        <v>0</v>
      </c>
      <c r="N3" s="101">
        <f t="shared" ca="1" si="1"/>
        <v>0</v>
      </c>
      <c r="O3" s="101">
        <f t="shared" ca="1" si="1"/>
        <v>0</v>
      </c>
      <c r="P3" s="101">
        <f t="shared" ca="1" si="1"/>
        <v>0</v>
      </c>
      <c r="Q3" s="101">
        <f t="shared" ca="1" si="1"/>
        <v>0</v>
      </c>
      <c r="R3" s="101">
        <f t="shared" ca="1" si="1"/>
        <v>0</v>
      </c>
      <c r="S3" s="101">
        <f t="shared" ca="1" si="1"/>
        <v>0</v>
      </c>
      <c r="T3" s="101">
        <f t="shared" ca="1" si="1"/>
        <v>0</v>
      </c>
      <c r="U3" s="101">
        <f t="shared" ca="1" si="1"/>
        <v>0</v>
      </c>
      <c r="V3" s="101">
        <f t="shared" ca="1" si="1"/>
        <v>0</v>
      </c>
      <c r="W3" s="101">
        <f t="shared" ref="W3:AF12" ca="1" si="2">IF(AND(W$2&gt;=$BK3,W$2&lt;=$BL3),1,IF(W$2&gt;(MAX($BL$3:$BL$12)),".",0))</f>
        <v>0</v>
      </c>
      <c r="X3" s="101">
        <f t="shared" ca="1" si="2"/>
        <v>0</v>
      </c>
      <c r="Y3" s="101">
        <f t="shared" ca="1" si="2"/>
        <v>0</v>
      </c>
      <c r="Z3" s="101">
        <f t="shared" ca="1" si="2"/>
        <v>0</v>
      </c>
      <c r="AA3" s="101" t="str">
        <f t="shared" ca="1" si="2"/>
        <v>.</v>
      </c>
      <c r="AB3" s="101" t="str">
        <f t="shared" ca="1" si="2"/>
        <v>.</v>
      </c>
      <c r="AC3" s="101" t="str">
        <f t="shared" ca="1" si="2"/>
        <v>.</v>
      </c>
      <c r="AD3" s="101" t="str">
        <f t="shared" ca="1" si="2"/>
        <v>.</v>
      </c>
      <c r="AE3" s="101" t="str">
        <f t="shared" ca="1" si="2"/>
        <v>.</v>
      </c>
      <c r="AF3" s="101" t="str">
        <f t="shared" ca="1" si="2"/>
        <v>.</v>
      </c>
      <c r="AG3" s="101" t="str">
        <f t="shared" ref="AG3:AP12" ca="1" si="3">IF(AND(AG$2&gt;=$BK3,AG$2&lt;=$BL3),1,IF(AG$2&gt;(MAX($BL$3:$BL$12)),".",0))</f>
        <v>.</v>
      </c>
      <c r="AH3" s="101" t="str">
        <f t="shared" ca="1" si="3"/>
        <v>.</v>
      </c>
      <c r="AI3" s="101" t="str">
        <f t="shared" ca="1" si="3"/>
        <v>.</v>
      </c>
      <c r="AJ3" s="101" t="str">
        <f t="shared" ca="1" si="3"/>
        <v>.</v>
      </c>
      <c r="AK3" s="101" t="str">
        <f t="shared" ca="1" si="3"/>
        <v>.</v>
      </c>
      <c r="AL3" s="101" t="str">
        <f t="shared" ca="1" si="3"/>
        <v>.</v>
      </c>
      <c r="AM3" s="101" t="str">
        <f t="shared" ca="1" si="3"/>
        <v>.</v>
      </c>
      <c r="AN3" s="101" t="str">
        <f t="shared" ca="1" si="3"/>
        <v>.</v>
      </c>
      <c r="AO3" s="101" t="str">
        <f t="shared" ca="1" si="3"/>
        <v>.</v>
      </c>
      <c r="AP3" s="101" t="str">
        <f t="shared" ca="1" si="3"/>
        <v>.</v>
      </c>
      <c r="AQ3" s="101" t="str">
        <f t="shared" ref="AQ3:AZ12" ca="1" si="4">IF(AND(AQ$2&gt;=$BK3,AQ$2&lt;=$BL3),1,IF(AQ$2&gt;(MAX($BL$3:$BL$12)),".",0))</f>
        <v>.</v>
      </c>
      <c r="AR3" s="101" t="str">
        <f t="shared" ca="1" si="4"/>
        <v>.</v>
      </c>
      <c r="AS3" s="101" t="str">
        <f t="shared" ca="1" si="4"/>
        <v>.</v>
      </c>
      <c r="AT3" s="101" t="str">
        <f t="shared" ca="1" si="4"/>
        <v>.</v>
      </c>
      <c r="AU3" s="101" t="str">
        <f t="shared" ca="1" si="4"/>
        <v>.</v>
      </c>
      <c r="AV3" s="101" t="str">
        <f t="shared" ca="1" si="4"/>
        <v>.</v>
      </c>
      <c r="AW3" s="101" t="str">
        <f t="shared" ca="1" si="4"/>
        <v>.</v>
      </c>
      <c r="AX3" s="101" t="str">
        <f t="shared" ca="1" si="4"/>
        <v>.</v>
      </c>
      <c r="AY3" s="101" t="str">
        <f t="shared" ca="1" si="4"/>
        <v>.</v>
      </c>
      <c r="AZ3" s="101" t="str">
        <f t="shared" ca="1" si="4"/>
        <v>.</v>
      </c>
      <c r="BA3" s="101" t="str">
        <f t="shared" ref="BA3:BJ12" ca="1" si="5">IF(AND(BA$2&gt;=$BK3,BA$2&lt;=$BL3),1,IF(BA$2&gt;(MAX($BL$3:$BL$12)),".",0))</f>
        <v>.</v>
      </c>
      <c r="BB3" s="101" t="str">
        <f t="shared" ca="1" si="5"/>
        <v>.</v>
      </c>
      <c r="BC3" s="101" t="str">
        <f t="shared" ca="1" si="5"/>
        <v>.</v>
      </c>
      <c r="BD3" s="101" t="str">
        <f t="shared" ca="1" si="5"/>
        <v>.</v>
      </c>
      <c r="BE3" s="101" t="str">
        <f t="shared" ca="1" si="5"/>
        <v>.</v>
      </c>
      <c r="BF3" s="101" t="str">
        <f t="shared" ca="1" si="5"/>
        <v>.</v>
      </c>
      <c r="BG3" s="101" t="str">
        <f t="shared" ca="1" si="5"/>
        <v>.</v>
      </c>
      <c r="BH3" s="101" t="str">
        <f t="shared" ca="1" si="5"/>
        <v>.</v>
      </c>
      <c r="BI3" s="101" t="str">
        <f t="shared" ca="1" si="5"/>
        <v>.</v>
      </c>
      <c r="BJ3" s="101" t="str">
        <f t="shared" ca="1" si="5"/>
        <v>.</v>
      </c>
      <c r="BK3" s="102">
        <f ca="1">IFERROR(IF( YEAR(MIN(Etapas[Data de início da Etapa]))=YEAR(VLOOKUP(B3,Etapas[],3,FALSE)), MONTH(VLOOKUP(B3,Etapas[],3,FALSE)), ((YEAR(VLOOKUP(B3,Etapas[],3,FALSE))-YEAR(MIN(Etapas[Data de início da Etapa])))*12)+MONTH(VLOOKUP(B3,Etapas[],3,FALSE)))-MONTH(MIN(Etapas[Data de início da Etapa]))+1,"")</f>
        <v>1</v>
      </c>
      <c r="BL3" s="102">
        <f ca="1">IFERROR(IF( YEAR(MIN(Etapas[Data de início da Etapa]))=YEAR(VLOOKUP(B3,Etapas[],4,FALSE)), MONTH(VLOOKUP(B3,Etapas[],4,FALSE)), ((YEAR(VLOOKUP(B3,Etapas[],4,FALSE))-YEAR(MIN(Etapas[Data de início da Etapa])))*12)+MONTH(VLOOKUP(B3,Etapas[],4,FALSE)))-MONTH(MIN(Etapas[Data de início da Etapa]))+1,"")</f>
        <v>6</v>
      </c>
      <c r="BM3" s="102">
        <f ca="1">IFERROR(IF(BL3-BK3=0,0,BL3-BK3+1),"")</f>
        <v>6</v>
      </c>
      <c r="BN3" s="103">
        <f>SUMIF(RecTotal[Nº da Etapa],'GANTT Etapas'!B3,RecTotal[Quanti. X Custo Unitário])</f>
        <v>0</v>
      </c>
      <c r="BO3" s="104">
        <f>IFERROR(VLOOKUP(B3,Etapas[],5,FALSE),"")</f>
        <v>0</v>
      </c>
    </row>
    <row r="4" spans="2:67" ht="15" customHeight="1" x14ac:dyDescent="0.25">
      <c r="B4" s="96">
        <v>2</v>
      </c>
      <c r="C4" s="101">
        <f t="shared" ca="1" si="0"/>
        <v>0</v>
      </c>
      <c r="D4" s="101">
        <f t="shared" ca="1" si="0"/>
        <v>0</v>
      </c>
      <c r="E4" s="101">
        <f t="shared" ca="1" si="0"/>
        <v>0</v>
      </c>
      <c r="F4" s="101">
        <f t="shared" ca="1" si="0"/>
        <v>0</v>
      </c>
      <c r="G4" s="101">
        <f t="shared" ca="1" si="0"/>
        <v>0</v>
      </c>
      <c r="H4" s="101">
        <f t="shared" ca="1" si="0"/>
        <v>0</v>
      </c>
      <c r="I4" s="101">
        <f t="shared" ca="1" si="0"/>
        <v>1</v>
      </c>
      <c r="J4" s="101">
        <f t="shared" ca="1" si="0"/>
        <v>1</v>
      </c>
      <c r="K4" s="101">
        <f t="shared" ca="1" si="0"/>
        <v>1</v>
      </c>
      <c r="L4" s="101">
        <f t="shared" ca="1" si="0"/>
        <v>1</v>
      </c>
      <c r="M4" s="101">
        <f t="shared" ca="1" si="1"/>
        <v>1</v>
      </c>
      <c r="N4" s="101">
        <f t="shared" ca="1" si="1"/>
        <v>1</v>
      </c>
      <c r="O4" s="101">
        <f t="shared" ca="1" si="1"/>
        <v>0</v>
      </c>
      <c r="P4" s="101">
        <f t="shared" ca="1" si="1"/>
        <v>0</v>
      </c>
      <c r="Q4" s="101">
        <f t="shared" ca="1" si="1"/>
        <v>0</v>
      </c>
      <c r="R4" s="101">
        <f t="shared" ca="1" si="1"/>
        <v>0</v>
      </c>
      <c r="S4" s="101">
        <f t="shared" ca="1" si="1"/>
        <v>0</v>
      </c>
      <c r="T4" s="101">
        <f t="shared" ca="1" si="1"/>
        <v>0</v>
      </c>
      <c r="U4" s="101">
        <f t="shared" ca="1" si="1"/>
        <v>0</v>
      </c>
      <c r="V4" s="101">
        <f t="shared" ca="1" si="1"/>
        <v>0</v>
      </c>
      <c r="W4" s="101">
        <f t="shared" ca="1" si="2"/>
        <v>0</v>
      </c>
      <c r="X4" s="101">
        <f t="shared" ca="1" si="2"/>
        <v>0</v>
      </c>
      <c r="Y4" s="101">
        <f t="shared" ca="1" si="2"/>
        <v>0</v>
      </c>
      <c r="Z4" s="101">
        <f t="shared" ca="1" si="2"/>
        <v>0</v>
      </c>
      <c r="AA4" s="101" t="str">
        <f t="shared" ca="1" si="2"/>
        <v>.</v>
      </c>
      <c r="AB4" s="101" t="str">
        <f t="shared" ca="1" si="2"/>
        <v>.</v>
      </c>
      <c r="AC4" s="101" t="str">
        <f t="shared" ca="1" si="2"/>
        <v>.</v>
      </c>
      <c r="AD4" s="101" t="str">
        <f t="shared" ca="1" si="2"/>
        <v>.</v>
      </c>
      <c r="AE4" s="101" t="str">
        <f t="shared" ca="1" si="2"/>
        <v>.</v>
      </c>
      <c r="AF4" s="101" t="str">
        <f t="shared" ca="1" si="2"/>
        <v>.</v>
      </c>
      <c r="AG4" s="101" t="str">
        <f t="shared" ca="1" si="3"/>
        <v>.</v>
      </c>
      <c r="AH4" s="101" t="str">
        <f t="shared" ca="1" si="3"/>
        <v>.</v>
      </c>
      <c r="AI4" s="101" t="str">
        <f t="shared" ca="1" si="3"/>
        <v>.</v>
      </c>
      <c r="AJ4" s="101" t="str">
        <f t="shared" ca="1" si="3"/>
        <v>.</v>
      </c>
      <c r="AK4" s="101" t="str">
        <f t="shared" ca="1" si="3"/>
        <v>.</v>
      </c>
      <c r="AL4" s="101" t="str">
        <f t="shared" ca="1" si="3"/>
        <v>.</v>
      </c>
      <c r="AM4" s="101" t="str">
        <f t="shared" ca="1" si="3"/>
        <v>.</v>
      </c>
      <c r="AN4" s="101" t="str">
        <f t="shared" ca="1" si="3"/>
        <v>.</v>
      </c>
      <c r="AO4" s="101" t="str">
        <f t="shared" ca="1" si="3"/>
        <v>.</v>
      </c>
      <c r="AP4" s="101" t="str">
        <f t="shared" ca="1" si="3"/>
        <v>.</v>
      </c>
      <c r="AQ4" s="101" t="str">
        <f t="shared" ca="1" si="4"/>
        <v>.</v>
      </c>
      <c r="AR4" s="101" t="str">
        <f t="shared" ca="1" si="4"/>
        <v>.</v>
      </c>
      <c r="AS4" s="101" t="str">
        <f t="shared" ca="1" si="4"/>
        <v>.</v>
      </c>
      <c r="AT4" s="101" t="str">
        <f t="shared" ca="1" si="4"/>
        <v>.</v>
      </c>
      <c r="AU4" s="101" t="str">
        <f t="shared" ca="1" si="4"/>
        <v>.</v>
      </c>
      <c r="AV4" s="101" t="str">
        <f t="shared" ca="1" si="4"/>
        <v>.</v>
      </c>
      <c r="AW4" s="101" t="str">
        <f t="shared" ca="1" si="4"/>
        <v>.</v>
      </c>
      <c r="AX4" s="101" t="str">
        <f t="shared" ca="1" si="4"/>
        <v>.</v>
      </c>
      <c r="AY4" s="101" t="str">
        <f t="shared" ca="1" si="4"/>
        <v>.</v>
      </c>
      <c r="AZ4" s="101" t="str">
        <f t="shared" ca="1" si="4"/>
        <v>.</v>
      </c>
      <c r="BA4" s="101" t="str">
        <f t="shared" ca="1" si="5"/>
        <v>.</v>
      </c>
      <c r="BB4" s="101" t="str">
        <f t="shared" ca="1" si="5"/>
        <v>.</v>
      </c>
      <c r="BC4" s="101" t="str">
        <f t="shared" ca="1" si="5"/>
        <v>.</v>
      </c>
      <c r="BD4" s="101" t="str">
        <f t="shared" ca="1" si="5"/>
        <v>.</v>
      </c>
      <c r="BE4" s="101" t="str">
        <f t="shared" ca="1" si="5"/>
        <v>.</v>
      </c>
      <c r="BF4" s="101" t="str">
        <f t="shared" ca="1" si="5"/>
        <v>.</v>
      </c>
      <c r="BG4" s="101" t="str">
        <f t="shared" ca="1" si="5"/>
        <v>.</v>
      </c>
      <c r="BH4" s="101" t="str">
        <f t="shared" ca="1" si="5"/>
        <v>.</v>
      </c>
      <c r="BI4" s="101" t="str">
        <f t="shared" ca="1" si="5"/>
        <v>.</v>
      </c>
      <c r="BJ4" s="101" t="str">
        <f t="shared" ca="1" si="5"/>
        <v>.</v>
      </c>
      <c r="BK4" s="102">
        <f ca="1">IFERROR(IF( YEAR(MIN(Etapas[Data de início da Etapa]))=YEAR(VLOOKUP(B4,Etapas[],3,FALSE)), MONTH(VLOOKUP(B4,Etapas[],3,FALSE)), ((YEAR(VLOOKUP(B4,Etapas[],3,FALSE))-YEAR(MIN(Etapas[Data de início da Etapa])))*12)+MONTH(VLOOKUP(B4,Etapas[],3,FALSE)))-MONTH(MIN(Etapas[Data de início da Etapa]))+1,"")</f>
        <v>7</v>
      </c>
      <c r="BL4" s="102">
        <f ca="1">IFERROR(IF( YEAR(MIN(Etapas[Data de início da Etapa]))=YEAR(VLOOKUP(B4,Etapas[],4,FALSE)), MONTH(VLOOKUP(B4,Etapas[],4,FALSE)), ((YEAR(VLOOKUP(B4,Etapas[],4,FALSE))-YEAR(MIN(Etapas[Data de início da Etapa])))*12)+MONTH(VLOOKUP(B4,Etapas[],4,FALSE)))-MONTH(MIN(Etapas[Data de início da Etapa]))+1,"")</f>
        <v>12</v>
      </c>
      <c r="BM4" s="102">
        <f ca="1">IFERROR(IF(BL4-BK4=0,0,BL4-BK4+1),"")</f>
        <v>6</v>
      </c>
      <c r="BN4" s="103">
        <f>SUMIF(RecTotal[Nº da Etapa],'GANTT Etapas'!B4,RecTotal[Quanti. X Custo Unitário])</f>
        <v>0</v>
      </c>
      <c r="BO4" s="104">
        <f>IFERROR(VLOOKUP(B4,Etapas[],5,FALSE),"")</f>
        <v>0</v>
      </c>
    </row>
    <row r="5" spans="2:67" ht="15" customHeight="1" x14ac:dyDescent="0.25">
      <c r="B5" s="96">
        <v>3</v>
      </c>
      <c r="C5" s="101">
        <f t="shared" ca="1" si="0"/>
        <v>0</v>
      </c>
      <c r="D5" s="101">
        <f t="shared" ca="1" si="0"/>
        <v>0</v>
      </c>
      <c r="E5" s="101">
        <f t="shared" ca="1" si="0"/>
        <v>0</v>
      </c>
      <c r="F5" s="101">
        <f t="shared" ca="1" si="0"/>
        <v>0</v>
      </c>
      <c r="G5" s="101">
        <f t="shared" ca="1" si="0"/>
        <v>0</v>
      </c>
      <c r="H5" s="101">
        <f t="shared" ca="1" si="0"/>
        <v>0</v>
      </c>
      <c r="I5" s="101">
        <f t="shared" ca="1" si="0"/>
        <v>0</v>
      </c>
      <c r="J5" s="101">
        <f t="shared" ca="1" si="0"/>
        <v>0</v>
      </c>
      <c r="K5" s="101">
        <f t="shared" ca="1" si="0"/>
        <v>0</v>
      </c>
      <c r="L5" s="101">
        <f t="shared" ca="1" si="0"/>
        <v>0</v>
      </c>
      <c r="M5" s="101">
        <f t="shared" ca="1" si="1"/>
        <v>0</v>
      </c>
      <c r="N5" s="101">
        <f t="shared" ca="1" si="1"/>
        <v>0</v>
      </c>
      <c r="O5" s="101">
        <f t="shared" ca="1" si="1"/>
        <v>1</v>
      </c>
      <c r="P5" s="101">
        <f t="shared" ca="1" si="1"/>
        <v>1</v>
      </c>
      <c r="Q5" s="101">
        <f t="shared" ca="1" si="1"/>
        <v>1</v>
      </c>
      <c r="R5" s="101">
        <f t="shared" ca="1" si="1"/>
        <v>1</v>
      </c>
      <c r="S5" s="101">
        <f t="shared" ca="1" si="1"/>
        <v>1</v>
      </c>
      <c r="T5" s="101">
        <f t="shared" ca="1" si="1"/>
        <v>1</v>
      </c>
      <c r="U5" s="101">
        <f t="shared" ca="1" si="1"/>
        <v>0</v>
      </c>
      <c r="V5" s="101">
        <f t="shared" ca="1" si="1"/>
        <v>0</v>
      </c>
      <c r="W5" s="101">
        <f t="shared" ca="1" si="2"/>
        <v>0</v>
      </c>
      <c r="X5" s="101">
        <f t="shared" ca="1" si="2"/>
        <v>0</v>
      </c>
      <c r="Y5" s="101">
        <f t="shared" ca="1" si="2"/>
        <v>0</v>
      </c>
      <c r="Z5" s="101">
        <f t="shared" ca="1" si="2"/>
        <v>0</v>
      </c>
      <c r="AA5" s="101" t="str">
        <f t="shared" ca="1" si="2"/>
        <v>.</v>
      </c>
      <c r="AB5" s="101" t="str">
        <f t="shared" ca="1" si="2"/>
        <v>.</v>
      </c>
      <c r="AC5" s="101" t="str">
        <f t="shared" ca="1" si="2"/>
        <v>.</v>
      </c>
      <c r="AD5" s="101" t="str">
        <f t="shared" ca="1" si="2"/>
        <v>.</v>
      </c>
      <c r="AE5" s="101" t="str">
        <f t="shared" ca="1" si="2"/>
        <v>.</v>
      </c>
      <c r="AF5" s="101" t="str">
        <f t="shared" ca="1" si="2"/>
        <v>.</v>
      </c>
      <c r="AG5" s="101" t="str">
        <f t="shared" ca="1" si="3"/>
        <v>.</v>
      </c>
      <c r="AH5" s="101" t="str">
        <f t="shared" ca="1" si="3"/>
        <v>.</v>
      </c>
      <c r="AI5" s="101" t="str">
        <f t="shared" ca="1" si="3"/>
        <v>.</v>
      </c>
      <c r="AJ5" s="101" t="str">
        <f t="shared" ca="1" si="3"/>
        <v>.</v>
      </c>
      <c r="AK5" s="101" t="str">
        <f t="shared" ca="1" si="3"/>
        <v>.</v>
      </c>
      <c r="AL5" s="101" t="str">
        <f t="shared" ca="1" si="3"/>
        <v>.</v>
      </c>
      <c r="AM5" s="101" t="str">
        <f t="shared" ca="1" si="3"/>
        <v>.</v>
      </c>
      <c r="AN5" s="101" t="str">
        <f t="shared" ca="1" si="3"/>
        <v>.</v>
      </c>
      <c r="AO5" s="101" t="str">
        <f t="shared" ca="1" si="3"/>
        <v>.</v>
      </c>
      <c r="AP5" s="101" t="str">
        <f t="shared" ca="1" si="3"/>
        <v>.</v>
      </c>
      <c r="AQ5" s="101" t="str">
        <f t="shared" ca="1" si="4"/>
        <v>.</v>
      </c>
      <c r="AR5" s="101" t="str">
        <f t="shared" ca="1" si="4"/>
        <v>.</v>
      </c>
      <c r="AS5" s="101" t="str">
        <f t="shared" ca="1" si="4"/>
        <v>.</v>
      </c>
      <c r="AT5" s="101" t="str">
        <f t="shared" ca="1" si="4"/>
        <v>.</v>
      </c>
      <c r="AU5" s="101" t="str">
        <f t="shared" ca="1" si="4"/>
        <v>.</v>
      </c>
      <c r="AV5" s="101" t="str">
        <f t="shared" ca="1" si="4"/>
        <v>.</v>
      </c>
      <c r="AW5" s="101" t="str">
        <f t="shared" ca="1" si="4"/>
        <v>.</v>
      </c>
      <c r="AX5" s="101" t="str">
        <f t="shared" ca="1" si="4"/>
        <v>.</v>
      </c>
      <c r="AY5" s="101" t="str">
        <f t="shared" ca="1" si="4"/>
        <v>.</v>
      </c>
      <c r="AZ5" s="101" t="str">
        <f t="shared" ca="1" si="4"/>
        <v>.</v>
      </c>
      <c r="BA5" s="101" t="str">
        <f t="shared" ca="1" si="5"/>
        <v>.</v>
      </c>
      <c r="BB5" s="101" t="str">
        <f t="shared" ca="1" si="5"/>
        <v>.</v>
      </c>
      <c r="BC5" s="101" t="str">
        <f t="shared" ca="1" si="5"/>
        <v>.</v>
      </c>
      <c r="BD5" s="101" t="str">
        <f t="shared" ca="1" si="5"/>
        <v>.</v>
      </c>
      <c r="BE5" s="101" t="str">
        <f t="shared" ca="1" si="5"/>
        <v>.</v>
      </c>
      <c r="BF5" s="101" t="str">
        <f t="shared" ca="1" si="5"/>
        <v>.</v>
      </c>
      <c r="BG5" s="101" t="str">
        <f t="shared" ca="1" si="5"/>
        <v>.</v>
      </c>
      <c r="BH5" s="101" t="str">
        <f t="shared" ca="1" si="5"/>
        <v>.</v>
      </c>
      <c r="BI5" s="101" t="str">
        <f t="shared" ca="1" si="5"/>
        <v>.</v>
      </c>
      <c r="BJ5" s="101" t="str">
        <f t="shared" ca="1" si="5"/>
        <v>.</v>
      </c>
      <c r="BK5" s="102">
        <f ca="1">IFERROR(IF( YEAR(MIN(Etapas[Data de início da Etapa]))=YEAR(VLOOKUP(B5,Etapas[],3,FALSE)), MONTH(VLOOKUP(B5,Etapas[],3,FALSE)), ((YEAR(VLOOKUP(B5,Etapas[],3,FALSE))-YEAR(MIN(Etapas[Data de início da Etapa])))*12)+MONTH(VLOOKUP(B5,Etapas[],3,FALSE)))-MONTH(MIN(Etapas[Data de início da Etapa]))+1,"")</f>
        <v>13</v>
      </c>
      <c r="BL5" s="102">
        <f ca="1">IFERROR(IF( YEAR(MIN(Etapas[Data de início da Etapa]))=YEAR(VLOOKUP(B5,Etapas[],4,FALSE)), MONTH(VLOOKUP(B5,Etapas[],4,FALSE)), ((YEAR(VLOOKUP(B5,Etapas[],4,FALSE))-YEAR(MIN(Etapas[Data de início da Etapa])))*12)+MONTH(VLOOKUP(B5,Etapas[],4,FALSE)))-MONTH(MIN(Etapas[Data de início da Etapa]))+1,"")</f>
        <v>18</v>
      </c>
      <c r="BM5" s="102">
        <f ca="1">IFERROR(IF(BL5-BK5=0,0,BL5-BK5+1),"")</f>
        <v>6</v>
      </c>
      <c r="BN5" s="103">
        <f>SUMIF(RecTotal[Nº da Etapa],'GANTT Etapas'!B5,RecTotal[Quanti. X Custo Unitário])</f>
        <v>0</v>
      </c>
      <c r="BO5" s="104">
        <f>IFERROR(VLOOKUP(B5,Etapas[],5,FALSE),"")</f>
        <v>0</v>
      </c>
    </row>
    <row r="6" spans="2:67" ht="15" customHeight="1" x14ac:dyDescent="0.25">
      <c r="B6" s="96">
        <v>4</v>
      </c>
      <c r="C6" s="101">
        <f t="shared" ca="1" si="0"/>
        <v>0</v>
      </c>
      <c r="D6" s="101">
        <f t="shared" ca="1" si="0"/>
        <v>0</v>
      </c>
      <c r="E6" s="101">
        <f t="shared" ca="1" si="0"/>
        <v>0</v>
      </c>
      <c r="F6" s="101">
        <f t="shared" ca="1" si="0"/>
        <v>0</v>
      </c>
      <c r="G6" s="101">
        <f t="shared" ca="1" si="0"/>
        <v>0</v>
      </c>
      <c r="H6" s="101">
        <f t="shared" ca="1" si="0"/>
        <v>0</v>
      </c>
      <c r="I6" s="101">
        <f t="shared" ca="1" si="0"/>
        <v>0</v>
      </c>
      <c r="J6" s="101">
        <f t="shared" ca="1" si="0"/>
        <v>0</v>
      </c>
      <c r="K6" s="101">
        <f t="shared" ca="1" si="0"/>
        <v>0</v>
      </c>
      <c r="L6" s="101">
        <f t="shared" ca="1" si="0"/>
        <v>0</v>
      </c>
      <c r="M6" s="101">
        <f t="shared" ca="1" si="1"/>
        <v>0</v>
      </c>
      <c r="N6" s="101">
        <f t="shared" ca="1" si="1"/>
        <v>0</v>
      </c>
      <c r="O6" s="101">
        <f t="shared" ca="1" si="1"/>
        <v>0</v>
      </c>
      <c r="P6" s="101">
        <f t="shared" ca="1" si="1"/>
        <v>0</v>
      </c>
      <c r="Q6" s="101">
        <f t="shared" ca="1" si="1"/>
        <v>0</v>
      </c>
      <c r="R6" s="101">
        <f t="shared" ca="1" si="1"/>
        <v>0</v>
      </c>
      <c r="S6" s="101">
        <f t="shared" ca="1" si="1"/>
        <v>0</v>
      </c>
      <c r="T6" s="101">
        <f t="shared" ca="1" si="1"/>
        <v>0</v>
      </c>
      <c r="U6" s="101">
        <f t="shared" ca="1" si="1"/>
        <v>1</v>
      </c>
      <c r="V6" s="101">
        <f t="shared" ca="1" si="1"/>
        <v>1</v>
      </c>
      <c r="W6" s="101">
        <f t="shared" ca="1" si="2"/>
        <v>1</v>
      </c>
      <c r="X6" s="101">
        <f t="shared" ca="1" si="2"/>
        <v>1</v>
      </c>
      <c r="Y6" s="101">
        <f t="shared" ca="1" si="2"/>
        <v>1</v>
      </c>
      <c r="Z6" s="101">
        <f t="shared" ca="1" si="2"/>
        <v>1</v>
      </c>
      <c r="AA6" s="101" t="str">
        <f t="shared" ca="1" si="2"/>
        <v>.</v>
      </c>
      <c r="AB6" s="101" t="str">
        <f t="shared" ca="1" si="2"/>
        <v>.</v>
      </c>
      <c r="AC6" s="101" t="str">
        <f t="shared" ca="1" si="2"/>
        <v>.</v>
      </c>
      <c r="AD6" s="101" t="str">
        <f t="shared" ca="1" si="2"/>
        <v>.</v>
      </c>
      <c r="AE6" s="101" t="str">
        <f t="shared" ca="1" si="2"/>
        <v>.</v>
      </c>
      <c r="AF6" s="101" t="str">
        <f t="shared" ca="1" si="2"/>
        <v>.</v>
      </c>
      <c r="AG6" s="101" t="str">
        <f t="shared" ca="1" si="3"/>
        <v>.</v>
      </c>
      <c r="AH6" s="101" t="str">
        <f t="shared" ca="1" si="3"/>
        <v>.</v>
      </c>
      <c r="AI6" s="101" t="str">
        <f t="shared" ca="1" si="3"/>
        <v>.</v>
      </c>
      <c r="AJ6" s="101" t="str">
        <f t="shared" ca="1" si="3"/>
        <v>.</v>
      </c>
      <c r="AK6" s="101" t="str">
        <f t="shared" ca="1" si="3"/>
        <v>.</v>
      </c>
      <c r="AL6" s="101" t="str">
        <f t="shared" ca="1" si="3"/>
        <v>.</v>
      </c>
      <c r="AM6" s="101" t="str">
        <f t="shared" ca="1" si="3"/>
        <v>.</v>
      </c>
      <c r="AN6" s="101" t="str">
        <f t="shared" ca="1" si="3"/>
        <v>.</v>
      </c>
      <c r="AO6" s="101" t="str">
        <f t="shared" ca="1" si="3"/>
        <v>.</v>
      </c>
      <c r="AP6" s="101" t="str">
        <f t="shared" ca="1" si="3"/>
        <v>.</v>
      </c>
      <c r="AQ6" s="101" t="str">
        <f t="shared" ca="1" si="4"/>
        <v>.</v>
      </c>
      <c r="AR6" s="101" t="str">
        <f t="shared" ca="1" si="4"/>
        <v>.</v>
      </c>
      <c r="AS6" s="101" t="str">
        <f t="shared" ca="1" si="4"/>
        <v>.</v>
      </c>
      <c r="AT6" s="101" t="str">
        <f t="shared" ca="1" si="4"/>
        <v>.</v>
      </c>
      <c r="AU6" s="101" t="str">
        <f t="shared" ca="1" si="4"/>
        <v>.</v>
      </c>
      <c r="AV6" s="101" t="str">
        <f t="shared" ca="1" si="4"/>
        <v>.</v>
      </c>
      <c r="AW6" s="101" t="str">
        <f t="shared" ca="1" si="4"/>
        <v>.</v>
      </c>
      <c r="AX6" s="101" t="str">
        <f t="shared" ca="1" si="4"/>
        <v>.</v>
      </c>
      <c r="AY6" s="101" t="str">
        <f t="shared" ca="1" si="4"/>
        <v>.</v>
      </c>
      <c r="AZ6" s="101" t="str">
        <f t="shared" ca="1" si="4"/>
        <v>.</v>
      </c>
      <c r="BA6" s="101" t="str">
        <f t="shared" ca="1" si="5"/>
        <v>.</v>
      </c>
      <c r="BB6" s="101" t="str">
        <f t="shared" ca="1" si="5"/>
        <v>.</v>
      </c>
      <c r="BC6" s="101" t="str">
        <f t="shared" ca="1" si="5"/>
        <v>.</v>
      </c>
      <c r="BD6" s="101" t="str">
        <f t="shared" ca="1" si="5"/>
        <v>.</v>
      </c>
      <c r="BE6" s="101" t="str">
        <f t="shared" ca="1" si="5"/>
        <v>.</v>
      </c>
      <c r="BF6" s="101" t="str">
        <f t="shared" ca="1" si="5"/>
        <v>.</v>
      </c>
      <c r="BG6" s="101" t="str">
        <f t="shared" ca="1" si="5"/>
        <v>.</v>
      </c>
      <c r="BH6" s="101" t="str">
        <f t="shared" ca="1" si="5"/>
        <v>.</v>
      </c>
      <c r="BI6" s="101" t="str">
        <f t="shared" ca="1" si="5"/>
        <v>.</v>
      </c>
      <c r="BJ6" s="101" t="str">
        <f t="shared" ca="1" si="5"/>
        <v>.</v>
      </c>
      <c r="BK6" s="102">
        <f ca="1">IFERROR(IF( YEAR(MIN(Etapas[Data de início da Etapa]))=YEAR(VLOOKUP(B6,Etapas[],3,FALSE)), MONTH(VLOOKUP(B6,Etapas[],3,FALSE)), ((YEAR(VLOOKUP(B6,Etapas[],3,FALSE))-YEAR(MIN(Etapas[Data de início da Etapa])))*12)+MONTH(VLOOKUP(B6,Etapas[],3,FALSE)))-MONTH(MIN(Etapas[Data de início da Etapa]))+1,"")</f>
        <v>19</v>
      </c>
      <c r="BL6" s="102">
        <f ca="1">IFERROR(IF( YEAR(MIN(Etapas[Data de início da Etapa]))=YEAR(VLOOKUP(B6,Etapas[],4,FALSE)), MONTH(VLOOKUP(B6,Etapas[],4,FALSE)), ((YEAR(VLOOKUP(B6,Etapas[],4,FALSE))-YEAR(MIN(Etapas[Data de início da Etapa])))*12)+MONTH(VLOOKUP(B6,Etapas[],4,FALSE)))-MONTH(MIN(Etapas[Data de início da Etapa]))+1,"")</f>
        <v>24</v>
      </c>
      <c r="BM6" s="102">
        <f ca="1">IFERROR(IF(BL6-BK6=0,0,BL6-BK6+1),"")</f>
        <v>6</v>
      </c>
      <c r="BN6" s="103">
        <f>SUMIF(RecTotal[Nº da Etapa],'GANTT Etapas'!B6,RecTotal[Quanti. X Custo Unitário])</f>
        <v>0</v>
      </c>
      <c r="BO6" s="104">
        <f>IFERROR(VLOOKUP(B6,Etapas[],5,FALSE),"")</f>
        <v>0</v>
      </c>
    </row>
    <row r="7" spans="2:67" ht="15" customHeight="1" x14ac:dyDescent="0.25">
      <c r="B7" s="96">
        <v>5</v>
      </c>
      <c r="C7" s="101">
        <f t="shared" ca="1" si="0"/>
        <v>0</v>
      </c>
      <c r="D7" s="101">
        <f t="shared" ca="1" si="0"/>
        <v>0</v>
      </c>
      <c r="E7" s="101">
        <f t="shared" ca="1" si="0"/>
        <v>0</v>
      </c>
      <c r="F7" s="101">
        <f t="shared" ca="1" si="0"/>
        <v>0</v>
      </c>
      <c r="G7" s="101">
        <f t="shared" ca="1" si="0"/>
        <v>0</v>
      </c>
      <c r="H7" s="101">
        <f t="shared" ca="1" si="0"/>
        <v>0</v>
      </c>
      <c r="I7" s="101">
        <f t="shared" ca="1" si="0"/>
        <v>0</v>
      </c>
      <c r="J7" s="101">
        <f t="shared" ca="1" si="0"/>
        <v>0</v>
      </c>
      <c r="K7" s="101">
        <f t="shared" ca="1" si="0"/>
        <v>0</v>
      </c>
      <c r="L7" s="101">
        <f t="shared" ca="1" si="0"/>
        <v>0</v>
      </c>
      <c r="M7" s="101">
        <f t="shared" ca="1" si="1"/>
        <v>0</v>
      </c>
      <c r="N7" s="101">
        <f t="shared" ca="1" si="1"/>
        <v>0</v>
      </c>
      <c r="O7" s="101">
        <f t="shared" ca="1" si="1"/>
        <v>0</v>
      </c>
      <c r="P7" s="101">
        <f t="shared" ca="1" si="1"/>
        <v>0</v>
      </c>
      <c r="Q7" s="101">
        <f t="shared" ca="1" si="1"/>
        <v>0</v>
      </c>
      <c r="R7" s="101">
        <f t="shared" ca="1" si="1"/>
        <v>0</v>
      </c>
      <c r="S7" s="101">
        <f t="shared" ca="1" si="1"/>
        <v>0</v>
      </c>
      <c r="T7" s="101">
        <f t="shared" ca="1" si="1"/>
        <v>0</v>
      </c>
      <c r="U7" s="101">
        <f t="shared" ca="1" si="1"/>
        <v>0</v>
      </c>
      <c r="V7" s="101">
        <f t="shared" ca="1" si="1"/>
        <v>0</v>
      </c>
      <c r="W7" s="101">
        <f t="shared" ca="1" si="2"/>
        <v>0</v>
      </c>
      <c r="X7" s="101">
        <f t="shared" ca="1" si="2"/>
        <v>0</v>
      </c>
      <c r="Y7" s="101">
        <f t="shared" ca="1" si="2"/>
        <v>0</v>
      </c>
      <c r="Z7" s="101">
        <f t="shared" ca="1" si="2"/>
        <v>0</v>
      </c>
      <c r="AA7" s="101" t="str">
        <f t="shared" ca="1" si="2"/>
        <v>.</v>
      </c>
      <c r="AB7" s="101" t="str">
        <f t="shared" ca="1" si="2"/>
        <v>.</v>
      </c>
      <c r="AC7" s="101" t="str">
        <f t="shared" ca="1" si="2"/>
        <v>.</v>
      </c>
      <c r="AD7" s="101" t="str">
        <f t="shared" ca="1" si="2"/>
        <v>.</v>
      </c>
      <c r="AE7" s="101" t="str">
        <f t="shared" ca="1" si="2"/>
        <v>.</v>
      </c>
      <c r="AF7" s="101" t="str">
        <f t="shared" ca="1" si="2"/>
        <v>.</v>
      </c>
      <c r="AG7" s="101" t="str">
        <f t="shared" ca="1" si="3"/>
        <v>.</v>
      </c>
      <c r="AH7" s="101" t="str">
        <f t="shared" ca="1" si="3"/>
        <v>.</v>
      </c>
      <c r="AI7" s="101" t="str">
        <f t="shared" ca="1" si="3"/>
        <v>.</v>
      </c>
      <c r="AJ7" s="101" t="str">
        <f t="shared" ca="1" si="3"/>
        <v>.</v>
      </c>
      <c r="AK7" s="101" t="str">
        <f t="shared" ca="1" si="3"/>
        <v>.</v>
      </c>
      <c r="AL7" s="101" t="str">
        <f t="shared" ca="1" si="3"/>
        <v>.</v>
      </c>
      <c r="AM7" s="101" t="str">
        <f t="shared" ca="1" si="3"/>
        <v>.</v>
      </c>
      <c r="AN7" s="101" t="str">
        <f t="shared" ca="1" si="3"/>
        <v>.</v>
      </c>
      <c r="AO7" s="101" t="str">
        <f t="shared" ca="1" si="3"/>
        <v>.</v>
      </c>
      <c r="AP7" s="101" t="str">
        <f t="shared" ca="1" si="3"/>
        <v>.</v>
      </c>
      <c r="AQ7" s="101" t="str">
        <f t="shared" ca="1" si="4"/>
        <v>.</v>
      </c>
      <c r="AR7" s="101" t="str">
        <f t="shared" ca="1" si="4"/>
        <v>.</v>
      </c>
      <c r="AS7" s="101" t="str">
        <f t="shared" ca="1" si="4"/>
        <v>.</v>
      </c>
      <c r="AT7" s="101" t="str">
        <f t="shared" ca="1" si="4"/>
        <v>.</v>
      </c>
      <c r="AU7" s="101" t="str">
        <f t="shared" ca="1" si="4"/>
        <v>.</v>
      </c>
      <c r="AV7" s="101" t="str">
        <f t="shared" ca="1" si="4"/>
        <v>.</v>
      </c>
      <c r="AW7" s="101" t="str">
        <f t="shared" ca="1" si="4"/>
        <v>.</v>
      </c>
      <c r="AX7" s="101" t="str">
        <f t="shared" ca="1" si="4"/>
        <v>.</v>
      </c>
      <c r="AY7" s="101" t="str">
        <f t="shared" ca="1" si="4"/>
        <v>.</v>
      </c>
      <c r="AZ7" s="101" t="str">
        <f t="shared" ca="1" si="4"/>
        <v>.</v>
      </c>
      <c r="BA7" s="101" t="str">
        <f t="shared" ca="1" si="5"/>
        <v>.</v>
      </c>
      <c r="BB7" s="101" t="str">
        <f t="shared" ca="1" si="5"/>
        <v>.</v>
      </c>
      <c r="BC7" s="101" t="str">
        <f t="shared" ca="1" si="5"/>
        <v>.</v>
      </c>
      <c r="BD7" s="101" t="str">
        <f t="shared" ca="1" si="5"/>
        <v>.</v>
      </c>
      <c r="BE7" s="101" t="str">
        <f t="shared" ca="1" si="5"/>
        <v>.</v>
      </c>
      <c r="BF7" s="101" t="str">
        <f t="shared" ca="1" si="5"/>
        <v>.</v>
      </c>
      <c r="BG7" s="101" t="str">
        <f t="shared" ca="1" si="5"/>
        <v>.</v>
      </c>
      <c r="BH7" s="101" t="str">
        <f t="shared" ca="1" si="5"/>
        <v>.</v>
      </c>
      <c r="BI7" s="101" t="str">
        <f t="shared" ca="1" si="5"/>
        <v>.</v>
      </c>
      <c r="BJ7" s="101" t="str">
        <f t="shared" ca="1" si="5"/>
        <v>.</v>
      </c>
      <c r="BK7" s="102">
        <f ca="1">IFERROR(IF( YEAR(MIN(Etapas[Data de início da Etapa]))=YEAR(VLOOKUP(B7,Etapas[],3,FALSE)), MONTH(VLOOKUP(B7,Etapas[],3,FALSE)), ((YEAR(VLOOKUP(B7,Etapas[],3,FALSE))-YEAR(MIN(Etapas[Data de início da Etapa])))*12)+MONTH(VLOOKUP(B7,Etapas[],3,FALSE)))-MONTH(MIN(Etapas[Data de início da Etapa]))+1,"")</f>
        <v>-1434</v>
      </c>
      <c r="BL7" s="102">
        <f ca="1">IFERROR(IF( YEAR(MIN(Etapas[Data de início da Etapa]))=YEAR(VLOOKUP(B7,Etapas[],4,FALSE)), MONTH(VLOOKUP(B7,Etapas[],4,FALSE)), ((YEAR(VLOOKUP(B7,Etapas[],4,FALSE))-YEAR(MIN(Etapas[Data de início da Etapa])))*12)+MONTH(VLOOKUP(B7,Etapas[],4,FALSE)))-MONTH(MIN(Etapas[Data de início da Etapa]))+1,"")</f>
        <v>-1434</v>
      </c>
      <c r="BM7" s="102">
        <f ca="1">IFERROR(IF(BL7-BK7=0,0,BL7-BK7+1),"")</f>
        <v>0</v>
      </c>
      <c r="BN7" s="103">
        <f>SUMIF(RecTotal[Nº da Etapa],'GANTT Etapas'!B7,RecTotal[Quanti. X Custo Unitário])</f>
        <v>0</v>
      </c>
      <c r="BO7" s="104">
        <f>IFERROR(VLOOKUP(B7,Etapas[],5,FALSE),"")</f>
        <v>0</v>
      </c>
    </row>
    <row r="8" spans="2:67" ht="15" customHeight="1" x14ac:dyDescent="0.25">
      <c r="B8" s="96">
        <v>6</v>
      </c>
      <c r="C8" s="101">
        <f t="shared" ca="1" si="0"/>
        <v>0</v>
      </c>
      <c r="D8" s="101">
        <f t="shared" ca="1" si="0"/>
        <v>0</v>
      </c>
      <c r="E8" s="101">
        <f t="shared" ca="1" si="0"/>
        <v>0</v>
      </c>
      <c r="F8" s="101">
        <f t="shared" ca="1" si="0"/>
        <v>0</v>
      </c>
      <c r="G8" s="101">
        <f t="shared" ca="1" si="0"/>
        <v>0</v>
      </c>
      <c r="H8" s="101">
        <f t="shared" ca="1" si="0"/>
        <v>0</v>
      </c>
      <c r="I8" s="101">
        <f t="shared" ca="1" si="0"/>
        <v>0</v>
      </c>
      <c r="J8" s="101">
        <f t="shared" ca="1" si="0"/>
        <v>0</v>
      </c>
      <c r="K8" s="101">
        <f t="shared" ca="1" si="0"/>
        <v>0</v>
      </c>
      <c r="L8" s="101">
        <f t="shared" ca="1" si="0"/>
        <v>0</v>
      </c>
      <c r="M8" s="101">
        <f t="shared" ca="1" si="1"/>
        <v>0</v>
      </c>
      <c r="N8" s="101">
        <f t="shared" ca="1" si="1"/>
        <v>0</v>
      </c>
      <c r="O8" s="101">
        <f t="shared" ca="1" si="1"/>
        <v>0</v>
      </c>
      <c r="P8" s="101">
        <f t="shared" ca="1" si="1"/>
        <v>0</v>
      </c>
      <c r="Q8" s="101">
        <f t="shared" ca="1" si="1"/>
        <v>0</v>
      </c>
      <c r="R8" s="101">
        <f t="shared" ca="1" si="1"/>
        <v>0</v>
      </c>
      <c r="S8" s="101">
        <f t="shared" ca="1" si="1"/>
        <v>0</v>
      </c>
      <c r="T8" s="101">
        <f t="shared" ca="1" si="1"/>
        <v>0</v>
      </c>
      <c r="U8" s="101">
        <f t="shared" ca="1" si="1"/>
        <v>0</v>
      </c>
      <c r="V8" s="101">
        <f t="shared" ca="1" si="1"/>
        <v>0</v>
      </c>
      <c r="W8" s="101">
        <f t="shared" ca="1" si="2"/>
        <v>0</v>
      </c>
      <c r="X8" s="101">
        <f t="shared" ca="1" si="2"/>
        <v>0</v>
      </c>
      <c r="Y8" s="101">
        <f t="shared" ca="1" si="2"/>
        <v>0</v>
      </c>
      <c r="Z8" s="101">
        <f t="shared" ca="1" si="2"/>
        <v>0</v>
      </c>
      <c r="AA8" s="101" t="str">
        <f t="shared" ca="1" si="2"/>
        <v>.</v>
      </c>
      <c r="AB8" s="101" t="str">
        <f t="shared" ca="1" si="2"/>
        <v>.</v>
      </c>
      <c r="AC8" s="101" t="str">
        <f t="shared" ca="1" si="2"/>
        <v>.</v>
      </c>
      <c r="AD8" s="101" t="str">
        <f t="shared" ca="1" si="2"/>
        <v>.</v>
      </c>
      <c r="AE8" s="101" t="str">
        <f t="shared" ca="1" si="2"/>
        <v>.</v>
      </c>
      <c r="AF8" s="101" t="str">
        <f t="shared" ca="1" si="2"/>
        <v>.</v>
      </c>
      <c r="AG8" s="101" t="str">
        <f t="shared" ca="1" si="3"/>
        <v>.</v>
      </c>
      <c r="AH8" s="101" t="str">
        <f t="shared" ca="1" si="3"/>
        <v>.</v>
      </c>
      <c r="AI8" s="101" t="str">
        <f t="shared" ca="1" si="3"/>
        <v>.</v>
      </c>
      <c r="AJ8" s="101" t="str">
        <f t="shared" ca="1" si="3"/>
        <v>.</v>
      </c>
      <c r="AK8" s="101" t="str">
        <f t="shared" ca="1" si="3"/>
        <v>.</v>
      </c>
      <c r="AL8" s="101" t="str">
        <f t="shared" ca="1" si="3"/>
        <v>.</v>
      </c>
      <c r="AM8" s="101" t="str">
        <f t="shared" ca="1" si="3"/>
        <v>.</v>
      </c>
      <c r="AN8" s="101" t="str">
        <f t="shared" ca="1" si="3"/>
        <v>.</v>
      </c>
      <c r="AO8" s="101" t="str">
        <f t="shared" ca="1" si="3"/>
        <v>.</v>
      </c>
      <c r="AP8" s="101" t="str">
        <f t="shared" ca="1" si="3"/>
        <v>.</v>
      </c>
      <c r="AQ8" s="101" t="str">
        <f t="shared" ca="1" si="4"/>
        <v>.</v>
      </c>
      <c r="AR8" s="101" t="str">
        <f t="shared" ca="1" si="4"/>
        <v>.</v>
      </c>
      <c r="AS8" s="101" t="str">
        <f t="shared" ca="1" si="4"/>
        <v>.</v>
      </c>
      <c r="AT8" s="101" t="str">
        <f t="shared" ca="1" si="4"/>
        <v>.</v>
      </c>
      <c r="AU8" s="101" t="str">
        <f t="shared" ca="1" si="4"/>
        <v>.</v>
      </c>
      <c r="AV8" s="101" t="str">
        <f t="shared" ca="1" si="4"/>
        <v>.</v>
      </c>
      <c r="AW8" s="101" t="str">
        <f t="shared" ca="1" si="4"/>
        <v>.</v>
      </c>
      <c r="AX8" s="101" t="str">
        <f t="shared" ca="1" si="4"/>
        <v>.</v>
      </c>
      <c r="AY8" s="101" t="str">
        <f t="shared" ca="1" si="4"/>
        <v>.</v>
      </c>
      <c r="AZ8" s="101" t="str">
        <f t="shared" ca="1" si="4"/>
        <v>.</v>
      </c>
      <c r="BA8" s="101" t="str">
        <f t="shared" ca="1" si="5"/>
        <v>.</v>
      </c>
      <c r="BB8" s="101" t="str">
        <f t="shared" ca="1" si="5"/>
        <v>.</v>
      </c>
      <c r="BC8" s="101" t="str">
        <f t="shared" ca="1" si="5"/>
        <v>.</v>
      </c>
      <c r="BD8" s="101" t="str">
        <f t="shared" ca="1" si="5"/>
        <v>.</v>
      </c>
      <c r="BE8" s="101" t="str">
        <f t="shared" ca="1" si="5"/>
        <v>.</v>
      </c>
      <c r="BF8" s="101" t="str">
        <f t="shared" ca="1" si="5"/>
        <v>.</v>
      </c>
      <c r="BG8" s="101" t="str">
        <f t="shared" ca="1" si="5"/>
        <v>.</v>
      </c>
      <c r="BH8" s="101" t="str">
        <f t="shared" ca="1" si="5"/>
        <v>.</v>
      </c>
      <c r="BI8" s="101" t="str">
        <f t="shared" ca="1" si="5"/>
        <v>.</v>
      </c>
      <c r="BJ8" s="101" t="str">
        <f t="shared" ca="1" si="5"/>
        <v>.</v>
      </c>
      <c r="BK8" s="102">
        <f ca="1">IFERROR(IF( YEAR(MIN(Etapas[Data de início da Etapa]))=YEAR(VLOOKUP(B8,Etapas[],3,FALSE)), MONTH(VLOOKUP(B8,Etapas[],3,FALSE)), ((YEAR(VLOOKUP(B8,Etapas[],3,FALSE))-YEAR(MIN(Etapas[Data de início da Etapa])))*12)+MONTH(VLOOKUP(B8,Etapas[],3,FALSE)))-MONTH(MIN(Etapas[Data de início da Etapa]))+1,"")</f>
        <v>-1434</v>
      </c>
      <c r="BL8" s="102">
        <f ca="1">IFERROR(IF( YEAR(MIN(Etapas[Data de início da Etapa]))=YEAR(VLOOKUP(B8,Etapas[],4,FALSE)), MONTH(VLOOKUP(B8,Etapas[],4,FALSE)), ((YEAR(VLOOKUP(B8,Etapas[],4,FALSE))-YEAR(MIN(Etapas[Data de início da Etapa])))*12)+MONTH(VLOOKUP(B8,Etapas[],4,FALSE)))-MONTH(MIN(Etapas[Data de início da Etapa]))+1,"")</f>
        <v>-1434</v>
      </c>
      <c r="BM8" s="102">
        <f t="shared" ref="BM8:BM12" ca="1" si="6">IFERROR(IF(BL8-BK8=0,0,BL8-BK8+1),"")</f>
        <v>0</v>
      </c>
      <c r="BN8" s="103">
        <f>SUMIF(RecTotal[Nº da Etapa],'GANTT Etapas'!B8,RecTotal[Quanti. X Custo Unitário])</f>
        <v>0</v>
      </c>
      <c r="BO8" s="104">
        <f>IFERROR(VLOOKUP(B8,Etapas[],5,FALSE),"")</f>
        <v>0</v>
      </c>
    </row>
    <row r="9" spans="2:67" ht="15" customHeight="1" x14ac:dyDescent="0.25">
      <c r="B9" s="96">
        <v>7</v>
      </c>
      <c r="C9" s="101">
        <f t="shared" ca="1" si="0"/>
        <v>0</v>
      </c>
      <c r="D9" s="101">
        <f t="shared" ca="1" si="0"/>
        <v>0</v>
      </c>
      <c r="E9" s="101">
        <f t="shared" ca="1" si="0"/>
        <v>0</v>
      </c>
      <c r="F9" s="101">
        <f t="shared" ca="1" si="0"/>
        <v>0</v>
      </c>
      <c r="G9" s="101">
        <f t="shared" ca="1" si="0"/>
        <v>0</v>
      </c>
      <c r="H9" s="101">
        <f t="shared" ca="1" si="0"/>
        <v>0</v>
      </c>
      <c r="I9" s="101">
        <f t="shared" ca="1" si="0"/>
        <v>0</v>
      </c>
      <c r="J9" s="101">
        <f t="shared" ca="1" si="0"/>
        <v>0</v>
      </c>
      <c r="K9" s="101">
        <f t="shared" ca="1" si="0"/>
        <v>0</v>
      </c>
      <c r="L9" s="101">
        <f t="shared" ca="1" si="0"/>
        <v>0</v>
      </c>
      <c r="M9" s="101">
        <f t="shared" ca="1" si="1"/>
        <v>0</v>
      </c>
      <c r="N9" s="101">
        <f t="shared" ca="1" si="1"/>
        <v>0</v>
      </c>
      <c r="O9" s="101">
        <f t="shared" ca="1" si="1"/>
        <v>0</v>
      </c>
      <c r="P9" s="101">
        <f t="shared" ca="1" si="1"/>
        <v>0</v>
      </c>
      <c r="Q9" s="101">
        <f t="shared" ca="1" si="1"/>
        <v>0</v>
      </c>
      <c r="R9" s="101">
        <f t="shared" ca="1" si="1"/>
        <v>0</v>
      </c>
      <c r="S9" s="101">
        <f t="shared" ca="1" si="1"/>
        <v>0</v>
      </c>
      <c r="T9" s="101">
        <f t="shared" ca="1" si="1"/>
        <v>0</v>
      </c>
      <c r="U9" s="101">
        <f t="shared" ca="1" si="1"/>
        <v>0</v>
      </c>
      <c r="V9" s="101">
        <f t="shared" ca="1" si="1"/>
        <v>0</v>
      </c>
      <c r="W9" s="101">
        <f t="shared" ca="1" si="2"/>
        <v>0</v>
      </c>
      <c r="X9" s="101">
        <f t="shared" ca="1" si="2"/>
        <v>0</v>
      </c>
      <c r="Y9" s="101">
        <f t="shared" ca="1" si="2"/>
        <v>0</v>
      </c>
      <c r="Z9" s="101">
        <f t="shared" ca="1" si="2"/>
        <v>0</v>
      </c>
      <c r="AA9" s="101" t="str">
        <f t="shared" ca="1" si="2"/>
        <v>.</v>
      </c>
      <c r="AB9" s="101" t="str">
        <f t="shared" ca="1" si="2"/>
        <v>.</v>
      </c>
      <c r="AC9" s="101" t="str">
        <f t="shared" ca="1" si="2"/>
        <v>.</v>
      </c>
      <c r="AD9" s="101" t="str">
        <f t="shared" ca="1" si="2"/>
        <v>.</v>
      </c>
      <c r="AE9" s="101" t="str">
        <f t="shared" ca="1" si="2"/>
        <v>.</v>
      </c>
      <c r="AF9" s="101" t="str">
        <f t="shared" ca="1" si="2"/>
        <v>.</v>
      </c>
      <c r="AG9" s="101" t="str">
        <f t="shared" ca="1" si="3"/>
        <v>.</v>
      </c>
      <c r="AH9" s="101" t="str">
        <f t="shared" ca="1" si="3"/>
        <v>.</v>
      </c>
      <c r="AI9" s="101" t="str">
        <f t="shared" ca="1" si="3"/>
        <v>.</v>
      </c>
      <c r="AJ9" s="101" t="str">
        <f t="shared" ca="1" si="3"/>
        <v>.</v>
      </c>
      <c r="AK9" s="101" t="str">
        <f t="shared" ca="1" si="3"/>
        <v>.</v>
      </c>
      <c r="AL9" s="101" t="str">
        <f t="shared" ca="1" si="3"/>
        <v>.</v>
      </c>
      <c r="AM9" s="101" t="str">
        <f t="shared" ca="1" si="3"/>
        <v>.</v>
      </c>
      <c r="AN9" s="101" t="str">
        <f t="shared" ca="1" si="3"/>
        <v>.</v>
      </c>
      <c r="AO9" s="101" t="str">
        <f t="shared" ca="1" si="3"/>
        <v>.</v>
      </c>
      <c r="AP9" s="101" t="str">
        <f t="shared" ca="1" si="3"/>
        <v>.</v>
      </c>
      <c r="AQ9" s="101" t="str">
        <f t="shared" ca="1" si="4"/>
        <v>.</v>
      </c>
      <c r="AR9" s="101" t="str">
        <f t="shared" ca="1" si="4"/>
        <v>.</v>
      </c>
      <c r="AS9" s="101" t="str">
        <f t="shared" ca="1" si="4"/>
        <v>.</v>
      </c>
      <c r="AT9" s="101" t="str">
        <f t="shared" ca="1" si="4"/>
        <v>.</v>
      </c>
      <c r="AU9" s="101" t="str">
        <f t="shared" ca="1" si="4"/>
        <v>.</v>
      </c>
      <c r="AV9" s="101" t="str">
        <f t="shared" ca="1" si="4"/>
        <v>.</v>
      </c>
      <c r="AW9" s="101" t="str">
        <f t="shared" ca="1" si="4"/>
        <v>.</v>
      </c>
      <c r="AX9" s="101" t="str">
        <f t="shared" ca="1" si="4"/>
        <v>.</v>
      </c>
      <c r="AY9" s="101" t="str">
        <f t="shared" ca="1" si="4"/>
        <v>.</v>
      </c>
      <c r="AZ9" s="101" t="str">
        <f t="shared" ca="1" si="4"/>
        <v>.</v>
      </c>
      <c r="BA9" s="101" t="str">
        <f t="shared" ca="1" si="5"/>
        <v>.</v>
      </c>
      <c r="BB9" s="101" t="str">
        <f t="shared" ca="1" si="5"/>
        <v>.</v>
      </c>
      <c r="BC9" s="101" t="str">
        <f t="shared" ca="1" si="5"/>
        <v>.</v>
      </c>
      <c r="BD9" s="101" t="str">
        <f t="shared" ca="1" si="5"/>
        <v>.</v>
      </c>
      <c r="BE9" s="101" t="str">
        <f t="shared" ca="1" si="5"/>
        <v>.</v>
      </c>
      <c r="BF9" s="101" t="str">
        <f t="shared" ca="1" si="5"/>
        <v>.</v>
      </c>
      <c r="BG9" s="101" t="str">
        <f t="shared" ca="1" si="5"/>
        <v>.</v>
      </c>
      <c r="BH9" s="101" t="str">
        <f t="shared" ca="1" si="5"/>
        <v>.</v>
      </c>
      <c r="BI9" s="101" t="str">
        <f t="shared" ca="1" si="5"/>
        <v>.</v>
      </c>
      <c r="BJ9" s="101" t="str">
        <f t="shared" ca="1" si="5"/>
        <v>.</v>
      </c>
      <c r="BK9" s="102">
        <f ca="1">IFERROR(IF( YEAR(MIN(Etapas[Data de início da Etapa]))=YEAR(VLOOKUP(B9,Etapas[],3,FALSE)), MONTH(VLOOKUP(B9,Etapas[],3,FALSE)), ((YEAR(VLOOKUP(B9,Etapas[],3,FALSE))-YEAR(MIN(Etapas[Data de início da Etapa])))*12)+MONTH(VLOOKUP(B9,Etapas[],3,FALSE)))-MONTH(MIN(Etapas[Data de início da Etapa]))+1,"")</f>
        <v>-1434</v>
      </c>
      <c r="BL9" s="102">
        <f ca="1">IFERROR(IF( YEAR(MIN(Etapas[Data de início da Etapa]))=YEAR(VLOOKUP(B9,Etapas[],4,FALSE)), MONTH(VLOOKUP(B9,Etapas[],4,FALSE)), ((YEAR(VLOOKUP(B9,Etapas[],4,FALSE))-YEAR(MIN(Etapas[Data de início da Etapa])))*12)+MONTH(VLOOKUP(B9,Etapas[],4,FALSE)))-MONTH(MIN(Etapas[Data de início da Etapa]))+1,"")</f>
        <v>-1434</v>
      </c>
      <c r="BM9" s="102">
        <f t="shared" ca="1" si="6"/>
        <v>0</v>
      </c>
      <c r="BN9" s="103">
        <f>SUMIF(RecTotal[Nº da Etapa],'GANTT Etapas'!B9,RecTotal[Quanti. X Custo Unitário])</f>
        <v>0</v>
      </c>
      <c r="BO9" s="104">
        <f>IFERROR(VLOOKUP(B9,Etapas[],5,FALSE),"")</f>
        <v>0</v>
      </c>
    </row>
    <row r="10" spans="2:67" ht="15" customHeight="1" x14ac:dyDescent="0.25">
      <c r="B10" s="96">
        <v>8</v>
      </c>
      <c r="C10" s="101">
        <f t="shared" ca="1" si="0"/>
        <v>0</v>
      </c>
      <c r="D10" s="101">
        <f t="shared" ca="1" si="0"/>
        <v>0</v>
      </c>
      <c r="E10" s="101">
        <f t="shared" ca="1" si="0"/>
        <v>0</v>
      </c>
      <c r="F10" s="101">
        <f t="shared" ca="1" si="0"/>
        <v>0</v>
      </c>
      <c r="G10" s="101">
        <f t="shared" ca="1" si="0"/>
        <v>0</v>
      </c>
      <c r="H10" s="101">
        <f t="shared" ca="1" si="0"/>
        <v>0</v>
      </c>
      <c r="I10" s="101">
        <f t="shared" ca="1" si="0"/>
        <v>0</v>
      </c>
      <c r="J10" s="101">
        <f t="shared" ca="1" si="0"/>
        <v>0</v>
      </c>
      <c r="K10" s="101">
        <f t="shared" ca="1" si="0"/>
        <v>0</v>
      </c>
      <c r="L10" s="101">
        <f t="shared" ca="1" si="0"/>
        <v>0</v>
      </c>
      <c r="M10" s="101">
        <f t="shared" ca="1" si="1"/>
        <v>0</v>
      </c>
      <c r="N10" s="101">
        <f t="shared" ca="1" si="1"/>
        <v>0</v>
      </c>
      <c r="O10" s="101">
        <f t="shared" ca="1" si="1"/>
        <v>0</v>
      </c>
      <c r="P10" s="101">
        <f t="shared" ca="1" si="1"/>
        <v>0</v>
      </c>
      <c r="Q10" s="101">
        <f t="shared" ca="1" si="1"/>
        <v>0</v>
      </c>
      <c r="R10" s="101">
        <f t="shared" ca="1" si="1"/>
        <v>0</v>
      </c>
      <c r="S10" s="101">
        <f t="shared" ca="1" si="1"/>
        <v>0</v>
      </c>
      <c r="T10" s="101">
        <f t="shared" ca="1" si="1"/>
        <v>0</v>
      </c>
      <c r="U10" s="101">
        <f t="shared" ca="1" si="1"/>
        <v>0</v>
      </c>
      <c r="V10" s="101">
        <f t="shared" ca="1" si="1"/>
        <v>0</v>
      </c>
      <c r="W10" s="101">
        <f t="shared" ca="1" si="2"/>
        <v>0</v>
      </c>
      <c r="X10" s="101">
        <f t="shared" ca="1" si="2"/>
        <v>0</v>
      </c>
      <c r="Y10" s="101">
        <f t="shared" ca="1" si="2"/>
        <v>0</v>
      </c>
      <c r="Z10" s="101">
        <f t="shared" ca="1" si="2"/>
        <v>0</v>
      </c>
      <c r="AA10" s="101" t="str">
        <f t="shared" ca="1" si="2"/>
        <v>.</v>
      </c>
      <c r="AB10" s="101" t="str">
        <f t="shared" ca="1" si="2"/>
        <v>.</v>
      </c>
      <c r="AC10" s="101" t="str">
        <f t="shared" ca="1" si="2"/>
        <v>.</v>
      </c>
      <c r="AD10" s="101" t="str">
        <f t="shared" ca="1" si="2"/>
        <v>.</v>
      </c>
      <c r="AE10" s="101" t="str">
        <f t="shared" ca="1" si="2"/>
        <v>.</v>
      </c>
      <c r="AF10" s="101" t="str">
        <f t="shared" ca="1" si="2"/>
        <v>.</v>
      </c>
      <c r="AG10" s="101" t="str">
        <f t="shared" ca="1" si="3"/>
        <v>.</v>
      </c>
      <c r="AH10" s="101" t="str">
        <f t="shared" ca="1" si="3"/>
        <v>.</v>
      </c>
      <c r="AI10" s="101" t="str">
        <f t="shared" ca="1" si="3"/>
        <v>.</v>
      </c>
      <c r="AJ10" s="101" t="str">
        <f t="shared" ca="1" si="3"/>
        <v>.</v>
      </c>
      <c r="AK10" s="101" t="str">
        <f t="shared" ca="1" si="3"/>
        <v>.</v>
      </c>
      <c r="AL10" s="101" t="str">
        <f t="shared" ca="1" si="3"/>
        <v>.</v>
      </c>
      <c r="AM10" s="101" t="str">
        <f t="shared" ca="1" si="3"/>
        <v>.</v>
      </c>
      <c r="AN10" s="101" t="str">
        <f t="shared" ca="1" si="3"/>
        <v>.</v>
      </c>
      <c r="AO10" s="101" t="str">
        <f t="shared" ca="1" si="3"/>
        <v>.</v>
      </c>
      <c r="AP10" s="101" t="str">
        <f t="shared" ca="1" si="3"/>
        <v>.</v>
      </c>
      <c r="AQ10" s="101" t="str">
        <f t="shared" ca="1" si="4"/>
        <v>.</v>
      </c>
      <c r="AR10" s="101" t="str">
        <f t="shared" ca="1" si="4"/>
        <v>.</v>
      </c>
      <c r="AS10" s="101" t="str">
        <f t="shared" ca="1" si="4"/>
        <v>.</v>
      </c>
      <c r="AT10" s="101" t="str">
        <f t="shared" ca="1" si="4"/>
        <v>.</v>
      </c>
      <c r="AU10" s="101" t="str">
        <f t="shared" ca="1" si="4"/>
        <v>.</v>
      </c>
      <c r="AV10" s="101" t="str">
        <f t="shared" ca="1" si="4"/>
        <v>.</v>
      </c>
      <c r="AW10" s="101" t="str">
        <f t="shared" ca="1" si="4"/>
        <v>.</v>
      </c>
      <c r="AX10" s="101" t="str">
        <f t="shared" ca="1" si="4"/>
        <v>.</v>
      </c>
      <c r="AY10" s="101" t="str">
        <f t="shared" ca="1" si="4"/>
        <v>.</v>
      </c>
      <c r="AZ10" s="101" t="str">
        <f t="shared" ca="1" si="4"/>
        <v>.</v>
      </c>
      <c r="BA10" s="101" t="str">
        <f t="shared" ca="1" si="5"/>
        <v>.</v>
      </c>
      <c r="BB10" s="101" t="str">
        <f t="shared" ca="1" si="5"/>
        <v>.</v>
      </c>
      <c r="BC10" s="101" t="str">
        <f t="shared" ca="1" si="5"/>
        <v>.</v>
      </c>
      <c r="BD10" s="101" t="str">
        <f t="shared" ca="1" si="5"/>
        <v>.</v>
      </c>
      <c r="BE10" s="101" t="str">
        <f t="shared" ca="1" si="5"/>
        <v>.</v>
      </c>
      <c r="BF10" s="101" t="str">
        <f t="shared" ca="1" si="5"/>
        <v>.</v>
      </c>
      <c r="BG10" s="101" t="str">
        <f t="shared" ca="1" si="5"/>
        <v>.</v>
      </c>
      <c r="BH10" s="101" t="str">
        <f t="shared" ca="1" si="5"/>
        <v>.</v>
      </c>
      <c r="BI10" s="101" t="str">
        <f t="shared" ca="1" si="5"/>
        <v>.</v>
      </c>
      <c r="BJ10" s="101" t="str">
        <f t="shared" ca="1" si="5"/>
        <v>.</v>
      </c>
      <c r="BK10" s="102">
        <f ca="1">IFERROR(IF( YEAR(MIN(Etapas[Data de início da Etapa]))=YEAR(VLOOKUP(B10,Etapas[],3,FALSE)), MONTH(VLOOKUP(B10,Etapas[],3,FALSE)), ((YEAR(VLOOKUP(B10,Etapas[],3,FALSE))-YEAR(MIN(Etapas[Data de início da Etapa])))*12)+MONTH(VLOOKUP(B10,Etapas[],3,FALSE)))-MONTH(MIN(Etapas[Data de início da Etapa]))+1,"")</f>
        <v>-1434</v>
      </c>
      <c r="BL10" s="102">
        <f ca="1">IFERROR(IF( YEAR(MIN(Etapas[Data de início da Etapa]))=YEAR(VLOOKUP(B10,Etapas[],4,FALSE)), MONTH(VLOOKUP(B10,Etapas[],4,FALSE)), ((YEAR(VLOOKUP(B10,Etapas[],4,FALSE))-YEAR(MIN(Etapas[Data de início da Etapa])))*12)+MONTH(VLOOKUP(B10,Etapas[],4,FALSE)))-MONTH(MIN(Etapas[Data de início da Etapa]))+1,"")</f>
        <v>-1434</v>
      </c>
      <c r="BM10" s="102">
        <f t="shared" ca="1" si="6"/>
        <v>0</v>
      </c>
      <c r="BN10" s="103">
        <f>SUMIF(RecTotal[Nº da Etapa],'GANTT Etapas'!B10,RecTotal[Quanti. X Custo Unitário])</f>
        <v>0</v>
      </c>
      <c r="BO10" s="104">
        <f>IFERROR(VLOOKUP(B10,Etapas[],5,FALSE),"")</f>
        <v>0</v>
      </c>
    </row>
    <row r="11" spans="2:67" ht="15" customHeight="1" x14ac:dyDescent="0.25">
      <c r="B11" s="96">
        <v>9</v>
      </c>
      <c r="C11" s="101">
        <f t="shared" ca="1" si="0"/>
        <v>0</v>
      </c>
      <c r="D11" s="101">
        <f t="shared" ca="1" si="0"/>
        <v>0</v>
      </c>
      <c r="E11" s="101">
        <f t="shared" ca="1" si="0"/>
        <v>0</v>
      </c>
      <c r="F11" s="101">
        <f t="shared" ca="1" si="0"/>
        <v>0</v>
      </c>
      <c r="G11" s="101">
        <f t="shared" ca="1" si="0"/>
        <v>0</v>
      </c>
      <c r="H11" s="101">
        <f t="shared" ca="1" si="0"/>
        <v>0</v>
      </c>
      <c r="I11" s="101">
        <f t="shared" ca="1" si="0"/>
        <v>0</v>
      </c>
      <c r="J11" s="101">
        <f t="shared" ca="1" si="0"/>
        <v>0</v>
      </c>
      <c r="K11" s="101">
        <f t="shared" ca="1" si="0"/>
        <v>0</v>
      </c>
      <c r="L11" s="101">
        <f t="shared" ca="1" si="0"/>
        <v>0</v>
      </c>
      <c r="M11" s="101">
        <f t="shared" ca="1" si="1"/>
        <v>0</v>
      </c>
      <c r="N11" s="101">
        <f t="shared" ca="1" si="1"/>
        <v>0</v>
      </c>
      <c r="O11" s="101">
        <f t="shared" ca="1" si="1"/>
        <v>0</v>
      </c>
      <c r="P11" s="101">
        <f t="shared" ca="1" si="1"/>
        <v>0</v>
      </c>
      <c r="Q11" s="101">
        <f t="shared" ca="1" si="1"/>
        <v>0</v>
      </c>
      <c r="R11" s="101">
        <f t="shared" ca="1" si="1"/>
        <v>0</v>
      </c>
      <c r="S11" s="101">
        <f t="shared" ca="1" si="1"/>
        <v>0</v>
      </c>
      <c r="T11" s="101">
        <f t="shared" ca="1" si="1"/>
        <v>0</v>
      </c>
      <c r="U11" s="101">
        <f t="shared" ca="1" si="1"/>
        <v>0</v>
      </c>
      <c r="V11" s="101">
        <f t="shared" ca="1" si="1"/>
        <v>0</v>
      </c>
      <c r="W11" s="101">
        <f t="shared" ca="1" si="2"/>
        <v>0</v>
      </c>
      <c r="X11" s="101">
        <f t="shared" ca="1" si="2"/>
        <v>0</v>
      </c>
      <c r="Y11" s="101">
        <f t="shared" ca="1" si="2"/>
        <v>0</v>
      </c>
      <c r="Z11" s="101">
        <f t="shared" ca="1" si="2"/>
        <v>0</v>
      </c>
      <c r="AA11" s="101" t="str">
        <f t="shared" ca="1" si="2"/>
        <v>.</v>
      </c>
      <c r="AB11" s="101" t="str">
        <f t="shared" ca="1" si="2"/>
        <v>.</v>
      </c>
      <c r="AC11" s="101" t="str">
        <f t="shared" ca="1" si="2"/>
        <v>.</v>
      </c>
      <c r="AD11" s="101" t="str">
        <f t="shared" ca="1" si="2"/>
        <v>.</v>
      </c>
      <c r="AE11" s="101" t="str">
        <f t="shared" ca="1" si="2"/>
        <v>.</v>
      </c>
      <c r="AF11" s="101" t="str">
        <f t="shared" ca="1" si="2"/>
        <v>.</v>
      </c>
      <c r="AG11" s="101" t="str">
        <f t="shared" ca="1" si="3"/>
        <v>.</v>
      </c>
      <c r="AH11" s="101" t="str">
        <f t="shared" ca="1" si="3"/>
        <v>.</v>
      </c>
      <c r="AI11" s="101" t="str">
        <f t="shared" ca="1" si="3"/>
        <v>.</v>
      </c>
      <c r="AJ11" s="101" t="str">
        <f t="shared" ca="1" si="3"/>
        <v>.</v>
      </c>
      <c r="AK11" s="101" t="str">
        <f t="shared" ca="1" si="3"/>
        <v>.</v>
      </c>
      <c r="AL11" s="101" t="str">
        <f t="shared" ca="1" si="3"/>
        <v>.</v>
      </c>
      <c r="AM11" s="101" t="str">
        <f t="shared" ca="1" si="3"/>
        <v>.</v>
      </c>
      <c r="AN11" s="101" t="str">
        <f t="shared" ca="1" si="3"/>
        <v>.</v>
      </c>
      <c r="AO11" s="101" t="str">
        <f t="shared" ca="1" si="3"/>
        <v>.</v>
      </c>
      <c r="AP11" s="101" t="str">
        <f t="shared" ca="1" si="3"/>
        <v>.</v>
      </c>
      <c r="AQ11" s="101" t="str">
        <f t="shared" ca="1" si="4"/>
        <v>.</v>
      </c>
      <c r="AR11" s="101" t="str">
        <f t="shared" ca="1" si="4"/>
        <v>.</v>
      </c>
      <c r="AS11" s="101" t="str">
        <f t="shared" ca="1" si="4"/>
        <v>.</v>
      </c>
      <c r="AT11" s="101" t="str">
        <f t="shared" ca="1" si="4"/>
        <v>.</v>
      </c>
      <c r="AU11" s="101" t="str">
        <f t="shared" ca="1" si="4"/>
        <v>.</v>
      </c>
      <c r="AV11" s="101" t="str">
        <f t="shared" ca="1" si="4"/>
        <v>.</v>
      </c>
      <c r="AW11" s="101" t="str">
        <f t="shared" ca="1" si="4"/>
        <v>.</v>
      </c>
      <c r="AX11" s="101" t="str">
        <f t="shared" ca="1" si="4"/>
        <v>.</v>
      </c>
      <c r="AY11" s="101" t="str">
        <f t="shared" ca="1" si="4"/>
        <v>.</v>
      </c>
      <c r="AZ11" s="101" t="str">
        <f t="shared" ca="1" si="4"/>
        <v>.</v>
      </c>
      <c r="BA11" s="101" t="str">
        <f t="shared" ca="1" si="5"/>
        <v>.</v>
      </c>
      <c r="BB11" s="101" t="str">
        <f t="shared" ca="1" si="5"/>
        <v>.</v>
      </c>
      <c r="BC11" s="101" t="str">
        <f t="shared" ca="1" si="5"/>
        <v>.</v>
      </c>
      <c r="BD11" s="101" t="str">
        <f t="shared" ca="1" si="5"/>
        <v>.</v>
      </c>
      <c r="BE11" s="101" t="str">
        <f t="shared" ca="1" si="5"/>
        <v>.</v>
      </c>
      <c r="BF11" s="101" t="str">
        <f t="shared" ca="1" si="5"/>
        <v>.</v>
      </c>
      <c r="BG11" s="101" t="str">
        <f t="shared" ca="1" si="5"/>
        <v>.</v>
      </c>
      <c r="BH11" s="101" t="str">
        <f t="shared" ca="1" si="5"/>
        <v>.</v>
      </c>
      <c r="BI11" s="101" t="str">
        <f t="shared" ca="1" si="5"/>
        <v>.</v>
      </c>
      <c r="BJ11" s="101" t="str">
        <f t="shared" ca="1" si="5"/>
        <v>.</v>
      </c>
      <c r="BK11" s="102">
        <f ca="1">IFERROR(IF( YEAR(MIN(Etapas[Data de início da Etapa]))=YEAR(VLOOKUP(B11,Etapas[],3,FALSE)), MONTH(VLOOKUP(B11,Etapas[],3,FALSE)), ((YEAR(VLOOKUP(B11,Etapas[],3,FALSE))-YEAR(MIN(Etapas[Data de início da Etapa])))*12)+MONTH(VLOOKUP(B11,Etapas[],3,FALSE)))-MONTH(MIN(Etapas[Data de início da Etapa]))+1,"")</f>
        <v>-1434</v>
      </c>
      <c r="BL11" s="102">
        <f ca="1">IFERROR(IF( YEAR(MIN(Etapas[Data de início da Etapa]))=YEAR(VLOOKUP(B11,Etapas[],4,FALSE)), MONTH(VLOOKUP(B11,Etapas[],4,FALSE)), ((YEAR(VLOOKUP(B11,Etapas[],4,FALSE))-YEAR(MIN(Etapas[Data de início da Etapa])))*12)+MONTH(VLOOKUP(B11,Etapas[],4,FALSE)))-MONTH(MIN(Etapas[Data de início da Etapa]))+1,"")</f>
        <v>-1434</v>
      </c>
      <c r="BM11" s="102">
        <f t="shared" ca="1" si="6"/>
        <v>0</v>
      </c>
      <c r="BN11" s="103">
        <f>SUMIF(RecTotal[Nº da Etapa],'GANTT Etapas'!B11,RecTotal[Quanti. X Custo Unitário])</f>
        <v>0</v>
      </c>
      <c r="BO11" s="104">
        <f>IFERROR(VLOOKUP(B11,Etapas[],5,FALSE),"")</f>
        <v>0</v>
      </c>
    </row>
    <row r="12" spans="2:67" ht="15" customHeight="1" x14ac:dyDescent="0.25">
      <c r="B12" s="96">
        <v>10</v>
      </c>
      <c r="C12" s="101">
        <f t="shared" ca="1" si="0"/>
        <v>0</v>
      </c>
      <c r="D12" s="101">
        <f t="shared" ca="1" si="0"/>
        <v>0</v>
      </c>
      <c r="E12" s="101">
        <f t="shared" ca="1" si="0"/>
        <v>0</v>
      </c>
      <c r="F12" s="101">
        <f t="shared" ca="1" si="0"/>
        <v>0</v>
      </c>
      <c r="G12" s="101">
        <f t="shared" ca="1" si="0"/>
        <v>0</v>
      </c>
      <c r="H12" s="101">
        <f t="shared" ca="1" si="0"/>
        <v>0</v>
      </c>
      <c r="I12" s="101">
        <f t="shared" ca="1" si="0"/>
        <v>0</v>
      </c>
      <c r="J12" s="101">
        <f t="shared" ca="1" si="0"/>
        <v>0</v>
      </c>
      <c r="K12" s="101">
        <f t="shared" ca="1" si="0"/>
        <v>0</v>
      </c>
      <c r="L12" s="101">
        <f t="shared" ca="1" si="0"/>
        <v>0</v>
      </c>
      <c r="M12" s="101">
        <f t="shared" ca="1" si="1"/>
        <v>0</v>
      </c>
      <c r="N12" s="101">
        <f t="shared" ca="1" si="1"/>
        <v>0</v>
      </c>
      <c r="O12" s="101">
        <f t="shared" ca="1" si="1"/>
        <v>0</v>
      </c>
      <c r="P12" s="101">
        <f t="shared" ca="1" si="1"/>
        <v>0</v>
      </c>
      <c r="Q12" s="101">
        <f t="shared" ca="1" si="1"/>
        <v>0</v>
      </c>
      <c r="R12" s="101">
        <f t="shared" ca="1" si="1"/>
        <v>0</v>
      </c>
      <c r="S12" s="101">
        <f t="shared" ca="1" si="1"/>
        <v>0</v>
      </c>
      <c r="T12" s="101">
        <f t="shared" ca="1" si="1"/>
        <v>0</v>
      </c>
      <c r="U12" s="101">
        <f t="shared" ca="1" si="1"/>
        <v>0</v>
      </c>
      <c r="V12" s="101">
        <f t="shared" ca="1" si="1"/>
        <v>0</v>
      </c>
      <c r="W12" s="101">
        <f t="shared" ca="1" si="2"/>
        <v>0</v>
      </c>
      <c r="X12" s="101">
        <f t="shared" ca="1" si="2"/>
        <v>0</v>
      </c>
      <c r="Y12" s="101">
        <f t="shared" ca="1" si="2"/>
        <v>0</v>
      </c>
      <c r="Z12" s="101">
        <f t="shared" ca="1" si="2"/>
        <v>0</v>
      </c>
      <c r="AA12" s="101" t="str">
        <f t="shared" ca="1" si="2"/>
        <v>.</v>
      </c>
      <c r="AB12" s="101" t="str">
        <f t="shared" ca="1" si="2"/>
        <v>.</v>
      </c>
      <c r="AC12" s="101" t="str">
        <f t="shared" ca="1" si="2"/>
        <v>.</v>
      </c>
      <c r="AD12" s="101" t="str">
        <f t="shared" ca="1" si="2"/>
        <v>.</v>
      </c>
      <c r="AE12" s="101" t="str">
        <f t="shared" ca="1" si="2"/>
        <v>.</v>
      </c>
      <c r="AF12" s="101" t="str">
        <f t="shared" ca="1" si="2"/>
        <v>.</v>
      </c>
      <c r="AG12" s="101" t="str">
        <f t="shared" ca="1" si="3"/>
        <v>.</v>
      </c>
      <c r="AH12" s="101" t="str">
        <f t="shared" ca="1" si="3"/>
        <v>.</v>
      </c>
      <c r="AI12" s="101" t="str">
        <f t="shared" ca="1" si="3"/>
        <v>.</v>
      </c>
      <c r="AJ12" s="101" t="str">
        <f t="shared" ca="1" si="3"/>
        <v>.</v>
      </c>
      <c r="AK12" s="101" t="str">
        <f t="shared" ca="1" si="3"/>
        <v>.</v>
      </c>
      <c r="AL12" s="101" t="str">
        <f t="shared" ca="1" si="3"/>
        <v>.</v>
      </c>
      <c r="AM12" s="101" t="str">
        <f t="shared" ca="1" si="3"/>
        <v>.</v>
      </c>
      <c r="AN12" s="101" t="str">
        <f t="shared" ca="1" si="3"/>
        <v>.</v>
      </c>
      <c r="AO12" s="101" t="str">
        <f t="shared" ca="1" si="3"/>
        <v>.</v>
      </c>
      <c r="AP12" s="101" t="str">
        <f t="shared" ca="1" si="3"/>
        <v>.</v>
      </c>
      <c r="AQ12" s="101" t="str">
        <f t="shared" ca="1" si="4"/>
        <v>.</v>
      </c>
      <c r="AR12" s="101" t="str">
        <f t="shared" ca="1" si="4"/>
        <v>.</v>
      </c>
      <c r="AS12" s="101" t="str">
        <f t="shared" ca="1" si="4"/>
        <v>.</v>
      </c>
      <c r="AT12" s="101" t="str">
        <f t="shared" ca="1" si="4"/>
        <v>.</v>
      </c>
      <c r="AU12" s="101" t="str">
        <f t="shared" ca="1" si="4"/>
        <v>.</v>
      </c>
      <c r="AV12" s="101" t="str">
        <f t="shared" ca="1" si="4"/>
        <v>.</v>
      </c>
      <c r="AW12" s="101" t="str">
        <f t="shared" ca="1" si="4"/>
        <v>.</v>
      </c>
      <c r="AX12" s="101" t="str">
        <f t="shared" ca="1" si="4"/>
        <v>.</v>
      </c>
      <c r="AY12" s="101" t="str">
        <f t="shared" ca="1" si="4"/>
        <v>.</v>
      </c>
      <c r="AZ12" s="101" t="str">
        <f t="shared" ca="1" si="4"/>
        <v>.</v>
      </c>
      <c r="BA12" s="101" t="str">
        <f t="shared" ca="1" si="5"/>
        <v>.</v>
      </c>
      <c r="BB12" s="101" t="str">
        <f t="shared" ca="1" si="5"/>
        <v>.</v>
      </c>
      <c r="BC12" s="101" t="str">
        <f t="shared" ca="1" si="5"/>
        <v>.</v>
      </c>
      <c r="BD12" s="101" t="str">
        <f t="shared" ca="1" si="5"/>
        <v>.</v>
      </c>
      <c r="BE12" s="101" t="str">
        <f t="shared" ca="1" si="5"/>
        <v>.</v>
      </c>
      <c r="BF12" s="101" t="str">
        <f t="shared" ca="1" si="5"/>
        <v>.</v>
      </c>
      <c r="BG12" s="101" t="str">
        <f t="shared" ca="1" si="5"/>
        <v>.</v>
      </c>
      <c r="BH12" s="101" t="str">
        <f t="shared" ca="1" si="5"/>
        <v>.</v>
      </c>
      <c r="BI12" s="101" t="str">
        <f t="shared" ca="1" si="5"/>
        <v>.</v>
      </c>
      <c r="BJ12" s="101" t="str">
        <f t="shared" ca="1" si="5"/>
        <v>.</v>
      </c>
      <c r="BK12" s="102">
        <f ca="1">IFERROR(IF( YEAR(MIN(Etapas[Data de início da Etapa]))=YEAR(VLOOKUP(B12,Etapas[],3,FALSE)), MONTH(VLOOKUP(B12,Etapas[],3,FALSE)), ((YEAR(VLOOKUP(B12,Etapas[],3,FALSE))-YEAR(MIN(Etapas[Data de início da Etapa])))*12)+MONTH(VLOOKUP(B12,Etapas[],3,FALSE)))-MONTH(MIN(Etapas[Data de início da Etapa]))+1,"")</f>
        <v>-1434</v>
      </c>
      <c r="BL12" s="102">
        <f ca="1">IFERROR(IF( YEAR(MIN(Etapas[Data de início da Etapa]))=YEAR(VLOOKUP(B12,Etapas[],4,FALSE)), MONTH(VLOOKUP(B12,Etapas[],4,FALSE)), ((YEAR(VLOOKUP(B12,Etapas[],4,FALSE))-YEAR(MIN(Etapas[Data de início da Etapa])))*12)+MONTH(VLOOKUP(B12,Etapas[],4,FALSE)))-MONTH(MIN(Etapas[Data de início da Etapa]))+1,"")</f>
        <v>-1434</v>
      </c>
      <c r="BM12" s="102">
        <f t="shared" ca="1" si="6"/>
        <v>0</v>
      </c>
      <c r="BN12" s="103">
        <f>SUMIF(RecTotal[Nº da Etapa],'GANTT Etapas'!B12,RecTotal[Quanti. X Custo Unitário])</f>
        <v>0</v>
      </c>
      <c r="BO12" s="104">
        <f>IFERROR(VLOOKUP(B12,Etapas[],5,FALSE),"")</f>
        <v>0</v>
      </c>
    </row>
  </sheetData>
  <mergeCells count="1">
    <mergeCell ref="C1:BJ1"/>
  </mergeCells>
  <conditionalFormatting sqref="C3:BJ12">
    <cfRule type="cellIs" dxfId="86" priority="1" operator="equal">
      <formula>"."</formula>
    </cfRule>
    <cfRule type="cellIs" dxfId="85" priority="3" operator="equal">
      <formula>1</formula>
    </cfRule>
  </conditionalFormatting>
  <conditionalFormatting sqref="BO3:BO12">
    <cfRule type="cellIs" dxfId="84" priority="2" operator="equal">
      <formula>1</formula>
    </cfRule>
  </conditionalFormatting>
  <pageMargins left="0.511811024" right="0.511811024" top="0.78740157499999996" bottom="0.78740157499999996" header="0.31496062000000002" footer="0.31496062000000002"/>
  <pageSetup paperSize="9" orientation="landscape"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I9"/>
  <sheetViews>
    <sheetView workbookViewId="0"/>
  </sheetViews>
  <sheetFormatPr defaultRowHeight="15" x14ac:dyDescent="0.25"/>
  <cols>
    <col min="1" max="9" width="14.28515625" style="162" customWidth="1"/>
    <col min="10" max="16384" width="9.140625" style="162"/>
  </cols>
  <sheetData>
    <row r="1" spans="1:9" x14ac:dyDescent="0.25">
      <c r="A1" s="161" t="s">
        <v>99</v>
      </c>
    </row>
    <row r="2" spans="1:9" ht="20.25" customHeight="1" x14ac:dyDescent="0.25">
      <c r="A2" s="161" t="s">
        <v>100</v>
      </c>
    </row>
    <row r="3" spans="1:9" ht="132.75" customHeight="1" x14ac:dyDescent="0.25">
      <c r="A3" s="167" t="s">
        <v>101</v>
      </c>
      <c r="B3" s="167"/>
      <c r="C3" s="167"/>
      <c r="D3" s="167"/>
      <c r="E3" s="167"/>
      <c r="F3" s="167"/>
      <c r="G3" s="167"/>
      <c r="H3" s="167"/>
      <c r="I3" s="167"/>
    </row>
    <row r="4" spans="1:9" ht="54.75" customHeight="1" x14ac:dyDescent="0.25">
      <c r="A4" s="167" t="s">
        <v>102</v>
      </c>
      <c r="B4" s="167"/>
      <c r="C4" s="167"/>
      <c r="D4" s="167"/>
      <c r="E4" s="167"/>
      <c r="F4" s="167"/>
      <c r="G4" s="167"/>
      <c r="H4" s="167"/>
      <c r="I4" s="167"/>
    </row>
    <row r="5" spans="1:9" ht="57" customHeight="1" x14ac:dyDescent="0.25">
      <c r="A5" s="167" t="s">
        <v>103</v>
      </c>
      <c r="B5" s="167"/>
      <c r="C5" s="167"/>
      <c r="D5" s="167"/>
      <c r="E5" s="167"/>
      <c r="F5" s="167"/>
      <c r="G5" s="167"/>
      <c r="H5" s="167"/>
      <c r="I5" s="167"/>
    </row>
    <row r="6" spans="1:9" ht="101.25" customHeight="1" x14ac:dyDescent="0.25">
      <c r="A6" s="167" t="s">
        <v>104</v>
      </c>
      <c r="B6" s="167"/>
      <c r="C6" s="167"/>
      <c r="D6" s="167"/>
      <c r="E6" s="167"/>
      <c r="F6" s="167"/>
      <c r="G6" s="167"/>
      <c r="H6" s="167"/>
      <c r="I6" s="167"/>
    </row>
    <row r="7" spans="1:9" ht="86.25" customHeight="1" x14ac:dyDescent="0.25">
      <c r="A7" s="167" t="s">
        <v>105</v>
      </c>
      <c r="B7" s="167"/>
      <c r="C7" s="167"/>
      <c r="D7" s="167"/>
      <c r="E7" s="167"/>
      <c r="F7" s="167"/>
      <c r="G7" s="167"/>
      <c r="H7" s="167"/>
      <c r="I7" s="167"/>
    </row>
    <row r="8" spans="1:9" ht="87" customHeight="1" x14ac:dyDescent="0.25">
      <c r="A8" s="167" t="s">
        <v>106</v>
      </c>
      <c r="B8" s="167"/>
      <c r="C8" s="167"/>
      <c r="D8" s="167"/>
      <c r="E8" s="167"/>
      <c r="F8" s="167"/>
      <c r="G8" s="167"/>
      <c r="H8" s="167"/>
      <c r="I8" s="167"/>
    </row>
    <row r="9" spans="1:9" ht="54.75" customHeight="1" x14ac:dyDescent="0.25">
      <c r="A9" s="167" t="s">
        <v>107</v>
      </c>
      <c r="B9" s="167"/>
      <c r="C9" s="167"/>
      <c r="D9" s="167"/>
      <c r="E9" s="167"/>
      <c r="F9" s="167"/>
      <c r="G9" s="167"/>
      <c r="H9" s="167"/>
      <c r="I9" s="167"/>
    </row>
  </sheetData>
  <mergeCells count="7">
    <mergeCell ref="A9:I9"/>
    <mergeCell ref="A3:I3"/>
    <mergeCell ref="A4:I4"/>
    <mergeCell ref="A5:I5"/>
    <mergeCell ref="A6:I6"/>
    <mergeCell ref="A7:I7"/>
    <mergeCell ref="A8:I8"/>
  </mergeCells>
  <pageMargins left="0.511811024" right="0.511811024" top="0.78740157499999996" bottom="0.78740157499999996" header="0.31496062000000002" footer="0.31496062000000002"/>
  <pageSetup paperSize="9"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dimension ref="A1:W1868"/>
  <sheetViews>
    <sheetView showGridLines="0" zoomScale="70" zoomScaleNormal="70" workbookViewId="0">
      <pane xSplit="1" ySplit="1" topLeftCell="B2" activePane="bottomRight" state="frozen"/>
      <selection activeCell="BQ7" sqref="BQ7:DH7"/>
      <selection pane="topRight" activeCell="BQ7" sqref="BQ7:DH7"/>
      <selection pane="bottomLeft" activeCell="BQ7" sqref="BQ7:DH7"/>
      <selection pane="bottomRight" activeCell="A2" sqref="A2"/>
    </sheetView>
  </sheetViews>
  <sheetFormatPr defaultRowHeight="15" x14ac:dyDescent="0.25"/>
  <cols>
    <col min="1" max="1" width="14" style="37" customWidth="1"/>
    <col min="2" max="2" width="37.28515625" style="36" bestFit="1" customWidth="1"/>
    <col min="3" max="3" width="15.5703125" style="44" bestFit="1" customWidth="1"/>
    <col min="4" max="4" width="16" style="42" bestFit="1" customWidth="1"/>
    <col min="5" max="5" width="15.85546875" style="42" customWidth="1"/>
    <col min="6" max="6" width="12.140625" style="42" hidden="1" customWidth="1"/>
    <col min="7" max="7" width="36.85546875" style="42" customWidth="1"/>
    <col min="8" max="8" width="14.28515625" style="43" customWidth="1"/>
    <col min="9" max="9" width="14.28515625" style="135" customWidth="1"/>
    <col min="10" max="10" width="40" style="135" bestFit="1" customWidth="1"/>
    <col min="11" max="11" width="13.7109375" style="73" customWidth="1"/>
    <col min="12" max="12" width="13.42578125" style="42" customWidth="1"/>
    <col min="13" max="13" width="16.5703125" style="42" customWidth="1"/>
    <col min="14" max="14" width="5.85546875" style="43" customWidth="1"/>
    <col min="15" max="15" width="18.7109375" style="36" hidden="1" customWidth="1"/>
    <col min="16" max="16" width="5.28515625" style="36" hidden="1" customWidth="1"/>
    <col min="17" max="17" width="19.7109375" style="36" hidden="1" customWidth="1"/>
    <col min="18" max="18" width="1.85546875" style="36" hidden="1" customWidth="1"/>
    <col min="19" max="19" width="22.28515625" style="36" hidden="1" customWidth="1"/>
    <col min="20" max="20" width="2.140625" style="36" hidden="1" customWidth="1"/>
    <col min="21" max="21" width="11.42578125" style="36" hidden="1" customWidth="1"/>
    <col min="22" max="22" width="9.140625" style="36" customWidth="1"/>
    <col min="23" max="23" width="9.140625" style="48" customWidth="1"/>
    <col min="24" max="16384" width="9.140625" style="36"/>
  </cols>
  <sheetData>
    <row r="1" spans="1:23" s="35" customFormat="1" ht="48.75" customHeight="1" x14ac:dyDescent="0.25">
      <c r="A1" s="105" t="s">
        <v>55</v>
      </c>
      <c r="B1" s="106" t="s">
        <v>50</v>
      </c>
      <c r="C1" s="107" t="s">
        <v>52</v>
      </c>
      <c r="D1" s="106" t="s">
        <v>51</v>
      </c>
      <c r="E1" s="106" t="s">
        <v>5</v>
      </c>
      <c r="F1" s="106" t="s">
        <v>6</v>
      </c>
      <c r="G1" s="106" t="s">
        <v>97</v>
      </c>
      <c r="H1" s="106" t="s">
        <v>9</v>
      </c>
      <c r="I1" s="106" t="s">
        <v>10</v>
      </c>
      <c r="J1" s="108" t="s">
        <v>69</v>
      </c>
      <c r="K1" s="109" t="s">
        <v>53</v>
      </c>
      <c r="L1" s="106" t="s">
        <v>54</v>
      </c>
      <c r="M1" s="110" t="s">
        <v>11</v>
      </c>
      <c r="N1" s="41"/>
      <c r="O1" s="46" t="s">
        <v>4</v>
      </c>
      <c r="Q1" s="46" t="s">
        <v>5</v>
      </c>
      <c r="S1" s="46" t="s">
        <v>6</v>
      </c>
      <c r="U1" s="35" t="s">
        <v>62</v>
      </c>
      <c r="W1" s="47" t="s">
        <v>70</v>
      </c>
    </row>
    <row r="2" spans="1:23" x14ac:dyDescent="0.25">
      <c r="A2" s="154"/>
      <c r="B2" s="145"/>
      <c r="C2" s="139"/>
      <c r="D2" s="145"/>
      <c r="E2" s="145"/>
      <c r="F2" s="36" t="s">
        <v>33</v>
      </c>
      <c r="G2" s="145"/>
      <c r="H2" s="154"/>
      <c r="I2" s="158"/>
      <c r="J2" s="158"/>
      <c r="K2" s="160"/>
      <c r="L2" s="160"/>
      <c r="M2" s="92">
        <f>RecursosH[[#This Row],[Custos hora]]*RecursosH[[#This Row],[Qnt. Horas]]</f>
        <v>0</v>
      </c>
      <c r="O2" s="36" t="s">
        <v>12</v>
      </c>
      <c r="Q2" s="36" t="s">
        <v>18</v>
      </c>
      <c r="S2" s="36" t="s">
        <v>33</v>
      </c>
      <c r="U2" s="38" t="str">
        <f>Geral!C9</f>
        <v>TAESA</v>
      </c>
      <c r="W2" s="48" t="str">
        <f>IFERROR('Recursos Humanos'!$K2/((((YEAR(VLOOKUP('Recursos Humanos'!$A2,Etapas[[Número da Etapa]:[Produtos esperados ao fim da Etapa (produtos intermediários) ]],4,FALSE))-YEAR(VLOOKUP('Recursos Humanos'!$A2,Etapas[[Número da Etapa]:[Produtos esperados ao fim da Etapa (produtos intermediários) ]],3,FALSE)))*12)+(MONTH(VLOOKUP('Recursos Humanos'!$A2,Etapas[[Número da Etapa]:[Produtos esperados ao fim da Etapa (produtos intermediários) ]],4,FALSE))-MONTH(VLOOKUP('Recursos Humanos'!$A2,Etapas[[Número da Etapa]:[Produtos esperados ao fim da Etapa (produtos intermediários) ]],3,FALSE))))+1),"")</f>
        <v/>
      </c>
    </row>
    <row r="3" spans="1:23" x14ac:dyDescent="0.25">
      <c r="A3" s="154"/>
      <c r="B3" s="145"/>
      <c r="C3" s="139"/>
      <c r="D3" s="145"/>
      <c r="E3" s="145"/>
      <c r="F3" s="36" t="s">
        <v>33</v>
      </c>
      <c r="G3" s="145"/>
      <c r="H3" s="154"/>
      <c r="I3" s="158"/>
      <c r="J3" s="158"/>
      <c r="K3" s="160"/>
      <c r="L3" s="160"/>
      <c r="M3" s="92">
        <f>RecursosH[[#This Row],[Custos hora]]*RecursosH[[#This Row],[Qnt. Horas]]</f>
        <v>0</v>
      </c>
      <c r="O3" s="36" t="s">
        <v>13</v>
      </c>
      <c r="Q3" s="36" t="s">
        <v>19</v>
      </c>
      <c r="U3" s="38">
        <f>Geral!C10</f>
        <v>0</v>
      </c>
      <c r="W3" s="48" t="str">
        <f>IFERROR('Recursos Humanos'!$K3/((((YEAR(VLOOKUP('Recursos Humanos'!$A3,Etapas[[Número da Etapa]:[Produtos esperados ao fim da Etapa (produtos intermediários) ]],4,FALSE))-YEAR(VLOOKUP('Recursos Humanos'!$A3,Etapas[[Número da Etapa]:[Produtos esperados ao fim da Etapa (produtos intermediários) ]],3,FALSE)))*12)+(MONTH(VLOOKUP('Recursos Humanos'!$A3,Etapas[[Número da Etapa]:[Produtos esperados ao fim da Etapa (produtos intermediários) ]],4,FALSE))-MONTH(VLOOKUP('Recursos Humanos'!$A3,Etapas[[Número da Etapa]:[Produtos esperados ao fim da Etapa (produtos intermediários) ]],3,FALSE))))+1),"")</f>
        <v/>
      </c>
    </row>
    <row r="4" spans="1:23" x14ac:dyDescent="0.25">
      <c r="A4" s="154"/>
      <c r="B4" s="145"/>
      <c r="C4" s="139"/>
      <c r="D4" s="145"/>
      <c r="E4" s="145"/>
      <c r="F4" s="36" t="s">
        <v>33</v>
      </c>
      <c r="G4" s="145"/>
      <c r="H4" s="154"/>
      <c r="I4" s="158"/>
      <c r="J4" s="159"/>
      <c r="K4" s="160"/>
      <c r="L4" s="160"/>
      <c r="M4" s="92">
        <f>RecursosH[[#This Row],[Custos hora]]*RecursosH[[#This Row],[Qnt. Horas]]</f>
        <v>0</v>
      </c>
      <c r="N4" s="45"/>
      <c r="O4" s="36" t="s">
        <v>14</v>
      </c>
      <c r="Q4" s="36" t="s">
        <v>20</v>
      </c>
      <c r="U4" s="38">
        <f>Geral!C11</f>
        <v>0</v>
      </c>
      <c r="W4" s="48" t="str">
        <f>IFERROR('Recursos Humanos'!$K4/((((YEAR(VLOOKUP('Recursos Humanos'!$A4,Etapas[[Número da Etapa]:[Produtos esperados ao fim da Etapa (produtos intermediários) ]],4,FALSE))-YEAR(VLOOKUP('Recursos Humanos'!$A4,Etapas[[Número da Etapa]:[Produtos esperados ao fim da Etapa (produtos intermediários) ]],3,FALSE)))*12)+(MONTH(VLOOKUP('Recursos Humanos'!$A4,Etapas[[Número da Etapa]:[Produtos esperados ao fim da Etapa (produtos intermediários) ]],4,FALSE))-MONTH(VLOOKUP('Recursos Humanos'!$A4,Etapas[[Número da Etapa]:[Produtos esperados ao fim da Etapa (produtos intermediários) ]],3,FALSE))))+1),"")</f>
        <v/>
      </c>
    </row>
    <row r="5" spans="1:23" x14ac:dyDescent="0.25">
      <c r="A5" s="154"/>
      <c r="B5" s="145"/>
      <c r="C5" s="139"/>
      <c r="D5" s="145"/>
      <c r="E5" s="145"/>
      <c r="F5" s="36" t="s">
        <v>33</v>
      </c>
      <c r="G5" s="145"/>
      <c r="H5" s="154"/>
      <c r="I5" s="158"/>
      <c r="J5" s="158"/>
      <c r="K5" s="160"/>
      <c r="L5" s="160"/>
      <c r="M5" s="92">
        <f>RecursosH[[#This Row],[Custos hora]]*RecursosH[[#This Row],[Qnt. Horas]]</f>
        <v>0</v>
      </c>
      <c r="N5" s="45"/>
      <c r="O5" s="36" t="s">
        <v>15</v>
      </c>
      <c r="Q5" s="36" t="s">
        <v>22</v>
      </c>
      <c r="U5" s="38">
        <f>Geral!C12</f>
        <v>0</v>
      </c>
      <c r="W5" s="48" t="str">
        <f>IFERROR('Recursos Humanos'!$K5/((((YEAR(VLOOKUP('Recursos Humanos'!$A5,Etapas[[Número da Etapa]:[Produtos esperados ao fim da Etapa (produtos intermediários) ]],4,FALSE))-YEAR(VLOOKUP('Recursos Humanos'!$A5,Etapas[[Número da Etapa]:[Produtos esperados ao fim da Etapa (produtos intermediários) ]],3,FALSE)))*12)+(MONTH(VLOOKUP('Recursos Humanos'!$A5,Etapas[[Número da Etapa]:[Produtos esperados ao fim da Etapa (produtos intermediários) ]],4,FALSE))-MONTH(VLOOKUP('Recursos Humanos'!$A5,Etapas[[Número da Etapa]:[Produtos esperados ao fim da Etapa (produtos intermediários) ]],3,FALSE))))+1),"")</f>
        <v/>
      </c>
    </row>
    <row r="6" spans="1:23" x14ac:dyDescent="0.25">
      <c r="A6" s="154"/>
      <c r="B6" s="145"/>
      <c r="C6" s="139"/>
      <c r="D6" s="145"/>
      <c r="E6" s="145"/>
      <c r="F6" s="36" t="s">
        <v>33</v>
      </c>
      <c r="G6" s="145"/>
      <c r="H6" s="154"/>
      <c r="I6" s="158"/>
      <c r="J6" s="158"/>
      <c r="K6" s="160"/>
      <c r="L6" s="160"/>
      <c r="M6" s="92">
        <f>RecursosH[[#This Row],[Custos hora]]*RecursosH[[#This Row],[Qnt. Horas]]</f>
        <v>0</v>
      </c>
      <c r="O6" s="36" t="s">
        <v>16</v>
      </c>
      <c r="Q6" s="36" t="s">
        <v>23</v>
      </c>
      <c r="U6" s="38">
        <f>Geral!C13</f>
        <v>0</v>
      </c>
      <c r="W6" s="48" t="str">
        <f>IFERROR('Recursos Humanos'!$K6/((((YEAR(VLOOKUP('Recursos Humanos'!$A6,Etapas[[Número da Etapa]:[Produtos esperados ao fim da Etapa (produtos intermediários) ]],4,FALSE))-YEAR(VLOOKUP('Recursos Humanos'!$A6,Etapas[[Número da Etapa]:[Produtos esperados ao fim da Etapa (produtos intermediários) ]],3,FALSE)))*12)+(MONTH(VLOOKUP('Recursos Humanos'!$A6,Etapas[[Número da Etapa]:[Produtos esperados ao fim da Etapa (produtos intermediários) ]],4,FALSE))-MONTH(VLOOKUP('Recursos Humanos'!$A6,Etapas[[Número da Etapa]:[Produtos esperados ao fim da Etapa (produtos intermediários) ]],3,FALSE))))+1),"")</f>
        <v/>
      </c>
    </row>
    <row r="7" spans="1:23" x14ac:dyDescent="0.25">
      <c r="A7" s="154"/>
      <c r="B7" s="145"/>
      <c r="C7" s="139"/>
      <c r="D7" s="145"/>
      <c r="E7" s="145"/>
      <c r="F7" s="36" t="s">
        <v>33</v>
      </c>
      <c r="G7" s="145"/>
      <c r="H7" s="154"/>
      <c r="I7" s="158"/>
      <c r="J7" s="158"/>
      <c r="K7" s="160"/>
      <c r="L7" s="160"/>
      <c r="M7" s="92">
        <f>RecursosH[[#This Row],[Custos hora]]*RecursosH[[#This Row],[Qnt. Horas]]</f>
        <v>0</v>
      </c>
      <c r="O7" s="36" t="s">
        <v>17</v>
      </c>
      <c r="Q7" s="36" t="s">
        <v>24</v>
      </c>
      <c r="U7" s="38">
        <f>Geral!C14</f>
        <v>0</v>
      </c>
      <c r="W7" s="48" t="str">
        <f>IFERROR('Recursos Humanos'!$K7/((((YEAR(VLOOKUP('Recursos Humanos'!$A7,Etapas[[Número da Etapa]:[Produtos esperados ao fim da Etapa (produtos intermediários) ]],4,FALSE))-YEAR(VLOOKUP('Recursos Humanos'!$A7,Etapas[[Número da Etapa]:[Produtos esperados ao fim da Etapa (produtos intermediários) ]],3,FALSE)))*12)+(MONTH(VLOOKUP('Recursos Humanos'!$A7,Etapas[[Número da Etapa]:[Produtos esperados ao fim da Etapa (produtos intermediários) ]],4,FALSE))-MONTH(VLOOKUP('Recursos Humanos'!$A7,Etapas[[Número da Etapa]:[Produtos esperados ao fim da Etapa (produtos intermediários) ]],3,FALSE))))+1),"")</f>
        <v/>
      </c>
    </row>
    <row r="8" spans="1:23" x14ac:dyDescent="0.25">
      <c r="A8" s="154"/>
      <c r="B8" s="145"/>
      <c r="C8" s="139"/>
      <c r="D8" s="145"/>
      <c r="E8" s="145"/>
      <c r="F8" s="36" t="s">
        <v>33</v>
      </c>
      <c r="G8" s="145"/>
      <c r="H8" s="154"/>
      <c r="I8" s="158"/>
      <c r="J8" s="158"/>
      <c r="K8" s="160"/>
      <c r="L8" s="160"/>
      <c r="M8" s="92">
        <f>RecursosH[[#This Row],[Custos hora]]*RecursosH[[#This Row],[Qnt. Horas]]</f>
        <v>0</v>
      </c>
      <c r="O8" s="36" t="s">
        <v>21</v>
      </c>
      <c r="U8" s="38">
        <f>Geral!C15</f>
        <v>0</v>
      </c>
      <c r="W8" s="48" t="str">
        <f>IFERROR('Recursos Humanos'!$K8/((((YEAR(VLOOKUP('Recursos Humanos'!$A8,Etapas[[Número da Etapa]:[Produtos esperados ao fim da Etapa (produtos intermediários) ]],4,FALSE))-YEAR(VLOOKUP('Recursos Humanos'!$A8,Etapas[[Número da Etapa]:[Produtos esperados ao fim da Etapa (produtos intermediários) ]],3,FALSE)))*12)+(MONTH(VLOOKUP('Recursos Humanos'!$A8,Etapas[[Número da Etapa]:[Produtos esperados ao fim da Etapa (produtos intermediários) ]],4,FALSE))-MONTH(VLOOKUP('Recursos Humanos'!$A8,Etapas[[Número da Etapa]:[Produtos esperados ao fim da Etapa (produtos intermediários) ]],3,FALSE))))+1),"")</f>
        <v/>
      </c>
    </row>
    <row r="9" spans="1:23" x14ac:dyDescent="0.25">
      <c r="A9" s="154"/>
      <c r="B9" s="145"/>
      <c r="C9" s="139"/>
      <c r="D9" s="145"/>
      <c r="E9" s="145"/>
      <c r="F9" s="36" t="s">
        <v>33</v>
      </c>
      <c r="G9" s="145"/>
      <c r="H9" s="154"/>
      <c r="I9" s="158"/>
      <c r="J9" s="158"/>
      <c r="K9" s="160"/>
      <c r="L9" s="160"/>
      <c r="M9" s="92">
        <f>RecursosH[[#This Row],[Custos hora]]*RecursosH[[#This Row],[Qnt. Horas]]</f>
        <v>0</v>
      </c>
      <c r="W9" s="48" t="str">
        <f>IFERROR('Recursos Humanos'!$K9/((((YEAR(VLOOKUP('Recursos Humanos'!$A9,Etapas[[Número da Etapa]:[Produtos esperados ao fim da Etapa (produtos intermediários) ]],4,FALSE))-YEAR(VLOOKUP('Recursos Humanos'!$A9,Etapas[[Número da Etapa]:[Produtos esperados ao fim da Etapa (produtos intermediários) ]],3,FALSE)))*12)+(MONTH(VLOOKUP('Recursos Humanos'!$A9,Etapas[[Número da Etapa]:[Produtos esperados ao fim da Etapa (produtos intermediários) ]],4,FALSE))-MONTH(VLOOKUP('Recursos Humanos'!$A9,Etapas[[Número da Etapa]:[Produtos esperados ao fim da Etapa (produtos intermediários) ]],3,FALSE))))+1),"")</f>
        <v/>
      </c>
    </row>
    <row r="10" spans="1:23" x14ac:dyDescent="0.25">
      <c r="A10" s="154"/>
      <c r="B10" s="145"/>
      <c r="C10" s="139"/>
      <c r="D10" s="145"/>
      <c r="E10" s="145"/>
      <c r="F10" s="36" t="s">
        <v>33</v>
      </c>
      <c r="G10" s="145"/>
      <c r="H10" s="154"/>
      <c r="I10" s="158"/>
      <c r="J10" s="158"/>
      <c r="K10" s="160"/>
      <c r="L10" s="160"/>
      <c r="M10" s="92">
        <f>RecursosH[[#This Row],[Custos hora]]*RecursosH[[#This Row],[Qnt. Horas]]</f>
        <v>0</v>
      </c>
      <c r="W10" s="48" t="str">
        <f>IFERROR('Recursos Humanos'!$K10/((((YEAR(VLOOKUP('Recursos Humanos'!$A10,Etapas[[Número da Etapa]:[Produtos esperados ao fim da Etapa (produtos intermediários) ]],4,FALSE))-YEAR(VLOOKUP('Recursos Humanos'!$A10,Etapas[[Número da Etapa]:[Produtos esperados ao fim da Etapa (produtos intermediários) ]],3,FALSE)))*12)+(MONTH(VLOOKUP('Recursos Humanos'!$A10,Etapas[[Número da Etapa]:[Produtos esperados ao fim da Etapa (produtos intermediários) ]],4,FALSE))-MONTH(VLOOKUP('Recursos Humanos'!$A10,Etapas[[Número da Etapa]:[Produtos esperados ao fim da Etapa (produtos intermediários) ]],3,FALSE))))+1),"")</f>
        <v/>
      </c>
    </row>
    <row r="11" spans="1:23" x14ac:dyDescent="0.25">
      <c r="A11" s="154"/>
      <c r="B11" s="145"/>
      <c r="C11" s="139"/>
      <c r="D11" s="145"/>
      <c r="E11" s="145"/>
      <c r="F11" s="36" t="s">
        <v>33</v>
      </c>
      <c r="G11" s="145"/>
      <c r="H11" s="154"/>
      <c r="I11" s="158"/>
      <c r="J11" s="158"/>
      <c r="K11" s="160"/>
      <c r="L11" s="160"/>
      <c r="M11" s="92">
        <f>RecursosH[[#This Row],[Custos hora]]*RecursosH[[#This Row],[Qnt. Horas]]</f>
        <v>0</v>
      </c>
      <c r="W11" s="48" t="str">
        <f>IFERROR('Recursos Humanos'!$K11/((((YEAR(VLOOKUP('Recursos Humanos'!$A11,Etapas[[Número da Etapa]:[Produtos esperados ao fim da Etapa (produtos intermediários) ]],4,FALSE))-YEAR(VLOOKUP('Recursos Humanos'!$A11,Etapas[[Número da Etapa]:[Produtos esperados ao fim da Etapa (produtos intermediários) ]],3,FALSE)))*12)+(MONTH(VLOOKUP('Recursos Humanos'!$A11,Etapas[[Número da Etapa]:[Produtos esperados ao fim da Etapa (produtos intermediários) ]],4,FALSE))-MONTH(VLOOKUP('Recursos Humanos'!$A11,Etapas[[Número da Etapa]:[Produtos esperados ao fim da Etapa (produtos intermediários) ]],3,FALSE))))+1),"")</f>
        <v/>
      </c>
    </row>
    <row r="12" spans="1:23" x14ac:dyDescent="0.25">
      <c r="A12" s="154"/>
      <c r="B12" s="145"/>
      <c r="C12" s="139"/>
      <c r="D12" s="145"/>
      <c r="E12" s="145"/>
      <c r="F12" s="36" t="s">
        <v>33</v>
      </c>
      <c r="G12" s="145"/>
      <c r="H12" s="154"/>
      <c r="I12" s="158"/>
      <c r="J12" s="158"/>
      <c r="K12" s="160"/>
      <c r="L12" s="160"/>
      <c r="M12" s="92">
        <f>RecursosH[[#This Row],[Custos hora]]*RecursosH[[#This Row],[Qnt. Horas]]</f>
        <v>0</v>
      </c>
      <c r="W12" s="48" t="str">
        <f>IFERROR('Recursos Humanos'!$K12/((((YEAR(VLOOKUP('Recursos Humanos'!$A12,Etapas[[Número da Etapa]:[Produtos esperados ao fim da Etapa (produtos intermediários) ]],4,FALSE))-YEAR(VLOOKUP('Recursos Humanos'!$A12,Etapas[[Número da Etapa]:[Produtos esperados ao fim da Etapa (produtos intermediários) ]],3,FALSE)))*12)+(MONTH(VLOOKUP('Recursos Humanos'!$A12,Etapas[[Número da Etapa]:[Produtos esperados ao fim da Etapa (produtos intermediários) ]],4,FALSE))-MONTH(VLOOKUP('Recursos Humanos'!$A12,Etapas[[Número da Etapa]:[Produtos esperados ao fim da Etapa (produtos intermediários) ]],3,FALSE))))+1),"")</f>
        <v/>
      </c>
    </row>
    <row r="13" spans="1:23" x14ac:dyDescent="0.25">
      <c r="A13" s="154"/>
      <c r="B13" s="145"/>
      <c r="C13" s="139"/>
      <c r="D13" s="145"/>
      <c r="E13" s="145"/>
      <c r="F13" s="36" t="s">
        <v>33</v>
      </c>
      <c r="G13" s="145"/>
      <c r="H13" s="154"/>
      <c r="I13" s="158"/>
      <c r="J13" s="158"/>
      <c r="K13" s="160"/>
      <c r="L13" s="160"/>
      <c r="M13" s="92">
        <f>RecursosH[[#This Row],[Custos hora]]*RecursosH[[#This Row],[Qnt. Horas]]</f>
        <v>0</v>
      </c>
      <c r="W13" s="48" t="str">
        <f>IFERROR('Recursos Humanos'!$K13/((((YEAR(VLOOKUP('Recursos Humanos'!$A13,Etapas[[Número da Etapa]:[Produtos esperados ao fim da Etapa (produtos intermediários) ]],4,FALSE))-YEAR(VLOOKUP('Recursos Humanos'!$A13,Etapas[[Número da Etapa]:[Produtos esperados ao fim da Etapa (produtos intermediários) ]],3,FALSE)))*12)+(MONTH(VLOOKUP('Recursos Humanos'!$A13,Etapas[[Número da Etapa]:[Produtos esperados ao fim da Etapa (produtos intermediários) ]],4,FALSE))-MONTH(VLOOKUP('Recursos Humanos'!$A13,Etapas[[Número da Etapa]:[Produtos esperados ao fim da Etapa (produtos intermediários) ]],3,FALSE))))+1),"")</f>
        <v/>
      </c>
    </row>
    <row r="14" spans="1:23" x14ac:dyDescent="0.25">
      <c r="A14" s="154"/>
      <c r="B14" s="145"/>
      <c r="C14" s="139"/>
      <c r="D14" s="145"/>
      <c r="E14" s="145"/>
      <c r="F14" s="36" t="s">
        <v>33</v>
      </c>
      <c r="G14" s="145"/>
      <c r="H14" s="154"/>
      <c r="I14" s="158"/>
      <c r="J14" s="158"/>
      <c r="K14" s="160"/>
      <c r="L14" s="160"/>
      <c r="M14" s="92">
        <f>RecursosH[[#This Row],[Custos hora]]*RecursosH[[#This Row],[Qnt. Horas]]</f>
        <v>0</v>
      </c>
      <c r="W14" s="48" t="str">
        <f>IFERROR('Recursos Humanos'!$K14/((((YEAR(VLOOKUP('Recursos Humanos'!$A14,Etapas[[Número da Etapa]:[Produtos esperados ao fim da Etapa (produtos intermediários) ]],4,FALSE))-YEAR(VLOOKUP('Recursos Humanos'!$A14,Etapas[[Número da Etapa]:[Produtos esperados ao fim da Etapa (produtos intermediários) ]],3,FALSE)))*12)+(MONTH(VLOOKUP('Recursos Humanos'!$A14,Etapas[[Número da Etapa]:[Produtos esperados ao fim da Etapa (produtos intermediários) ]],4,FALSE))-MONTH(VLOOKUP('Recursos Humanos'!$A14,Etapas[[Número da Etapa]:[Produtos esperados ao fim da Etapa (produtos intermediários) ]],3,FALSE))))+1),"")</f>
        <v/>
      </c>
    </row>
    <row r="15" spans="1:23" x14ac:dyDescent="0.25">
      <c r="A15" s="154"/>
      <c r="B15" s="145"/>
      <c r="C15" s="139"/>
      <c r="D15" s="145"/>
      <c r="E15" s="145"/>
      <c r="F15" s="36" t="s">
        <v>33</v>
      </c>
      <c r="G15" s="145"/>
      <c r="H15" s="154"/>
      <c r="I15" s="158"/>
      <c r="J15" s="158"/>
      <c r="K15" s="160"/>
      <c r="L15" s="160"/>
      <c r="M15" s="92">
        <f>RecursosH[[#This Row],[Custos hora]]*RecursosH[[#This Row],[Qnt. Horas]]</f>
        <v>0</v>
      </c>
      <c r="W15" s="48" t="str">
        <f>IFERROR('Recursos Humanos'!$K15/((((YEAR(VLOOKUP('Recursos Humanos'!$A15,Etapas[[Número da Etapa]:[Produtos esperados ao fim da Etapa (produtos intermediários) ]],4,FALSE))-YEAR(VLOOKUP('Recursos Humanos'!$A15,Etapas[[Número da Etapa]:[Produtos esperados ao fim da Etapa (produtos intermediários) ]],3,FALSE)))*12)+(MONTH(VLOOKUP('Recursos Humanos'!$A15,Etapas[[Número da Etapa]:[Produtos esperados ao fim da Etapa (produtos intermediários) ]],4,FALSE))-MONTH(VLOOKUP('Recursos Humanos'!$A15,Etapas[[Número da Etapa]:[Produtos esperados ao fim da Etapa (produtos intermediários) ]],3,FALSE))))+1),"")</f>
        <v/>
      </c>
    </row>
    <row r="16" spans="1:23" x14ac:dyDescent="0.25">
      <c r="A16" s="154"/>
      <c r="B16" s="145"/>
      <c r="C16" s="139"/>
      <c r="D16" s="145"/>
      <c r="E16" s="145"/>
      <c r="F16" s="36" t="s">
        <v>33</v>
      </c>
      <c r="G16" s="145"/>
      <c r="H16" s="154"/>
      <c r="I16" s="158"/>
      <c r="J16" s="158"/>
      <c r="K16" s="160"/>
      <c r="L16" s="160"/>
      <c r="M16" s="92">
        <f>RecursosH[[#This Row],[Custos hora]]*RecursosH[[#This Row],[Qnt. Horas]]</f>
        <v>0</v>
      </c>
      <c r="W16" s="48" t="str">
        <f>IFERROR('Recursos Humanos'!$K16/((((YEAR(VLOOKUP('Recursos Humanos'!$A16,Etapas[[Número da Etapa]:[Produtos esperados ao fim da Etapa (produtos intermediários) ]],4,FALSE))-YEAR(VLOOKUP('Recursos Humanos'!$A16,Etapas[[Número da Etapa]:[Produtos esperados ao fim da Etapa (produtos intermediários) ]],3,FALSE)))*12)+(MONTH(VLOOKUP('Recursos Humanos'!$A16,Etapas[[Número da Etapa]:[Produtos esperados ao fim da Etapa (produtos intermediários) ]],4,FALSE))-MONTH(VLOOKUP('Recursos Humanos'!$A16,Etapas[[Número da Etapa]:[Produtos esperados ao fim da Etapa (produtos intermediários) ]],3,FALSE))))+1),"")</f>
        <v/>
      </c>
    </row>
    <row r="17" spans="1:23" x14ac:dyDescent="0.25">
      <c r="A17" s="154"/>
      <c r="B17" s="145"/>
      <c r="C17" s="139"/>
      <c r="D17" s="145"/>
      <c r="E17" s="145"/>
      <c r="F17" s="36" t="s">
        <v>33</v>
      </c>
      <c r="G17" s="145"/>
      <c r="H17" s="154"/>
      <c r="I17" s="158"/>
      <c r="J17" s="158"/>
      <c r="K17" s="160"/>
      <c r="L17" s="160"/>
      <c r="M17" s="92">
        <f>RecursosH[[#This Row],[Custos hora]]*RecursosH[[#This Row],[Qnt. Horas]]</f>
        <v>0</v>
      </c>
      <c r="N17" s="45"/>
      <c r="W17" s="48" t="str">
        <f>IFERROR('Recursos Humanos'!$K17/((((YEAR(VLOOKUP('Recursos Humanos'!$A17,Etapas[[Número da Etapa]:[Produtos esperados ao fim da Etapa (produtos intermediários) ]],4,FALSE))-YEAR(VLOOKUP('Recursos Humanos'!$A17,Etapas[[Número da Etapa]:[Produtos esperados ao fim da Etapa (produtos intermediários) ]],3,FALSE)))*12)+(MONTH(VLOOKUP('Recursos Humanos'!$A17,Etapas[[Número da Etapa]:[Produtos esperados ao fim da Etapa (produtos intermediários) ]],4,FALSE))-MONTH(VLOOKUP('Recursos Humanos'!$A17,Etapas[[Número da Etapa]:[Produtos esperados ao fim da Etapa (produtos intermediários) ]],3,FALSE))))+1),"")</f>
        <v/>
      </c>
    </row>
    <row r="18" spans="1:23" x14ac:dyDescent="0.25">
      <c r="A18" s="154"/>
      <c r="B18" s="145"/>
      <c r="C18" s="139"/>
      <c r="D18" s="145"/>
      <c r="E18" s="145"/>
      <c r="F18" s="36" t="s">
        <v>33</v>
      </c>
      <c r="G18" s="145"/>
      <c r="H18" s="154"/>
      <c r="I18" s="158"/>
      <c r="J18" s="158"/>
      <c r="K18" s="160"/>
      <c r="L18" s="160"/>
      <c r="M18" s="92">
        <f>RecursosH[[#This Row],[Custos hora]]*RecursosH[[#This Row],[Qnt. Horas]]</f>
        <v>0</v>
      </c>
      <c r="N18" s="45"/>
      <c r="W18" s="48" t="str">
        <f>IFERROR('Recursos Humanos'!$K18/((((YEAR(VLOOKUP('Recursos Humanos'!$A18,Etapas[[Número da Etapa]:[Produtos esperados ao fim da Etapa (produtos intermediários) ]],4,FALSE))-YEAR(VLOOKUP('Recursos Humanos'!$A18,Etapas[[Número da Etapa]:[Produtos esperados ao fim da Etapa (produtos intermediários) ]],3,FALSE)))*12)+(MONTH(VLOOKUP('Recursos Humanos'!$A18,Etapas[[Número da Etapa]:[Produtos esperados ao fim da Etapa (produtos intermediários) ]],4,FALSE))-MONTH(VLOOKUP('Recursos Humanos'!$A18,Etapas[[Número da Etapa]:[Produtos esperados ao fim da Etapa (produtos intermediários) ]],3,FALSE))))+1),"")</f>
        <v/>
      </c>
    </row>
    <row r="19" spans="1:23" x14ac:dyDescent="0.25">
      <c r="A19" s="154"/>
      <c r="B19" s="145"/>
      <c r="C19" s="139"/>
      <c r="D19" s="145"/>
      <c r="E19" s="145"/>
      <c r="F19" s="36" t="s">
        <v>33</v>
      </c>
      <c r="G19" s="145"/>
      <c r="H19" s="154"/>
      <c r="I19" s="158"/>
      <c r="J19" s="158"/>
      <c r="K19" s="160"/>
      <c r="L19" s="160"/>
      <c r="M19" s="92">
        <f>RecursosH[[#This Row],[Custos hora]]*RecursosH[[#This Row],[Qnt. Horas]]</f>
        <v>0</v>
      </c>
      <c r="N19" s="45"/>
      <c r="W19" s="48" t="str">
        <f>IFERROR('Recursos Humanos'!$K19/((((YEAR(VLOOKUP('Recursos Humanos'!$A19,Etapas[[Número da Etapa]:[Produtos esperados ao fim da Etapa (produtos intermediários) ]],4,FALSE))-YEAR(VLOOKUP('Recursos Humanos'!$A19,Etapas[[Número da Etapa]:[Produtos esperados ao fim da Etapa (produtos intermediários) ]],3,FALSE)))*12)+(MONTH(VLOOKUP('Recursos Humanos'!$A19,Etapas[[Número da Etapa]:[Produtos esperados ao fim da Etapa (produtos intermediários) ]],4,FALSE))-MONTH(VLOOKUP('Recursos Humanos'!$A19,Etapas[[Número da Etapa]:[Produtos esperados ao fim da Etapa (produtos intermediários) ]],3,FALSE))))+1),"")</f>
        <v/>
      </c>
    </row>
    <row r="20" spans="1:23" x14ac:dyDescent="0.25">
      <c r="A20" s="154"/>
      <c r="B20" s="145"/>
      <c r="C20" s="139"/>
      <c r="D20" s="145"/>
      <c r="E20" s="145"/>
      <c r="F20" s="36" t="s">
        <v>33</v>
      </c>
      <c r="G20" s="145"/>
      <c r="H20" s="154"/>
      <c r="I20" s="158"/>
      <c r="J20" s="158"/>
      <c r="K20" s="160"/>
      <c r="L20" s="160"/>
      <c r="M20" s="92">
        <f>RecursosH[[#This Row],[Custos hora]]*RecursosH[[#This Row],[Qnt. Horas]]</f>
        <v>0</v>
      </c>
      <c r="W20" s="48" t="str">
        <f>IFERROR('Recursos Humanos'!$K20/((((YEAR(VLOOKUP('Recursos Humanos'!$A20,Etapas[[Número da Etapa]:[Produtos esperados ao fim da Etapa (produtos intermediários) ]],4,FALSE))-YEAR(VLOOKUP('Recursos Humanos'!$A20,Etapas[[Número da Etapa]:[Produtos esperados ao fim da Etapa (produtos intermediários) ]],3,FALSE)))*12)+(MONTH(VLOOKUP('Recursos Humanos'!$A20,Etapas[[Número da Etapa]:[Produtos esperados ao fim da Etapa (produtos intermediários) ]],4,FALSE))-MONTH(VLOOKUP('Recursos Humanos'!$A20,Etapas[[Número da Etapa]:[Produtos esperados ao fim da Etapa (produtos intermediários) ]],3,FALSE))))+1),"")</f>
        <v/>
      </c>
    </row>
    <row r="21" spans="1:23" x14ac:dyDescent="0.25">
      <c r="A21" s="154"/>
      <c r="B21" s="145"/>
      <c r="C21" s="139"/>
      <c r="D21" s="145"/>
      <c r="E21" s="145"/>
      <c r="F21" s="36" t="s">
        <v>33</v>
      </c>
      <c r="G21" s="145"/>
      <c r="H21" s="154"/>
      <c r="I21" s="158"/>
      <c r="J21" s="158"/>
      <c r="K21" s="160"/>
      <c r="L21" s="160"/>
      <c r="M21" s="92">
        <f>RecursosH[[#This Row],[Custos hora]]*RecursosH[[#This Row],[Qnt. Horas]]</f>
        <v>0</v>
      </c>
      <c r="W21" s="48" t="str">
        <f>IFERROR('Recursos Humanos'!$K21/((((YEAR(VLOOKUP('Recursos Humanos'!$A21,Etapas[[Número da Etapa]:[Produtos esperados ao fim da Etapa (produtos intermediários) ]],4,FALSE))-YEAR(VLOOKUP('Recursos Humanos'!$A21,Etapas[[Número da Etapa]:[Produtos esperados ao fim da Etapa (produtos intermediários) ]],3,FALSE)))*12)+(MONTH(VLOOKUP('Recursos Humanos'!$A21,Etapas[[Número da Etapa]:[Produtos esperados ao fim da Etapa (produtos intermediários) ]],4,FALSE))-MONTH(VLOOKUP('Recursos Humanos'!$A21,Etapas[[Número da Etapa]:[Produtos esperados ao fim da Etapa (produtos intermediários) ]],3,FALSE))))+1),"")</f>
        <v/>
      </c>
    </row>
    <row r="22" spans="1:23" x14ac:dyDescent="0.25">
      <c r="A22" s="154"/>
      <c r="B22" s="145"/>
      <c r="C22" s="139"/>
      <c r="D22" s="145"/>
      <c r="E22" s="145"/>
      <c r="F22" s="36" t="s">
        <v>33</v>
      </c>
      <c r="G22" s="145"/>
      <c r="H22" s="154"/>
      <c r="I22" s="158"/>
      <c r="J22" s="158"/>
      <c r="K22" s="160"/>
      <c r="L22" s="160"/>
      <c r="M22" s="92">
        <f>RecursosH[[#This Row],[Custos hora]]*RecursosH[[#This Row],[Qnt. Horas]]</f>
        <v>0</v>
      </c>
      <c r="N22" s="45"/>
      <c r="W22" s="48" t="str">
        <f>IFERROR('Recursos Humanos'!$K22/((((YEAR(VLOOKUP('Recursos Humanos'!$A22,Etapas[[Número da Etapa]:[Produtos esperados ao fim da Etapa (produtos intermediários) ]],4,FALSE))-YEAR(VLOOKUP('Recursos Humanos'!$A22,Etapas[[Número da Etapa]:[Produtos esperados ao fim da Etapa (produtos intermediários) ]],3,FALSE)))*12)+(MONTH(VLOOKUP('Recursos Humanos'!$A22,Etapas[[Número da Etapa]:[Produtos esperados ao fim da Etapa (produtos intermediários) ]],4,FALSE))-MONTH(VLOOKUP('Recursos Humanos'!$A22,Etapas[[Número da Etapa]:[Produtos esperados ao fim da Etapa (produtos intermediários) ]],3,FALSE))))+1),"")</f>
        <v/>
      </c>
    </row>
    <row r="23" spans="1:23" x14ac:dyDescent="0.25">
      <c r="A23" s="154"/>
      <c r="B23" s="145"/>
      <c r="C23" s="139"/>
      <c r="D23" s="145"/>
      <c r="E23" s="145"/>
      <c r="F23" s="36" t="s">
        <v>33</v>
      </c>
      <c r="G23" s="145"/>
      <c r="H23" s="154"/>
      <c r="I23" s="158"/>
      <c r="J23" s="158"/>
      <c r="K23" s="160"/>
      <c r="L23" s="160"/>
      <c r="M23" s="92">
        <f>RecursosH[[#This Row],[Custos hora]]*RecursosH[[#This Row],[Qnt. Horas]]</f>
        <v>0</v>
      </c>
      <c r="N23" s="45"/>
      <c r="W23" s="48" t="str">
        <f>IFERROR('Recursos Humanos'!$K23/((((YEAR(VLOOKUP('Recursos Humanos'!$A23,Etapas[[Número da Etapa]:[Produtos esperados ao fim da Etapa (produtos intermediários) ]],4,FALSE))-YEAR(VLOOKUP('Recursos Humanos'!$A23,Etapas[[Número da Etapa]:[Produtos esperados ao fim da Etapa (produtos intermediários) ]],3,FALSE)))*12)+(MONTH(VLOOKUP('Recursos Humanos'!$A23,Etapas[[Número da Etapa]:[Produtos esperados ao fim da Etapa (produtos intermediários) ]],4,FALSE))-MONTH(VLOOKUP('Recursos Humanos'!$A23,Etapas[[Número da Etapa]:[Produtos esperados ao fim da Etapa (produtos intermediários) ]],3,FALSE))))+1),"")</f>
        <v/>
      </c>
    </row>
    <row r="24" spans="1:23" x14ac:dyDescent="0.25">
      <c r="A24" s="154"/>
      <c r="B24" s="145"/>
      <c r="C24" s="139"/>
      <c r="D24" s="145"/>
      <c r="E24" s="145"/>
      <c r="F24" s="36" t="s">
        <v>33</v>
      </c>
      <c r="G24" s="145"/>
      <c r="H24" s="154"/>
      <c r="I24" s="158"/>
      <c r="J24" s="158"/>
      <c r="K24" s="160"/>
      <c r="L24" s="160"/>
      <c r="M24" s="92">
        <f>RecursosH[[#This Row],[Custos hora]]*RecursosH[[#This Row],[Qnt. Horas]]</f>
        <v>0</v>
      </c>
      <c r="W24" s="48" t="str">
        <f>IFERROR('Recursos Humanos'!$K24/((((YEAR(VLOOKUP('Recursos Humanos'!$A24,Etapas[[Número da Etapa]:[Produtos esperados ao fim da Etapa (produtos intermediários) ]],4,FALSE))-YEAR(VLOOKUP('Recursos Humanos'!$A24,Etapas[[Número da Etapa]:[Produtos esperados ao fim da Etapa (produtos intermediários) ]],3,FALSE)))*12)+(MONTH(VLOOKUP('Recursos Humanos'!$A24,Etapas[[Número da Etapa]:[Produtos esperados ao fim da Etapa (produtos intermediários) ]],4,FALSE))-MONTH(VLOOKUP('Recursos Humanos'!$A24,Etapas[[Número da Etapa]:[Produtos esperados ao fim da Etapa (produtos intermediários) ]],3,FALSE))))+1),"")</f>
        <v/>
      </c>
    </row>
    <row r="25" spans="1:23" x14ac:dyDescent="0.25">
      <c r="A25" s="154"/>
      <c r="B25" s="145"/>
      <c r="C25" s="139"/>
      <c r="D25" s="145"/>
      <c r="E25" s="145"/>
      <c r="F25" s="36" t="s">
        <v>33</v>
      </c>
      <c r="G25" s="145"/>
      <c r="H25" s="154"/>
      <c r="I25" s="158"/>
      <c r="J25" s="158"/>
      <c r="K25" s="160"/>
      <c r="L25" s="160"/>
      <c r="M25" s="92">
        <f>RecursosH[[#This Row],[Custos hora]]*RecursosH[[#This Row],[Qnt. Horas]]</f>
        <v>0</v>
      </c>
      <c r="W25" s="48" t="str">
        <f>IFERROR('Recursos Humanos'!$K25/((((YEAR(VLOOKUP('Recursos Humanos'!$A25,Etapas[[Número da Etapa]:[Produtos esperados ao fim da Etapa (produtos intermediários) ]],4,FALSE))-YEAR(VLOOKUP('Recursos Humanos'!$A25,Etapas[[Número da Etapa]:[Produtos esperados ao fim da Etapa (produtos intermediários) ]],3,FALSE)))*12)+(MONTH(VLOOKUP('Recursos Humanos'!$A25,Etapas[[Número da Etapa]:[Produtos esperados ao fim da Etapa (produtos intermediários) ]],4,FALSE))-MONTH(VLOOKUP('Recursos Humanos'!$A25,Etapas[[Número da Etapa]:[Produtos esperados ao fim da Etapa (produtos intermediários) ]],3,FALSE))))+1),"")</f>
        <v/>
      </c>
    </row>
    <row r="26" spans="1:23" x14ac:dyDescent="0.25">
      <c r="A26" s="154"/>
      <c r="B26" s="145"/>
      <c r="C26" s="139"/>
      <c r="D26" s="145"/>
      <c r="E26" s="145"/>
      <c r="F26" s="36" t="s">
        <v>33</v>
      </c>
      <c r="G26" s="145"/>
      <c r="H26" s="154"/>
      <c r="I26" s="158"/>
      <c r="J26" s="158"/>
      <c r="K26" s="160"/>
      <c r="L26" s="160"/>
      <c r="M26" s="92">
        <f>RecursosH[[#This Row],[Custos hora]]*RecursosH[[#This Row],[Qnt. Horas]]</f>
        <v>0</v>
      </c>
      <c r="W26" s="48" t="str">
        <f>IFERROR('Recursos Humanos'!$K26/((((YEAR(VLOOKUP('Recursos Humanos'!$A26,Etapas[[Número da Etapa]:[Produtos esperados ao fim da Etapa (produtos intermediários) ]],4,FALSE))-YEAR(VLOOKUP('Recursos Humanos'!$A26,Etapas[[Número da Etapa]:[Produtos esperados ao fim da Etapa (produtos intermediários) ]],3,FALSE)))*12)+(MONTH(VLOOKUP('Recursos Humanos'!$A26,Etapas[[Número da Etapa]:[Produtos esperados ao fim da Etapa (produtos intermediários) ]],4,FALSE))-MONTH(VLOOKUP('Recursos Humanos'!$A26,Etapas[[Número da Etapa]:[Produtos esperados ao fim da Etapa (produtos intermediários) ]],3,FALSE))))+1),"")</f>
        <v/>
      </c>
    </row>
    <row r="27" spans="1:23" x14ac:dyDescent="0.25">
      <c r="A27" s="154"/>
      <c r="B27" s="145"/>
      <c r="C27" s="139"/>
      <c r="D27" s="145"/>
      <c r="E27" s="145"/>
      <c r="F27" s="36" t="s">
        <v>33</v>
      </c>
      <c r="G27" s="145"/>
      <c r="H27" s="154"/>
      <c r="I27" s="158"/>
      <c r="J27" s="158"/>
      <c r="K27" s="160"/>
      <c r="L27" s="160"/>
      <c r="M27" s="92">
        <f>RecursosH[[#This Row],[Custos hora]]*RecursosH[[#This Row],[Qnt. Horas]]</f>
        <v>0</v>
      </c>
      <c r="W27" s="48" t="str">
        <f>IFERROR('Recursos Humanos'!$K27/((((YEAR(VLOOKUP('Recursos Humanos'!$A27,Etapas[[Número da Etapa]:[Produtos esperados ao fim da Etapa (produtos intermediários) ]],4,FALSE))-YEAR(VLOOKUP('Recursos Humanos'!$A27,Etapas[[Número da Etapa]:[Produtos esperados ao fim da Etapa (produtos intermediários) ]],3,FALSE)))*12)+(MONTH(VLOOKUP('Recursos Humanos'!$A27,Etapas[[Número da Etapa]:[Produtos esperados ao fim da Etapa (produtos intermediários) ]],4,FALSE))-MONTH(VLOOKUP('Recursos Humanos'!$A27,Etapas[[Número da Etapa]:[Produtos esperados ao fim da Etapa (produtos intermediários) ]],3,FALSE))))+1),"")</f>
        <v/>
      </c>
    </row>
    <row r="28" spans="1:23" x14ac:dyDescent="0.25">
      <c r="A28" s="154"/>
      <c r="B28" s="145"/>
      <c r="C28" s="139"/>
      <c r="D28" s="145"/>
      <c r="E28" s="145"/>
      <c r="F28" s="36" t="s">
        <v>33</v>
      </c>
      <c r="G28" s="145"/>
      <c r="H28" s="154"/>
      <c r="I28" s="158"/>
      <c r="J28" s="158"/>
      <c r="K28" s="160"/>
      <c r="L28" s="160"/>
      <c r="M28" s="92">
        <f>RecursosH[[#This Row],[Custos hora]]*RecursosH[[#This Row],[Qnt. Horas]]</f>
        <v>0</v>
      </c>
      <c r="W28" s="48" t="str">
        <f>IFERROR('Recursos Humanos'!$K28/((((YEAR(VLOOKUP('Recursos Humanos'!$A28,Etapas[[Número da Etapa]:[Produtos esperados ao fim da Etapa (produtos intermediários) ]],4,FALSE))-YEAR(VLOOKUP('Recursos Humanos'!$A28,Etapas[[Número da Etapa]:[Produtos esperados ao fim da Etapa (produtos intermediários) ]],3,FALSE)))*12)+(MONTH(VLOOKUP('Recursos Humanos'!$A28,Etapas[[Número da Etapa]:[Produtos esperados ao fim da Etapa (produtos intermediários) ]],4,FALSE))-MONTH(VLOOKUP('Recursos Humanos'!$A28,Etapas[[Número da Etapa]:[Produtos esperados ao fim da Etapa (produtos intermediários) ]],3,FALSE))))+1),"")</f>
        <v/>
      </c>
    </row>
    <row r="29" spans="1:23" x14ac:dyDescent="0.25">
      <c r="A29" s="154"/>
      <c r="B29" s="145"/>
      <c r="C29" s="139"/>
      <c r="D29" s="145"/>
      <c r="E29" s="145"/>
      <c r="F29" s="36" t="s">
        <v>33</v>
      </c>
      <c r="G29" s="145"/>
      <c r="H29" s="154"/>
      <c r="I29" s="158"/>
      <c r="J29" s="158"/>
      <c r="K29" s="160"/>
      <c r="L29" s="160"/>
      <c r="M29" s="92">
        <f>RecursosH[[#This Row],[Custos hora]]*RecursosH[[#This Row],[Qnt. Horas]]</f>
        <v>0</v>
      </c>
      <c r="W29" s="48" t="str">
        <f>IFERROR('Recursos Humanos'!$K29/((((YEAR(VLOOKUP('Recursos Humanos'!$A29,Etapas[[Número da Etapa]:[Produtos esperados ao fim da Etapa (produtos intermediários) ]],4,FALSE))-YEAR(VLOOKUP('Recursos Humanos'!$A29,Etapas[[Número da Etapa]:[Produtos esperados ao fim da Etapa (produtos intermediários) ]],3,FALSE)))*12)+(MONTH(VLOOKUP('Recursos Humanos'!$A29,Etapas[[Número da Etapa]:[Produtos esperados ao fim da Etapa (produtos intermediários) ]],4,FALSE))-MONTH(VLOOKUP('Recursos Humanos'!$A29,Etapas[[Número da Etapa]:[Produtos esperados ao fim da Etapa (produtos intermediários) ]],3,FALSE))))+1),"")</f>
        <v/>
      </c>
    </row>
    <row r="30" spans="1:23" x14ac:dyDescent="0.25">
      <c r="A30" s="154"/>
      <c r="B30" s="145"/>
      <c r="C30" s="139"/>
      <c r="D30" s="145"/>
      <c r="E30" s="145"/>
      <c r="F30" s="36" t="s">
        <v>33</v>
      </c>
      <c r="G30" s="145"/>
      <c r="H30" s="154"/>
      <c r="I30" s="158"/>
      <c r="J30" s="158"/>
      <c r="K30" s="160"/>
      <c r="L30" s="160"/>
      <c r="M30" s="92">
        <f>RecursosH[[#This Row],[Custos hora]]*RecursosH[[#This Row],[Qnt. Horas]]</f>
        <v>0</v>
      </c>
      <c r="W30" s="48" t="str">
        <f>IFERROR('Recursos Humanos'!$K30/((((YEAR(VLOOKUP('Recursos Humanos'!$A30,Etapas[[Número da Etapa]:[Produtos esperados ao fim da Etapa (produtos intermediários) ]],4,FALSE))-YEAR(VLOOKUP('Recursos Humanos'!$A30,Etapas[[Número da Etapa]:[Produtos esperados ao fim da Etapa (produtos intermediários) ]],3,FALSE)))*12)+(MONTH(VLOOKUP('Recursos Humanos'!$A30,Etapas[[Número da Etapa]:[Produtos esperados ao fim da Etapa (produtos intermediários) ]],4,FALSE))-MONTH(VLOOKUP('Recursos Humanos'!$A30,Etapas[[Número da Etapa]:[Produtos esperados ao fim da Etapa (produtos intermediários) ]],3,FALSE))))+1),"")</f>
        <v/>
      </c>
    </row>
    <row r="31" spans="1:23" x14ac:dyDescent="0.25">
      <c r="A31" s="154"/>
      <c r="B31" s="145"/>
      <c r="C31" s="139"/>
      <c r="D31" s="145"/>
      <c r="E31" s="145"/>
      <c r="F31" s="36" t="s">
        <v>33</v>
      </c>
      <c r="G31" s="145"/>
      <c r="H31" s="154"/>
      <c r="I31" s="158"/>
      <c r="J31" s="158"/>
      <c r="K31" s="160"/>
      <c r="L31" s="160"/>
      <c r="M31" s="92">
        <f>RecursosH[[#This Row],[Custos hora]]*RecursosH[[#This Row],[Qnt. Horas]]</f>
        <v>0</v>
      </c>
      <c r="W31" s="48" t="str">
        <f>IFERROR('Recursos Humanos'!$K31/((((YEAR(VLOOKUP('Recursos Humanos'!$A31,Etapas[[Número da Etapa]:[Produtos esperados ao fim da Etapa (produtos intermediários) ]],4,FALSE))-YEAR(VLOOKUP('Recursos Humanos'!$A31,Etapas[[Número da Etapa]:[Produtos esperados ao fim da Etapa (produtos intermediários) ]],3,FALSE)))*12)+(MONTH(VLOOKUP('Recursos Humanos'!$A31,Etapas[[Número da Etapa]:[Produtos esperados ao fim da Etapa (produtos intermediários) ]],4,FALSE))-MONTH(VLOOKUP('Recursos Humanos'!$A31,Etapas[[Número da Etapa]:[Produtos esperados ao fim da Etapa (produtos intermediários) ]],3,FALSE))))+1),"")</f>
        <v/>
      </c>
    </row>
    <row r="32" spans="1:23" x14ac:dyDescent="0.25">
      <c r="A32" s="154"/>
      <c r="B32" s="145"/>
      <c r="C32" s="139"/>
      <c r="D32" s="145"/>
      <c r="E32" s="145"/>
      <c r="F32" s="36" t="s">
        <v>33</v>
      </c>
      <c r="G32" s="145"/>
      <c r="H32" s="154"/>
      <c r="I32" s="158"/>
      <c r="J32" s="158"/>
      <c r="K32" s="160"/>
      <c r="L32" s="160"/>
      <c r="M32" s="92">
        <f>RecursosH[[#This Row],[Custos hora]]*RecursosH[[#This Row],[Qnt. Horas]]</f>
        <v>0</v>
      </c>
      <c r="W32" s="48" t="str">
        <f>IFERROR('Recursos Humanos'!$K32/((((YEAR(VLOOKUP('Recursos Humanos'!$A32,Etapas[[Número da Etapa]:[Produtos esperados ao fim da Etapa (produtos intermediários) ]],4,FALSE))-YEAR(VLOOKUP('Recursos Humanos'!$A32,Etapas[[Número da Etapa]:[Produtos esperados ao fim da Etapa (produtos intermediários) ]],3,FALSE)))*12)+(MONTH(VLOOKUP('Recursos Humanos'!$A32,Etapas[[Número da Etapa]:[Produtos esperados ao fim da Etapa (produtos intermediários) ]],4,FALSE))-MONTH(VLOOKUP('Recursos Humanos'!$A32,Etapas[[Número da Etapa]:[Produtos esperados ao fim da Etapa (produtos intermediários) ]],3,FALSE))))+1),"")</f>
        <v/>
      </c>
    </row>
    <row r="33" spans="1:23" x14ac:dyDescent="0.25">
      <c r="A33" s="154"/>
      <c r="B33" s="145"/>
      <c r="C33" s="139"/>
      <c r="D33" s="145"/>
      <c r="E33" s="145"/>
      <c r="F33" s="36" t="s">
        <v>33</v>
      </c>
      <c r="G33" s="145"/>
      <c r="H33" s="154"/>
      <c r="I33" s="158"/>
      <c r="J33" s="158"/>
      <c r="K33" s="160"/>
      <c r="L33" s="160"/>
      <c r="M33" s="92">
        <f>RecursosH[[#This Row],[Custos hora]]*RecursosH[[#This Row],[Qnt. Horas]]</f>
        <v>0</v>
      </c>
      <c r="W33" s="48" t="str">
        <f>IFERROR('Recursos Humanos'!$K33/((((YEAR(VLOOKUP('Recursos Humanos'!$A33,Etapas[[Número da Etapa]:[Produtos esperados ao fim da Etapa (produtos intermediários) ]],4,FALSE))-YEAR(VLOOKUP('Recursos Humanos'!$A33,Etapas[[Número da Etapa]:[Produtos esperados ao fim da Etapa (produtos intermediários) ]],3,FALSE)))*12)+(MONTH(VLOOKUP('Recursos Humanos'!$A33,Etapas[[Número da Etapa]:[Produtos esperados ao fim da Etapa (produtos intermediários) ]],4,FALSE))-MONTH(VLOOKUP('Recursos Humanos'!$A33,Etapas[[Número da Etapa]:[Produtos esperados ao fim da Etapa (produtos intermediários) ]],3,FALSE))))+1),"")</f>
        <v/>
      </c>
    </row>
    <row r="34" spans="1:23" x14ac:dyDescent="0.25">
      <c r="A34" s="154"/>
      <c r="B34" s="145"/>
      <c r="C34" s="139"/>
      <c r="D34" s="145"/>
      <c r="E34" s="145"/>
      <c r="F34" s="36" t="s">
        <v>33</v>
      </c>
      <c r="G34" s="145"/>
      <c r="H34" s="154"/>
      <c r="I34" s="158"/>
      <c r="J34" s="158"/>
      <c r="K34" s="160"/>
      <c r="L34" s="160"/>
      <c r="M34" s="92">
        <f>RecursosH[[#This Row],[Custos hora]]*RecursosH[[#This Row],[Qnt. Horas]]</f>
        <v>0</v>
      </c>
      <c r="W34" s="48" t="str">
        <f>IFERROR('Recursos Humanos'!$K34/((((YEAR(VLOOKUP('Recursos Humanos'!$A34,Etapas[[Número da Etapa]:[Produtos esperados ao fim da Etapa (produtos intermediários) ]],4,FALSE))-YEAR(VLOOKUP('Recursos Humanos'!$A34,Etapas[[Número da Etapa]:[Produtos esperados ao fim da Etapa (produtos intermediários) ]],3,FALSE)))*12)+(MONTH(VLOOKUP('Recursos Humanos'!$A34,Etapas[[Número da Etapa]:[Produtos esperados ao fim da Etapa (produtos intermediários) ]],4,FALSE))-MONTH(VLOOKUP('Recursos Humanos'!$A34,Etapas[[Número da Etapa]:[Produtos esperados ao fim da Etapa (produtos intermediários) ]],3,FALSE))))+1),"")</f>
        <v/>
      </c>
    </row>
    <row r="35" spans="1:23" x14ac:dyDescent="0.25">
      <c r="A35" s="154"/>
      <c r="B35" s="145"/>
      <c r="C35" s="139"/>
      <c r="D35" s="145"/>
      <c r="E35" s="145"/>
      <c r="F35" s="36" t="s">
        <v>33</v>
      </c>
      <c r="G35" s="145"/>
      <c r="H35" s="154"/>
      <c r="I35" s="158"/>
      <c r="J35" s="158"/>
      <c r="K35" s="160"/>
      <c r="L35" s="160"/>
      <c r="M35" s="92">
        <f>RecursosH[[#This Row],[Custos hora]]*RecursosH[[#This Row],[Qnt. Horas]]</f>
        <v>0</v>
      </c>
      <c r="N35" s="45"/>
      <c r="W35" s="48" t="str">
        <f>IFERROR('Recursos Humanos'!$K35/((((YEAR(VLOOKUP('Recursos Humanos'!$A35,Etapas[[Número da Etapa]:[Produtos esperados ao fim da Etapa (produtos intermediários) ]],4,FALSE))-YEAR(VLOOKUP('Recursos Humanos'!$A35,Etapas[[Número da Etapa]:[Produtos esperados ao fim da Etapa (produtos intermediários) ]],3,FALSE)))*12)+(MONTH(VLOOKUP('Recursos Humanos'!$A35,Etapas[[Número da Etapa]:[Produtos esperados ao fim da Etapa (produtos intermediários) ]],4,FALSE))-MONTH(VLOOKUP('Recursos Humanos'!$A35,Etapas[[Número da Etapa]:[Produtos esperados ao fim da Etapa (produtos intermediários) ]],3,FALSE))))+1),"")</f>
        <v/>
      </c>
    </row>
    <row r="36" spans="1:23" x14ac:dyDescent="0.25">
      <c r="A36" s="154"/>
      <c r="B36" s="145"/>
      <c r="C36" s="139"/>
      <c r="D36" s="145"/>
      <c r="E36" s="145"/>
      <c r="F36" s="36" t="s">
        <v>33</v>
      </c>
      <c r="G36" s="145"/>
      <c r="H36" s="154"/>
      <c r="I36" s="158"/>
      <c r="J36" s="158"/>
      <c r="K36" s="160"/>
      <c r="L36" s="160"/>
      <c r="M36" s="92">
        <f>RecursosH[[#This Row],[Custos hora]]*RecursosH[[#This Row],[Qnt. Horas]]</f>
        <v>0</v>
      </c>
      <c r="N36" s="45"/>
      <c r="W36" s="48" t="str">
        <f>IFERROR('Recursos Humanos'!$K36/((((YEAR(VLOOKUP('Recursos Humanos'!$A36,Etapas[[Número da Etapa]:[Produtos esperados ao fim da Etapa (produtos intermediários) ]],4,FALSE))-YEAR(VLOOKUP('Recursos Humanos'!$A36,Etapas[[Número da Etapa]:[Produtos esperados ao fim da Etapa (produtos intermediários) ]],3,FALSE)))*12)+(MONTH(VLOOKUP('Recursos Humanos'!$A36,Etapas[[Número da Etapa]:[Produtos esperados ao fim da Etapa (produtos intermediários) ]],4,FALSE))-MONTH(VLOOKUP('Recursos Humanos'!$A36,Etapas[[Número da Etapa]:[Produtos esperados ao fim da Etapa (produtos intermediários) ]],3,FALSE))))+1),"")</f>
        <v/>
      </c>
    </row>
    <row r="37" spans="1:23" x14ac:dyDescent="0.25">
      <c r="A37" s="154"/>
      <c r="B37" s="145"/>
      <c r="C37" s="139"/>
      <c r="D37" s="145"/>
      <c r="E37" s="145"/>
      <c r="F37" s="36" t="s">
        <v>33</v>
      </c>
      <c r="G37" s="145"/>
      <c r="H37" s="154"/>
      <c r="I37" s="158"/>
      <c r="J37" s="158"/>
      <c r="K37" s="160"/>
      <c r="L37" s="160"/>
      <c r="M37" s="92">
        <f>RecursosH[[#This Row],[Custos hora]]*RecursosH[[#This Row],[Qnt. Horas]]</f>
        <v>0</v>
      </c>
      <c r="N37" s="45"/>
      <c r="W37" s="48" t="str">
        <f>IFERROR('Recursos Humanos'!$K37/((((YEAR(VLOOKUP('Recursos Humanos'!$A37,Etapas[[Número da Etapa]:[Produtos esperados ao fim da Etapa (produtos intermediários) ]],4,FALSE))-YEAR(VLOOKUP('Recursos Humanos'!$A37,Etapas[[Número da Etapa]:[Produtos esperados ao fim da Etapa (produtos intermediários) ]],3,FALSE)))*12)+(MONTH(VLOOKUP('Recursos Humanos'!$A37,Etapas[[Número da Etapa]:[Produtos esperados ao fim da Etapa (produtos intermediários) ]],4,FALSE))-MONTH(VLOOKUP('Recursos Humanos'!$A37,Etapas[[Número da Etapa]:[Produtos esperados ao fim da Etapa (produtos intermediários) ]],3,FALSE))))+1),"")</f>
        <v/>
      </c>
    </row>
    <row r="38" spans="1:23" x14ac:dyDescent="0.25">
      <c r="A38" s="154"/>
      <c r="B38" s="145"/>
      <c r="C38" s="139"/>
      <c r="D38" s="145"/>
      <c r="E38" s="145"/>
      <c r="F38" s="36" t="s">
        <v>33</v>
      </c>
      <c r="G38" s="145"/>
      <c r="H38" s="154"/>
      <c r="I38" s="158"/>
      <c r="J38" s="158"/>
      <c r="K38" s="160"/>
      <c r="L38" s="160"/>
      <c r="M38" s="92">
        <f>RecursosH[[#This Row],[Custos hora]]*RecursosH[[#This Row],[Qnt. Horas]]</f>
        <v>0</v>
      </c>
      <c r="W38" s="48" t="str">
        <f>IFERROR('Recursos Humanos'!$K38/((((YEAR(VLOOKUP('Recursos Humanos'!$A38,Etapas[[Número da Etapa]:[Produtos esperados ao fim da Etapa (produtos intermediários) ]],4,FALSE))-YEAR(VLOOKUP('Recursos Humanos'!$A38,Etapas[[Número da Etapa]:[Produtos esperados ao fim da Etapa (produtos intermediários) ]],3,FALSE)))*12)+(MONTH(VLOOKUP('Recursos Humanos'!$A38,Etapas[[Número da Etapa]:[Produtos esperados ao fim da Etapa (produtos intermediários) ]],4,FALSE))-MONTH(VLOOKUP('Recursos Humanos'!$A38,Etapas[[Número da Etapa]:[Produtos esperados ao fim da Etapa (produtos intermediários) ]],3,FALSE))))+1),"")</f>
        <v/>
      </c>
    </row>
    <row r="39" spans="1:23" x14ac:dyDescent="0.25">
      <c r="A39" s="154"/>
      <c r="B39" s="145"/>
      <c r="C39" s="139"/>
      <c r="D39" s="145"/>
      <c r="E39" s="145"/>
      <c r="F39" s="36" t="s">
        <v>33</v>
      </c>
      <c r="G39" s="145"/>
      <c r="H39" s="154"/>
      <c r="I39" s="158"/>
      <c r="J39" s="158"/>
      <c r="K39" s="160"/>
      <c r="L39" s="160"/>
      <c r="M39" s="92">
        <f>RecursosH[[#This Row],[Custos hora]]*RecursosH[[#This Row],[Qnt. Horas]]</f>
        <v>0</v>
      </c>
      <c r="W39" s="48" t="str">
        <f>IFERROR('Recursos Humanos'!$K39/((((YEAR(VLOOKUP('Recursos Humanos'!$A39,Etapas[[Número da Etapa]:[Produtos esperados ao fim da Etapa (produtos intermediários) ]],4,FALSE))-YEAR(VLOOKUP('Recursos Humanos'!$A39,Etapas[[Número da Etapa]:[Produtos esperados ao fim da Etapa (produtos intermediários) ]],3,FALSE)))*12)+(MONTH(VLOOKUP('Recursos Humanos'!$A39,Etapas[[Número da Etapa]:[Produtos esperados ao fim da Etapa (produtos intermediários) ]],4,FALSE))-MONTH(VLOOKUP('Recursos Humanos'!$A39,Etapas[[Número da Etapa]:[Produtos esperados ao fim da Etapa (produtos intermediários) ]],3,FALSE))))+1),"")</f>
        <v/>
      </c>
    </row>
    <row r="40" spans="1:23" x14ac:dyDescent="0.25">
      <c r="A40" s="154"/>
      <c r="B40" s="145"/>
      <c r="C40" s="139"/>
      <c r="D40" s="145"/>
      <c r="E40" s="145"/>
      <c r="F40" s="36" t="s">
        <v>33</v>
      </c>
      <c r="G40" s="145"/>
      <c r="H40" s="154"/>
      <c r="I40" s="158"/>
      <c r="J40" s="158"/>
      <c r="K40" s="160"/>
      <c r="L40" s="160"/>
      <c r="M40" s="92">
        <f>RecursosH[[#This Row],[Custos hora]]*RecursosH[[#This Row],[Qnt. Horas]]</f>
        <v>0</v>
      </c>
      <c r="W40" s="48" t="str">
        <f>IFERROR('Recursos Humanos'!$K40/((((YEAR(VLOOKUP('Recursos Humanos'!$A40,Etapas[[Número da Etapa]:[Produtos esperados ao fim da Etapa (produtos intermediários) ]],4,FALSE))-YEAR(VLOOKUP('Recursos Humanos'!$A40,Etapas[[Número da Etapa]:[Produtos esperados ao fim da Etapa (produtos intermediários) ]],3,FALSE)))*12)+(MONTH(VLOOKUP('Recursos Humanos'!$A40,Etapas[[Número da Etapa]:[Produtos esperados ao fim da Etapa (produtos intermediários) ]],4,FALSE))-MONTH(VLOOKUP('Recursos Humanos'!$A40,Etapas[[Número da Etapa]:[Produtos esperados ao fim da Etapa (produtos intermediários) ]],3,FALSE))))+1),"")</f>
        <v/>
      </c>
    </row>
    <row r="41" spans="1:23" x14ac:dyDescent="0.25">
      <c r="A41" s="154"/>
      <c r="B41" s="145"/>
      <c r="C41" s="139"/>
      <c r="D41" s="145"/>
      <c r="E41" s="145"/>
      <c r="F41" s="36" t="s">
        <v>33</v>
      </c>
      <c r="G41" s="145"/>
      <c r="H41" s="154"/>
      <c r="I41" s="158"/>
      <c r="J41" s="158"/>
      <c r="K41" s="160"/>
      <c r="L41" s="160"/>
      <c r="M41" s="92">
        <f>RecursosH[[#This Row],[Custos hora]]*RecursosH[[#This Row],[Qnt. Horas]]</f>
        <v>0</v>
      </c>
      <c r="N41" s="45"/>
      <c r="W41" s="48" t="str">
        <f>IFERROR('Recursos Humanos'!$K41/((((YEAR(VLOOKUP('Recursos Humanos'!$A41,Etapas[[Número da Etapa]:[Produtos esperados ao fim da Etapa (produtos intermediários) ]],4,FALSE))-YEAR(VLOOKUP('Recursos Humanos'!$A41,Etapas[[Número da Etapa]:[Produtos esperados ao fim da Etapa (produtos intermediários) ]],3,FALSE)))*12)+(MONTH(VLOOKUP('Recursos Humanos'!$A41,Etapas[[Número da Etapa]:[Produtos esperados ao fim da Etapa (produtos intermediários) ]],4,FALSE))-MONTH(VLOOKUP('Recursos Humanos'!$A41,Etapas[[Número da Etapa]:[Produtos esperados ao fim da Etapa (produtos intermediários) ]],3,FALSE))))+1),"")</f>
        <v/>
      </c>
    </row>
    <row r="42" spans="1:23" x14ac:dyDescent="0.25">
      <c r="A42" s="154"/>
      <c r="B42" s="145"/>
      <c r="C42" s="139"/>
      <c r="D42" s="145"/>
      <c r="E42" s="145"/>
      <c r="F42" s="36" t="s">
        <v>33</v>
      </c>
      <c r="G42" s="145"/>
      <c r="H42" s="154"/>
      <c r="I42" s="158"/>
      <c r="J42" s="158"/>
      <c r="K42" s="160"/>
      <c r="L42" s="160"/>
      <c r="M42" s="92">
        <f>RecursosH[[#This Row],[Custos hora]]*RecursosH[[#This Row],[Qnt. Horas]]</f>
        <v>0</v>
      </c>
      <c r="W42" s="48" t="str">
        <f>IFERROR('Recursos Humanos'!$K42/((((YEAR(VLOOKUP('Recursos Humanos'!$A42,Etapas[[Número da Etapa]:[Produtos esperados ao fim da Etapa (produtos intermediários) ]],4,FALSE))-YEAR(VLOOKUP('Recursos Humanos'!$A42,Etapas[[Número da Etapa]:[Produtos esperados ao fim da Etapa (produtos intermediários) ]],3,FALSE)))*12)+(MONTH(VLOOKUP('Recursos Humanos'!$A42,Etapas[[Número da Etapa]:[Produtos esperados ao fim da Etapa (produtos intermediários) ]],4,FALSE))-MONTH(VLOOKUP('Recursos Humanos'!$A42,Etapas[[Número da Etapa]:[Produtos esperados ao fim da Etapa (produtos intermediários) ]],3,FALSE))))+1),"")</f>
        <v/>
      </c>
    </row>
    <row r="43" spans="1:23" x14ac:dyDescent="0.25">
      <c r="A43" s="154"/>
      <c r="B43" s="145"/>
      <c r="C43" s="139"/>
      <c r="D43" s="145"/>
      <c r="E43" s="145"/>
      <c r="F43" s="36" t="s">
        <v>33</v>
      </c>
      <c r="G43" s="145"/>
      <c r="H43" s="154"/>
      <c r="I43" s="158"/>
      <c r="J43" s="158"/>
      <c r="K43" s="160"/>
      <c r="L43" s="160"/>
      <c r="M43" s="92">
        <f>RecursosH[[#This Row],[Custos hora]]*RecursosH[[#This Row],[Qnt. Horas]]</f>
        <v>0</v>
      </c>
      <c r="W43" s="48" t="str">
        <f>IFERROR('Recursos Humanos'!$K43/((((YEAR(VLOOKUP('Recursos Humanos'!$A43,Etapas[[Número da Etapa]:[Produtos esperados ao fim da Etapa (produtos intermediários) ]],4,FALSE))-YEAR(VLOOKUP('Recursos Humanos'!$A43,Etapas[[Número da Etapa]:[Produtos esperados ao fim da Etapa (produtos intermediários) ]],3,FALSE)))*12)+(MONTH(VLOOKUP('Recursos Humanos'!$A43,Etapas[[Número da Etapa]:[Produtos esperados ao fim da Etapa (produtos intermediários) ]],4,FALSE))-MONTH(VLOOKUP('Recursos Humanos'!$A43,Etapas[[Número da Etapa]:[Produtos esperados ao fim da Etapa (produtos intermediários) ]],3,FALSE))))+1),"")</f>
        <v/>
      </c>
    </row>
    <row r="44" spans="1:23" x14ac:dyDescent="0.25">
      <c r="A44" s="154"/>
      <c r="B44" s="145"/>
      <c r="C44" s="139"/>
      <c r="D44" s="145"/>
      <c r="E44" s="145"/>
      <c r="F44" s="36" t="s">
        <v>33</v>
      </c>
      <c r="G44" s="145"/>
      <c r="H44" s="154"/>
      <c r="I44" s="158"/>
      <c r="J44" s="158"/>
      <c r="K44" s="160"/>
      <c r="L44" s="160"/>
      <c r="M44" s="92">
        <f>RecursosH[[#This Row],[Custos hora]]*RecursosH[[#This Row],[Qnt. Horas]]</f>
        <v>0</v>
      </c>
      <c r="W44" s="48" t="str">
        <f>IFERROR('Recursos Humanos'!$K44/((((YEAR(VLOOKUP('Recursos Humanos'!$A44,Etapas[[Número da Etapa]:[Produtos esperados ao fim da Etapa (produtos intermediários) ]],4,FALSE))-YEAR(VLOOKUP('Recursos Humanos'!$A44,Etapas[[Número da Etapa]:[Produtos esperados ao fim da Etapa (produtos intermediários) ]],3,FALSE)))*12)+(MONTH(VLOOKUP('Recursos Humanos'!$A44,Etapas[[Número da Etapa]:[Produtos esperados ao fim da Etapa (produtos intermediários) ]],4,FALSE))-MONTH(VLOOKUP('Recursos Humanos'!$A44,Etapas[[Número da Etapa]:[Produtos esperados ao fim da Etapa (produtos intermediários) ]],3,FALSE))))+1),"")</f>
        <v/>
      </c>
    </row>
    <row r="45" spans="1:23" x14ac:dyDescent="0.25">
      <c r="A45" s="154"/>
      <c r="B45" s="145"/>
      <c r="C45" s="139"/>
      <c r="D45" s="145"/>
      <c r="E45" s="145"/>
      <c r="F45" s="36" t="s">
        <v>33</v>
      </c>
      <c r="G45" s="145"/>
      <c r="H45" s="154"/>
      <c r="I45" s="158"/>
      <c r="J45" s="158"/>
      <c r="K45" s="160"/>
      <c r="L45" s="160"/>
      <c r="M45" s="92">
        <f>RecursosH[[#This Row],[Custos hora]]*RecursosH[[#This Row],[Qnt. Horas]]</f>
        <v>0</v>
      </c>
      <c r="W45" s="48" t="str">
        <f>IFERROR('Recursos Humanos'!$K45/((((YEAR(VLOOKUP('Recursos Humanos'!$A45,Etapas[[Número da Etapa]:[Produtos esperados ao fim da Etapa (produtos intermediários) ]],4,FALSE))-YEAR(VLOOKUP('Recursos Humanos'!$A45,Etapas[[Número da Etapa]:[Produtos esperados ao fim da Etapa (produtos intermediários) ]],3,FALSE)))*12)+(MONTH(VLOOKUP('Recursos Humanos'!$A45,Etapas[[Número da Etapa]:[Produtos esperados ao fim da Etapa (produtos intermediários) ]],4,FALSE))-MONTH(VLOOKUP('Recursos Humanos'!$A45,Etapas[[Número da Etapa]:[Produtos esperados ao fim da Etapa (produtos intermediários) ]],3,FALSE))))+1),"")</f>
        <v/>
      </c>
    </row>
    <row r="46" spans="1:23" x14ac:dyDescent="0.25">
      <c r="A46" s="154"/>
      <c r="B46" s="145"/>
      <c r="C46" s="139"/>
      <c r="D46" s="145"/>
      <c r="E46" s="145"/>
      <c r="F46" s="36" t="s">
        <v>33</v>
      </c>
      <c r="G46" s="145"/>
      <c r="H46" s="154"/>
      <c r="I46" s="158"/>
      <c r="J46" s="158"/>
      <c r="K46" s="140"/>
      <c r="L46" s="91"/>
      <c r="M46" s="92">
        <f>RecursosH[[#This Row],[Custos hora]]*RecursosH[[#This Row],[Qnt. Horas]]</f>
        <v>0</v>
      </c>
      <c r="W46" s="48" t="str">
        <f>IFERROR('Recursos Humanos'!$K46/((((YEAR(VLOOKUP('Recursos Humanos'!$A46,Etapas[[Número da Etapa]:[Produtos esperados ao fim da Etapa (produtos intermediários) ]],4,FALSE))-YEAR(VLOOKUP('Recursos Humanos'!$A46,Etapas[[Número da Etapa]:[Produtos esperados ao fim da Etapa (produtos intermediários) ]],3,FALSE)))*12)+(MONTH(VLOOKUP('Recursos Humanos'!$A46,Etapas[[Número da Etapa]:[Produtos esperados ao fim da Etapa (produtos intermediários) ]],4,FALSE))-MONTH(VLOOKUP('Recursos Humanos'!$A46,Etapas[[Número da Etapa]:[Produtos esperados ao fim da Etapa (produtos intermediários) ]],3,FALSE))))+1),"")</f>
        <v/>
      </c>
    </row>
    <row r="47" spans="1:23" x14ac:dyDescent="0.25">
      <c r="A47" s="67"/>
      <c r="B47" s="66"/>
      <c r="C47" s="82"/>
      <c r="D47" s="66"/>
      <c r="E47" s="66"/>
      <c r="F47" s="36" t="s">
        <v>33</v>
      </c>
      <c r="G47" s="65"/>
      <c r="H47" s="80"/>
      <c r="I47" s="137"/>
      <c r="J47" s="137"/>
      <c r="K47" s="140"/>
      <c r="L47" s="91"/>
      <c r="M47" s="92">
        <f>RecursosH[[#This Row],[Custos hora]]*RecursosH[[#This Row],[Qnt. Horas]]</f>
        <v>0</v>
      </c>
      <c r="W47" s="48" t="str">
        <f>IFERROR('Recursos Humanos'!$K47/((((YEAR(VLOOKUP('Recursos Humanos'!$A47,Etapas[[Número da Etapa]:[Produtos esperados ao fim da Etapa (produtos intermediários) ]],4,FALSE))-YEAR(VLOOKUP('Recursos Humanos'!$A47,Etapas[[Número da Etapa]:[Produtos esperados ao fim da Etapa (produtos intermediários) ]],3,FALSE)))*12)+(MONTH(VLOOKUP('Recursos Humanos'!$A47,Etapas[[Número da Etapa]:[Produtos esperados ao fim da Etapa (produtos intermediários) ]],4,FALSE))-MONTH(VLOOKUP('Recursos Humanos'!$A47,Etapas[[Número da Etapa]:[Produtos esperados ao fim da Etapa (produtos intermediários) ]],3,FALSE))))+1),"")</f>
        <v/>
      </c>
    </row>
    <row r="48" spans="1:23" x14ac:dyDescent="0.25">
      <c r="A48" s="67"/>
      <c r="B48" s="66"/>
      <c r="C48" s="82"/>
      <c r="D48" s="66"/>
      <c r="E48" s="66"/>
      <c r="F48" s="36" t="s">
        <v>33</v>
      </c>
      <c r="G48" s="66"/>
      <c r="H48" s="67"/>
      <c r="I48" s="133"/>
      <c r="J48" s="133"/>
      <c r="K48" s="93"/>
      <c r="L48" s="83"/>
      <c r="M48" s="92">
        <f>RecursosH[[#This Row],[Custos hora]]*RecursosH[[#This Row],[Qnt. Horas]]</f>
        <v>0</v>
      </c>
      <c r="W48" s="48" t="str">
        <f>IFERROR('Recursos Humanos'!$K48/((((YEAR(VLOOKUP('Recursos Humanos'!$A48,Etapas[[Número da Etapa]:[Produtos esperados ao fim da Etapa (produtos intermediários) ]],4,FALSE))-YEAR(VLOOKUP('Recursos Humanos'!$A48,Etapas[[Número da Etapa]:[Produtos esperados ao fim da Etapa (produtos intermediários) ]],3,FALSE)))*12)+(MONTH(VLOOKUP('Recursos Humanos'!$A48,Etapas[[Número da Etapa]:[Produtos esperados ao fim da Etapa (produtos intermediários) ]],4,FALSE))-MONTH(VLOOKUP('Recursos Humanos'!$A48,Etapas[[Número da Etapa]:[Produtos esperados ao fim da Etapa (produtos intermediários) ]],3,FALSE))))+1),"")</f>
        <v/>
      </c>
    </row>
    <row r="49" spans="1:23" x14ac:dyDescent="0.25">
      <c r="A49" s="67"/>
      <c r="B49" s="66"/>
      <c r="C49" s="82"/>
      <c r="D49" s="66"/>
      <c r="E49" s="66"/>
      <c r="F49" s="36" t="s">
        <v>33</v>
      </c>
      <c r="G49" s="66"/>
      <c r="H49" s="67"/>
      <c r="I49" s="133"/>
      <c r="J49" s="133"/>
      <c r="K49" s="93"/>
      <c r="L49" s="83"/>
      <c r="M49" s="92">
        <f>RecursosH[[#This Row],[Custos hora]]*RecursosH[[#This Row],[Qnt. Horas]]</f>
        <v>0</v>
      </c>
      <c r="W49" s="48" t="str">
        <f>IFERROR('Recursos Humanos'!$K49/((((YEAR(VLOOKUP('Recursos Humanos'!$A49,Etapas[[Número da Etapa]:[Produtos esperados ao fim da Etapa (produtos intermediários) ]],4,FALSE))-YEAR(VLOOKUP('Recursos Humanos'!$A49,Etapas[[Número da Etapa]:[Produtos esperados ao fim da Etapa (produtos intermediários) ]],3,FALSE)))*12)+(MONTH(VLOOKUP('Recursos Humanos'!$A49,Etapas[[Número da Etapa]:[Produtos esperados ao fim da Etapa (produtos intermediários) ]],4,FALSE))-MONTH(VLOOKUP('Recursos Humanos'!$A49,Etapas[[Número da Etapa]:[Produtos esperados ao fim da Etapa (produtos intermediários) ]],3,FALSE))))+1),"")</f>
        <v/>
      </c>
    </row>
    <row r="50" spans="1:23" x14ac:dyDescent="0.25">
      <c r="A50" s="67"/>
      <c r="B50" s="66"/>
      <c r="C50" s="82"/>
      <c r="D50" s="66"/>
      <c r="E50" s="66"/>
      <c r="F50" s="36" t="s">
        <v>33</v>
      </c>
      <c r="G50" s="66"/>
      <c r="H50" s="67"/>
      <c r="I50" s="133"/>
      <c r="J50" s="133"/>
      <c r="K50" s="93"/>
      <c r="L50" s="83"/>
      <c r="M50" s="92">
        <f>RecursosH[[#This Row],[Custos hora]]*RecursosH[[#This Row],[Qnt. Horas]]</f>
        <v>0</v>
      </c>
      <c r="W50" s="48" t="str">
        <f>IFERROR('Recursos Humanos'!$K50/((((YEAR(VLOOKUP('Recursos Humanos'!$A50,Etapas[[Número da Etapa]:[Produtos esperados ao fim da Etapa (produtos intermediários) ]],4,FALSE))-YEAR(VLOOKUP('Recursos Humanos'!$A50,Etapas[[Número da Etapa]:[Produtos esperados ao fim da Etapa (produtos intermediários) ]],3,FALSE)))*12)+(MONTH(VLOOKUP('Recursos Humanos'!$A50,Etapas[[Número da Etapa]:[Produtos esperados ao fim da Etapa (produtos intermediários) ]],4,FALSE))-MONTH(VLOOKUP('Recursos Humanos'!$A50,Etapas[[Número da Etapa]:[Produtos esperados ao fim da Etapa (produtos intermediários) ]],3,FALSE))))+1),"")</f>
        <v/>
      </c>
    </row>
    <row r="51" spans="1:23" x14ac:dyDescent="0.25">
      <c r="A51" s="67"/>
      <c r="B51" s="66"/>
      <c r="C51" s="82"/>
      <c r="D51" s="66"/>
      <c r="E51" s="66"/>
      <c r="F51" s="36" t="s">
        <v>33</v>
      </c>
      <c r="G51" s="66"/>
      <c r="H51" s="67"/>
      <c r="I51" s="133"/>
      <c r="J51" s="133"/>
      <c r="K51" s="93"/>
      <c r="L51" s="83"/>
      <c r="M51" s="92">
        <f>RecursosH[[#This Row],[Custos hora]]*RecursosH[[#This Row],[Qnt. Horas]]</f>
        <v>0</v>
      </c>
      <c r="W51" s="48" t="str">
        <f>IFERROR('Recursos Humanos'!$K51/((((YEAR(VLOOKUP('Recursos Humanos'!$A51,Etapas[[Número da Etapa]:[Produtos esperados ao fim da Etapa (produtos intermediários) ]],4,FALSE))-YEAR(VLOOKUP('Recursos Humanos'!$A51,Etapas[[Número da Etapa]:[Produtos esperados ao fim da Etapa (produtos intermediários) ]],3,FALSE)))*12)+(MONTH(VLOOKUP('Recursos Humanos'!$A51,Etapas[[Número da Etapa]:[Produtos esperados ao fim da Etapa (produtos intermediários) ]],4,FALSE))-MONTH(VLOOKUP('Recursos Humanos'!$A51,Etapas[[Número da Etapa]:[Produtos esperados ao fim da Etapa (produtos intermediários) ]],3,FALSE))))+1),"")</f>
        <v/>
      </c>
    </row>
    <row r="52" spans="1:23" x14ac:dyDescent="0.25">
      <c r="A52" s="67"/>
      <c r="B52" s="66"/>
      <c r="C52" s="82"/>
      <c r="D52" s="66"/>
      <c r="E52" s="66"/>
      <c r="F52" s="36" t="s">
        <v>33</v>
      </c>
      <c r="G52" s="66"/>
      <c r="H52" s="67"/>
      <c r="I52" s="133"/>
      <c r="J52" s="133"/>
      <c r="K52" s="93"/>
      <c r="L52" s="83"/>
      <c r="M52" s="92">
        <f>RecursosH[[#This Row],[Custos hora]]*RecursosH[[#This Row],[Qnt. Horas]]</f>
        <v>0</v>
      </c>
      <c r="W52" s="48" t="str">
        <f>IFERROR('Recursos Humanos'!$K52/((((YEAR(VLOOKUP('Recursos Humanos'!$A52,Etapas[[Número da Etapa]:[Produtos esperados ao fim da Etapa (produtos intermediários) ]],4,FALSE))-YEAR(VLOOKUP('Recursos Humanos'!$A52,Etapas[[Número da Etapa]:[Produtos esperados ao fim da Etapa (produtos intermediários) ]],3,FALSE)))*12)+(MONTH(VLOOKUP('Recursos Humanos'!$A52,Etapas[[Número da Etapa]:[Produtos esperados ao fim da Etapa (produtos intermediários) ]],4,FALSE))-MONTH(VLOOKUP('Recursos Humanos'!$A52,Etapas[[Número da Etapa]:[Produtos esperados ao fim da Etapa (produtos intermediários) ]],3,FALSE))))+1),"")</f>
        <v/>
      </c>
    </row>
    <row r="53" spans="1:23" x14ac:dyDescent="0.25">
      <c r="A53" s="67"/>
      <c r="B53" s="66"/>
      <c r="C53" s="82"/>
      <c r="D53" s="66"/>
      <c r="E53" s="66"/>
      <c r="F53" s="36" t="s">
        <v>33</v>
      </c>
      <c r="G53" s="66"/>
      <c r="H53" s="67"/>
      <c r="I53" s="133"/>
      <c r="J53" s="133"/>
      <c r="K53" s="93"/>
      <c r="L53" s="83"/>
      <c r="M53" s="92">
        <f>RecursosH[[#This Row],[Custos hora]]*RecursosH[[#This Row],[Qnt. Horas]]</f>
        <v>0</v>
      </c>
      <c r="N53" s="45"/>
      <c r="W53" s="48" t="str">
        <f>IFERROR('Recursos Humanos'!$K53/((((YEAR(VLOOKUP('Recursos Humanos'!$A53,Etapas[[Número da Etapa]:[Produtos esperados ao fim da Etapa (produtos intermediários) ]],4,FALSE))-YEAR(VLOOKUP('Recursos Humanos'!$A53,Etapas[[Número da Etapa]:[Produtos esperados ao fim da Etapa (produtos intermediários) ]],3,FALSE)))*12)+(MONTH(VLOOKUP('Recursos Humanos'!$A53,Etapas[[Número da Etapa]:[Produtos esperados ao fim da Etapa (produtos intermediários) ]],4,FALSE))-MONTH(VLOOKUP('Recursos Humanos'!$A53,Etapas[[Número da Etapa]:[Produtos esperados ao fim da Etapa (produtos intermediários) ]],3,FALSE))))+1),"")</f>
        <v/>
      </c>
    </row>
    <row r="54" spans="1:23" x14ac:dyDescent="0.25">
      <c r="A54" s="67"/>
      <c r="B54" s="66"/>
      <c r="C54" s="82"/>
      <c r="D54" s="66"/>
      <c r="E54" s="66"/>
      <c r="F54" s="36" t="s">
        <v>33</v>
      </c>
      <c r="G54" s="66"/>
      <c r="H54" s="67"/>
      <c r="I54" s="133"/>
      <c r="J54" s="133"/>
      <c r="K54" s="93"/>
      <c r="L54" s="83"/>
      <c r="M54" s="92">
        <f>RecursosH[[#This Row],[Custos hora]]*RecursosH[[#This Row],[Qnt. Horas]]</f>
        <v>0</v>
      </c>
      <c r="W54" s="48" t="str">
        <f>IFERROR('Recursos Humanos'!$K54/((((YEAR(VLOOKUP('Recursos Humanos'!$A54,Etapas[[Número da Etapa]:[Produtos esperados ao fim da Etapa (produtos intermediários) ]],4,FALSE))-YEAR(VLOOKUP('Recursos Humanos'!$A54,Etapas[[Número da Etapa]:[Produtos esperados ao fim da Etapa (produtos intermediários) ]],3,FALSE)))*12)+(MONTH(VLOOKUP('Recursos Humanos'!$A54,Etapas[[Número da Etapa]:[Produtos esperados ao fim da Etapa (produtos intermediários) ]],4,FALSE))-MONTH(VLOOKUP('Recursos Humanos'!$A54,Etapas[[Número da Etapa]:[Produtos esperados ao fim da Etapa (produtos intermediários) ]],3,FALSE))))+1),"")</f>
        <v/>
      </c>
    </row>
    <row r="55" spans="1:23" x14ac:dyDescent="0.25">
      <c r="A55" s="67"/>
      <c r="B55" s="66"/>
      <c r="C55" s="82"/>
      <c r="D55" s="66"/>
      <c r="E55" s="66"/>
      <c r="F55" s="36" t="s">
        <v>33</v>
      </c>
      <c r="G55" s="66"/>
      <c r="H55" s="67"/>
      <c r="I55" s="133"/>
      <c r="J55" s="133"/>
      <c r="K55" s="93"/>
      <c r="L55" s="83"/>
      <c r="M55" s="92">
        <f>RecursosH[[#This Row],[Custos hora]]*RecursosH[[#This Row],[Qnt. Horas]]</f>
        <v>0</v>
      </c>
      <c r="W55" s="48" t="str">
        <f>IFERROR('Recursos Humanos'!$K55/((((YEAR(VLOOKUP('Recursos Humanos'!$A55,Etapas[[Número da Etapa]:[Produtos esperados ao fim da Etapa (produtos intermediários) ]],4,FALSE))-YEAR(VLOOKUP('Recursos Humanos'!$A55,Etapas[[Número da Etapa]:[Produtos esperados ao fim da Etapa (produtos intermediários) ]],3,FALSE)))*12)+(MONTH(VLOOKUP('Recursos Humanos'!$A55,Etapas[[Número da Etapa]:[Produtos esperados ao fim da Etapa (produtos intermediários) ]],4,FALSE))-MONTH(VLOOKUP('Recursos Humanos'!$A55,Etapas[[Número da Etapa]:[Produtos esperados ao fim da Etapa (produtos intermediários) ]],3,FALSE))))+1),"")</f>
        <v/>
      </c>
    </row>
    <row r="56" spans="1:23" x14ac:dyDescent="0.25">
      <c r="A56" s="67"/>
      <c r="B56" s="66"/>
      <c r="C56" s="82"/>
      <c r="D56" s="66"/>
      <c r="E56" s="66"/>
      <c r="F56" s="36" t="s">
        <v>33</v>
      </c>
      <c r="G56" s="66"/>
      <c r="H56" s="67"/>
      <c r="I56" s="133"/>
      <c r="J56" s="133"/>
      <c r="K56" s="93"/>
      <c r="L56" s="83"/>
      <c r="M56" s="92">
        <f>RecursosH[[#This Row],[Custos hora]]*RecursosH[[#This Row],[Qnt. Horas]]</f>
        <v>0</v>
      </c>
      <c r="W56" s="48" t="str">
        <f>IFERROR('Recursos Humanos'!$K56/((((YEAR(VLOOKUP('Recursos Humanos'!$A56,Etapas[[Número da Etapa]:[Produtos esperados ao fim da Etapa (produtos intermediários) ]],4,FALSE))-YEAR(VLOOKUP('Recursos Humanos'!$A56,Etapas[[Número da Etapa]:[Produtos esperados ao fim da Etapa (produtos intermediários) ]],3,FALSE)))*12)+(MONTH(VLOOKUP('Recursos Humanos'!$A56,Etapas[[Número da Etapa]:[Produtos esperados ao fim da Etapa (produtos intermediários) ]],4,FALSE))-MONTH(VLOOKUP('Recursos Humanos'!$A56,Etapas[[Número da Etapa]:[Produtos esperados ao fim da Etapa (produtos intermediários) ]],3,FALSE))))+1),"")</f>
        <v/>
      </c>
    </row>
    <row r="57" spans="1:23" x14ac:dyDescent="0.25">
      <c r="A57" s="67"/>
      <c r="B57" s="66"/>
      <c r="C57" s="82"/>
      <c r="D57" s="66"/>
      <c r="E57" s="66"/>
      <c r="F57" s="36" t="s">
        <v>33</v>
      </c>
      <c r="G57" s="66"/>
      <c r="H57" s="67"/>
      <c r="I57" s="133"/>
      <c r="J57" s="133"/>
      <c r="K57" s="93"/>
      <c r="L57" s="83"/>
      <c r="M57" s="92">
        <f>RecursosH[[#This Row],[Custos hora]]*RecursosH[[#This Row],[Qnt. Horas]]</f>
        <v>0</v>
      </c>
      <c r="W57" s="48" t="str">
        <f>IFERROR('Recursos Humanos'!$K57/((((YEAR(VLOOKUP('Recursos Humanos'!$A57,Etapas[[Número da Etapa]:[Produtos esperados ao fim da Etapa (produtos intermediários) ]],4,FALSE))-YEAR(VLOOKUP('Recursos Humanos'!$A57,Etapas[[Número da Etapa]:[Produtos esperados ao fim da Etapa (produtos intermediários) ]],3,FALSE)))*12)+(MONTH(VLOOKUP('Recursos Humanos'!$A57,Etapas[[Número da Etapa]:[Produtos esperados ao fim da Etapa (produtos intermediários) ]],4,FALSE))-MONTH(VLOOKUP('Recursos Humanos'!$A57,Etapas[[Número da Etapa]:[Produtos esperados ao fim da Etapa (produtos intermediários) ]],3,FALSE))))+1),"")</f>
        <v/>
      </c>
    </row>
    <row r="58" spans="1:23" x14ac:dyDescent="0.25">
      <c r="A58" s="67"/>
      <c r="B58" s="66"/>
      <c r="C58" s="82"/>
      <c r="D58" s="66"/>
      <c r="E58" s="66"/>
      <c r="F58" s="36" t="s">
        <v>33</v>
      </c>
      <c r="G58" s="66"/>
      <c r="H58" s="67"/>
      <c r="I58" s="133"/>
      <c r="J58" s="133"/>
      <c r="K58" s="93"/>
      <c r="L58" s="83"/>
      <c r="M58" s="92">
        <f>RecursosH[[#This Row],[Custos hora]]*RecursosH[[#This Row],[Qnt. Horas]]</f>
        <v>0</v>
      </c>
      <c r="W58" s="48" t="str">
        <f>IFERROR('Recursos Humanos'!$K58/((((YEAR(VLOOKUP('Recursos Humanos'!$A58,Etapas[[Número da Etapa]:[Produtos esperados ao fim da Etapa (produtos intermediários) ]],4,FALSE))-YEAR(VLOOKUP('Recursos Humanos'!$A58,Etapas[[Número da Etapa]:[Produtos esperados ao fim da Etapa (produtos intermediários) ]],3,FALSE)))*12)+(MONTH(VLOOKUP('Recursos Humanos'!$A58,Etapas[[Número da Etapa]:[Produtos esperados ao fim da Etapa (produtos intermediários) ]],4,FALSE))-MONTH(VLOOKUP('Recursos Humanos'!$A58,Etapas[[Número da Etapa]:[Produtos esperados ao fim da Etapa (produtos intermediários) ]],3,FALSE))))+1),"")</f>
        <v/>
      </c>
    </row>
    <row r="59" spans="1:23" x14ac:dyDescent="0.25">
      <c r="A59" s="67"/>
      <c r="B59" s="66"/>
      <c r="C59" s="82"/>
      <c r="D59" s="66"/>
      <c r="E59" s="66"/>
      <c r="F59" s="36" t="s">
        <v>33</v>
      </c>
      <c r="G59" s="66"/>
      <c r="H59" s="67"/>
      <c r="I59" s="133"/>
      <c r="J59" s="133"/>
      <c r="K59" s="93"/>
      <c r="L59" s="83"/>
      <c r="M59" s="92">
        <f>RecursosH[[#This Row],[Custos hora]]*RecursosH[[#This Row],[Qnt. Horas]]</f>
        <v>0</v>
      </c>
      <c r="N59" s="45"/>
      <c r="W59" s="48" t="str">
        <f>IFERROR('Recursos Humanos'!$K59/((((YEAR(VLOOKUP('Recursos Humanos'!$A59,Etapas[[Número da Etapa]:[Produtos esperados ao fim da Etapa (produtos intermediários) ]],4,FALSE))-YEAR(VLOOKUP('Recursos Humanos'!$A59,Etapas[[Número da Etapa]:[Produtos esperados ao fim da Etapa (produtos intermediários) ]],3,FALSE)))*12)+(MONTH(VLOOKUP('Recursos Humanos'!$A59,Etapas[[Número da Etapa]:[Produtos esperados ao fim da Etapa (produtos intermediários) ]],4,FALSE))-MONTH(VLOOKUP('Recursos Humanos'!$A59,Etapas[[Número da Etapa]:[Produtos esperados ao fim da Etapa (produtos intermediários) ]],3,FALSE))))+1),"")</f>
        <v/>
      </c>
    </row>
    <row r="60" spans="1:23" x14ac:dyDescent="0.25">
      <c r="A60" s="67"/>
      <c r="B60" s="66"/>
      <c r="C60" s="82"/>
      <c r="D60" s="66"/>
      <c r="E60" s="66"/>
      <c r="F60" s="36" t="s">
        <v>33</v>
      </c>
      <c r="G60" s="66"/>
      <c r="H60" s="67"/>
      <c r="I60" s="133"/>
      <c r="J60" s="133"/>
      <c r="K60" s="93"/>
      <c r="L60" s="83"/>
      <c r="M60" s="92">
        <f>RecursosH[[#This Row],[Custos hora]]*RecursosH[[#This Row],[Qnt. Horas]]</f>
        <v>0</v>
      </c>
      <c r="W60" s="48" t="str">
        <f>IFERROR('Recursos Humanos'!$K60/((((YEAR(VLOOKUP('Recursos Humanos'!$A60,Etapas[[Número da Etapa]:[Produtos esperados ao fim da Etapa (produtos intermediários) ]],4,FALSE))-YEAR(VLOOKUP('Recursos Humanos'!$A60,Etapas[[Número da Etapa]:[Produtos esperados ao fim da Etapa (produtos intermediários) ]],3,FALSE)))*12)+(MONTH(VLOOKUP('Recursos Humanos'!$A60,Etapas[[Número da Etapa]:[Produtos esperados ao fim da Etapa (produtos intermediários) ]],4,FALSE))-MONTH(VLOOKUP('Recursos Humanos'!$A60,Etapas[[Número da Etapa]:[Produtos esperados ao fim da Etapa (produtos intermediários) ]],3,FALSE))))+1),"")</f>
        <v/>
      </c>
    </row>
    <row r="61" spans="1:23" x14ac:dyDescent="0.25">
      <c r="A61" s="67"/>
      <c r="B61" s="66"/>
      <c r="C61" s="82"/>
      <c r="D61" s="66"/>
      <c r="E61" s="66"/>
      <c r="F61" s="36" t="s">
        <v>33</v>
      </c>
      <c r="G61" s="66"/>
      <c r="H61" s="67"/>
      <c r="I61" s="133"/>
      <c r="J61" s="133"/>
      <c r="K61" s="93"/>
      <c r="L61" s="83"/>
      <c r="M61" s="92">
        <f>RecursosH[[#This Row],[Custos hora]]*RecursosH[[#This Row],[Qnt. Horas]]</f>
        <v>0</v>
      </c>
      <c r="W61" s="48" t="str">
        <f>IFERROR('Recursos Humanos'!$K61/((((YEAR(VLOOKUP('Recursos Humanos'!$A61,Etapas[[Número da Etapa]:[Produtos esperados ao fim da Etapa (produtos intermediários) ]],4,FALSE))-YEAR(VLOOKUP('Recursos Humanos'!$A61,Etapas[[Número da Etapa]:[Produtos esperados ao fim da Etapa (produtos intermediários) ]],3,FALSE)))*12)+(MONTH(VLOOKUP('Recursos Humanos'!$A61,Etapas[[Número da Etapa]:[Produtos esperados ao fim da Etapa (produtos intermediários) ]],4,FALSE))-MONTH(VLOOKUP('Recursos Humanos'!$A61,Etapas[[Número da Etapa]:[Produtos esperados ao fim da Etapa (produtos intermediários) ]],3,FALSE))))+1),"")</f>
        <v/>
      </c>
    </row>
    <row r="62" spans="1:23" x14ac:dyDescent="0.25">
      <c r="A62" s="67"/>
      <c r="B62" s="66"/>
      <c r="C62" s="82"/>
      <c r="D62" s="66"/>
      <c r="E62" s="66"/>
      <c r="F62" s="36" t="s">
        <v>33</v>
      </c>
      <c r="G62" s="66"/>
      <c r="H62" s="67"/>
      <c r="I62" s="133"/>
      <c r="J62" s="133"/>
      <c r="K62" s="93"/>
      <c r="L62" s="83"/>
      <c r="M62" s="92">
        <f>RecursosH[[#This Row],[Custos hora]]*RecursosH[[#This Row],[Qnt. Horas]]</f>
        <v>0</v>
      </c>
      <c r="W62" s="48" t="str">
        <f>IFERROR('Recursos Humanos'!$K62/((((YEAR(VLOOKUP('Recursos Humanos'!$A62,Etapas[[Número da Etapa]:[Produtos esperados ao fim da Etapa (produtos intermediários) ]],4,FALSE))-YEAR(VLOOKUP('Recursos Humanos'!$A62,Etapas[[Número da Etapa]:[Produtos esperados ao fim da Etapa (produtos intermediários) ]],3,FALSE)))*12)+(MONTH(VLOOKUP('Recursos Humanos'!$A62,Etapas[[Número da Etapa]:[Produtos esperados ao fim da Etapa (produtos intermediários) ]],4,FALSE))-MONTH(VLOOKUP('Recursos Humanos'!$A62,Etapas[[Número da Etapa]:[Produtos esperados ao fim da Etapa (produtos intermediários) ]],3,FALSE))))+1),"")</f>
        <v/>
      </c>
    </row>
    <row r="63" spans="1:23" x14ac:dyDescent="0.25">
      <c r="A63" s="67"/>
      <c r="B63" s="66"/>
      <c r="C63" s="82"/>
      <c r="D63" s="66"/>
      <c r="E63" s="66"/>
      <c r="F63" s="36" t="s">
        <v>33</v>
      </c>
      <c r="G63" s="66"/>
      <c r="H63" s="67"/>
      <c r="I63" s="133"/>
      <c r="J63" s="133"/>
      <c r="K63" s="93"/>
      <c r="L63" s="83"/>
      <c r="M63" s="92">
        <f>RecursosH[[#This Row],[Custos hora]]*RecursosH[[#This Row],[Qnt. Horas]]</f>
        <v>0</v>
      </c>
      <c r="W63" s="48" t="str">
        <f>IFERROR('Recursos Humanos'!$K63/((((YEAR(VLOOKUP('Recursos Humanos'!$A63,Etapas[[Número da Etapa]:[Produtos esperados ao fim da Etapa (produtos intermediários) ]],4,FALSE))-YEAR(VLOOKUP('Recursos Humanos'!$A63,Etapas[[Número da Etapa]:[Produtos esperados ao fim da Etapa (produtos intermediários) ]],3,FALSE)))*12)+(MONTH(VLOOKUP('Recursos Humanos'!$A63,Etapas[[Número da Etapa]:[Produtos esperados ao fim da Etapa (produtos intermediários) ]],4,FALSE))-MONTH(VLOOKUP('Recursos Humanos'!$A63,Etapas[[Número da Etapa]:[Produtos esperados ao fim da Etapa (produtos intermediários) ]],3,FALSE))))+1),"")</f>
        <v/>
      </c>
    </row>
    <row r="64" spans="1:23" x14ac:dyDescent="0.25">
      <c r="A64" s="67"/>
      <c r="B64" s="66"/>
      <c r="C64" s="82"/>
      <c r="D64" s="66"/>
      <c r="E64" s="66"/>
      <c r="F64" s="36" t="s">
        <v>33</v>
      </c>
      <c r="G64" s="66"/>
      <c r="H64" s="67"/>
      <c r="I64" s="133"/>
      <c r="J64" s="133"/>
      <c r="K64" s="93"/>
      <c r="L64" s="83"/>
      <c r="M64" s="92">
        <f>RecursosH[[#This Row],[Custos hora]]*RecursosH[[#This Row],[Qnt. Horas]]</f>
        <v>0</v>
      </c>
      <c r="W64" s="48" t="str">
        <f>IFERROR('Recursos Humanos'!$K64/((((YEAR(VLOOKUP('Recursos Humanos'!$A64,Etapas[[Número da Etapa]:[Produtos esperados ao fim da Etapa (produtos intermediários) ]],4,FALSE))-YEAR(VLOOKUP('Recursos Humanos'!$A64,Etapas[[Número da Etapa]:[Produtos esperados ao fim da Etapa (produtos intermediários) ]],3,FALSE)))*12)+(MONTH(VLOOKUP('Recursos Humanos'!$A64,Etapas[[Número da Etapa]:[Produtos esperados ao fim da Etapa (produtos intermediários) ]],4,FALSE))-MONTH(VLOOKUP('Recursos Humanos'!$A64,Etapas[[Número da Etapa]:[Produtos esperados ao fim da Etapa (produtos intermediários) ]],3,FALSE))))+1),"")</f>
        <v/>
      </c>
    </row>
    <row r="65" spans="1:23" x14ac:dyDescent="0.25">
      <c r="A65" s="67"/>
      <c r="B65" s="66"/>
      <c r="C65" s="82"/>
      <c r="D65" s="66"/>
      <c r="E65" s="66"/>
      <c r="F65" s="36" t="s">
        <v>33</v>
      </c>
      <c r="G65" s="66"/>
      <c r="H65" s="67"/>
      <c r="I65" s="133"/>
      <c r="J65" s="133"/>
      <c r="K65" s="93"/>
      <c r="L65" s="83"/>
      <c r="M65" s="92">
        <f>RecursosH[[#This Row],[Custos hora]]*RecursosH[[#This Row],[Qnt. Horas]]</f>
        <v>0</v>
      </c>
      <c r="W65" s="48" t="str">
        <f>IFERROR('Recursos Humanos'!$K65/((((YEAR(VLOOKUP('Recursos Humanos'!$A65,Etapas[[Número da Etapa]:[Produtos esperados ao fim da Etapa (produtos intermediários) ]],4,FALSE))-YEAR(VLOOKUP('Recursos Humanos'!$A65,Etapas[[Número da Etapa]:[Produtos esperados ao fim da Etapa (produtos intermediários) ]],3,FALSE)))*12)+(MONTH(VLOOKUP('Recursos Humanos'!$A65,Etapas[[Número da Etapa]:[Produtos esperados ao fim da Etapa (produtos intermediários) ]],4,FALSE))-MONTH(VLOOKUP('Recursos Humanos'!$A65,Etapas[[Número da Etapa]:[Produtos esperados ao fim da Etapa (produtos intermediários) ]],3,FALSE))))+1),"")</f>
        <v/>
      </c>
    </row>
    <row r="66" spans="1:23" x14ac:dyDescent="0.25">
      <c r="A66" s="67"/>
      <c r="B66" s="66"/>
      <c r="C66" s="82"/>
      <c r="D66" s="66"/>
      <c r="E66" s="66"/>
      <c r="F66" s="36" t="s">
        <v>33</v>
      </c>
      <c r="G66" s="66"/>
      <c r="H66" s="67"/>
      <c r="I66" s="133"/>
      <c r="J66" s="133"/>
      <c r="K66" s="93"/>
      <c r="L66" s="83"/>
      <c r="M66" s="92">
        <f>RecursosH[[#This Row],[Custos hora]]*RecursosH[[#This Row],[Qnt. Horas]]</f>
        <v>0</v>
      </c>
      <c r="W66" s="48" t="str">
        <f>IFERROR('Recursos Humanos'!$K66/((((YEAR(VLOOKUP('Recursos Humanos'!$A66,Etapas[[Número da Etapa]:[Produtos esperados ao fim da Etapa (produtos intermediários) ]],4,FALSE))-YEAR(VLOOKUP('Recursos Humanos'!$A66,Etapas[[Número da Etapa]:[Produtos esperados ao fim da Etapa (produtos intermediários) ]],3,FALSE)))*12)+(MONTH(VLOOKUP('Recursos Humanos'!$A66,Etapas[[Número da Etapa]:[Produtos esperados ao fim da Etapa (produtos intermediários) ]],4,FALSE))-MONTH(VLOOKUP('Recursos Humanos'!$A66,Etapas[[Número da Etapa]:[Produtos esperados ao fim da Etapa (produtos intermediários) ]],3,FALSE))))+1),"")</f>
        <v/>
      </c>
    </row>
    <row r="67" spans="1:23" x14ac:dyDescent="0.25">
      <c r="A67" s="67"/>
      <c r="B67" s="66"/>
      <c r="C67" s="82"/>
      <c r="D67" s="66"/>
      <c r="E67" s="66"/>
      <c r="F67" s="36" t="s">
        <v>33</v>
      </c>
      <c r="G67" s="66"/>
      <c r="H67" s="67"/>
      <c r="I67" s="133"/>
      <c r="J67" s="133"/>
      <c r="K67" s="93"/>
      <c r="L67" s="83"/>
      <c r="M67" s="92">
        <f>RecursosH[[#This Row],[Custos hora]]*RecursosH[[#This Row],[Qnt. Horas]]</f>
        <v>0</v>
      </c>
      <c r="W67" s="48" t="str">
        <f>IFERROR('Recursos Humanos'!$K67/((((YEAR(VLOOKUP('Recursos Humanos'!$A67,Etapas[[Número da Etapa]:[Produtos esperados ao fim da Etapa (produtos intermediários) ]],4,FALSE))-YEAR(VLOOKUP('Recursos Humanos'!$A67,Etapas[[Número da Etapa]:[Produtos esperados ao fim da Etapa (produtos intermediários) ]],3,FALSE)))*12)+(MONTH(VLOOKUP('Recursos Humanos'!$A67,Etapas[[Número da Etapa]:[Produtos esperados ao fim da Etapa (produtos intermediários) ]],4,FALSE))-MONTH(VLOOKUP('Recursos Humanos'!$A67,Etapas[[Número da Etapa]:[Produtos esperados ao fim da Etapa (produtos intermediários) ]],3,FALSE))))+1),"")</f>
        <v/>
      </c>
    </row>
    <row r="68" spans="1:23" x14ac:dyDescent="0.25">
      <c r="A68" s="67"/>
      <c r="B68" s="66"/>
      <c r="C68" s="82"/>
      <c r="D68" s="66"/>
      <c r="E68" s="66"/>
      <c r="F68" s="36" t="s">
        <v>33</v>
      </c>
      <c r="G68" s="66"/>
      <c r="H68" s="67"/>
      <c r="I68" s="133"/>
      <c r="J68" s="133"/>
      <c r="K68" s="93"/>
      <c r="L68" s="83"/>
      <c r="M68" s="92">
        <f>RecursosH[[#This Row],[Custos hora]]*RecursosH[[#This Row],[Qnt. Horas]]</f>
        <v>0</v>
      </c>
      <c r="W68" s="48" t="str">
        <f>IFERROR('Recursos Humanos'!$K68/((((YEAR(VLOOKUP('Recursos Humanos'!$A68,Etapas[[Número da Etapa]:[Produtos esperados ao fim da Etapa (produtos intermediários) ]],4,FALSE))-YEAR(VLOOKUP('Recursos Humanos'!$A68,Etapas[[Número da Etapa]:[Produtos esperados ao fim da Etapa (produtos intermediários) ]],3,FALSE)))*12)+(MONTH(VLOOKUP('Recursos Humanos'!$A68,Etapas[[Número da Etapa]:[Produtos esperados ao fim da Etapa (produtos intermediários) ]],4,FALSE))-MONTH(VLOOKUP('Recursos Humanos'!$A68,Etapas[[Número da Etapa]:[Produtos esperados ao fim da Etapa (produtos intermediários) ]],3,FALSE))))+1),"")</f>
        <v/>
      </c>
    </row>
    <row r="69" spans="1:23" x14ac:dyDescent="0.25">
      <c r="A69" s="67"/>
      <c r="B69" s="66"/>
      <c r="C69" s="82"/>
      <c r="D69" s="66"/>
      <c r="E69" s="66"/>
      <c r="F69" s="36" t="s">
        <v>33</v>
      </c>
      <c r="G69" s="66"/>
      <c r="H69" s="67"/>
      <c r="I69" s="133"/>
      <c r="J69" s="133"/>
      <c r="K69" s="93"/>
      <c r="L69" s="83"/>
      <c r="M69" s="92">
        <f>RecursosH[[#This Row],[Custos hora]]*RecursosH[[#This Row],[Qnt. Horas]]</f>
        <v>0</v>
      </c>
      <c r="W69" s="48" t="str">
        <f>IFERROR('Recursos Humanos'!$K69/((((YEAR(VLOOKUP('Recursos Humanos'!$A69,Etapas[[Número da Etapa]:[Produtos esperados ao fim da Etapa (produtos intermediários) ]],4,FALSE))-YEAR(VLOOKUP('Recursos Humanos'!$A69,Etapas[[Número da Etapa]:[Produtos esperados ao fim da Etapa (produtos intermediários) ]],3,FALSE)))*12)+(MONTH(VLOOKUP('Recursos Humanos'!$A69,Etapas[[Número da Etapa]:[Produtos esperados ao fim da Etapa (produtos intermediários) ]],4,FALSE))-MONTH(VLOOKUP('Recursos Humanos'!$A69,Etapas[[Número da Etapa]:[Produtos esperados ao fim da Etapa (produtos intermediários) ]],3,FALSE))))+1),"")</f>
        <v/>
      </c>
    </row>
    <row r="70" spans="1:23" x14ac:dyDescent="0.25">
      <c r="A70" s="67"/>
      <c r="B70" s="66"/>
      <c r="C70" s="82"/>
      <c r="D70" s="66"/>
      <c r="E70" s="66"/>
      <c r="F70" s="36" t="s">
        <v>33</v>
      </c>
      <c r="G70" s="66"/>
      <c r="H70" s="67"/>
      <c r="I70" s="133"/>
      <c r="J70" s="133"/>
      <c r="K70" s="93"/>
      <c r="L70" s="83"/>
      <c r="M70" s="92">
        <f>RecursosH[[#This Row],[Custos hora]]*RecursosH[[#This Row],[Qnt. Horas]]</f>
        <v>0</v>
      </c>
      <c r="W70" s="48" t="str">
        <f>IFERROR('Recursos Humanos'!$K70/((((YEAR(VLOOKUP('Recursos Humanos'!$A70,Etapas[[Número da Etapa]:[Produtos esperados ao fim da Etapa (produtos intermediários) ]],4,FALSE))-YEAR(VLOOKUP('Recursos Humanos'!$A70,Etapas[[Número da Etapa]:[Produtos esperados ao fim da Etapa (produtos intermediários) ]],3,FALSE)))*12)+(MONTH(VLOOKUP('Recursos Humanos'!$A70,Etapas[[Número da Etapa]:[Produtos esperados ao fim da Etapa (produtos intermediários) ]],4,FALSE))-MONTH(VLOOKUP('Recursos Humanos'!$A70,Etapas[[Número da Etapa]:[Produtos esperados ao fim da Etapa (produtos intermediários) ]],3,FALSE))))+1),"")</f>
        <v/>
      </c>
    </row>
    <row r="71" spans="1:23" x14ac:dyDescent="0.25">
      <c r="A71" s="67"/>
      <c r="B71" s="66"/>
      <c r="C71" s="82"/>
      <c r="D71" s="66"/>
      <c r="E71" s="66"/>
      <c r="F71" s="36" t="s">
        <v>33</v>
      </c>
      <c r="G71" s="66"/>
      <c r="H71" s="67"/>
      <c r="I71" s="133"/>
      <c r="J71" s="133"/>
      <c r="K71" s="93"/>
      <c r="L71" s="83"/>
      <c r="M71" s="92">
        <f>RecursosH[[#This Row],[Custos hora]]*RecursosH[[#This Row],[Qnt. Horas]]</f>
        <v>0</v>
      </c>
      <c r="N71" s="45"/>
      <c r="W71" s="48" t="str">
        <f>IFERROR('Recursos Humanos'!$K71/((((YEAR(VLOOKUP('Recursos Humanos'!$A71,Etapas[[Número da Etapa]:[Produtos esperados ao fim da Etapa (produtos intermediários) ]],4,FALSE))-YEAR(VLOOKUP('Recursos Humanos'!$A71,Etapas[[Número da Etapa]:[Produtos esperados ao fim da Etapa (produtos intermediários) ]],3,FALSE)))*12)+(MONTH(VLOOKUP('Recursos Humanos'!$A71,Etapas[[Número da Etapa]:[Produtos esperados ao fim da Etapa (produtos intermediários) ]],4,FALSE))-MONTH(VLOOKUP('Recursos Humanos'!$A71,Etapas[[Número da Etapa]:[Produtos esperados ao fim da Etapa (produtos intermediários) ]],3,FALSE))))+1),"")</f>
        <v/>
      </c>
    </row>
    <row r="72" spans="1:23" x14ac:dyDescent="0.25">
      <c r="A72" s="67"/>
      <c r="B72" s="66"/>
      <c r="C72" s="82"/>
      <c r="D72" s="66"/>
      <c r="E72" s="66"/>
      <c r="F72" s="36" t="s">
        <v>33</v>
      </c>
      <c r="G72" s="66"/>
      <c r="H72" s="67"/>
      <c r="I72" s="133"/>
      <c r="J72" s="133"/>
      <c r="K72" s="93"/>
      <c r="L72" s="83"/>
      <c r="M72" s="92">
        <f>RecursosH[[#This Row],[Custos hora]]*RecursosH[[#This Row],[Qnt. Horas]]</f>
        <v>0</v>
      </c>
      <c r="W72" s="48" t="str">
        <f>IFERROR('Recursos Humanos'!$K72/((((YEAR(VLOOKUP('Recursos Humanos'!$A72,Etapas[[Número da Etapa]:[Produtos esperados ao fim da Etapa (produtos intermediários) ]],4,FALSE))-YEAR(VLOOKUP('Recursos Humanos'!$A72,Etapas[[Número da Etapa]:[Produtos esperados ao fim da Etapa (produtos intermediários) ]],3,FALSE)))*12)+(MONTH(VLOOKUP('Recursos Humanos'!$A72,Etapas[[Número da Etapa]:[Produtos esperados ao fim da Etapa (produtos intermediários) ]],4,FALSE))-MONTH(VLOOKUP('Recursos Humanos'!$A72,Etapas[[Número da Etapa]:[Produtos esperados ao fim da Etapa (produtos intermediários) ]],3,FALSE))))+1),"")</f>
        <v/>
      </c>
    </row>
    <row r="73" spans="1:23" x14ac:dyDescent="0.25">
      <c r="A73" s="67"/>
      <c r="B73" s="66"/>
      <c r="C73" s="82"/>
      <c r="D73" s="66"/>
      <c r="E73" s="66"/>
      <c r="F73" s="36" t="s">
        <v>33</v>
      </c>
      <c r="G73" s="66"/>
      <c r="H73" s="67"/>
      <c r="I73" s="133"/>
      <c r="J73" s="133"/>
      <c r="K73" s="93"/>
      <c r="L73" s="83"/>
      <c r="M73" s="92">
        <f>RecursosH[[#This Row],[Custos hora]]*RecursosH[[#This Row],[Qnt. Horas]]</f>
        <v>0</v>
      </c>
      <c r="W73" s="48" t="str">
        <f>IFERROR('Recursos Humanos'!$K73/((((YEAR(VLOOKUP('Recursos Humanos'!$A73,Etapas[[Número da Etapa]:[Produtos esperados ao fim da Etapa (produtos intermediários) ]],4,FALSE))-YEAR(VLOOKUP('Recursos Humanos'!$A73,Etapas[[Número da Etapa]:[Produtos esperados ao fim da Etapa (produtos intermediários) ]],3,FALSE)))*12)+(MONTH(VLOOKUP('Recursos Humanos'!$A73,Etapas[[Número da Etapa]:[Produtos esperados ao fim da Etapa (produtos intermediários) ]],4,FALSE))-MONTH(VLOOKUP('Recursos Humanos'!$A73,Etapas[[Número da Etapa]:[Produtos esperados ao fim da Etapa (produtos intermediários) ]],3,FALSE))))+1),"")</f>
        <v/>
      </c>
    </row>
    <row r="74" spans="1:23" x14ac:dyDescent="0.25">
      <c r="A74" s="67"/>
      <c r="B74" s="66"/>
      <c r="C74" s="82"/>
      <c r="D74" s="66"/>
      <c r="E74" s="66"/>
      <c r="F74" s="36" t="s">
        <v>33</v>
      </c>
      <c r="G74" s="66"/>
      <c r="H74" s="67"/>
      <c r="I74" s="133"/>
      <c r="J74" s="133"/>
      <c r="K74" s="93"/>
      <c r="L74" s="83"/>
      <c r="M74" s="92">
        <f>RecursosH[[#This Row],[Custos hora]]*RecursosH[[#This Row],[Qnt. Horas]]</f>
        <v>0</v>
      </c>
      <c r="W74" s="48" t="str">
        <f>IFERROR('Recursos Humanos'!$K74/((((YEAR(VLOOKUP('Recursos Humanos'!$A74,Etapas[[Número da Etapa]:[Produtos esperados ao fim da Etapa (produtos intermediários) ]],4,FALSE))-YEAR(VLOOKUP('Recursos Humanos'!$A74,Etapas[[Número da Etapa]:[Produtos esperados ao fim da Etapa (produtos intermediários) ]],3,FALSE)))*12)+(MONTH(VLOOKUP('Recursos Humanos'!$A74,Etapas[[Número da Etapa]:[Produtos esperados ao fim da Etapa (produtos intermediários) ]],4,FALSE))-MONTH(VLOOKUP('Recursos Humanos'!$A74,Etapas[[Número da Etapa]:[Produtos esperados ao fim da Etapa (produtos intermediários) ]],3,FALSE))))+1),"")</f>
        <v/>
      </c>
    </row>
    <row r="75" spans="1:23" x14ac:dyDescent="0.25">
      <c r="A75" s="67"/>
      <c r="B75" s="66"/>
      <c r="C75" s="82"/>
      <c r="D75" s="66"/>
      <c r="E75" s="66"/>
      <c r="F75" s="36" t="s">
        <v>33</v>
      </c>
      <c r="G75" s="66"/>
      <c r="H75" s="67"/>
      <c r="I75" s="133"/>
      <c r="J75" s="133"/>
      <c r="K75" s="93"/>
      <c r="L75" s="83"/>
      <c r="M75" s="92">
        <f>RecursosH[[#This Row],[Custos hora]]*RecursosH[[#This Row],[Qnt. Horas]]</f>
        <v>0</v>
      </c>
      <c r="W75" s="48" t="str">
        <f>IFERROR('Recursos Humanos'!$K75/((((YEAR(VLOOKUP('Recursos Humanos'!$A75,Etapas[[Número da Etapa]:[Produtos esperados ao fim da Etapa (produtos intermediários) ]],4,FALSE))-YEAR(VLOOKUP('Recursos Humanos'!$A75,Etapas[[Número da Etapa]:[Produtos esperados ao fim da Etapa (produtos intermediários) ]],3,FALSE)))*12)+(MONTH(VLOOKUP('Recursos Humanos'!$A75,Etapas[[Número da Etapa]:[Produtos esperados ao fim da Etapa (produtos intermediários) ]],4,FALSE))-MONTH(VLOOKUP('Recursos Humanos'!$A75,Etapas[[Número da Etapa]:[Produtos esperados ao fim da Etapa (produtos intermediários) ]],3,FALSE))))+1),"")</f>
        <v/>
      </c>
    </row>
    <row r="76" spans="1:23" x14ac:dyDescent="0.25">
      <c r="A76" s="67"/>
      <c r="B76" s="66"/>
      <c r="C76" s="82"/>
      <c r="D76" s="66"/>
      <c r="E76" s="66"/>
      <c r="F76" s="36" t="s">
        <v>33</v>
      </c>
      <c r="G76" s="66"/>
      <c r="H76" s="67"/>
      <c r="I76" s="133"/>
      <c r="J76" s="133"/>
      <c r="K76" s="93"/>
      <c r="L76" s="83"/>
      <c r="M76" s="92">
        <f>RecursosH[[#This Row],[Custos hora]]*RecursosH[[#This Row],[Qnt. Horas]]</f>
        <v>0</v>
      </c>
      <c r="W76" s="48" t="str">
        <f>IFERROR('Recursos Humanos'!$K76/((((YEAR(VLOOKUP('Recursos Humanos'!$A76,Etapas[[Número da Etapa]:[Produtos esperados ao fim da Etapa (produtos intermediários) ]],4,FALSE))-YEAR(VLOOKUP('Recursos Humanos'!$A76,Etapas[[Número da Etapa]:[Produtos esperados ao fim da Etapa (produtos intermediários) ]],3,FALSE)))*12)+(MONTH(VLOOKUP('Recursos Humanos'!$A76,Etapas[[Número da Etapa]:[Produtos esperados ao fim da Etapa (produtos intermediários) ]],4,FALSE))-MONTH(VLOOKUP('Recursos Humanos'!$A76,Etapas[[Número da Etapa]:[Produtos esperados ao fim da Etapa (produtos intermediários) ]],3,FALSE))))+1),"")</f>
        <v/>
      </c>
    </row>
    <row r="77" spans="1:23" x14ac:dyDescent="0.25">
      <c r="A77" s="67"/>
      <c r="B77" s="66"/>
      <c r="C77" s="82"/>
      <c r="D77" s="66"/>
      <c r="E77" s="66"/>
      <c r="F77" s="36" t="s">
        <v>33</v>
      </c>
      <c r="G77" s="66"/>
      <c r="H77" s="67"/>
      <c r="I77" s="133"/>
      <c r="J77" s="133"/>
      <c r="K77" s="93"/>
      <c r="L77" s="83"/>
      <c r="M77" s="92">
        <f>RecursosH[[#This Row],[Custos hora]]*RecursosH[[#This Row],[Qnt. Horas]]</f>
        <v>0</v>
      </c>
      <c r="N77" s="45"/>
      <c r="W77" s="48" t="str">
        <f>IFERROR('Recursos Humanos'!$K77/((((YEAR(VLOOKUP('Recursos Humanos'!$A77,Etapas[[Número da Etapa]:[Produtos esperados ao fim da Etapa (produtos intermediários) ]],4,FALSE))-YEAR(VLOOKUP('Recursos Humanos'!$A77,Etapas[[Número da Etapa]:[Produtos esperados ao fim da Etapa (produtos intermediários) ]],3,FALSE)))*12)+(MONTH(VLOOKUP('Recursos Humanos'!$A77,Etapas[[Número da Etapa]:[Produtos esperados ao fim da Etapa (produtos intermediários) ]],4,FALSE))-MONTH(VLOOKUP('Recursos Humanos'!$A77,Etapas[[Número da Etapa]:[Produtos esperados ao fim da Etapa (produtos intermediários) ]],3,FALSE))))+1),"")</f>
        <v/>
      </c>
    </row>
    <row r="78" spans="1:23" x14ac:dyDescent="0.25">
      <c r="A78" s="67"/>
      <c r="B78" s="66"/>
      <c r="C78" s="82"/>
      <c r="D78" s="66"/>
      <c r="E78" s="66"/>
      <c r="F78" s="36" t="s">
        <v>33</v>
      </c>
      <c r="G78" s="66"/>
      <c r="H78" s="67"/>
      <c r="I78" s="133"/>
      <c r="J78" s="133"/>
      <c r="K78" s="93"/>
      <c r="L78" s="83"/>
      <c r="M78" s="92">
        <f>RecursosH[[#This Row],[Custos hora]]*RecursosH[[#This Row],[Qnt. Horas]]</f>
        <v>0</v>
      </c>
      <c r="W78" s="48" t="str">
        <f>IFERROR('Recursos Humanos'!$K78/((((YEAR(VLOOKUP('Recursos Humanos'!$A78,Etapas[[Número da Etapa]:[Produtos esperados ao fim da Etapa (produtos intermediários) ]],4,FALSE))-YEAR(VLOOKUP('Recursos Humanos'!$A78,Etapas[[Número da Etapa]:[Produtos esperados ao fim da Etapa (produtos intermediários) ]],3,FALSE)))*12)+(MONTH(VLOOKUP('Recursos Humanos'!$A78,Etapas[[Número da Etapa]:[Produtos esperados ao fim da Etapa (produtos intermediários) ]],4,FALSE))-MONTH(VLOOKUP('Recursos Humanos'!$A78,Etapas[[Número da Etapa]:[Produtos esperados ao fim da Etapa (produtos intermediários) ]],3,FALSE))))+1),"")</f>
        <v/>
      </c>
    </row>
    <row r="79" spans="1:23" x14ac:dyDescent="0.25">
      <c r="A79" s="67"/>
      <c r="B79" s="66"/>
      <c r="C79" s="82"/>
      <c r="D79" s="66"/>
      <c r="E79" s="66"/>
      <c r="F79" s="36" t="s">
        <v>33</v>
      </c>
      <c r="G79" s="66"/>
      <c r="H79" s="67"/>
      <c r="I79" s="133"/>
      <c r="J79" s="133"/>
      <c r="K79" s="93"/>
      <c r="L79" s="83"/>
      <c r="M79" s="92">
        <f>RecursosH[[#This Row],[Custos hora]]*RecursosH[[#This Row],[Qnt. Horas]]</f>
        <v>0</v>
      </c>
      <c r="W79" s="48" t="str">
        <f>IFERROR('Recursos Humanos'!$K79/((((YEAR(VLOOKUP('Recursos Humanos'!$A79,Etapas[[Número da Etapa]:[Produtos esperados ao fim da Etapa (produtos intermediários) ]],4,FALSE))-YEAR(VLOOKUP('Recursos Humanos'!$A79,Etapas[[Número da Etapa]:[Produtos esperados ao fim da Etapa (produtos intermediários) ]],3,FALSE)))*12)+(MONTH(VLOOKUP('Recursos Humanos'!$A79,Etapas[[Número da Etapa]:[Produtos esperados ao fim da Etapa (produtos intermediários) ]],4,FALSE))-MONTH(VLOOKUP('Recursos Humanos'!$A79,Etapas[[Número da Etapa]:[Produtos esperados ao fim da Etapa (produtos intermediários) ]],3,FALSE))))+1),"")</f>
        <v/>
      </c>
    </row>
    <row r="80" spans="1:23" x14ac:dyDescent="0.25">
      <c r="A80" s="67"/>
      <c r="B80" s="66"/>
      <c r="C80" s="82"/>
      <c r="D80" s="66"/>
      <c r="E80" s="66"/>
      <c r="F80" s="36" t="s">
        <v>33</v>
      </c>
      <c r="G80" s="66"/>
      <c r="H80" s="67"/>
      <c r="I80" s="133"/>
      <c r="J80" s="133"/>
      <c r="K80" s="93"/>
      <c r="L80" s="83"/>
      <c r="M80" s="92">
        <f>RecursosH[[#This Row],[Custos hora]]*RecursosH[[#This Row],[Qnt. Horas]]</f>
        <v>0</v>
      </c>
      <c r="W80" s="48" t="str">
        <f>IFERROR('Recursos Humanos'!$K80/((((YEAR(VLOOKUP('Recursos Humanos'!$A80,Etapas[[Número da Etapa]:[Produtos esperados ao fim da Etapa (produtos intermediários) ]],4,FALSE))-YEAR(VLOOKUP('Recursos Humanos'!$A80,Etapas[[Número da Etapa]:[Produtos esperados ao fim da Etapa (produtos intermediários) ]],3,FALSE)))*12)+(MONTH(VLOOKUP('Recursos Humanos'!$A80,Etapas[[Número da Etapa]:[Produtos esperados ao fim da Etapa (produtos intermediários) ]],4,FALSE))-MONTH(VLOOKUP('Recursos Humanos'!$A80,Etapas[[Número da Etapa]:[Produtos esperados ao fim da Etapa (produtos intermediários) ]],3,FALSE))))+1),"")</f>
        <v/>
      </c>
    </row>
    <row r="81" spans="1:23" x14ac:dyDescent="0.25">
      <c r="A81" s="67"/>
      <c r="B81" s="66"/>
      <c r="C81" s="82"/>
      <c r="D81" s="66"/>
      <c r="E81" s="66"/>
      <c r="F81" s="36" t="s">
        <v>33</v>
      </c>
      <c r="G81" s="66"/>
      <c r="H81" s="67"/>
      <c r="I81" s="133"/>
      <c r="J81" s="133"/>
      <c r="K81" s="93"/>
      <c r="L81" s="83"/>
      <c r="M81" s="92">
        <f>RecursosH[[#This Row],[Custos hora]]*RecursosH[[#This Row],[Qnt. Horas]]</f>
        <v>0</v>
      </c>
      <c r="W81" s="48" t="str">
        <f>IFERROR('Recursos Humanos'!$K81/((((YEAR(VLOOKUP('Recursos Humanos'!$A81,Etapas[[Número da Etapa]:[Produtos esperados ao fim da Etapa (produtos intermediários) ]],4,FALSE))-YEAR(VLOOKUP('Recursos Humanos'!$A81,Etapas[[Número da Etapa]:[Produtos esperados ao fim da Etapa (produtos intermediários) ]],3,FALSE)))*12)+(MONTH(VLOOKUP('Recursos Humanos'!$A81,Etapas[[Número da Etapa]:[Produtos esperados ao fim da Etapa (produtos intermediários) ]],4,FALSE))-MONTH(VLOOKUP('Recursos Humanos'!$A81,Etapas[[Número da Etapa]:[Produtos esperados ao fim da Etapa (produtos intermediários) ]],3,FALSE))))+1),"")</f>
        <v/>
      </c>
    </row>
    <row r="82" spans="1:23" x14ac:dyDescent="0.25">
      <c r="A82" s="67"/>
      <c r="B82" s="66"/>
      <c r="C82" s="82"/>
      <c r="D82" s="66"/>
      <c r="E82" s="66"/>
      <c r="F82" s="36" t="s">
        <v>33</v>
      </c>
      <c r="G82" s="66"/>
      <c r="H82" s="67"/>
      <c r="I82" s="133"/>
      <c r="J82" s="133"/>
      <c r="K82" s="93"/>
      <c r="L82" s="83"/>
      <c r="M82" s="92">
        <f>RecursosH[[#This Row],[Custos hora]]*RecursosH[[#This Row],[Qnt. Horas]]</f>
        <v>0</v>
      </c>
      <c r="W82" s="48" t="str">
        <f>IFERROR('Recursos Humanos'!$K82/((((YEAR(VLOOKUP('Recursos Humanos'!$A82,Etapas[[Número da Etapa]:[Produtos esperados ao fim da Etapa (produtos intermediários) ]],4,FALSE))-YEAR(VLOOKUP('Recursos Humanos'!$A82,Etapas[[Número da Etapa]:[Produtos esperados ao fim da Etapa (produtos intermediários) ]],3,FALSE)))*12)+(MONTH(VLOOKUP('Recursos Humanos'!$A82,Etapas[[Número da Etapa]:[Produtos esperados ao fim da Etapa (produtos intermediários) ]],4,FALSE))-MONTH(VLOOKUP('Recursos Humanos'!$A82,Etapas[[Número da Etapa]:[Produtos esperados ao fim da Etapa (produtos intermediários) ]],3,FALSE))))+1),"")</f>
        <v/>
      </c>
    </row>
    <row r="83" spans="1:23" x14ac:dyDescent="0.25">
      <c r="A83" s="67"/>
      <c r="B83" s="66"/>
      <c r="C83" s="82"/>
      <c r="D83" s="66"/>
      <c r="E83" s="66"/>
      <c r="F83" s="36" t="s">
        <v>33</v>
      </c>
      <c r="G83" s="66"/>
      <c r="H83" s="67"/>
      <c r="I83" s="133"/>
      <c r="J83" s="133"/>
      <c r="K83" s="93"/>
      <c r="L83" s="83"/>
      <c r="M83" s="92">
        <f>RecursosH[[#This Row],[Custos hora]]*RecursosH[[#This Row],[Qnt. Horas]]</f>
        <v>0</v>
      </c>
      <c r="W83" s="48" t="str">
        <f>IFERROR('Recursos Humanos'!$K83/((((YEAR(VLOOKUP('Recursos Humanos'!$A83,Etapas[[Número da Etapa]:[Produtos esperados ao fim da Etapa (produtos intermediários) ]],4,FALSE))-YEAR(VLOOKUP('Recursos Humanos'!$A83,Etapas[[Número da Etapa]:[Produtos esperados ao fim da Etapa (produtos intermediários) ]],3,FALSE)))*12)+(MONTH(VLOOKUP('Recursos Humanos'!$A83,Etapas[[Número da Etapa]:[Produtos esperados ao fim da Etapa (produtos intermediários) ]],4,FALSE))-MONTH(VLOOKUP('Recursos Humanos'!$A83,Etapas[[Número da Etapa]:[Produtos esperados ao fim da Etapa (produtos intermediários) ]],3,FALSE))))+1),"")</f>
        <v/>
      </c>
    </row>
    <row r="84" spans="1:23" x14ac:dyDescent="0.25">
      <c r="A84" s="67"/>
      <c r="B84" s="66"/>
      <c r="C84" s="82"/>
      <c r="D84" s="66"/>
      <c r="E84" s="66"/>
      <c r="F84" s="36" t="s">
        <v>33</v>
      </c>
      <c r="G84" s="66"/>
      <c r="H84" s="67"/>
      <c r="I84" s="133"/>
      <c r="J84" s="133"/>
      <c r="K84" s="93"/>
      <c r="L84" s="83"/>
      <c r="M84" s="92">
        <f>RecursosH[[#This Row],[Custos hora]]*RecursosH[[#This Row],[Qnt. Horas]]</f>
        <v>0</v>
      </c>
      <c r="W84" s="48" t="str">
        <f>IFERROR('Recursos Humanos'!$K84/((((YEAR(VLOOKUP('Recursos Humanos'!$A84,Etapas[[Número da Etapa]:[Produtos esperados ao fim da Etapa (produtos intermediários) ]],4,FALSE))-YEAR(VLOOKUP('Recursos Humanos'!$A84,Etapas[[Número da Etapa]:[Produtos esperados ao fim da Etapa (produtos intermediários) ]],3,FALSE)))*12)+(MONTH(VLOOKUP('Recursos Humanos'!$A84,Etapas[[Número da Etapa]:[Produtos esperados ao fim da Etapa (produtos intermediários) ]],4,FALSE))-MONTH(VLOOKUP('Recursos Humanos'!$A84,Etapas[[Número da Etapa]:[Produtos esperados ao fim da Etapa (produtos intermediários) ]],3,FALSE))))+1),"")</f>
        <v/>
      </c>
    </row>
    <row r="85" spans="1:23" x14ac:dyDescent="0.25">
      <c r="A85" s="67"/>
      <c r="B85" s="66"/>
      <c r="C85" s="82"/>
      <c r="D85" s="66"/>
      <c r="E85" s="66"/>
      <c r="F85" s="36" t="s">
        <v>33</v>
      </c>
      <c r="G85" s="66"/>
      <c r="H85" s="67"/>
      <c r="I85" s="133"/>
      <c r="J85" s="133"/>
      <c r="K85" s="93"/>
      <c r="L85" s="83"/>
      <c r="M85" s="92">
        <f>RecursosH[[#This Row],[Custos hora]]*RecursosH[[#This Row],[Qnt. Horas]]</f>
        <v>0</v>
      </c>
      <c r="W85" s="48" t="str">
        <f>IFERROR('Recursos Humanos'!$K85/((((YEAR(VLOOKUP('Recursos Humanos'!$A85,Etapas[[Número da Etapa]:[Produtos esperados ao fim da Etapa (produtos intermediários) ]],4,FALSE))-YEAR(VLOOKUP('Recursos Humanos'!$A85,Etapas[[Número da Etapa]:[Produtos esperados ao fim da Etapa (produtos intermediários) ]],3,FALSE)))*12)+(MONTH(VLOOKUP('Recursos Humanos'!$A85,Etapas[[Número da Etapa]:[Produtos esperados ao fim da Etapa (produtos intermediários) ]],4,FALSE))-MONTH(VLOOKUP('Recursos Humanos'!$A85,Etapas[[Número da Etapa]:[Produtos esperados ao fim da Etapa (produtos intermediários) ]],3,FALSE))))+1),"")</f>
        <v/>
      </c>
    </row>
    <row r="86" spans="1:23" x14ac:dyDescent="0.25">
      <c r="A86" s="67"/>
      <c r="B86" s="66"/>
      <c r="C86" s="82"/>
      <c r="D86" s="66"/>
      <c r="E86" s="66"/>
      <c r="F86" s="36" t="s">
        <v>33</v>
      </c>
      <c r="G86" s="66"/>
      <c r="H86" s="67"/>
      <c r="I86" s="133"/>
      <c r="J86" s="133"/>
      <c r="K86" s="93"/>
      <c r="L86" s="83"/>
      <c r="M86" s="92">
        <f>RecursosH[[#This Row],[Custos hora]]*RecursosH[[#This Row],[Qnt. Horas]]</f>
        <v>0</v>
      </c>
      <c r="W86" s="48" t="str">
        <f>IFERROR('Recursos Humanos'!$K86/((((YEAR(VLOOKUP('Recursos Humanos'!$A86,Etapas[[Número da Etapa]:[Produtos esperados ao fim da Etapa (produtos intermediários) ]],4,FALSE))-YEAR(VLOOKUP('Recursos Humanos'!$A86,Etapas[[Número da Etapa]:[Produtos esperados ao fim da Etapa (produtos intermediários) ]],3,FALSE)))*12)+(MONTH(VLOOKUP('Recursos Humanos'!$A86,Etapas[[Número da Etapa]:[Produtos esperados ao fim da Etapa (produtos intermediários) ]],4,FALSE))-MONTH(VLOOKUP('Recursos Humanos'!$A86,Etapas[[Número da Etapa]:[Produtos esperados ao fim da Etapa (produtos intermediários) ]],3,FALSE))))+1),"")</f>
        <v/>
      </c>
    </row>
    <row r="87" spans="1:23" x14ac:dyDescent="0.25">
      <c r="A87" s="67"/>
      <c r="B87" s="66"/>
      <c r="C87" s="82"/>
      <c r="D87" s="66"/>
      <c r="E87" s="66"/>
      <c r="F87" s="36" t="s">
        <v>33</v>
      </c>
      <c r="G87" s="66"/>
      <c r="H87" s="67"/>
      <c r="I87" s="133"/>
      <c r="J87" s="133"/>
      <c r="K87" s="93"/>
      <c r="L87" s="83"/>
      <c r="M87" s="92">
        <f>RecursosH[[#This Row],[Custos hora]]*RecursosH[[#This Row],[Qnt. Horas]]</f>
        <v>0</v>
      </c>
      <c r="W87" s="48" t="str">
        <f>IFERROR('Recursos Humanos'!$K87/((((YEAR(VLOOKUP('Recursos Humanos'!$A87,Etapas[[Número da Etapa]:[Produtos esperados ao fim da Etapa (produtos intermediários) ]],4,FALSE))-YEAR(VLOOKUP('Recursos Humanos'!$A87,Etapas[[Número da Etapa]:[Produtos esperados ao fim da Etapa (produtos intermediários) ]],3,FALSE)))*12)+(MONTH(VLOOKUP('Recursos Humanos'!$A87,Etapas[[Número da Etapa]:[Produtos esperados ao fim da Etapa (produtos intermediários) ]],4,FALSE))-MONTH(VLOOKUP('Recursos Humanos'!$A87,Etapas[[Número da Etapa]:[Produtos esperados ao fim da Etapa (produtos intermediários) ]],3,FALSE))))+1),"")</f>
        <v/>
      </c>
    </row>
    <row r="88" spans="1:23" x14ac:dyDescent="0.25">
      <c r="A88" s="67"/>
      <c r="B88" s="66"/>
      <c r="C88" s="82"/>
      <c r="D88" s="66"/>
      <c r="E88" s="66"/>
      <c r="F88" s="36" t="s">
        <v>33</v>
      </c>
      <c r="G88" s="66"/>
      <c r="H88" s="67"/>
      <c r="I88" s="133"/>
      <c r="J88" s="133"/>
      <c r="K88" s="93"/>
      <c r="L88" s="83"/>
      <c r="M88" s="92">
        <f>RecursosH[[#This Row],[Custos hora]]*RecursosH[[#This Row],[Qnt. Horas]]</f>
        <v>0</v>
      </c>
      <c r="W88" s="48" t="str">
        <f>IFERROR('Recursos Humanos'!$K88/((((YEAR(VLOOKUP('Recursos Humanos'!$A88,Etapas[[Número da Etapa]:[Produtos esperados ao fim da Etapa (produtos intermediários) ]],4,FALSE))-YEAR(VLOOKUP('Recursos Humanos'!$A88,Etapas[[Número da Etapa]:[Produtos esperados ao fim da Etapa (produtos intermediários) ]],3,FALSE)))*12)+(MONTH(VLOOKUP('Recursos Humanos'!$A88,Etapas[[Número da Etapa]:[Produtos esperados ao fim da Etapa (produtos intermediários) ]],4,FALSE))-MONTH(VLOOKUP('Recursos Humanos'!$A88,Etapas[[Número da Etapa]:[Produtos esperados ao fim da Etapa (produtos intermediários) ]],3,FALSE))))+1),"")</f>
        <v/>
      </c>
    </row>
    <row r="89" spans="1:23" x14ac:dyDescent="0.25">
      <c r="A89" s="67"/>
      <c r="B89" s="66"/>
      <c r="C89" s="82"/>
      <c r="D89" s="66"/>
      <c r="E89" s="66"/>
      <c r="F89" s="36" t="s">
        <v>33</v>
      </c>
      <c r="G89" s="66"/>
      <c r="H89" s="67"/>
      <c r="I89" s="133"/>
      <c r="J89" s="133"/>
      <c r="K89" s="93"/>
      <c r="L89" s="83"/>
      <c r="M89" s="92">
        <f>RecursosH[[#This Row],[Custos hora]]*RecursosH[[#This Row],[Qnt. Horas]]</f>
        <v>0</v>
      </c>
      <c r="N89" s="45"/>
      <c r="W89" s="48" t="str">
        <f>IFERROR('Recursos Humanos'!$K89/((((YEAR(VLOOKUP('Recursos Humanos'!$A89,Etapas[[Número da Etapa]:[Produtos esperados ao fim da Etapa (produtos intermediários) ]],4,FALSE))-YEAR(VLOOKUP('Recursos Humanos'!$A89,Etapas[[Número da Etapa]:[Produtos esperados ao fim da Etapa (produtos intermediários) ]],3,FALSE)))*12)+(MONTH(VLOOKUP('Recursos Humanos'!$A89,Etapas[[Número da Etapa]:[Produtos esperados ao fim da Etapa (produtos intermediários) ]],4,FALSE))-MONTH(VLOOKUP('Recursos Humanos'!$A89,Etapas[[Número da Etapa]:[Produtos esperados ao fim da Etapa (produtos intermediários) ]],3,FALSE))))+1),"")</f>
        <v/>
      </c>
    </row>
    <row r="90" spans="1:23" x14ac:dyDescent="0.25">
      <c r="A90" s="67"/>
      <c r="B90" s="66"/>
      <c r="C90" s="82"/>
      <c r="D90" s="66"/>
      <c r="E90" s="66"/>
      <c r="F90" s="36" t="s">
        <v>33</v>
      </c>
      <c r="G90" s="66"/>
      <c r="H90" s="67"/>
      <c r="I90" s="133"/>
      <c r="J90" s="133"/>
      <c r="K90" s="93"/>
      <c r="L90" s="83"/>
      <c r="M90" s="92">
        <f>RecursosH[[#This Row],[Custos hora]]*RecursosH[[#This Row],[Qnt. Horas]]</f>
        <v>0</v>
      </c>
      <c r="W90" s="48" t="str">
        <f>IFERROR('Recursos Humanos'!$K90/((((YEAR(VLOOKUP('Recursos Humanos'!$A90,Etapas[[Número da Etapa]:[Produtos esperados ao fim da Etapa (produtos intermediários) ]],4,FALSE))-YEAR(VLOOKUP('Recursos Humanos'!$A90,Etapas[[Número da Etapa]:[Produtos esperados ao fim da Etapa (produtos intermediários) ]],3,FALSE)))*12)+(MONTH(VLOOKUP('Recursos Humanos'!$A90,Etapas[[Número da Etapa]:[Produtos esperados ao fim da Etapa (produtos intermediários) ]],4,FALSE))-MONTH(VLOOKUP('Recursos Humanos'!$A90,Etapas[[Número da Etapa]:[Produtos esperados ao fim da Etapa (produtos intermediários) ]],3,FALSE))))+1),"")</f>
        <v/>
      </c>
    </row>
    <row r="91" spans="1:23" x14ac:dyDescent="0.25">
      <c r="A91" s="67"/>
      <c r="B91" s="66"/>
      <c r="C91" s="82"/>
      <c r="D91" s="66"/>
      <c r="E91" s="66"/>
      <c r="F91" s="36" t="s">
        <v>33</v>
      </c>
      <c r="G91" s="66"/>
      <c r="H91" s="67"/>
      <c r="I91" s="133"/>
      <c r="J91" s="133"/>
      <c r="K91" s="93"/>
      <c r="L91" s="83"/>
      <c r="M91" s="92">
        <f>RecursosH[[#This Row],[Custos hora]]*RecursosH[[#This Row],[Qnt. Horas]]</f>
        <v>0</v>
      </c>
      <c r="W91" s="48" t="str">
        <f>IFERROR('Recursos Humanos'!$K91/((((YEAR(VLOOKUP('Recursos Humanos'!$A91,Etapas[[Número da Etapa]:[Produtos esperados ao fim da Etapa (produtos intermediários) ]],4,FALSE))-YEAR(VLOOKUP('Recursos Humanos'!$A91,Etapas[[Número da Etapa]:[Produtos esperados ao fim da Etapa (produtos intermediários) ]],3,FALSE)))*12)+(MONTH(VLOOKUP('Recursos Humanos'!$A91,Etapas[[Número da Etapa]:[Produtos esperados ao fim da Etapa (produtos intermediários) ]],4,FALSE))-MONTH(VLOOKUP('Recursos Humanos'!$A91,Etapas[[Número da Etapa]:[Produtos esperados ao fim da Etapa (produtos intermediários) ]],3,FALSE))))+1),"")</f>
        <v/>
      </c>
    </row>
    <row r="92" spans="1:23" x14ac:dyDescent="0.25">
      <c r="A92" s="67"/>
      <c r="B92" s="66"/>
      <c r="C92" s="82"/>
      <c r="D92" s="66"/>
      <c r="E92" s="66"/>
      <c r="F92" s="36" t="s">
        <v>33</v>
      </c>
      <c r="G92" s="66"/>
      <c r="H92" s="67"/>
      <c r="I92" s="133"/>
      <c r="J92" s="133"/>
      <c r="K92" s="93"/>
      <c r="L92" s="83"/>
      <c r="M92" s="92">
        <f>RecursosH[[#This Row],[Custos hora]]*RecursosH[[#This Row],[Qnt. Horas]]</f>
        <v>0</v>
      </c>
      <c r="W92" s="48" t="str">
        <f>IFERROR('Recursos Humanos'!$K92/((((YEAR(VLOOKUP('Recursos Humanos'!$A92,Etapas[[Número da Etapa]:[Produtos esperados ao fim da Etapa (produtos intermediários) ]],4,FALSE))-YEAR(VLOOKUP('Recursos Humanos'!$A92,Etapas[[Número da Etapa]:[Produtos esperados ao fim da Etapa (produtos intermediários) ]],3,FALSE)))*12)+(MONTH(VLOOKUP('Recursos Humanos'!$A92,Etapas[[Número da Etapa]:[Produtos esperados ao fim da Etapa (produtos intermediários) ]],4,FALSE))-MONTH(VLOOKUP('Recursos Humanos'!$A92,Etapas[[Número da Etapa]:[Produtos esperados ao fim da Etapa (produtos intermediários) ]],3,FALSE))))+1),"")</f>
        <v/>
      </c>
    </row>
    <row r="93" spans="1:23" x14ac:dyDescent="0.25">
      <c r="A93" s="67"/>
      <c r="B93" s="66"/>
      <c r="C93" s="82"/>
      <c r="D93" s="66"/>
      <c r="E93" s="66"/>
      <c r="F93" s="36" t="s">
        <v>33</v>
      </c>
      <c r="G93" s="66"/>
      <c r="H93" s="67"/>
      <c r="I93" s="133"/>
      <c r="J93" s="133"/>
      <c r="K93" s="93"/>
      <c r="L93" s="83"/>
      <c r="M93" s="92">
        <f>RecursosH[[#This Row],[Custos hora]]*RecursosH[[#This Row],[Qnt. Horas]]</f>
        <v>0</v>
      </c>
      <c r="W93" s="48" t="str">
        <f>IFERROR('Recursos Humanos'!$K93/((((YEAR(VLOOKUP('Recursos Humanos'!$A93,Etapas[[Número da Etapa]:[Produtos esperados ao fim da Etapa (produtos intermediários) ]],4,FALSE))-YEAR(VLOOKUP('Recursos Humanos'!$A93,Etapas[[Número da Etapa]:[Produtos esperados ao fim da Etapa (produtos intermediários) ]],3,FALSE)))*12)+(MONTH(VLOOKUP('Recursos Humanos'!$A93,Etapas[[Número da Etapa]:[Produtos esperados ao fim da Etapa (produtos intermediários) ]],4,FALSE))-MONTH(VLOOKUP('Recursos Humanos'!$A93,Etapas[[Número da Etapa]:[Produtos esperados ao fim da Etapa (produtos intermediários) ]],3,FALSE))))+1),"")</f>
        <v/>
      </c>
    </row>
    <row r="94" spans="1:23" x14ac:dyDescent="0.25">
      <c r="A94" s="67"/>
      <c r="B94" s="66"/>
      <c r="C94" s="82"/>
      <c r="D94" s="66"/>
      <c r="E94" s="66"/>
      <c r="F94" s="36" t="s">
        <v>33</v>
      </c>
      <c r="G94" s="66"/>
      <c r="H94" s="67"/>
      <c r="I94" s="133"/>
      <c r="J94" s="133"/>
      <c r="K94" s="93"/>
      <c r="L94" s="83"/>
      <c r="M94" s="92">
        <f>RecursosH[[#This Row],[Custos hora]]*RecursosH[[#This Row],[Qnt. Horas]]</f>
        <v>0</v>
      </c>
      <c r="W94" s="48" t="str">
        <f>IFERROR('Recursos Humanos'!$K94/((((YEAR(VLOOKUP('Recursos Humanos'!$A94,Etapas[[Número da Etapa]:[Produtos esperados ao fim da Etapa (produtos intermediários) ]],4,FALSE))-YEAR(VLOOKUP('Recursos Humanos'!$A94,Etapas[[Número da Etapa]:[Produtos esperados ao fim da Etapa (produtos intermediários) ]],3,FALSE)))*12)+(MONTH(VLOOKUP('Recursos Humanos'!$A94,Etapas[[Número da Etapa]:[Produtos esperados ao fim da Etapa (produtos intermediários) ]],4,FALSE))-MONTH(VLOOKUP('Recursos Humanos'!$A94,Etapas[[Número da Etapa]:[Produtos esperados ao fim da Etapa (produtos intermediários) ]],3,FALSE))))+1),"")</f>
        <v/>
      </c>
    </row>
    <row r="95" spans="1:23" x14ac:dyDescent="0.25">
      <c r="A95" s="67"/>
      <c r="B95" s="66"/>
      <c r="C95" s="82"/>
      <c r="D95" s="66"/>
      <c r="E95" s="66"/>
      <c r="F95" s="36" t="s">
        <v>33</v>
      </c>
      <c r="G95" s="66"/>
      <c r="H95" s="67"/>
      <c r="I95" s="133"/>
      <c r="J95" s="133"/>
      <c r="K95" s="93"/>
      <c r="L95" s="83"/>
      <c r="M95" s="92">
        <f>RecursosH[[#This Row],[Custos hora]]*RecursosH[[#This Row],[Qnt. Horas]]</f>
        <v>0</v>
      </c>
      <c r="N95" s="45"/>
      <c r="W95" s="48" t="str">
        <f>IFERROR('Recursos Humanos'!$K95/((((YEAR(VLOOKUP('Recursos Humanos'!$A95,Etapas[[Número da Etapa]:[Produtos esperados ao fim da Etapa (produtos intermediários) ]],4,FALSE))-YEAR(VLOOKUP('Recursos Humanos'!$A95,Etapas[[Número da Etapa]:[Produtos esperados ao fim da Etapa (produtos intermediários) ]],3,FALSE)))*12)+(MONTH(VLOOKUP('Recursos Humanos'!$A95,Etapas[[Número da Etapa]:[Produtos esperados ao fim da Etapa (produtos intermediários) ]],4,FALSE))-MONTH(VLOOKUP('Recursos Humanos'!$A95,Etapas[[Número da Etapa]:[Produtos esperados ao fim da Etapa (produtos intermediários) ]],3,FALSE))))+1),"")</f>
        <v/>
      </c>
    </row>
    <row r="96" spans="1:23" x14ac:dyDescent="0.25">
      <c r="A96" s="67"/>
      <c r="B96" s="66"/>
      <c r="C96" s="82"/>
      <c r="D96" s="66"/>
      <c r="E96" s="66"/>
      <c r="F96" s="36" t="s">
        <v>33</v>
      </c>
      <c r="G96" s="66"/>
      <c r="H96" s="67"/>
      <c r="I96" s="133"/>
      <c r="J96" s="133"/>
      <c r="K96" s="93"/>
      <c r="L96" s="83"/>
      <c r="M96" s="92">
        <f>RecursosH[[#This Row],[Custos hora]]*RecursosH[[#This Row],[Qnt. Horas]]</f>
        <v>0</v>
      </c>
      <c r="W96" s="48" t="str">
        <f>IFERROR('Recursos Humanos'!$K96/((((YEAR(VLOOKUP('Recursos Humanos'!$A96,Etapas[[Número da Etapa]:[Produtos esperados ao fim da Etapa (produtos intermediários) ]],4,FALSE))-YEAR(VLOOKUP('Recursos Humanos'!$A96,Etapas[[Número da Etapa]:[Produtos esperados ao fim da Etapa (produtos intermediários) ]],3,FALSE)))*12)+(MONTH(VLOOKUP('Recursos Humanos'!$A96,Etapas[[Número da Etapa]:[Produtos esperados ao fim da Etapa (produtos intermediários) ]],4,FALSE))-MONTH(VLOOKUP('Recursos Humanos'!$A96,Etapas[[Número da Etapa]:[Produtos esperados ao fim da Etapa (produtos intermediários) ]],3,FALSE))))+1),"")</f>
        <v/>
      </c>
    </row>
    <row r="97" spans="1:23" x14ac:dyDescent="0.25">
      <c r="A97" s="67"/>
      <c r="B97" s="66"/>
      <c r="C97" s="82"/>
      <c r="D97" s="66"/>
      <c r="E97" s="66"/>
      <c r="F97" s="36" t="s">
        <v>33</v>
      </c>
      <c r="G97" s="66"/>
      <c r="H97" s="67"/>
      <c r="I97" s="133"/>
      <c r="J97" s="133"/>
      <c r="K97" s="93"/>
      <c r="L97" s="83"/>
      <c r="M97" s="92">
        <f>RecursosH[[#This Row],[Custos hora]]*RecursosH[[#This Row],[Qnt. Horas]]</f>
        <v>0</v>
      </c>
      <c r="W97" s="48" t="str">
        <f>IFERROR('Recursos Humanos'!$K97/((((YEAR(VLOOKUP('Recursos Humanos'!$A97,Etapas[[Número da Etapa]:[Produtos esperados ao fim da Etapa (produtos intermediários) ]],4,FALSE))-YEAR(VLOOKUP('Recursos Humanos'!$A97,Etapas[[Número da Etapa]:[Produtos esperados ao fim da Etapa (produtos intermediários) ]],3,FALSE)))*12)+(MONTH(VLOOKUP('Recursos Humanos'!$A97,Etapas[[Número da Etapa]:[Produtos esperados ao fim da Etapa (produtos intermediários) ]],4,FALSE))-MONTH(VLOOKUP('Recursos Humanos'!$A97,Etapas[[Número da Etapa]:[Produtos esperados ao fim da Etapa (produtos intermediários) ]],3,FALSE))))+1),"")</f>
        <v/>
      </c>
    </row>
    <row r="98" spans="1:23" x14ac:dyDescent="0.25">
      <c r="A98" s="67"/>
      <c r="B98" s="66"/>
      <c r="C98" s="82"/>
      <c r="D98" s="66"/>
      <c r="E98" s="66"/>
      <c r="F98" s="36" t="s">
        <v>33</v>
      </c>
      <c r="G98" s="66"/>
      <c r="H98" s="67"/>
      <c r="I98" s="133"/>
      <c r="J98" s="133"/>
      <c r="K98" s="93"/>
      <c r="L98" s="83"/>
      <c r="M98" s="92">
        <f>RecursosH[[#This Row],[Custos hora]]*RecursosH[[#This Row],[Qnt. Horas]]</f>
        <v>0</v>
      </c>
      <c r="W98" s="48" t="str">
        <f>IFERROR('Recursos Humanos'!$K98/((((YEAR(VLOOKUP('Recursos Humanos'!$A98,Etapas[[Número da Etapa]:[Produtos esperados ao fim da Etapa (produtos intermediários) ]],4,FALSE))-YEAR(VLOOKUP('Recursos Humanos'!$A98,Etapas[[Número da Etapa]:[Produtos esperados ao fim da Etapa (produtos intermediários) ]],3,FALSE)))*12)+(MONTH(VLOOKUP('Recursos Humanos'!$A98,Etapas[[Número da Etapa]:[Produtos esperados ao fim da Etapa (produtos intermediários) ]],4,FALSE))-MONTH(VLOOKUP('Recursos Humanos'!$A98,Etapas[[Número da Etapa]:[Produtos esperados ao fim da Etapa (produtos intermediários) ]],3,FALSE))))+1),"")</f>
        <v/>
      </c>
    </row>
    <row r="99" spans="1:23" x14ac:dyDescent="0.25">
      <c r="A99" s="67"/>
      <c r="B99" s="66"/>
      <c r="C99" s="82"/>
      <c r="D99" s="66"/>
      <c r="E99" s="66"/>
      <c r="F99" s="36" t="s">
        <v>33</v>
      </c>
      <c r="G99" s="66"/>
      <c r="H99" s="67"/>
      <c r="I99" s="133"/>
      <c r="J99" s="133"/>
      <c r="K99" s="93"/>
      <c r="L99" s="83"/>
      <c r="M99" s="92">
        <f>RecursosH[[#This Row],[Custos hora]]*RecursosH[[#This Row],[Qnt. Horas]]</f>
        <v>0</v>
      </c>
      <c r="W99" s="48" t="str">
        <f>IFERROR('Recursos Humanos'!$K99/((((YEAR(VLOOKUP('Recursos Humanos'!$A99,Etapas[[Número da Etapa]:[Produtos esperados ao fim da Etapa (produtos intermediários) ]],4,FALSE))-YEAR(VLOOKUP('Recursos Humanos'!$A99,Etapas[[Número da Etapa]:[Produtos esperados ao fim da Etapa (produtos intermediários) ]],3,FALSE)))*12)+(MONTH(VLOOKUP('Recursos Humanos'!$A99,Etapas[[Número da Etapa]:[Produtos esperados ao fim da Etapa (produtos intermediários) ]],4,FALSE))-MONTH(VLOOKUP('Recursos Humanos'!$A99,Etapas[[Número da Etapa]:[Produtos esperados ao fim da Etapa (produtos intermediários) ]],3,FALSE))))+1),"")</f>
        <v/>
      </c>
    </row>
    <row r="100" spans="1:23" x14ac:dyDescent="0.25">
      <c r="A100" s="67"/>
      <c r="B100" s="66"/>
      <c r="C100" s="82"/>
      <c r="D100" s="66"/>
      <c r="E100" s="66"/>
      <c r="F100" s="36" t="s">
        <v>33</v>
      </c>
      <c r="G100" s="66"/>
      <c r="H100" s="67"/>
      <c r="I100" s="133"/>
      <c r="J100" s="133"/>
      <c r="K100" s="93"/>
      <c r="L100" s="83"/>
      <c r="M100" s="92">
        <f>RecursosH[[#This Row],[Custos hora]]*RecursosH[[#This Row],[Qnt. Horas]]</f>
        <v>0</v>
      </c>
      <c r="W100" s="48" t="str">
        <f>IFERROR('Recursos Humanos'!$K100/((((YEAR(VLOOKUP('Recursos Humanos'!$A100,Etapas[[Número da Etapa]:[Produtos esperados ao fim da Etapa (produtos intermediários) ]],4,FALSE))-YEAR(VLOOKUP('Recursos Humanos'!$A100,Etapas[[Número da Etapa]:[Produtos esperados ao fim da Etapa (produtos intermediários) ]],3,FALSE)))*12)+(MONTH(VLOOKUP('Recursos Humanos'!$A100,Etapas[[Número da Etapa]:[Produtos esperados ao fim da Etapa (produtos intermediários) ]],4,FALSE))-MONTH(VLOOKUP('Recursos Humanos'!$A100,Etapas[[Número da Etapa]:[Produtos esperados ao fim da Etapa (produtos intermediários) ]],3,FALSE))))+1),"")</f>
        <v/>
      </c>
    </row>
    <row r="101" spans="1:23" x14ac:dyDescent="0.25">
      <c r="A101" s="67"/>
      <c r="B101" s="66"/>
      <c r="C101" s="82"/>
      <c r="D101" s="66"/>
      <c r="E101" s="66"/>
      <c r="F101" s="36" t="s">
        <v>33</v>
      </c>
      <c r="G101" s="66"/>
      <c r="H101" s="67"/>
      <c r="I101" s="133"/>
      <c r="J101" s="133"/>
      <c r="K101" s="93"/>
      <c r="L101" s="83"/>
      <c r="M101" s="92">
        <f>RecursosH[[#This Row],[Custos hora]]*RecursosH[[#This Row],[Qnt. Horas]]</f>
        <v>0</v>
      </c>
      <c r="W101" s="48" t="str">
        <f>IFERROR('Recursos Humanos'!$K101/((((YEAR(VLOOKUP('Recursos Humanos'!$A101,Etapas[[Número da Etapa]:[Produtos esperados ao fim da Etapa (produtos intermediários) ]],4,FALSE))-YEAR(VLOOKUP('Recursos Humanos'!$A101,Etapas[[Número da Etapa]:[Produtos esperados ao fim da Etapa (produtos intermediários) ]],3,FALSE)))*12)+(MONTH(VLOOKUP('Recursos Humanos'!$A101,Etapas[[Número da Etapa]:[Produtos esperados ao fim da Etapa (produtos intermediários) ]],4,FALSE))-MONTH(VLOOKUP('Recursos Humanos'!$A101,Etapas[[Número da Etapa]:[Produtos esperados ao fim da Etapa (produtos intermediários) ]],3,FALSE))))+1),"")</f>
        <v/>
      </c>
    </row>
    <row r="102" spans="1:23" x14ac:dyDescent="0.25">
      <c r="A102" s="67"/>
      <c r="B102" s="66"/>
      <c r="C102" s="82"/>
      <c r="D102" s="66"/>
      <c r="E102" s="66"/>
      <c r="F102" s="36" t="s">
        <v>33</v>
      </c>
      <c r="G102" s="66"/>
      <c r="H102" s="67"/>
      <c r="I102" s="133"/>
      <c r="J102" s="133"/>
      <c r="K102" s="93"/>
      <c r="L102" s="83"/>
      <c r="M102" s="92">
        <f>RecursosH[[#This Row],[Custos hora]]*RecursosH[[#This Row],[Qnt. Horas]]</f>
        <v>0</v>
      </c>
      <c r="W102" s="48" t="str">
        <f>IFERROR('Recursos Humanos'!$K102/((((YEAR(VLOOKUP('Recursos Humanos'!$A102,Etapas[[Número da Etapa]:[Produtos esperados ao fim da Etapa (produtos intermediários) ]],4,FALSE))-YEAR(VLOOKUP('Recursos Humanos'!$A102,Etapas[[Número da Etapa]:[Produtos esperados ao fim da Etapa (produtos intermediários) ]],3,FALSE)))*12)+(MONTH(VLOOKUP('Recursos Humanos'!$A102,Etapas[[Número da Etapa]:[Produtos esperados ao fim da Etapa (produtos intermediários) ]],4,FALSE))-MONTH(VLOOKUP('Recursos Humanos'!$A102,Etapas[[Número da Etapa]:[Produtos esperados ao fim da Etapa (produtos intermediários) ]],3,FALSE))))+1),"")</f>
        <v/>
      </c>
    </row>
    <row r="103" spans="1:23" x14ac:dyDescent="0.25">
      <c r="A103" s="67"/>
      <c r="B103" s="66"/>
      <c r="C103" s="82"/>
      <c r="D103" s="66"/>
      <c r="E103" s="66"/>
      <c r="F103" s="36" t="s">
        <v>33</v>
      </c>
      <c r="G103" s="66"/>
      <c r="H103" s="67"/>
      <c r="I103" s="133"/>
      <c r="J103" s="133"/>
      <c r="K103" s="93"/>
      <c r="L103" s="83"/>
      <c r="M103" s="92">
        <f>RecursosH[[#This Row],[Custos hora]]*RecursosH[[#This Row],[Qnt. Horas]]</f>
        <v>0</v>
      </c>
      <c r="W103" s="48" t="str">
        <f>IFERROR('Recursos Humanos'!$K103/((((YEAR(VLOOKUP('Recursos Humanos'!$A103,Etapas[[Número da Etapa]:[Produtos esperados ao fim da Etapa (produtos intermediários) ]],4,FALSE))-YEAR(VLOOKUP('Recursos Humanos'!$A103,Etapas[[Número da Etapa]:[Produtos esperados ao fim da Etapa (produtos intermediários) ]],3,FALSE)))*12)+(MONTH(VLOOKUP('Recursos Humanos'!$A103,Etapas[[Número da Etapa]:[Produtos esperados ao fim da Etapa (produtos intermediários) ]],4,FALSE))-MONTH(VLOOKUP('Recursos Humanos'!$A103,Etapas[[Número da Etapa]:[Produtos esperados ao fim da Etapa (produtos intermediários) ]],3,FALSE))))+1),"")</f>
        <v/>
      </c>
    </row>
    <row r="104" spans="1:23" x14ac:dyDescent="0.25">
      <c r="A104" s="67"/>
      <c r="B104" s="66"/>
      <c r="C104" s="82"/>
      <c r="D104" s="66"/>
      <c r="E104" s="66"/>
      <c r="F104" s="36" t="s">
        <v>33</v>
      </c>
      <c r="G104" s="66"/>
      <c r="H104" s="67"/>
      <c r="I104" s="133"/>
      <c r="J104" s="133"/>
      <c r="K104" s="93"/>
      <c r="L104" s="83"/>
      <c r="M104" s="92">
        <f>RecursosH[[#This Row],[Custos hora]]*RecursosH[[#This Row],[Qnt. Horas]]</f>
        <v>0</v>
      </c>
      <c r="W104" s="48" t="str">
        <f>IFERROR('Recursos Humanos'!$K104/((((YEAR(VLOOKUP('Recursos Humanos'!$A104,Etapas[[Número da Etapa]:[Produtos esperados ao fim da Etapa (produtos intermediários) ]],4,FALSE))-YEAR(VLOOKUP('Recursos Humanos'!$A104,Etapas[[Número da Etapa]:[Produtos esperados ao fim da Etapa (produtos intermediários) ]],3,FALSE)))*12)+(MONTH(VLOOKUP('Recursos Humanos'!$A104,Etapas[[Número da Etapa]:[Produtos esperados ao fim da Etapa (produtos intermediários) ]],4,FALSE))-MONTH(VLOOKUP('Recursos Humanos'!$A104,Etapas[[Número da Etapa]:[Produtos esperados ao fim da Etapa (produtos intermediários) ]],3,FALSE))))+1),"")</f>
        <v/>
      </c>
    </row>
    <row r="105" spans="1:23" x14ac:dyDescent="0.25">
      <c r="A105" s="67"/>
      <c r="B105" s="66"/>
      <c r="C105" s="82"/>
      <c r="D105" s="66"/>
      <c r="E105" s="66"/>
      <c r="F105" s="36" t="s">
        <v>33</v>
      </c>
      <c r="G105" s="66"/>
      <c r="H105" s="67"/>
      <c r="I105" s="133"/>
      <c r="J105" s="133"/>
      <c r="K105" s="93"/>
      <c r="L105" s="83"/>
      <c r="M105" s="92">
        <f>RecursosH[[#This Row],[Custos hora]]*RecursosH[[#This Row],[Qnt. Horas]]</f>
        <v>0</v>
      </c>
      <c r="W105" s="48" t="str">
        <f>IFERROR('Recursos Humanos'!$K105/((((YEAR(VLOOKUP('Recursos Humanos'!$A105,Etapas[[Número da Etapa]:[Produtos esperados ao fim da Etapa (produtos intermediários) ]],4,FALSE))-YEAR(VLOOKUP('Recursos Humanos'!$A105,Etapas[[Número da Etapa]:[Produtos esperados ao fim da Etapa (produtos intermediários) ]],3,FALSE)))*12)+(MONTH(VLOOKUP('Recursos Humanos'!$A105,Etapas[[Número da Etapa]:[Produtos esperados ao fim da Etapa (produtos intermediários) ]],4,FALSE))-MONTH(VLOOKUP('Recursos Humanos'!$A105,Etapas[[Número da Etapa]:[Produtos esperados ao fim da Etapa (produtos intermediários) ]],3,FALSE))))+1),"")</f>
        <v/>
      </c>
    </row>
    <row r="106" spans="1:23" x14ac:dyDescent="0.25">
      <c r="A106" s="67"/>
      <c r="B106" s="66"/>
      <c r="C106" s="82"/>
      <c r="D106" s="66"/>
      <c r="E106" s="66"/>
      <c r="F106" s="36" t="s">
        <v>33</v>
      </c>
      <c r="G106" s="66"/>
      <c r="H106" s="67"/>
      <c r="I106" s="133"/>
      <c r="J106" s="133"/>
      <c r="K106" s="93"/>
      <c r="L106" s="83"/>
      <c r="M106" s="92">
        <f>RecursosH[[#This Row],[Custos hora]]*RecursosH[[#This Row],[Qnt. Horas]]</f>
        <v>0</v>
      </c>
      <c r="W106" s="48" t="str">
        <f>IFERROR('Recursos Humanos'!$K106/((((YEAR(VLOOKUP('Recursos Humanos'!$A106,Etapas[[Número da Etapa]:[Produtos esperados ao fim da Etapa (produtos intermediários) ]],4,FALSE))-YEAR(VLOOKUP('Recursos Humanos'!$A106,Etapas[[Número da Etapa]:[Produtos esperados ao fim da Etapa (produtos intermediários) ]],3,FALSE)))*12)+(MONTH(VLOOKUP('Recursos Humanos'!$A106,Etapas[[Número da Etapa]:[Produtos esperados ao fim da Etapa (produtos intermediários) ]],4,FALSE))-MONTH(VLOOKUP('Recursos Humanos'!$A106,Etapas[[Número da Etapa]:[Produtos esperados ao fim da Etapa (produtos intermediários) ]],3,FALSE))))+1),"")</f>
        <v/>
      </c>
    </row>
    <row r="107" spans="1:23" x14ac:dyDescent="0.25">
      <c r="A107" s="67"/>
      <c r="B107" s="66"/>
      <c r="C107" s="82"/>
      <c r="D107" s="66"/>
      <c r="E107" s="66"/>
      <c r="F107" s="36" t="s">
        <v>33</v>
      </c>
      <c r="G107" s="66"/>
      <c r="H107" s="67"/>
      <c r="I107" s="133"/>
      <c r="J107" s="133"/>
      <c r="K107" s="93"/>
      <c r="L107" s="83"/>
      <c r="M107" s="92">
        <f>RecursosH[[#This Row],[Custos hora]]*RecursosH[[#This Row],[Qnt. Horas]]</f>
        <v>0</v>
      </c>
      <c r="N107" s="45"/>
      <c r="W107" s="48" t="str">
        <f>IFERROR('Recursos Humanos'!$K107/((((YEAR(VLOOKUP('Recursos Humanos'!$A107,Etapas[[Número da Etapa]:[Produtos esperados ao fim da Etapa (produtos intermediários) ]],4,FALSE))-YEAR(VLOOKUP('Recursos Humanos'!$A107,Etapas[[Número da Etapa]:[Produtos esperados ao fim da Etapa (produtos intermediários) ]],3,FALSE)))*12)+(MONTH(VLOOKUP('Recursos Humanos'!$A107,Etapas[[Número da Etapa]:[Produtos esperados ao fim da Etapa (produtos intermediários) ]],4,FALSE))-MONTH(VLOOKUP('Recursos Humanos'!$A107,Etapas[[Número da Etapa]:[Produtos esperados ao fim da Etapa (produtos intermediários) ]],3,FALSE))))+1),"")</f>
        <v/>
      </c>
    </row>
    <row r="108" spans="1:23" x14ac:dyDescent="0.25">
      <c r="A108" s="67"/>
      <c r="B108" s="66"/>
      <c r="C108" s="82"/>
      <c r="D108" s="66"/>
      <c r="E108" s="66"/>
      <c r="F108" s="36" t="s">
        <v>33</v>
      </c>
      <c r="G108" s="66"/>
      <c r="H108" s="67"/>
      <c r="I108" s="133"/>
      <c r="J108" s="133"/>
      <c r="K108" s="93"/>
      <c r="L108" s="83"/>
      <c r="M108" s="92">
        <f>RecursosH[[#This Row],[Custos hora]]*RecursosH[[#This Row],[Qnt. Horas]]</f>
        <v>0</v>
      </c>
      <c r="W108" s="48" t="str">
        <f>IFERROR('Recursos Humanos'!$K108/((((YEAR(VLOOKUP('Recursos Humanos'!$A108,Etapas[[Número da Etapa]:[Produtos esperados ao fim da Etapa (produtos intermediários) ]],4,FALSE))-YEAR(VLOOKUP('Recursos Humanos'!$A108,Etapas[[Número da Etapa]:[Produtos esperados ao fim da Etapa (produtos intermediários) ]],3,FALSE)))*12)+(MONTH(VLOOKUP('Recursos Humanos'!$A108,Etapas[[Número da Etapa]:[Produtos esperados ao fim da Etapa (produtos intermediários) ]],4,FALSE))-MONTH(VLOOKUP('Recursos Humanos'!$A108,Etapas[[Número da Etapa]:[Produtos esperados ao fim da Etapa (produtos intermediários) ]],3,FALSE))))+1),"")</f>
        <v/>
      </c>
    </row>
    <row r="109" spans="1:23" x14ac:dyDescent="0.25">
      <c r="A109" s="67"/>
      <c r="B109" s="66"/>
      <c r="C109" s="82"/>
      <c r="D109" s="66"/>
      <c r="E109" s="66"/>
      <c r="F109" s="36" t="s">
        <v>33</v>
      </c>
      <c r="G109" s="66"/>
      <c r="H109" s="67"/>
      <c r="I109" s="133"/>
      <c r="J109" s="133"/>
      <c r="K109" s="93"/>
      <c r="L109" s="83"/>
      <c r="M109" s="92">
        <f>RecursosH[[#This Row],[Custos hora]]*RecursosH[[#This Row],[Qnt. Horas]]</f>
        <v>0</v>
      </c>
      <c r="W109" s="48" t="str">
        <f>IFERROR('Recursos Humanos'!$K109/((((YEAR(VLOOKUP('Recursos Humanos'!$A109,Etapas[[Número da Etapa]:[Produtos esperados ao fim da Etapa (produtos intermediários) ]],4,FALSE))-YEAR(VLOOKUP('Recursos Humanos'!$A109,Etapas[[Número da Etapa]:[Produtos esperados ao fim da Etapa (produtos intermediários) ]],3,FALSE)))*12)+(MONTH(VLOOKUP('Recursos Humanos'!$A109,Etapas[[Número da Etapa]:[Produtos esperados ao fim da Etapa (produtos intermediários) ]],4,FALSE))-MONTH(VLOOKUP('Recursos Humanos'!$A109,Etapas[[Número da Etapa]:[Produtos esperados ao fim da Etapa (produtos intermediários) ]],3,FALSE))))+1),"")</f>
        <v/>
      </c>
    </row>
    <row r="110" spans="1:23" x14ac:dyDescent="0.25">
      <c r="A110" s="67"/>
      <c r="B110" s="66"/>
      <c r="C110" s="82"/>
      <c r="D110" s="66"/>
      <c r="E110" s="66"/>
      <c r="F110" s="36" t="s">
        <v>33</v>
      </c>
      <c r="G110" s="66"/>
      <c r="H110" s="67"/>
      <c r="I110" s="133"/>
      <c r="J110" s="133"/>
      <c r="K110" s="93"/>
      <c r="L110" s="83"/>
      <c r="M110" s="92">
        <f>RecursosH[[#This Row],[Custos hora]]*RecursosH[[#This Row],[Qnt. Horas]]</f>
        <v>0</v>
      </c>
      <c r="W110" s="48" t="str">
        <f>IFERROR('Recursos Humanos'!$K110/((((YEAR(VLOOKUP('Recursos Humanos'!$A110,Etapas[[Número da Etapa]:[Produtos esperados ao fim da Etapa (produtos intermediários) ]],4,FALSE))-YEAR(VLOOKUP('Recursos Humanos'!$A110,Etapas[[Número da Etapa]:[Produtos esperados ao fim da Etapa (produtos intermediários) ]],3,FALSE)))*12)+(MONTH(VLOOKUP('Recursos Humanos'!$A110,Etapas[[Número da Etapa]:[Produtos esperados ao fim da Etapa (produtos intermediários) ]],4,FALSE))-MONTH(VLOOKUP('Recursos Humanos'!$A110,Etapas[[Número da Etapa]:[Produtos esperados ao fim da Etapa (produtos intermediários) ]],3,FALSE))))+1),"")</f>
        <v/>
      </c>
    </row>
    <row r="111" spans="1:23" x14ac:dyDescent="0.25">
      <c r="A111" s="67"/>
      <c r="B111" s="66"/>
      <c r="C111" s="82"/>
      <c r="D111" s="66"/>
      <c r="E111" s="66"/>
      <c r="F111" s="36" t="s">
        <v>33</v>
      </c>
      <c r="G111" s="66"/>
      <c r="H111" s="67"/>
      <c r="I111" s="133"/>
      <c r="J111" s="133"/>
      <c r="K111" s="93"/>
      <c r="L111" s="83"/>
      <c r="M111" s="92">
        <f>RecursosH[[#This Row],[Custos hora]]*RecursosH[[#This Row],[Qnt. Horas]]</f>
        <v>0</v>
      </c>
      <c r="W111" s="48" t="str">
        <f>IFERROR('Recursos Humanos'!$K111/((((YEAR(VLOOKUP('Recursos Humanos'!$A111,Etapas[[Número da Etapa]:[Produtos esperados ao fim da Etapa (produtos intermediários) ]],4,FALSE))-YEAR(VLOOKUP('Recursos Humanos'!$A111,Etapas[[Número da Etapa]:[Produtos esperados ao fim da Etapa (produtos intermediários) ]],3,FALSE)))*12)+(MONTH(VLOOKUP('Recursos Humanos'!$A111,Etapas[[Número da Etapa]:[Produtos esperados ao fim da Etapa (produtos intermediários) ]],4,FALSE))-MONTH(VLOOKUP('Recursos Humanos'!$A111,Etapas[[Número da Etapa]:[Produtos esperados ao fim da Etapa (produtos intermediários) ]],3,FALSE))))+1),"")</f>
        <v/>
      </c>
    </row>
    <row r="112" spans="1:23" x14ac:dyDescent="0.25">
      <c r="A112" s="67"/>
      <c r="B112" s="66"/>
      <c r="C112" s="82"/>
      <c r="D112" s="66"/>
      <c r="E112" s="66"/>
      <c r="F112" s="36" t="s">
        <v>33</v>
      </c>
      <c r="G112" s="66"/>
      <c r="H112" s="67"/>
      <c r="I112" s="133"/>
      <c r="J112" s="133"/>
      <c r="K112" s="93"/>
      <c r="L112" s="83"/>
      <c r="M112" s="92">
        <f>RecursosH[[#This Row],[Custos hora]]*RecursosH[[#This Row],[Qnt. Horas]]</f>
        <v>0</v>
      </c>
      <c r="W112" s="48" t="str">
        <f>IFERROR('Recursos Humanos'!$K112/((((YEAR(VLOOKUP('Recursos Humanos'!$A112,Etapas[[Número da Etapa]:[Produtos esperados ao fim da Etapa (produtos intermediários) ]],4,FALSE))-YEAR(VLOOKUP('Recursos Humanos'!$A112,Etapas[[Número da Etapa]:[Produtos esperados ao fim da Etapa (produtos intermediários) ]],3,FALSE)))*12)+(MONTH(VLOOKUP('Recursos Humanos'!$A112,Etapas[[Número da Etapa]:[Produtos esperados ao fim da Etapa (produtos intermediários) ]],4,FALSE))-MONTH(VLOOKUP('Recursos Humanos'!$A112,Etapas[[Número da Etapa]:[Produtos esperados ao fim da Etapa (produtos intermediários) ]],3,FALSE))))+1),"")</f>
        <v/>
      </c>
    </row>
    <row r="113" spans="1:23" x14ac:dyDescent="0.25">
      <c r="A113" s="67"/>
      <c r="B113" s="66"/>
      <c r="C113" s="82"/>
      <c r="D113" s="66"/>
      <c r="E113" s="66"/>
      <c r="F113" s="36" t="s">
        <v>33</v>
      </c>
      <c r="G113" s="66"/>
      <c r="H113" s="67"/>
      <c r="I113" s="133"/>
      <c r="J113" s="133"/>
      <c r="K113" s="93"/>
      <c r="L113" s="83"/>
      <c r="M113" s="92">
        <f>RecursosH[[#This Row],[Custos hora]]*RecursosH[[#This Row],[Qnt. Horas]]</f>
        <v>0</v>
      </c>
      <c r="N113" s="45"/>
      <c r="W113" s="48" t="str">
        <f>IFERROR('Recursos Humanos'!$K113/((((YEAR(VLOOKUP('Recursos Humanos'!$A113,Etapas[[Número da Etapa]:[Produtos esperados ao fim da Etapa (produtos intermediários) ]],4,FALSE))-YEAR(VLOOKUP('Recursos Humanos'!$A113,Etapas[[Número da Etapa]:[Produtos esperados ao fim da Etapa (produtos intermediários) ]],3,FALSE)))*12)+(MONTH(VLOOKUP('Recursos Humanos'!$A113,Etapas[[Número da Etapa]:[Produtos esperados ao fim da Etapa (produtos intermediários) ]],4,FALSE))-MONTH(VLOOKUP('Recursos Humanos'!$A113,Etapas[[Número da Etapa]:[Produtos esperados ao fim da Etapa (produtos intermediários) ]],3,FALSE))))+1),"")</f>
        <v/>
      </c>
    </row>
    <row r="114" spans="1:23" x14ac:dyDescent="0.25">
      <c r="A114" s="67"/>
      <c r="B114" s="66"/>
      <c r="C114" s="82"/>
      <c r="D114" s="66"/>
      <c r="E114" s="66"/>
      <c r="F114" s="36" t="s">
        <v>33</v>
      </c>
      <c r="G114" s="66"/>
      <c r="H114" s="67"/>
      <c r="I114" s="133"/>
      <c r="J114" s="133"/>
      <c r="K114" s="93"/>
      <c r="L114" s="83"/>
      <c r="M114" s="92">
        <f>RecursosH[[#This Row],[Custos hora]]*RecursosH[[#This Row],[Qnt. Horas]]</f>
        <v>0</v>
      </c>
      <c r="W114" s="48" t="str">
        <f>IFERROR('Recursos Humanos'!$K114/((((YEAR(VLOOKUP('Recursos Humanos'!$A114,Etapas[[Número da Etapa]:[Produtos esperados ao fim da Etapa (produtos intermediários) ]],4,FALSE))-YEAR(VLOOKUP('Recursos Humanos'!$A114,Etapas[[Número da Etapa]:[Produtos esperados ao fim da Etapa (produtos intermediários) ]],3,FALSE)))*12)+(MONTH(VLOOKUP('Recursos Humanos'!$A114,Etapas[[Número da Etapa]:[Produtos esperados ao fim da Etapa (produtos intermediários) ]],4,FALSE))-MONTH(VLOOKUP('Recursos Humanos'!$A114,Etapas[[Número da Etapa]:[Produtos esperados ao fim da Etapa (produtos intermediários) ]],3,FALSE))))+1),"")</f>
        <v/>
      </c>
    </row>
    <row r="115" spans="1:23" x14ac:dyDescent="0.25">
      <c r="A115" s="67"/>
      <c r="B115" s="66"/>
      <c r="C115" s="82"/>
      <c r="D115" s="66"/>
      <c r="E115" s="66"/>
      <c r="F115" s="36" t="s">
        <v>33</v>
      </c>
      <c r="G115" s="66"/>
      <c r="H115" s="67"/>
      <c r="I115" s="133"/>
      <c r="J115" s="133"/>
      <c r="K115" s="93"/>
      <c r="L115" s="83"/>
      <c r="M115" s="92">
        <f>RecursosH[[#This Row],[Custos hora]]*RecursosH[[#This Row],[Qnt. Horas]]</f>
        <v>0</v>
      </c>
      <c r="W115" s="48" t="str">
        <f>IFERROR('Recursos Humanos'!$K115/((((YEAR(VLOOKUP('Recursos Humanos'!$A115,Etapas[[Número da Etapa]:[Produtos esperados ao fim da Etapa (produtos intermediários) ]],4,FALSE))-YEAR(VLOOKUP('Recursos Humanos'!$A115,Etapas[[Número da Etapa]:[Produtos esperados ao fim da Etapa (produtos intermediários) ]],3,FALSE)))*12)+(MONTH(VLOOKUP('Recursos Humanos'!$A115,Etapas[[Número da Etapa]:[Produtos esperados ao fim da Etapa (produtos intermediários) ]],4,FALSE))-MONTH(VLOOKUP('Recursos Humanos'!$A115,Etapas[[Número da Etapa]:[Produtos esperados ao fim da Etapa (produtos intermediários) ]],3,FALSE))))+1),"")</f>
        <v/>
      </c>
    </row>
    <row r="116" spans="1:23" x14ac:dyDescent="0.25">
      <c r="A116" s="67"/>
      <c r="B116" s="66"/>
      <c r="C116" s="82"/>
      <c r="D116" s="66"/>
      <c r="E116" s="66"/>
      <c r="F116" s="36" t="s">
        <v>33</v>
      </c>
      <c r="G116" s="66"/>
      <c r="H116" s="67"/>
      <c r="I116" s="133"/>
      <c r="J116" s="133"/>
      <c r="K116" s="93"/>
      <c r="L116" s="83"/>
      <c r="M116" s="92">
        <f>RecursosH[[#This Row],[Custos hora]]*RecursosH[[#This Row],[Qnt. Horas]]</f>
        <v>0</v>
      </c>
      <c r="W116" s="48" t="str">
        <f>IFERROR('Recursos Humanos'!$K116/((((YEAR(VLOOKUP('Recursos Humanos'!$A116,Etapas[[Número da Etapa]:[Produtos esperados ao fim da Etapa (produtos intermediários) ]],4,FALSE))-YEAR(VLOOKUP('Recursos Humanos'!$A116,Etapas[[Número da Etapa]:[Produtos esperados ao fim da Etapa (produtos intermediários) ]],3,FALSE)))*12)+(MONTH(VLOOKUP('Recursos Humanos'!$A116,Etapas[[Número da Etapa]:[Produtos esperados ao fim da Etapa (produtos intermediários) ]],4,FALSE))-MONTH(VLOOKUP('Recursos Humanos'!$A116,Etapas[[Número da Etapa]:[Produtos esperados ao fim da Etapa (produtos intermediários) ]],3,FALSE))))+1),"")</f>
        <v/>
      </c>
    </row>
    <row r="117" spans="1:23" x14ac:dyDescent="0.25">
      <c r="A117" s="67"/>
      <c r="B117" s="66"/>
      <c r="C117" s="82"/>
      <c r="D117" s="66"/>
      <c r="E117" s="66"/>
      <c r="F117" s="36" t="s">
        <v>33</v>
      </c>
      <c r="G117" s="66"/>
      <c r="H117" s="67"/>
      <c r="I117" s="133"/>
      <c r="J117" s="133"/>
      <c r="K117" s="93"/>
      <c r="L117" s="83"/>
      <c r="M117" s="92">
        <f>RecursosH[[#This Row],[Custos hora]]*RecursosH[[#This Row],[Qnt. Horas]]</f>
        <v>0</v>
      </c>
      <c r="W117" s="48" t="str">
        <f>IFERROR('Recursos Humanos'!$K117/((((YEAR(VLOOKUP('Recursos Humanos'!$A117,Etapas[[Número da Etapa]:[Produtos esperados ao fim da Etapa (produtos intermediários) ]],4,FALSE))-YEAR(VLOOKUP('Recursos Humanos'!$A117,Etapas[[Número da Etapa]:[Produtos esperados ao fim da Etapa (produtos intermediários) ]],3,FALSE)))*12)+(MONTH(VLOOKUP('Recursos Humanos'!$A117,Etapas[[Número da Etapa]:[Produtos esperados ao fim da Etapa (produtos intermediários) ]],4,FALSE))-MONTH(VLOOKUP('Recursos Humanos'!$A117,Etapas[[Número da Etapa]:[Produtos esperados ao fim da Etapa (produtos intermediários) ]],3,FALSE))))+1),"")</f>
        <v/>
      </c>
    </row>
    <row r="118" spans="1:23" x14ac:dyDescent="0.25">
      <c r="A118" s="67"/>
      <c r="B118" s="66"/>
      <c r="C118" s="82"/>
      <c r="D118" s="66"/>
      <c r="E118" s="66"/>
      <c r="F118" s="36" t="s">
        <v>33</v>
      </c>
      <c r="G118" s="66"/>
      <c r="H118" s="67"/>
      <c r="I118" s="133"/>
      <c r="J118" s="133"/>
      <c r="K118" s="93"/>
      <c r="L118" s="83"/>
      <c r="M118" s="92">
        <f>RecursosH[[#This Row],[Custos hora]]*RecursosH[[#This Row],[Qnt. Horas]]</f>
        <v>0</v>
      </c>
      <c r="W118" s="48" t="str">
        <f>IFERROR('Recursos Humanos'!$K118/((((YEAR(VLOOKUP('Recursos Humanos'!$A118,Etapas[[Número da Etapa]:[Produtos esperados ao fim da Etapa (produtos intermediários) ]],4,FALSE))-YEAR(VLOOKUP('Recursos Humanos'!$A118,Etapas[[Número da Etapa]:[Produtos esperados ao fim da Etapa (produtos intermediários) ]],3,FALSE)))*12)+(MONTH(VLOOKUP('Recursos Humanos'!$A118,Etapas[[Número da Etapa]:[Produtos esperados ao fim da Etapa (produtos intermediários) ]],4,FALSE))-MONTH(VLOOKUP('Recursos Humanos'!$A118,Etapas[[Número da Etapa]:[Produtos esperados ao fim da Etapa (produtos intermediários) ]],3,FALSE))))+1),"")</f>
        <v/>
      </c>
    </row>
    <row r="119" spans="1:23" x14ac:dyDescent="0.25">
      <c r="A119" s="67"/>
      <c r="B119" s="66"/>
      <c r="C119" s="82"/>
      <c r="D119" s="66"/>
      <c r="E119" s="66"/>
      <c r="F119" s="36" t="s">
        <v>33</v>
      </c>
      <c r="G119" s="66"/>
      <c r="H119" s="67"/>
      <c r="I119" s="133"/>
      <c r="J119" s="133"/>
      <c r="K119" s="93"/>
      <c r="L119" s="83"/>
      <c r="M119" s="92">
        <f>RecursosH[[#This Row],[Custos hora]]*RecursosH[[#This Row],[Qnt. Horas]]</f>
        <v>0</v>
      </c>
      <c r="W119" s="48" t="str">
        <f>IFERROR('Recursos Humanos'!$K119/((((YEAR(VLOOKUP('Recursos Humanos'!$A119,Etapas[[Número da Etapa]:[Produtos esperados ao fim da Etapa (produtos intermediários) ]],4,FALSE))-YEAR(VLOOKUP('Recursos Humanos'!$A119,Etapas[[Número da Etapa]:[Produtos esperados ao fim da Etapa (produtos intermediários) ]],3,FALSE)))*12)+(MONTH(VLOOKUP('Recursos Humanos'!$A119,Etapas[[Número da Etapa]:[Produtos esperados ao fim da Etapa (produtos intermediários) ]],4,FALSE))-MONTH(VLOOKUP('Recursos Humanos'!$A119,Etapas[[Número da Etapa]:[Produtos esperados ao fim da Etapa (produtos intermediários) ]],3,FALSE))))+1),"")</f>
        <v/>
      </c>
    </row>
    <row r="120" spans="1:23" x14ac:dyDescent="0.25">
      <c r="A120" s="67"/>
      <c r="B120" s="66"/>
      <c r="C120" s="82"/>
      <c r="D120" s="66"/>
      <c r="E120" s="66"/>
      <c r="F120" s="36" t="s">
        <v>33</v>
      </c>
      <c r="G120" s="66"/>
      <c r="H120" s="67"/>
      <c r="I120" s="133"/>
      <c r="J120" s="133"/>
      <c r="K120" s="93"/>
      <c r="L120" s="83"/>
      <c r="M120" s="92">
        <f>RecursosH[[#This Row],[Custos hora]]*RecursosH[[#This Row],[Qnt. Horas]]</f>
        <v>0</v>
      </c>
      <c r="W120" s="48" t="str">
        <f>IFERROR('Recursos Humanos'!$K120/((((YEAR(VLOOKUP('Recursos Humanos'!$A120,Etapas[[Número da Etapa]:[Produtos esperados ao fim da Etapa (produtos intermediários) ]],4,FALSE))-YEAR(VLOOKUP('Recursos Humanos'!$A120,Etapas[[Número da Etapa]:[Produtos esperados ao fim da Etapa (produtos intermediários) ]],3,FALSE)))*12)+(MONTH(VLOOKUP('Recursos Humanos'!$A120,Etapas[[Número da Etapa]:[Produtos esperados ao fim da Etapa (produtos intermediários) ]],4,FALSE))-MONTH(VLOOKUP('Recursos Humanos'!$A120,Etapas[[Número da Etapa]:[Produtos esperados ao fim da Etapa (produtos intermediários) ]],3,FALSE))))+1),"")</f>
        <v/>
      </c>
    </row>
    <row r="121" spans="1:23" x14ac:dyDescent="0.25">
      <c r="A121" s="67"/>
      <c r="B121" s="66"/>
      <c r="C121" s="82"/>
      <c r="D121" s="66"/>
      <c r="E121" s="66"/>
      <c r="F121" s="36" t="s">
        <v>33</v>
      </c>
      <c r="G121" s="66"/>
      <c r="H121" s="67"/>
      <c r="I121" s="133"/>
      <c r="J121" s="133"/>
      <c r="K121" s="93"/>
      <c r="L121" s="83"/>
      <c r="M121" s="92">
        <f>RecursosH[[#This Row],[Custos hora]]*RecursosH[[#This Row],[Qnt. Horas]]</f>
        <v>0</v>
      </c>
      <c r="W121" s="48" t="str">
        <f>IFERROR('Recursos Humanos'!$K121/((((YEAR(VLOOKUP('Recursos Humanos'!$A121,Etapas[[Número da Etapa]:[Produtos esperados ao fim da Etapa (produtos intermediários) ]],4,FALSE))-YEAR(VLOOKUP('Recursos Humanos'!$A121,Etapas[[Número da Etapa]:[Produtos esperados ao fim da Etapa (produtos intermediários) ]],3,FALSE)))*12)+(MONTH(VLOOKUP('Recursos Humanos'!$A121,Etapas[[Número da Etapa]:[Produtos esperados ao fim da Etapa (produtos intermediários) ]],4,FALSE))-MONTH(VLOOKUP('Recursos Humanos'!$A121,Etapas[[Número da Etapa]:[Produtos esperados ao fim da Etapa (produtos intermediários) ]],3,FALSE))))+1),"")</f>
        <v/>
      </c>
    </row>
    <row r="122" spans="1:23" x14ac:dyDescent="0.25">
      <c r="A122" s="67"/>
      <c r="B122" s="66"/>
      <c r="C122" s="82"/>
      <c r="D122" s="66"/>
      <c r="E122" s="66"/>
      <c r="F122" s="36" t="s">
        <v>33</v>
      </c>
      <c r="G122" s="66"/>
      <c r="H122" s="67"/>
      <c r="I122" s="133"/>
      <c r="J122" s="133"/>
      <c r="K122" s="93"/>
      <c r="L122" s="83"/>
      <c r="M122" s="92">
        <f>RecursosH[[#This Row],[Custos hora]]*RecursosH[[#This Row],[Qnt. Horas]]</f>
        <v>0</v>
      </c>
      <c r="W122" s="48" t="str">
        <f>IFERROR('Recursos Humanos'!$K122/((((YEAR(VLOOKUP('Recursos Humanos'!$A122,Etapas[[Número da Etapa]:[Produtos esperados ao fim da Etapa (produtos intermediários) ]],4,FALSE))-YEAR(VLOOKUP('Recursos Humanos'!$A122,Etapas[[Número da Etapa]:[Produtos esperados ao fim da Etapa (produtos intermediários) ]],3,FALSE)))*12)+(MONTH(VLOOKUP('Recursos Humanos'!$A122,Etapas[[Número da Etapa]:[Produtos esperados ao fim da Etapa (produtos intermediários) ]],4,FALSE))-MONTH(VLOOKUP('Recursos Humanos'!$A122,Etapas[[Número da Etapa]:[Produtos esperados ao fim da Etapa (produtos intermediários) ]],3,FALSE))))+1),"")</f>
        <v/>
      </c>
    </row>
    <row r="123" spans="1:23" x14ac:dyDescent="0.25">
      <c r="A123" s="67"/>
      <c r="B123" s="66"/>
      <c r="C123" s="82"/>
      <c r="D123" s="66"/>
      <c r="E123" s="66"/>
      <c r="F123" s="36" t="s">
        <v>33</v>
      </c>
      <c r="G123" s="66"/>
      <c r="H123" s="67"/>
      <c r="I123" s="133"/>
      <c r="J123" s="133"/>
      <c r="K123" s="93"/>
      <c r="L123" s="83"/>
      <c r="M123" s="92">
        <f>RecursosH[[#This Row],[Custos hora]]*RecursosH[[#This Row],[Qnt. Horas]]</f>
        <v>0</v>
      </c>
      <c r="W123" s="48" t="str">
        <f>IFERROR('Recursos Humanos'!$K123/((((YEAR(VLOOKUP('Recursos Humanos'!$A123,Etapas[[Número da Etapa]:[Produtos esperados ao fim da Etapa (produtos intermediários) ]],4,FALSE))-YEAR(VLOOKUP('Recursos Humanos'!$A123,Etapas[[Número da Etapa]:[Produtos esperados ao fim da Etapa (produtos intermediários) ]],3,FALSE)))*12)+(MONTH(VLOOKUP('Recursos Humanos'!$A123,Etapas[[Número da Etapa]:[Produtos esperados ao fim da Etapa (produtos intermediários) ]],4,FALSE))-MONTH(VLOOKUP('Recursos Humanos'!$A123,Etapas[[Número da Etapa]:[Produtos esperados ao fim da Etapa (produtos intermediários) ]],3,FALSE))))+1),"")</f>
        <v/>
      </c>
    </row>
    <row r="124" spans="1:23" x14ac:dyDescent="0.25">
      <c r="A124" s="67"/>
      <c r="B124" s="66"/>
      <c r="C124" s="82"/>
      <c r="D124" s="66"/>
      <c r="E124" s="66"/>
      <c r="F124" s="36" t="s">
        <v>33</v>
      </c>
      <c r="G124" s="66"/>
      <c r="H124" s="67"/>
      <c r="I124" s="133"/>
      <c r="J124" s="133"/>
      <c r="K124" s="93"/>
      <c r="L124" s="83"/>
      <c r="M124" s="92">
        <f>RecursosH[[#This Row],[Custos hora]]*RecursosH[[#This Row],[Qnt. Horas]]</f>
        <v>0</v>
      </c>
      <c r="W124" s="48" t="str">
        <f>IFERROR('Recursos Humanos'!$K124/((((YEAR(VLOOKUP('Recursos Humanos'!$A124,Etapas[[Número da Etapa]:[Produtos esperados ao fim da Etapa (produtos intermediários) ]],4,FALSE))-YEAR(VLOOKUP('Recursos Humanos'!$A124,Etapas[[Número da Etapa]:[Produtos esperados ao fim da Etapa (produtos intermediários) ]],3,FALSE)))*12)+(MONTH(VLOOKUP('Recursos Humanos'!$A124,Etapas[[Número da Etapa]:[Produtos esperados ao fim da Etapa (produtos intermediários) ]],4,FALSE))-MONTH(VLOOKUP('Recursos Humanos'!$A124,Etapas[[Número da Etapa]:[Produtos esperados ao fim da Etapa (produtos intermediários) ]],3,FALSE))))+1),"")</f>
        <v/>
      </c>
    </row>
    <row r="125" spans="1:23" x14ac:dyDescent="0.25">
      <c r="A125" s="67"/>
      <c r="B125" s="66"/>
      <c r="C125" s="82"/>
      <c r="D125" s="66"/>
      <c r="E125" s="66"/>
      <c r="F125" s="36" t="s">
        <v>33</v>
      </c>
      <c r="G125" s="66"/>
      <c r="H125" s="67"/>
      <c r="I125" s="133"/>
      <c r="J125" s="133"/>
      <c r="K125" s="93"/>
      <c r="L125" s="83"/>
      <c r="M125" s="92">
        <f>RecursosH[[#This Row],[Custos hora]]*RecursosH[[#This Row],[Qnt. Horas]]</f>
        <v>0</v>
      </c>
      <c r="N125" s="45"/>
      <c r="W125" s="48" t="str">
        <f>IFERROR('Recursos Humanos'!$K125/((((YEAR(VLOOKUP('Recursos Humanos'!$A125,Etapas[[Número da Etapa]:[Produtos esperados ao fim da Etapa (produtos intermediários) ]],4,FALSE))-YEAR(VLOOKUP('Recursos Humanos'!$A125,Etapas[[Número da Etapa]:[Produtos esperados ao fim da Etapa (produtos intermediários) ]],3,FALSE)))*12)+(MONTH(VLOOKUP('Recursos Humanos'!$A125,Etapas[[Número da Etapa]:[Produtos esperados ao fim da Etapa (produtos intermediários) ]],4,FALSE))-MONTH(VLOOKUP('Recursos Humanos'!$A125,Etapas[[Número da Etapa]:[Produtos esperados ao fim da Etapa (produtos intermediários) ]],3,FALSE))))+1),"")</f>
        <v/>
      </c>
    </row>
    <row r="126" spans="1:23" x14ac:dyDescent="0.25">
      <c r="A126" s="67"/>
      <c r="B126" s="66"/>
      <c r="C126" s="82"/>
      <c r="D126" s="66"/>
      <c r="E126" s="66"/>
      <c r="F126" s="36" t="s">
        <v>33</v>
      </c>
      <c r="G126" s="66"/>
      <c r="H126" s="67"/>
      <c r="I126" s="133"/>
      <c r="J126" s="133"/>
      <c r="K126" s="93"/>
      <c r="L126" s="83"/>
      <c r="M126" s="92">
        <f>RecursosH[[#This Row],[Custos hora]]*RecursosH[[#This Row],[Qnt. Horas]]</f>
        <v>0</v>
      </c>
      <c r="W126" s="48" t="str">
        <f>IFERROR('Recursos Humanos'!$K126/((((YEAR(VLOOKUP('Recursos Humanos'!$A126,Etapas[[Número da Etapa]:[Produtos esperados ao fim da Etapa (produtos intermediários) ]],4,FALSE))-YEAR(VLOOKUP('Recursos Humanos'!$A126,Etapas[[Número da Etapa]:[Produtos esperados ao fim da Etapa (produtos intermediários) ]],3,FALSE)))*12)+(MONTH(VLOOKUP('Recursos Humanos'!$A126,Etapas[[Número da Etapa]:[Produtos esperados ao fim da Etapa (produtos intermediários) ]],4,FALSE))-MONTH(VLOOKUP('Recursos Humanos'!$A126,Etapas[[Número da Etapa]:[Produtos esperados ao fim da Etapa (produtos intermediários) ]],3,FALSE))))+1),"")</f>
        <v/>
      </c>
    </row>
    <row r="127" spans="1:23" x14ac:dyDescent="0.25">
      <c r="A127" s="67"/>
      <c r="B127" s="66"/>
      <c r="C127" s="82"/>
      <c r="D127" s="66"/>
      <c r="E127" s="66"/>
      <c r="F127" s="36" t="s">
        <v>33</v>
      </c>
      <c r="G127" s="66"/>
      <c r="H127" s="67"/>
      <c r="I127" s="133"/>
      <c r="J127" s="133"/>
      <c r="K127" s="93"/>
      <c r="L127" s="83"/>
      <c r="M127" s="92">
        <f>RecursosH[[#This Row],[Custos hora]]*RecursosH[[#This Row],[Qnt. Horas]]</f>
        <v>0</v>
      </c>
      <c r="W127" s="48" t="str">
        <f>IFERROR('Recursos Humanos'!$K127/((((YEAR(VLOOKUP('Recursos Humanos'!$A127,Etapas[[Número da Etapa]:[Produtos esperados ao fim da Etapa (produtos intermediários) ]],4,FALSE))-YEAR(VLOOKUP('Recursos Humanos'!$A127,Etapas[[Número da Etapa]:[Produtos esperados ao fim da Etapa (produtos intermediários) ]],3,FALSE)))*12)+(MONTH(VLOOKUP('Recursos Humanos'!$A127,Etapas[[Número da Etapa]:[Produtos esperados ao fim da Etapa (produtos intermediários) ]],4,FALSE))-MONTH(VLOOKUP('Recursos Humanos'!$A127,Etapas[[Número da Etapa]:[Produtos esperados ao fim da Etapa (produtos intermediários) ]],3,FALSE))))+1),"")</f>
        <v/>
      </c>
    </row>
    <row r="128" spans="1:23" x14ac:dyDescent="0.25">
      <c r="A128" s="67"/>
      <c r="B128" s="66"/>
      <c r="C128" s="82"/>
      <c r="D128" s="66"/>
      <c r="E128" s="66"/>
      <c r="F128" s="36" t="s">
        <v>33</v>
      </c>
      <c r="G128" s="66"/>
      <c r="H128" s="67"/>
      <c r="I128" s="133"/>
      <c r="J128" s="133"/>
      <c r="K128" s="93"/>
      <c r="L128" s="83"/>
      <c r="M128" s="92">
        <f>RecursosH[[#This Row],[Custos hora]]*RecursosH[[#This Row],[Qnt. Horas]]</f>
        <v>0</v>
      </c>
      <c r="W128" s="48" t="str">
        <f>IFERROR('Recursos Humanos'!$K128/((((YEAR(VLOOKUP('Recursos Humanos'!$A128,Etapas[[Número da Etapa]:[Produtos esperados ao fim da Etapa (produtos intermediários) ]],4,FALSE))-YEAR(VLOOKUP('Recursos Humanos'!$A128,Etapas[[Número da Etapa]:[Produtos esperados ao fim da Etapa (produtos intermediários) ]],3,FALSE)))*12)+(MONTH(VLOOKUP('Recursos Humanos'!$A128,Etapas[[Número da Etapa]:[Produtos esperados ao fim da Etapa (produtos intermediários) ]],4,FALSE))-MONTH(VLOOKUP('Recursos Humanos'!$A128,Etapas[[Número da Etapa]:[Produtos esperados ao fim da Etapa (produtos intermediários) ]],3,FALSE))))+1),"")</f>
        <v/>
      </c>
    </row>
    <row r="129" spans="1:23" x14ac:dyDescent="0.25">
      <c r="A129" s="67"/>
      <c r="B129" s="66"/>
      <c r="C129" s="82"/>
      <c r="D129" s="66"/>
      <c r="E129" s="66"/>
      <c r="F129" s="36" t="s">
        <v>33</v>
      </c>
      <c r="G129" s="66"/>
      <c r="H129" s="67"/>
      <c r="I129" s="133"/>
      <c r="J129" s="133"/>
      <c r="K129" s="93"/>
      <c r="L129" s="83"/>
      <c r="M129" s="92">
        <f>RecursosH[[#This Row],[Custos hora]]*RecursosH[[#This Row],[Qnt. Horas]]</f>
        <v>0</v>
      </c>
      <c r="W129" s="48" t="str">
        <f>IFERROR('Recursos Humanos'!$K129/((((YEAR(VLOOKUP('Recursos Humanos'!$A129,Etapas[[Número da Etapa]:[Produtos esperados ao fim da Etapa (produtos intermediários) ]],4,FALSE))-YEAR(VLOOKUP('Recursos Humanos'!$A129,Etapas[[Número da Etapa]:[Produtos esperados ao fim da Etapa (produtos intermediários) ]],3,FALSE)))*12)+(MONTH(VLOOKUP('Recursos Humanos'!$A129,Etapas[[Número da Etapa]:[Produtos esperados ao fim da Etapa (produtos intermediários) ]],4,FALSE))-MONTH(VLOOKUP('Recursos Humanos'!$A129,Etapas[[Número da Etapa]:[Produtos esperados ao fim da Etapa (produtos intermediários) ]],3,FALSE))))+1),"")</f>
        <v/>
      </c>
    </row>
    <row r="130" spans="1:23" x14ac:dyDescent="0.25">
      <c r="A130" s="67"/>
      <c r="B130" s="66"/>
      <c r="C130" s="82"/>
      <c r="D130" s="66"/>
      <c r="E130" s="66"/>
      <c r="F130" s="36" t="s">
        <v>33</v>
      </c>
      <c r="G130" s="66"/>
      <c r="H130" s="67"/>
      <c r="I130" s="133"/>
      <c r="J130" s="133"/>
      <c r="K130" s="93"/>
      <c r="L130" s="83"/>
      <c r="M130" s="92">
        <f>RecursosH[[#This Row],[Custos hora]]*RecursosH[[#This Row],[Qnt. Horas]]</f>
        <v>0</v>
      </c>
      <c r="W130" s="48" t="str">
        <f>IFERROR('Recursos Humanos'!$K130/((((YEAR(VLOOKUP('Recursos Humanos'!$A130,Etapas[[Número da Etapa]:[Produtos esperados ao fim da Etapa (produtos intermediários) ]],4,FALSE))-YEAR(VLOOKUP('Recursos Humanos'!$A130,Etapas[[Número da Etapa]:[Produtos esperados ao fim da Etapa (produtos intermediários) ]],3,FALSE)))*12)+(MONTH(VLOOKUP('Recursos Humanos'!$A130,Etapas[[Número da Etapa]:[Produtos esperados ao fim da Etapa (produtos intermediários) ]],4,FALSE))-MONTH(VLOOKUP('Recursos Humanos'!$A130,Etapas[[Número da Etapa]:[Produtos esperados ao fim da Etapa (produtos intermediários) ]],3,FALSE))))+1),"")</f>
        <v/>
      </c>
    </row>
    <row r="131" spans="1:23" x14ac:dyDescent="0.25">
      <c r="A131" s="67"/>
      <c r="B131" s="66"/>
      <c r="C131" s="82"/>
      <c r="D131" s="66"/>
      <c r="E131" s="66"/>
      <c r="F131" s="36" t="s">
        <v>33</v>
      </c>
      <c r="G131" s="66"/>
      <c r="H131" s="67"/>
      <c r="I131" s="133"/>
      <c r="J131" s="133"/>
      <c r="K131" s="93"/>
      <c r="L131" s="83"/>
      <c r="M131" s="92">
        <f>RecursosH[[#This Row],[Custos hora]]*RecursosH[[#This Row],[Qnt. Horas]]</f>
        <v>0</v>
      </c>
      <c r="N131" s="45"/>
      <c r="W131" s="48" t="str">
        <f>IFERROR('Recursos Humanos'!$K131/((((YEAR(VLOOKUP('Recursos Humanos'!$A131,Etapas[[Número da Etapa]:[Produtos esperados ao fim da Etapa (produtos intermediários) ]],4,FALSE))-YEAR(VLOOKUP('Recursos Humanos'!$A131,Etapas[[Número da Etapa]:[Produtos esperados ao fim da Etapa (produtos intermediários) ]],3,FALSE)))*12)+(MONTH(VLOOKUP('Recursos Humanos'!$A131,Etapas[[Número da Etapa]:[Produtos esperados ao fim da Etapa (produtos intermediários) ]],4,FALSE))-MONTH(VLOOKUP('Recursos Humanos'!$A131,Etapas[[Número da Etapa]:[Produtos esperados ao fim da Etapa (produtos intermediários) ]],3,FALSE))))+1),"")</f>
        <v/>
      </c>
    </row>
    <row r="132" spans="1:23" x14ac:dyDescent="0.25">
      <c r="A132" s="67"/>
      <c r="B132" s="66"/>
      <c r="C132" s="82"/>
      <c r="D132" s="66"/>
      <c r="E132" s="66"/>
      <c r="F132" s="36" t="s">
        <v>33</v>
      </c>
      <c r="G132" s="66"/>
      <c r="H132" s="67"/>
      <c r="I132" s="133"/>
      <c r="J132" s="133"/>
      <c r="K132" s="93"/>
      <c r="L132" s="83"/>
      <c r="M132" s="92">
        <f>RecursosH[[#This Row],[Custos hora]]*RecursosH[[#This Row],[Qnt. Horas]]</f>
        <v>0</v>
      </c>
      <c r="W132" s="48" t="str">
        <f>IFERROR('Recursos Humanos'!$K132/((((YEAR(VLOOKUP('Recursos Humanos'!$A132,Etapas[[Número da Etapa]:[Produtos esperados ao fim da Etapa (produtos intermediários) ]],4,FALSE))-YEAR(VLOOKUP('Recursos Humanos'!$A132,Etapas[[Número da Etapa]:[Produtos esperados ao fim da Etapa (produtos intermediários) ]],3,FALSE)))*12)+(MONTH(VLOOKUP('Recursos Humanos'!$A132,Etapas[[Número da Etapa]:[Produtos esperados ao fim da Etapa (produtos intermediários) ]],4,FALSE))-MONTH(VLOOKUP('Recursos Humanos'!$A132,Etapas[[Número da Etapa]:[Produtos esperados ao fim da Etapa (produtos intermediários) ]],3,FALSE))))+1),"")</f>
        <v/>
      </c>
    </row>
    <row r="133" spans="1:23" x14ac:dyDescent="0.25">
      <c r="A133" s="67"/>
      <c r="B133" s="66"/>
      <c r="C133" s="82"/>
      <c r="D133" s="66"/>
      <c r="E133" s="66"/>
      <c r="F133" s="36" t="s">
        <v>33</v>
      </c>
      <c r="G133" s="66"/>
      <c r="H133" s="67"/>
      <c r="I133" s="133"/>
      <c r="J133" s="133"/>
      <c r="K133" s="93"/>
      <c r="L133" s="83"/>
      <c r="M133" s="92">
        <f>RecursosH[[#This Row],[Custos hora]]*RecursosH[[#This Row],[Qnt. Horas]]</f>
        <v>0</v>
      </c>
      <c r="W133" s="48" t="str">
        <f>IFERROR('Recursos Humanos'!$K133/((((YEAR(VLOOKUP('Recursos Humanos'!$A133,Etapas[[Número da Etapa]:[Produtos esperados ao fim da Etapa (produtos intermediários) ]],4,FALSE))-YEAR(VLOOKUP('Recursos Humanos'!$A133,Etapas[[Número da Etapa]:[Produtos esperados ao fim da Etapa (produtos intermediários) ]],3,FALSE)))*12)+(MONTH(VLOOKUP('Recursos Humanos'!$A133,Etapas[[Número da Etapa]:[Produtos esperados ao fim da Etapa (produtos intermediários) ]],4,FALSE))-MONTH(VLOOKUP('Recursos Humanos'!$A133,Etapas[[Número da Etapa]:[Produtos esperados ao fim da Etapa (produtos intermediários) ]],3,FALSE))))+1),"")</f>
        <v/>
      </c>
    </row>
    <row r="134" spans="1:23" x14ac:dyDescent="0.25">
      <c r="A134" s="67"/>
      <c r="B134" s="66"/>
      <c r="C134" s="82"/>
      <c r="D134" s="66"/>
      <c r="E134" s="66"/>
      <c r="F134" s="36" t="s">
        <v>33</v>
      </c>
      <c r="G134" s="66"/>
      <c r="H134" s="67"/>
      <c r="I134" s="133"/>
      <c r="J134" s="133"/>
      <c r="K134" s="93"/>
      <c r="L134" s="83"/>
      <c r="M134" s="92">
        <f>RecursosH[[#This Row],[Custos hora]]*RecursosH[[#This Row],[Qnt. Horas]]</f>
        <v>0</v>
      </c>
      <c r="W134" s="48" t="str">
        <f>IFERROR('Recursos Humanos'!$K134/((((YEAR(VLOOKUP('Recursos Humanos'!$A134,Etapas[[Número da Etapa]:[Produtos esperados ao fim da Etapa (produtos intermediários) ]],4,FALSE))-YEAR(VLOOKUP('Recursos Humanos'!$A134,Etapas[[Número da Etapa]:[Produtos esperados ao fim da Etapa (produtos intermediários) ]],3,FALSE)))*12)+(MONTH(VLOOKUP('Recursos Humanos'!$A134,Etapas[[Número da Etapa]:[Produtos esperados ao fim da Etapa (produtos intermediários) ]],4,FALSE))-MONTH(VLOOKUP('Recursos Humanos'!$A134,Etapas[[Número da Etapa]:[Produtos esperados ao fim da Etapa (produtos intermediários) ]],3,FALSE))))+1),"")</f>
        <v/>
      </c>
    </row>
    <row r="135" spans="1:23" x14ac:dyDescent="0.25">
      <c r="A135" s="67"/>
      <c r="B135" s="66"/>
      <c r="C135" s="82"/>
      <c r="D135" s="66"/>
      <c r="E135" s="66"/>
      <c r="F135" s="36" t="s">
        <v>33</v>
      </c>
      <c r="G135" s="66"/>
      <c r="H135" s="67"/>
      <c r="I135" s="133"/>
      <c r="J135" s="133"/>
      <c r="K135" s="93"/>
      <c r="L135" s="83"/>
      <c r="M135" s="92">
        <f>RecursosH[[#This Row],[Custos hora]]*RecursosH[[#This Row],[Qnt. Horas]]</f>
        <v>0</v>
      </c>
      <c r="W135" s="48" t="str">
        <f>IFERROR('Recursos Humanos'!$K135/((((YEAR(VLOOKUP('Recursos Humanos'!$A135,Etapas[[Número da Etapa]:[Produtos esperados ao fim da Etapa (produtos intermediários) ]],4,FALSE))-YEAR(VLOOKUP('Recursos Humanos'!$A135,Etapas[[Número da Etapa]:[Produtos esperados ao fim da Etapa (produtos intermediários) ]],3,FALSE)))*12)+(MONTH(VLOOKUP('Recursos Humanos'!$A135,Etapas[[Número da Etapa]:[Produtos esperados ao fim da Etapa (produtos intermediários) ]],4,FALSE))-MONTH(VLOOKUP('Recursos Humanos'!$A135,Etapas[[Número da Etapa]:[Produtos esperados ao fim da Etapa (produtos intermediários) ]],3,FALSE))))+1),"")</f>
        <v/>
      </c>
    </row>
    <row r="136" spans="1:23" x14ac:dyDescent="0.25">
      <c r="A136" s="67"/>
      <c r="B136" s="66"/>
      <c r="C136" s="82"/>
      <c r="D136" s="66"/>
      <c r="E136" s="66"/>
      <c r="F136" s="36" t="s">
        <v>33</v>
      </c>
      <c r="G136" s="66"/>
      <c r="H136" s="67"/>
      <c r="I136" s="133"/>
      <c r="J136" s="133"/>
      <c r="K136" s="93"/>
      <c r="L136" s="83"/>
      <c r="M136" s="92">
        <f>RecursosH[[#This Row],[Custos hora]]*RecursosH[[#This Row],[Qnt. Horas]]</f>
        <v>0</v>
      </c>
      <c r="W136" s="48" t="str">
        <f>IFERROR('Recursos Humanos'!$K136/((((YEAR(VLOOKUP('Recursos Humanos'!$A136,Etapas[[Número da Etapa]:[Produtos esperados ao fim da Etapa (produtos intermediários) ]],4,FALSE))-YEAR(VLOOKUP('Recursos Humanos'!$A136,Etapas[[Número da Etapa]:[Produtos esperados ao fim da Etapa (produtos intermediários) ]],3,FALSE)))*12)+(MONTH(VLOOKUP('Recursos Humanos'!$A136,Etapas[[Número da Etapa]:[Produtos esperados ao fim da Etapa (produtos intermediários) ]],4,FALSE))-MONTH(VLOOKUP('Recursos Humanos'!$A136,Etapas[[Número da Etapa]:[Produtos esperados ao fim da Etapa (produtos intermediários) ]],3,FALSE))))+1),"")</f>
        <v/>
      </c>
    </row>
    <row r="137" spans="1:23" x14ac:dyDescent="0.25">
      <c r="A137" s="67"/>
      <c r="B137" s="66"/>
      <c r="C137" s="82"/>
      <c r="D137" s="66"/>
      <c r="E137" s="66"/>
      <c r="F137" s="36" t="s">
        <v>33</v>
      </c>
      <c r="G137" s="66"/>
      <c r="H137" s="67"/>
      <c r="I137" s="133"/>
      <c r="J137" s="133"/>
      <c r="K137" s="93"/>
      <c r="L137" s="83"/>
      <c r="M137" s="92">
        <f>RecursosH[[#This Row],[Custos hora]]*RecursosH[[#This Row],[Qnt. Horas]]</f>
        <v>0</v>
      </c>
      <c r="W137" s="48" t="str">
        <f>IFERROR('Recursos Humanos'!$K137/((((YEAR(VLOOKUP('Recursos Humanos'!$A137,Etapas[[Número da Etapa]:[Produtos esperados ao fim da Etapa (produtos intermediários) ]],4,FALSE))-YEAR(VLOOKUP('Recursos Humanos'!$A137,Etapas[[Número da Etapa]:[Produtos esperados ao fim da Etapa (produtos intermediários) ]],3,FALSE)))*12)+(MONTH(VLOOKUP('Recursos Humanos'!$A137,Etapas[[Número da Etapa]:[Produtos esperados ao fim da Etapa (produtos intermediários) ]],4,FALSE))-MONTH(VLOOKUP('Recursos Humanos'!$A137,Etapas[[Número da Etapa]:[Produtos esperados ao fim da Etapa (produtos intermediários) ]],3,FALSE))))+1),"")</f>
        <v/>
      </c>
    </row>
    <row r="138" spans="1:23" x14ac:dyDescent="0.25">
      <c r="A138" s="67"/>
      <c r="B138" s="66"/>
      <c r="C138" s="82"/>
      <c r="D138" s="66"/>
      <c r="E138" s="66"/>
      <c r="F138" s="36" t="s">
        <v>33</v>
      </c>
      <c r="G138" s="66"/>
      <c r="H138" s="67"/>
      <c r="I138" s="133"/>
      <c r="J138" s="133"/>
      <c r="K138" s="93"/>
      <c r="L138" s="83"/>
      <c r="M138" s="92">
        <f>RecursosH[[#This Row],[Custos hora]]*RecursosH[[#This Row],[Qnt. Horas]]</f>
        <v>0</v>
      </c>
      <c r="W138" s="48" t="str">
        <f>IFERROR('Recursos Humanos'!$K138/((((YEAR(VLOOKUP('Recursos Humanos'!$A138,Etapas[[Número da Etapa]:[Produtos esperados ao fim da Etapa (produtos intermediários) ]],4,FALSE))-YEAR(VLOOKUP('Recursos Humanos'!$A138,Etapas[[Número da Etapa]:[Produtos esperados ao fim da Etapa (produtos intermediários) ]],3,FALSE)))*12)+(MONTH(VLOOKUP('Recursos Humanos'!$A138,Etapas[[Número da Etapa]:[Produtos esperados ao fim da Etapa (produtos intermediários) ]],4,FALSE))-MONTH(VLOOKUP('Recursos Humanos'!$A138,Etapas[[Número da Etapa]:[Produtos esperados ao fim da Etapa (produtos intermediários) ]],3,FALSE))))+1),"")</f>
        <v/>
      </c>
    </row>
    <row r="139" spans="1:23" x14ac:dyDescent="0.25">
      <c r="A139" s="67"/>
      <c r="B139" s="66"/>
      <c r="C139" s="82"/>
      <c r="D139" s="66"/>
      <c r="E139" s="66"/>
      <c r="F139" s="36" t="s">
        <v>33</v>
      </c>
      <c r="G139" s="66"/>
      <c r="H139" s="67"/>
      <c r="I139" s="133"/>
      <c r="J139" s="133"/>
      <c r="K139" s="93"/>
      <c r="L139" s="83"/>
      <c r="M139" s="92">
        <f>RecursosH[[#This Row],[Custos hora]]*RecursosH[[#This Row],[Qnt. Horas]]</f>
        <v>0</v>
      </c>
      <c r="W139" s="48" t="str">
        <f>IFERROR('Recursos Humanos'!$K139/((((YEAR(VLOOKUP('Recursos Humanos'!$A139,Etapas[[Número da Etapa]:[Produtos esperados ao fim da Etapa (produtos intermediários) ]],4,FALSE))-YEAR(VLOOKUP('Recursos Humanos'!$A139,Etapas[[Número da Etapa]:[Produtos esperados ao fim da Etapa (produtos intermediários) ]],3,FALSE)))*12)+(MONTH(VLOOKUP('Recursos Humanos'!$A139,Etapas[[Número da Etapa]:[Produtos esperados ao fim da Etapa (produtos intermediários) ]],4,FALSE))-MONTH(VLOOKUP('Recursos Humanos'!$A139,Etapas[[Número da Etapa]:[Produtos esperados ao fim da Etapa (produtos intermediários) ]],3,FALSE))))+1),"")</f>
        <v/>
      </c>
    </row>
    <row r="140" spans="1:23" x14ac:dyDescent="0.25">
      <c r="A140" s="67"/>
      <c r="B140" s="66"/>
      <c r="C140" s="82"/>
      <c r="D140" s="66"/>
      <c r="E140" s="66"/>
      <c r="F140" s="36" t="s">
        <v>33</v>
      </c>
      <c r="G140" s="66"/>
      <c r="H140" s="67"/>
      <c r="I140" s="133"/>
      <c r="J140" s="133"/>
      <c r="K140" s="93"/>
      <c r="L140" s="83"/>
      <c r="M140" s="92">
        <f>RecursosH[[#This Row],[Custos hora]]*RecursosH[[#This Row],[Qnt. Horas]]</f>
        <v>0</v>
      </c>
      <c r="W140" s="48" t="str">
        <f>IFERROR('Recursos Humanos'!$K140/((((YEAR(VLOOKUP('Recursos Humanos'!$A140,Etapas[[Número da Etapa]:[Produtos esperados ao fim da Etapa (produtos intermediários) ]],4,FALSE))-YEAR(VLOOKUP('Recursos Humanos'!$A140,Etapas[[Número da Etapa]:[Produtos esperados ao fim da Etapa (produtos intermediários) ]],3,FALSE)))*12)+(MONTH(VLOOKUP('Recursos Humanos'!$A140,Etapas[[Número da Etapa]:[Produtos esperados ao fim da Etapa (produtos intermediários) ]],4,FALSE))-MONTH(VLOOKUP('Recursos Humanos'!$A140,Etapas[[Número da Etapa]:[Produtos esperados ao fim da Etapa (produtos intermediários) ]],3,FALSE))))+1),"")</f>
        <v/>
      </c>
    </row>
    <row r="141" spans="1:23" x14ac:dyDescent="0.25">
      <c r="A141" s="67"/>
      <c r="B141" s="66"/>
      <c r="C141" s="82"/>
      <c r="D141" s="66"/>
      <c r="E141" s="66"/>
      <c r="F141" s="36" t="s">
        <v>33</v>
      </c>
      <c r="G141" s="66"/>
      <c r="H141" s="67"/>
      <c r="I141" s="133"/>
      <c r="J141" s="133"/>
      <c r="K141" s="93"/>
      <c r="L141" s="83"/>
      <c r="M141" s="92">
        <f>RecursosH[[#This Row],[Custos hora]]*RecursosH[[#This Row],[Qnt. Horas]]</f>
        <v>0</v>
      </c>
      <c r="W141" s="48" t="str">
        <f>IFERROR('Recursos Humanos'!$K141/((((YEAR(VLOOKUP('Recursos Humanos'!$A141,Etapas[[Número da Etapa]:[Produtos esperados ao fim da Etapa (produtos intermediários) ]],4,FALSE))-YEAR(VLOOKUP('Recursos Humanos'!$A141,Etapas[[Número da Etapa]:[Produtos esperados ao fim da Etapa (produtos intermediários) ]],3,FALSE)))*12)+(MONTH(VLOOKUP('Recursos Humanos'!$A141,Etapas[[Número da Etapa]:[Produtos esperados ao fim da Etapa (produtos intermediários) ]],4,FALSE))-MONTH(VLOOKUP('Recursos Humanos'!$A141,Etapas[[Número da Etapa]:[Produtos esperados ao fim da Etapa (produtos intermediários) ]],3,FALSE))))+1),"")</f>
        <v/>
      </c>
    </row>
    <row r="142" spans="1:23" x14ac:dyDescent="0.25">
      <c r="A142" s="67"/>
      <c r="B142" s="66"/>
      <c r="C142" s="82"/>
      <c r="D142" s="66"/>
      <c r="E142" s="66"/>
      <c r="F142" s="36" t="s">
        <v>33</v>
      </c>
      <c r="G142" s="66"/>
      <c r="H142" s="67"/>
      <c r="I142" s="133"/>
      <c r="J142" s="133"/>
      <c r="K142" s="93"/>
      <c r="L142" s="83"/>
      <c r="M142" s="92">
        <f>RecursosH[[#This Row],[Custos hora]]*RecursosH[[#This Row],[Qnt. Horas]]</f>
        <v>0</v>
      </c>
      <c r="W142" s="48" t="str">
        <f>IFERROR('Recursos Humanos'!$K142/((((YEAR(VLOOKUP('Recursos Humanos'!$A142,Etapas[[Número da Etapa]:[Produtos esperados ao fim da Etapa (produtos intermediários) ]],4,FALSE))-YEAR(VLOOKUP('Recursos Humanos'!$A142,Etapas[[Número da Etapa]:[Produtos esperados ao fim da Etapa (produtos intermediários) ]],3,FALSE)))*12)+(MONTH(VLOOKUP('Recursos Humanos'!$A142,Etapas[[Número da Etapa]:[Produtos esperados ao fim da Etapa (produtos intermediários) ]],4,FALSE))-MONTH(VLOOKUP('Recursos Humanos'!$A142,Etapas[[Número da Etapa]:[Produtos esperados ao fim da Etapa (produtos intermediários) ]],3,FALSE))))+1),"")</f>
        <v/>
      </c>
    </row>
    <row r="143" spans="1:23" x14ac:dyDescent="0.25">
      <c r="A143" s="67"/>
      <c r="B143" s="66"/>
      <c r="C143" s="82"/>
      <c r="D143" s="66"/>
      <c r="E143" s="66"/>
      <c r="F143" s="36" t="s">
        <v>33</v>
      </c>
      <c r="G143" s="66"/>
      <c r="H143" s="67"/>
      <c r="I143" s="133"/>
      <c r="J143" s="133"/>
      <c r="K143" s="93"/>
      <c r="L143" s="83"/>
      <c r="M143" s="92">
        <f>RecursosH[[#This Row],[Custos hora]]*RecursosH[[#This Row],[Qnt. Horas]]</f>
        <v>0</v>
      </c>
      <c r="N143" s="45"/>
      <c r="W143" s="48" t="str">
        <f>IFERROR('Recursos Humanos'!$K143/((((YEAR(VLOOKUP('Recursos Humanos'!$A143,Etapas[[Número da Etapa]:[Produtos esperados ao fim da Etapa (produtos intermediários) ]],4,FALSE))-YEAR(VLOOKUP('Recursos Humanos'!$A143,Etapas[[Número da Etapa]:[Produtos esperados ao fim da Etapa (produtos intermediários) ]],3,FALSE)))*12)+(MONTH(VLOOKUP('Recursos Humanos'!$A143,Etapas[[Número da Etapa]:[Produtos esperados ao fim da Etapa (produtos intermediários) ]],4,FALSE))-MONTH(VLOOKUP('Recursos Humanos'!$A143,Etapas[[Número da Etapa]:[Produtos esperados ao fim da Etapa (produtos intermediários) ]],3,FALSE))))+1),"")</f>
        <v/>
      </c>
    </row>
    <row r="144" spans="1:23" x14ac:dyDescent="0.25">
      <c r="A144" s="67"/>
      <c r="B144" s="66"/>
      <c r="C144" s="82"/>
      <c r="D144" s="66"/>
      <c r="E144" s="66"/>
      <c r="F144" s="36" t="s">
        <v>33</v>
      </c>
      <c r="G144" s="66"/>
      <c r="H144" s="67"/>
      <c r="I144" s="133"/>
      <c r="J144" s="133"/>
      <c r="K144" s="93"/>
      <c r="L144" s="83"/>
      <c r="M144" s="92">
        <f>RecursosH[[#This Row],[Custos hora]]*RecursosH[[#This Row],[Qnt. Horas]]</f>
        <v>0</v>
      </c>
      <c r="W144" s="48" t="str">
        <f>IFERROR('Recursos Humanos'!$K144/((((YEAR(VLOOKUP('Recursos Humanos'!$A144,Etapas[[Número da Etapa]:[Produtos esperados ao fim da Etapa (produtos intermediários) ]],4,FALSE))-YEAR(VLOOKUP('Recursos Humanos'!$A144,Etapas[[Número da Etapa]:[Produtos esperados ao fim da Etapa (produtos intermediários) ]],3,FALSE)))*12)+(MONTH(VLOOKUP('Recursos Humanos'!$A144,Etapas[[Número da Etapa]:[Produtos esperados ao fim da Etapa (produtos intermediários) ]],4,FALSE))-MONTH(VLOOKUP('Recursos Humanos'!$A144,Etapas[[Número da Etapa]:[Produtos esperados ao fim da Etapa (produtos intermediários) ]],3,FALSE))))+1),"")</f>
        <v/>
      </c>
    </row>
    <row r="145" spans="1:23" x14ac:dyDescent="0.25">
      <c r="A145" s="67"/>
      <c r="B145" s="66"/>
      <c r="C145" s="82"/>
      <c r="D145" s="66"/>
      <c r="E145" s="66"/>
      <c r="F145" s="36" t="s">
        <v>33</v>
      </c>
      <c r="G145" s="66"/>
      <c r="H145" s="67"/>
      <c r="I145" s="133"/>
      <c r="J145" s="133"/>
      <c r="K145" s="93"/>
      <c r="L145" s="83"/>
      <c r="M145" s="92">
        <f>RecursosH[[#This Row],[Custos hora]]*RecursosH[[#This Row],[Qnt. Horas]]</f>
        <v>0</v>
      </c>
      <c r="W145" s="48" t="str">
        <f>IFERROR('Recursos Humanos'!$K145/((((YEAR(VLOOKUP('Recursos Humanos'!$A145,Etapas[[Número da Etapa]:[Produtos esperados ao fim da Etapa (produtos intermediários) ]],4,FALSE))-YEAR(VLOOKUP('Recursos Humanos'!$A145,Etapas[[Número da Etapa]:[Produtos esperados ao fim da Etapa (produtos intermediários) ]],3,FALSE)))*12)+(MONTH(VLOOKUP('Recursos Humanos'!$A145,Etapas[[Número da Etapa]:[Produtos esperados ao fim da Etapa (produtos intermediários) ]],4,FALSE))-MONTH(VLOOKUP('Recursos Humanos'!$A145,Etapas[[Número da Etapa]:[Produtos esperados ao fim da Etapa (produtos intermediários) ]],3,FALSE))))+1),"")</f>
        <v/>
      </c>
    </row>
    <row r="146" spans="1:23" x14ac:dyDescent="0.25">
      <c r="A146" s="67"/>
      <c r="B146" s="66"/>
      <c r="C146" s="82"/>
      <c r="D146" s="66"/>
      <c r="E146" s="66"/>
      <c r="F146" s="36" t="s">
        <v>33</v>
      </c>
      <c r="G146" s="66"/>
      <c r="H146" s="67"/>
      <c r="I146" s="133"/>
      <c r="J146" s="133"/>
      <c r="K146" s="93"/>
      <c r="L146" s="83"/>
      <c r="M146" s="92">
        <f>RecursosH[[#This Row],[Custos hora]]*RecursosH[[#This Row],[Qnt. Horas]]</f>
        <v>0</v>
      </c>
      <c r="W146" s="48" t="str">
        <f>IFERROR('Recursos Humanos'!$K146/((((YEAR(VLOOKUP('Recursos Humanos'!$A146,Etapas[[Número da Etapa]:[Produtos esperados ao fim da Etapa (produtos intermediários) ]],4,FALSE))-YEAR(VLOOKUP('Recursos Humanos'!$A146,Etapas[[Número da Etapa]:[Produtos esperados ao fim da Etapa (produtos intermediários) ]],3,FALSE)))*12)+(MONTH(VLOOKUP('Recursos Humanos'!$A146,Etapas[[Número da Etapa]:[Produtos esperados ao fim da Etapa (produtos intermediários) ]],4,FALSE))-MONTH(VLOOKUP('Recursos Humanos'!$A146,Etapas[[Número da Etapa]:[Produtos esperados ao fim da Etapa (produtos intermediários) ]],3,FALSE))))+1),"")</f>
        <v/>
      </c>
    </row>
    <row r="147" spans="1:23" x14ac:dyDescent="0.25">
      <c r="A147" s="67"/>
      <c r="B147" s="66"/>
      <c r="C147" s="82"/>
      <c r="D147" s="66"/>
      <c r="E147" s="66"/>
      <c r="F147" s="36" t="s">
        <v>33</v>
      </c>
      <c r="G147" s="66"/>
      <c r="H147" s="67"/>
      <c r="I147" s="133"/>
      <c r="J147" s="133"/>
      <c r="K147" s="93"/>
      <c r="L147" s="83"/>
      <c r="M147" s="92">
        <f>RecursosH[[#This Row],[Custos hora]]*RecursosH[[#This Row],[Qnt. Horas]]</f>
        <v>0</v>
      </c>
      <c r="W147" s="48" t="str">
        <f>IFERROR('Recursos Humanos'!$K147/((((YEAR(VLOOKUP('Recursos Humanos'!$A147,Etapas[[Número da Etapa]:[Produtos esperados ao fim da Etapa (produtos intermediários) ]],4,FALSE))-YEAR(VLOOKUP('Recursos Humanos'!$A147,Etapas[[Número da Etapa]:[Produtos esperados ao fim da Etapa (produtos intermediários) ]],3,FALSE)))*12)+(MONTH(VLOOKUP('Recursos Humanos'!$A147,Etapas[[Número da Etapa]:[Produtos esperados ao fim da Etapa (produtos intermediários) ]],4,FALSE))-MONTH(VLOOKUP('Recursos Humanos'!$A147,Etapas[[Número da Etapa]:[Produtos esperados ao fim da Etapa (produtos intermediários) ]],3,FALSE))))+1),"")</f>
        <v/>
      </c>
    </row>
    <row r="148" spans="1:23" x14ac:dyDescent="0.25">
      <c r="A148" s="67"/>
      <c r="B148" s="66"/>
      <c r="C148" s="82"/>
      <c r="D148" s="66"/>
      <c r="E148" s="66"/>
      <c r="F148" s="36" t="s">
        <v>33</v>
      </c>
      <c r="G148" s="66"/>
      <c r="H148" s="67"/>
      <c r="I148" s="133"/>
      <c r="J148" s="133"/>
      <c r="K148" s="93"/>
      <c r="L148" s="83"/>
      <c r="M148" s="92">
        <f>RecursosH[[#This Row],[Custos hora]]*RecursosH[[#This Row],[Qnt. Horas]]</f>
        <v>0</v>
      </c>
      <c r="W148" s="48" t="str">
        <f>IFERROR('Recursos Humanos'!$K148/((((YEAR(VLOOKUP('Recursos Humanos'!$A148,Etapas[[Número da Etapa]:[Produtos esperados ao fim da Etapa (produtos intermediários) ]],4,FALSE))-YEAR(VLOOKUP('Recursos Humanos'!$A148,Etapas[[Número da Etapa]:[Produtos esperados ao fim da Etapa (produtos intermediários) ]],3,FALSE)))*12)+(MONTH(VLOOKUP('Recursos Humanos'!$A148,Etapas[[Número da Etapa]:[Produtos esperados ao fim da Etapa (produtos intermediários) ]],4,FALSE))-MONTH(VLOOKUP('Recursos Humanos'!$A148,Etapas[[Número da Etapa]:[Produtos esperados ao fim da Etapa (produtos intermediários) ]],3,FALSE))))+1),"")</f>
        <v/>
      </c>
    </row>
    <row r="149" spans="1:23" x14ac:dyDescent="0.25">
      <c r="A149" s="67"/>
      <c r="B149" s="66"/>
      <c r="C149" s="82"/>
      <c r="D149" s="66"/>
      <c r="E149" s="66"/>
      <c r="F149" s="36" t="s">
        <v>33</v>
      </c>
      <c r="G149" s="66"/>
      <c r="H149" s="67"/>
      <c r="I149" s="133"/>
      <c r="J149" s="133"/>
      <c r="K149" s="93"/>
      <c r="L149" s="83"/>
      <c r="M149" s="92">
        <f>RecursosH[[#This Row],[Custos hora]]*RecursosH[[#This Row],[Qnt. Horas]]</f>
        <v>0</v>
      </c>
      <c r="N149" s="45"/>
      <c r="W149" s="48" t="str">
        <f>IFERROR('Recursos Humanos'!$K149/((((YEAR(VLOOKUP('Recursos Humanos'!$A149,Etapas[[Número da Etapa]:[Produtos esperados ao fim da Etapa (produtos intermediários) ]],4,FALSE))-YEAR(VLOOKUP('Recursos Humanos'!$A149,Etapas[[Número da Etapa]:[Produtos esperados ao fim da Etapa (produtos intermediários) ]],3,FALSE)))*12)+(MONTH(VLOOKUP('Recursos Humanos'!$A149,Etapas[[Número da Etapa]:[Produtos esperados ao fim da Etapa (produtos intermediários) ]],4,FALSE))-MONTH(VLOOKUP('Recursos Humanos'!$A149,Etapas[[Número da Etapa]:[Produtos esperados ao fim da Etapa (produtos intermediários) ]],3,FALSE))))+1),"")</f>
        <v/>
      </c>
    </row>
    <row r="150" spans="1:23" x14ac:dyDescent="0.25">
      <c r="A150" s="67"/>
      <c r="B150" s="66"/>
      <c r="C150" s="82"/>
      <c r="D150" s="66"/>
      <c r="E150" s="66"/>
      <c r="F150" s="36" t="s">
        <v>33</v>
      </c>
      <c r="G150" s="66"/>
      <c r="H150" s="67"/>
      <c r="I150" s="133"/>
      <c r="J150" s="133"/>
      <c r="K150" s="93"/>
      <c r="L150" s="83"/>
      <c r="M150" s="92">
        <f>RecursosH[[#This Row],[Custos hora]]*RecursosH[[#This Row],[Qnt. Horas]]</f>
        <v>0</v>
      </c>
      <c r="W150" s="48" t="str">
        <f>IFERROR('Recursos Humanos'!$K150/((((YEAR(VLOOKUP('Recursos Humanos'!$A150,Etapas[[Número da Etapa]:[Produtos esperados ao fim da Etapa (produtos intermediários) ]],4,FALSE))-YEAR(VLOOKUP('Recursos Humanos'!$A150,Etapas[[Número da Etapa]:[Produtos esperados ao fim da Etapa (produtos intermediários) ]],3,FALSE)))*12)+(MONTH(VLOOKUP('Recursos Humanos'!$A150,Etapas[[Número da Etapa]:[Produtos esperados ao fim da Etapa (produtos intermediários) ]],4,FALSE))-MONTH(VLOOKUP('Recursos Humanos'!$A150,Etapas[[Número da Etapa]:[Produtos esperados ao fim da Etapa (produtos intermediários) ]],3,FALSE))))+1),"")</f>
        <v/>
      </c>
    </row>
    <row r="151" spans="1:23" x14ac:dyDescent="0.25">
      <c r="A151" s="67"/>
      <c r="B151" s="66"/>
      <c r="C151" s="82"/>
      <c r="D151" s="66"/>
      <c r="E151" s="66"/>
      <c r="F151" s="36" t="s">
        <v>33</v>
      </c>
      <c r="G151" s="66"/>
      <c r="H151" s="67"/>
      <c r="I151" s="133"/>
      <c r="J151" s="133"/>
      <c r="K151" s="93"/>
      <c r="L151" s="83"/>
      <c r="M151" s="92">
        <f>RecursosH[[#This Row],[Custos hora]]*RecursosH[[#This Row],[Qnt. Horas]]</f>
        <v>0</v>
      </c>
      <c r="W151" s="48" t="str">
        <f>IFERROR('Recursos Humanos'!$K151/((((YEAR(VLOOKUP('Recursos Humanos'!$A151,Etapas[[Número da Etapa]:[Produtos esperados ao fim da Etapa (produtos intermediários) ]],4,FALSE))-YEAR(VLOOKUP('Recursos Humanos'!$A151,Etapas[[Número da Etapa]:[Produtos esperados ao fim da Etapa (produtos intermediários) ]],3,FALSE)))*12)+(MONTH(VLOOKUP('Recursos Humanos'!$A151,Etapas[[Número da Etapa]:[Produtos esperados ao fim da Etapa (produtos intermediários) ]],4,FALSE))-MONTH(VLOOKUP('Recursos Humanos'!$A151,Etapas[[Número da Etapa]:[Produtos esperados ao fim da Etapa (produtos intermediários) ]],3,FALSE))))+1),"")</f>
        <v/>
      </c>
    </row>
    <row r="152" spans="1:23" x14ac:dyDescent="0.25">
      <c r="A152" s="67"/>
      <c r="B152" s="66"/>
      <c r="C152" s="82"/>
      <c r="D152" s="66"/>
      <c r="E152" s="66"/>
      <c r="F152" s="36" t="s">
        <v>33</v>
      </c>
      <c r="G152" s="66"/>
      <c r="H152" s="67"/>
      <c r="I152" s="133"/>
      <c r="J152" s="133"/>
      <c r="K152" s="93"/>
      <c r="L152" s="83"/>
      <c r="M152" s="92">
        <f>RecursosH[[#This Row],[Custos hora]]*RecursosH[[#This Row],[Qnt. Horas]]</f>
        <v>0</v>
      </c>
      <c r="W152" s="48" t="str">
        <f>IFERROR('Recursos Humanos'!$K152/((((YEAR(VLOOKUP('Recursos Humanos'!$A152,Etapas[[Número da Etapa]:[Produtos esperados ao fim da Etapa (produtos intermediários) ]],4,FALSE))-YEAR(VLOOKUP('Recursos Humanos'!$A152,Etapas[[Número da Etapa]:[Produtos esperados ao fim da Etapa (produtos intermediários) ]],3,FALSE)))*12)+(MONTH(VLOOKUP('Recursos Humanos'!$A152,Etapas[[Número da Etapa]:[Produtos esperados ao fim da Etapa (produtos intermediários) ]],4,FALSE))-MONTH(VLOOKUP('Recursos Humanos'!$A152,Etapas[[Número da Etapa]:[Produtos esperados ao fim da Etapa (produtos intermediários) ]],3,FALSE))))+1),"")</f>
        <v/>
      </c>
    </row>
    <row r="153" spans="1:23" x14ac:dyDescent="0.25">
      <c r="A153" s="67"/>
      <c r="B153" s="66"/>
      <c r="C153" s="82"/>
      <c r="D153" s="66"/>
      <c r="E153" s="66"/>
      <c r="F153" s="36" t="s">
        <v>33</v>
      </c>
      <c r="G153" s="66"/>
      <c r="H153" s="67"/>
      <c r="I153" s="133"/>
      <c r="J153" s="133"/>
      <c r="K153" s="93"/>
      <c r="L153" s="83"/>
      <c r="M153" s="92">
        <f>RecursosH[[#This Row],[Custos hora]]*RecursosH[[#This Row],[Qnt. Horas]]</f>
        <v>0</v>
      </c>
      <c r="W153" s="48" t="str">
        <f>IFERROR('Recursos Humanos'!$K153/((((YEAR(VLOOKUP('Recursos Humanos'!$A153,Etapas[[Número da Etapa]:[Produtos esperados ao fim da Etapa (produtos intermediários) ]],4,FALSE))-YEAR(VLOOKUP('Recursos Humanos'!$A153,Etapas[[Número da Etapa]:[Produtos esperados ao fim da Etapa (produtos intermediários) ]],3,FALSE)))*12)+(MONTH(VLOOKUP('Recursos Humanos'!$A153,Etapas[[Número da Etapa]:[Produtos esperados ao fim da Etapa (produtos intermediários) ]],4,FALSE))-MONTH(VLOOKUP('Recursos Humanos'!$A153,Etapas[[Número da Etapa]:[Produtos esperados ao fim da Etapa (produtos intermediários) ]],3,FALSE))))+1),"")</f>
        <v/>
      </c>
    </row>
    <row r="154" spans="1:23" x14ac:dyDescent="0.25">
      <c r="A154" s="67"/>
      <c r="B154" s="66"/>
      <c r="C154" s="82"/>
      <c r="D154" s="66"/>
      <c r="E154" s="66"/>
      <c r="F154" s="36" t="s">
        <v>33</v>
      </c>
      <c r="G154" s="66"/>
      <c r="H154" s="67"/>
      <c r="I154" s="133"/>
      <c r="J154" s="133"/>
      <c r="K154" s="93"/>
      <c r="L154" s="83"/>
      <c r="M154" s="92">
        <f>RecursosH[[#This Row],[Custos hora]]*RecursosH[[#This Row],[Qnt. Horas]]</f>
        <v>0</v>
      </c>
      <c r="W154" s="48" t="str">
        <f>IFERROR('Recursos Humanos'!$K154/((((YEAR(VLOOKUP('Recursos Humanos'!$A154,Etapas[[Número da Etapa]:[Produtos esperados ao fim da Etapa (produtos intermediários) ]],4,FALSE))-YEAR(VLOOKUP('Recursos Humanos'!$A154,Etapas[[Número da Etapa]:[Produtos esperados ao fim da Etapa (produtos intermediários) ]],3,FALSE)))*12)+(MONTH(VLOOKUP('Recursos Humanos'!$A154,Etapas[[Número da Etapa]:[Produtos esperados ao fim da Etapa (produtos intermediários) ]],4,FALSE))-MONTH(VLOOKUP('Recursos Humanos'!$A154,Etapas[[Número da Etapa]:[Produtos esperados ao fim da Etapa (produtos intermediários) ]],3,FALSE))))+1),"")</f>
        <v/>
      </c>
    </row>
    <row r="155" spans="1:23" x14ac:dyDescent="0.25">
      <c r="A155" s="67"/>
      <c r="B155" s="66"/>
      <c r="C155" s="82"/>
      <c r="D155" s="66"/>
      <c r="E155" s="66"/>
      <c r="F155" s="36" t="s">
        <v>33</v>
      </c>
      <c r="G155" s="66"/>
      <c r="H155" s="67"/>
      <c r="I155" s="133"/>
      <c r="J155" s="133"/>
      <c r="K155" s="93"/>
      <c r="L155" s="83"/>
      <c r="M155" s="92">
        <f>RecursosH[[#This Row],[Custos hora]]*RecursosH[[#This Row],[Qnt. Horas]]</f>
        <v>0</v>
      </c>
      <c r="W155" s="48" t="str">
        <f>IFERROR('Recursos Humanos'!$K155/((((YEAR(VLOOKUP('Recursos Humanos'!$A155,Etapas[[Número da Etapa]:[Produtos esperados ao fim da Etapa (produtos intermediários) ]],4,FALSE))-YEAR(VLOOKUP('Recursos Humanos'!$A155,Etapas[[Número da Etapa]:[Produtos esperados ao fim da Etapa (produtos intermediários) ]],3,FALSE)))*12)+(MONTH(VLOOKUP('Recursos Humanos'!$A155,Etapas[[Número da Etapa]:[Produtos esperados ao fim da Etapa (produtos intermediários) ]],4,FALSE))-MONTH(VLOOKUP('Recursos Humanos'!$A155,Etapas[[Número da Etapa]:[Produtos esperados ao fim da Etapa (produtos intermediários) ]],3,FALSE))))+1),"")</f>
        <v/>
      </c>
    </row>
    <row r="156" spans="1:23" x14ac:dyDescent="0.25">
      <c r="A156" s="67"/>
      <c r="B156" s="66"/>
      <c r="C156" s="82"/>
      <c r="D156" s="66"/>
      <c r="E156" s="66"/>
      <c r="F156" s="36" t="s">
        <v>33</v>
      </c>
      <c r="G156" s="66"/>
      <c r="H156" s="67"/>
      <c r="I156" s="133"/>
      <c r="J156" s="133"/>
      <c r="K156" s="93"/>
      <c r="L156" s="83"/>
      <c r="M156" s="92">
        <f>RecursosH[[#This Row],[Custos hora]]*RecursosH[[#This Row],[Qnt. Horas]]</f>
        <v>0</v>
      </c>
      <c r="W156" s="48" t="str">
        <f>IFERROR('Recursos Humanos'!$K156/((((YEAR(VLOOKUP('Recursos Humanos'!$A156,Etapas[[Número da Etapa]:[Produtos esperados ao fim da Etapa (produtos intermediários) ]],4,FALSE))-YEAR(VLOOKUP('Recursos Humanos'!$A156,Etapas[[Número da Etapa]:[Produtos esperados ao fim da Etapa (produtos intermediários) ]],3,FALSE)))*12)+(MONTH(VLOOKUP('Recursos Humanos'!$A156,Etapas[[Número da Etapa]:[Produtos esperados ao fim da Etapa (produtos intermediários) ]],4,FALSE))-MONTH(VLOOKUP('Recursos Humanos'!$A156,Etapas[[Número da Etapa]:[Produtos esperados ao fim da Etapa (produtos intermediários) ]],3,FALSE))))+1),"")</f>
        <v/>
      </c>
    </row>
    <row r="157" spans="1:23" x14ac:dyDescent="0.25">
      <c r="A157" s="67"/>
      <c r="B157" s="66"/>
      <c r="C157" s="82"/>
      <c r="D157" s="66"/>
      <c r="E157" s="66"/>
      <c r="F157" s="36" t="s">
        <v>33</v>
      </c>
      <c r="G157" s="66"/>
      <c r="H157" s="67"/>
      <c r="I157" s="133"/>
      <c r="J157" s="133"/>
      <c r="K157" s="93"/>
      <c r="L157" s="83"/>
      <c r="M157" s="92">
        <f>RecursosH[[#This Row],[Custos hora]]*RecursosH[[#This Row],[Qnt. Horas]]</f>
        <v>0</v>
      </c>
      <c r="W157" s="48" t="str">
        <f>IFERROR('Recursos Humanos'!$K157/((((YEAR(VLOOKUP('Recursos Humanos'!$A157,Etapas[[Número da Etapa]:[Produtos esperados ao fim da Etapa (produtos intermediários) ]],4,FALSE))-YEAR(VLOOKUP('Recursos Humanos'!$A157,Etapas[[Número da Etapa]:[Produtos esperados ao fim da Etapa (produtos intermediários) ]],3,FALSE)))*12)+(MONTH(VLOOKUP('Recursos Humanos'!$A157,Etapas[[Número da Etapa]:[Produtos esperados ao fim da Etapa (produtos intermediários) ]],4,FALSE))-MONTH(VLOOKUP('Recursos Humanos'!$A157,Etapas[[Número da Etapa]:[Produtos esperados ao fim da Etapa (produtos intermediários) ]],3,FALSE))))+1),"")</f>
        <v/>
      </c>
    </row>
    <row r="158" spans="1:23" x14ac:dyDescent="0.25">
      <c r="A158" s="67"/>
      <c r="B158" s="66"/>
      <c r="C158" s="82"/>
      <c r="D158" s="66"/>
      <c r="E158" s="66"/>
      <c r="F158" s="36" t="s">
        <v>33</v>
      </c>
      <c r="G158" s="66"/>
      <c r="H158" s="67"/>
      <c r="I158" s="133"/>
      <c r="J158" s="133"/>
      <c r="K158" s="93"/>
      <c r="L158" s="83"/>
      <c r="M158" s="92">
        <f>RecursosH[[#This Row],[Custos hora]]*RecursosH[[#This Row],[Qnt. Horas]]</f>
        <v>0</v>
      </c>
      <c r="W158" s="48" t="str">
        <f>IFERROR('Recursos Humanos'!$K158/((((YEAR(VLOOKUP('Recursos Humanos'!$A158,Etapas[[Número da Etapa]:[Produtos esperados ao fim da Etapa (produtos intermediários) ]],4,FALSE))-YEAR(VLOOKUP('Recursos Humanos'!$A158,Etapas[[Número da Etapa]:[Produtos esperados ao fim da Etapa (produtos intermediários) ]],3,FALSE)))*12)+(MONTH(VLOOKUP('Recursos Humanos'!$A158,Etapas[[Número da Etapa]:[Produtos esperados ao fim da Etapa (produtos intermediários) ]],4,FALSE))-MONTH(VLOOKUP('Recursos Humanos'!$A158,Etapas[[Número da Etapa]:[Produtos esperados ao fim da Etapa (produtos intermediários) ]],3,FALSE))))+1),"")</f>
        <v/>
      </c>
    </row>
    <row r="159" spans="1:23" x14ac:dyDescent="0.25">
      <c r="A159" s="67"/>
      <c r="B159" s="66"/>
      <c r="C159" s="82"/>
      <c r="D159" s="66"/>
      <c r="E159" s="66"/>
      <c r="F159" s="36" t="s">
        <v>33</v>
      </c>
      <c r="G159" s="66"/>
      <c r="H159" s="67"/>
      <c r="I159" s="133"/>
      <c r="J159" s="133"/>
      <c r="K159" s="93"/>
      <c r="L159" s="83"/>
      <c r="M159" s="92">
        <f>RecursosH[[#This Row],[Custos hora]]*RecursosH[[#This Row],[Qnt. Horas]]</f>
        <v>0</v>
      </c>
      <c r="W159" s="48" t="str">
        <f>IFERROR('Recursos Humanos'!$K159/((((YEAR(VLOOKUP('Recursos Humanos'!$A159,Etapas[[Número da Etapa]:[Produtos esperados ao fim da Etapa (produtos intermediários) ]],4,FALSE))-YEAR(VLOOKUP('Recursos Humanos'!$A159,Etapas[[Número da Etapa]:[Produtos esperados ao fim da Etapa (produtos intermediários) ]],3,FALSE)))*12)+(MONTH(VLOOKUP('Recursos Humanos'!$A159,Etapas[[Número da Etapa]:[Produtos esperados ao fim da Etapa (produtos intermediários) ]],4,FALSE))-MONTH(VLOOKUP('Recursos Humanos'!$A159,Etapas[[Número da Etapa]:[Produtos esperados ao fim da Etapa (produtos intermediários) ]],3,FALSE))))+1),"")</f>
        <v/>
      </c>
    </row>
    <row r="160" spans="1:23" x14ac:dyDescent="0.25">
      <c r="A160" s="67"/>
      <c r="B160" s="66"/>
      <c r="C160" s="82"/>
      <c r="D160" s="66"/>
      <c r="E160" s="66"/>
      <c r="F160" s="36" t="s">
        <v>33</v>
      </c>
      <c r="G160" s="66"/>
      <c r="H160" s="67"/>
      <c r="I160" s="133"/>
      <c r="J160" s="133"/>
      <c r="K160" s="93"/>
      <c r="L160" s="83"/>
      <c r="M160" s="92">
        <f>RecursosH[[#This Row],[Custos hora]]*RecursosH[[#This Row],[Qnt. Horas]]</f>
        <v>0</v>
      </c>
      <c r="W160" s="48" t="str">
        <f>IFERROR('Recursos Humanos'!$K160/((((YEAR(VLOOKUP('Recursos Humanos'!$A160,Etapas[[Número da Etapa]:[Produtos esperados ao fim da Etapa (produtos intermediários) ]],4,FALSE))-YEAR(VLOOKUP('Recursos Humanos'!$A160,Etapas[[Número da Etapa]:[Produtos esperados ao fim da Etapa (produtos intermediários) ]],3,FALSE)))*12)+(MONTH(VLOOKUP('Recursos Humanos'!$A160,Etapas[[Número da Etapa]:[Produtos esperados ao fim da Etapa (produtos intermediários) ]],4,FALSE))-MONTH(VLOOKUP('Recursos Humanos'!$A160,Etapas[[Número da Etapa]:[Produtos esperados ao fim da Etapa (produtos intermediários) ]],3,FALSE))))+1),"")</f>
        <v/>
      </c>
    </row>
    <row r="161" spans="1:23" x14ac:dyDescent="0.25">
      <c r="A161" s="67"/>
      <c r="B161" s="66"/>
      <c r="C161" s="82"/>
      <c r="D161" s="66"/>
      <c r="E161" s="66"/>
      <c r="F161" s="36" t="s">
        <v>33</v>
      </c>
      <c r="G161" s="66"/>
      <c r="H161" s="67"/>
      <c r="I161" s="133"/>
      <c r="J161" s="133"/>
      <c r="K161" s="93"/>
      <c r="L161" s="83"/>
      <c r="M161" s="92">
        <f>RecursosH[[#This Row],[Custos hora]]*RecursosH[[#This Row],[Qnt. Horas]]</f>
        <v>0</v>
      </c>
      <c r="N161" s="45"/>
      <c r="W161" s="48" t="str">
        <f>IFERROR('Recursos Humanos'!$K161/((((YEAR(VLOOKUP('Recursos Humanos'!$A161,Etapas[[Número da Etapa]:[Produtos esperados ao fim da Etapa (produtos intermediários) ]],4,FALSE))-YEAR(VLOOKUP('Recursos Humanos'!$A161,Etapas[[Número da Etapa]:[Produtos esperados ao fim da Etapa (produtos intermediários) ]],3,FALSE)))*12)+(MONTH(VLOOKUP('Recursos Humanos'!$A161,Etapas[[Número da Etapa]:[Produtos esperados ao fim da Etapa (produtos intermediários) ]],4,FALSE))-MONTH(VLOOKUP('Recursos Humanos'!$A161,Etapas[[Número da Etapa]:[Produtos esperados ao fim da Etapa (produtos intermediários) ]],3,FALSE))))+1),"")</f>
        <v/>
      </c>
    </row>
    <row r="162" spans="1:23" x14ac:dyDescent="0.25">
      <c r="A162" s="67"/>
      <c r="B162" s="66"/>
      <c r="C162" s="82"/>
      <c r="D162" s="66"/>
      <c r="E162" s="66"/>
      <c r="F162" s="36" t="s">
        <v>33</v>
      </c>
      <c r="G162" s="66"/>
      <c r="H162" s="67"/>
      <c r="I162" s="133"/>
      <c r="J162" s="133"/>
      <c r="K162" s="93"/>
      <c r="L162" s="83"/>
      <c r="M162" s="92">
        <f>RecursosH[[#This Row],[Custos hora]]*RecursosH[[#This Row],[Qnt. Horas]]</f>
        <v>0</v>
      </c>
      <c r="W162" s="48" t="str">
        <f>IFERROR('Recursos Humanos'!$K162/((((YEAR(VLOOKUP('Recursos Humanos'!$A162,Etapas[[Número da Etapa]:[Produtos esperados ao fim da Etapa (produtos intermediários) ]],4,FALSE))-YEAR(VLOOKUP('Recursos Humanos'!$A162,Etapas[[Número da Etapa]:[Produtos esperados ao fim da Etapa (produtos intermediários) ]],3,FALSE)))*12)+(MONTH(VLOOKUP('Recursos Humanos'!$A162,Etapas[[Número da Etapa]:[Produtos esperados ao fim da Etapa (produtos intermediários) ]],4,FALSE))-MONTH(VLOOKUP('Recursos Humanos'!$A162,Etapas[[Número da Etapa]:[Produtos esperados ao fim da Etapa (produtos intermediários) ]],3,FALSE))))+1),"")</f>
        <v/>
      </c>
    </row>
    <row r="163" spans="1:23" x14ac:dyDescent="0.25">
      <c r="A163" s="67"/>
      <c r="B163" s="66"/>
      <c r="C163" s="82"/>
      <c r="D163" s="66"/>
      <c r="E163" s="66"/>
      <c r="F163" s="36" t="s">
        <v>33</v>
      </c>
      <c r="G163" s="66"/>
      <c r="H163" s="67"/>
      <c r="I163" s="133"/>
      <c r="J163" s="133"/>
      <c r="K163" s="93"/>
      <c r="L163" s="83"/>
      <c r="M163" s="92">
        <f>RecursosH[[#This Row],[Custos hora]]*RecursosH[[#This Row],[Qnt. Horas]]</f>
        <v>0</v>
      </c>
      <c r="W163" s="48" t="str">
        <f>IFERROR('Recursos Humanos'!$K163/((((YEAR(VLOOKUP('Recursos Humanos'!$A163,Etapas[[Número da Etapa]:[Produtos esperados ao fim da Etapa (produtos intermediários) ]],4,FALSE))-YEAR(VLOOKUP('Recursos Humanos'!$A163,Etapas[[Número da Etapa]:[Produtos esperados ao fim da Etapa (produtos intermediários) ]],3,FALSE)))*12)+(MONTH(VLOOKUP('Recursos Humanos'!$A163,Etapas[[Número da Etapa]:[Produtos esperados ao fim da Etapa (produtos intermediários) ]],4,FALSE))-MONTH(VLOOKUP('Recursos Humanos'!$A163,Etapas[[Número da Etapa]:[Produtos esperados ao fim da Etapa (produtos intermediários) ]],3,FALSE))))+1),"")</f>
        <v/>
      </c>
    </row>
    <row r="164" spans="1:23" x14ac:dyDescent="0.25">
      <c r="A164" s="67"/>
      <c r="B164" s="66"/>
      <c r="C164" s="82"/>
      <c r="D164" s="66"/>
      <c r="E164" s="66"/>
      <c r="F164" s="36" t="s">
        <v>33</v>
      </c>
      <c r="G164" s="66"/>
      <c r="H164" s="67"/>
      <c r="I164" s="133"/>
      <c r="J164" s="133"/>
      <c r="K164" s="93"/>
      <c r="L164" s="83"/>
      <c r="M164" s="92">
        <f>RecursosH[[#This Row],[Custos hora]]*RecursosH[[#This Row],[Qnt. Horas]]</f>
        <v>0</v>
      </c>
      <c r="W164" s="48" t="str">
        <f>IFERROR('Recursos Humanos'!$K164/((((YEAR(VLOOKUP('Recursos Humanos'!$A164,Etapas[[Número da Etapa]:[Produtos esperados ao fim da Etapa (produtos intermediários) ]],4,FALSE))-YEAR(VLOOKUP('Recursos Humanos'!$A164,Etapas[[Número da Etapa]:[Produtos esperados ao fim da Etapa (produtos intermediários) ]],3,FALSE)))*12)+(MONTH(VLOOKUP('Recursos Humanos'!$A164,Etapas[[Número da Etapa]:[Produtos esperados ao fim da Etapa (produtos intermediários) ]],4,FALSE))-MONTH(VLOOKUP('Recursos Humanos'!$A164,Etapas[[Número da Etapa]:[Produtos esperados ao fim da Etapa (produtos intermediários) ]],3,FALSE))))+1),"")</f>
        <v/>
      </c>
    </row>
    <row r="165" spans="1:23" x14ac:dyDescent="0.25">
      <c r="A165" s="67"/>
      <c r="B165" s="66"/>
      <c r="C165" s="82"/>
      <c r="D165" s="66"/>
      <c r="E165" s="66"/>
      <c r="F165" s="36" t="s">
        <v>33</v>
      </c>
      <c r="G165" s="66"/>
      <c r="H165" s="67"/>
      <c r="I165" s="133"/>
      <c r="J165" s="133"/>
      <c r="K165" s="93"/>
      <c r="L165" s="83"/>
      <c r="M165" s="92">
        <f>RecursosH[[#This Row],[Custos hora]]*RecursosH[[#This Row],[Qnt. Horas]]</f>
        <v>0</v>
      </c>
      <c r="W165" s="48" t="str">
        <f>IFERROR('Recursos Humanos'!$K165/((((YEAR(VLOOKUP('Recursos Humanos'!$A165,Etapas[[Número da Etapa]:[Produtos esperados ao fim da Etapa (produtos intermediários) ]],4,FALSE))-YEAR(VLOOKUP('Recursos Humanos'!$A165,Etapas[[Número da Etapa]:[Produtos esperados ao fim da Etapa (produtos intermediários) ]],3,FALSE)))*12)+(MONTH(VLOOKUP('Recursos Humanos'!$A165,Etapas[[Número da Etapa]:[Produtos esperados ao fim da Etapa (produtos intermediários) ]],4,FALSE))-MONTH(VLOOKUP('Recursos Humanos'!$A165,Etapas[[Número da Etapa]:[Produtos esperados ao fim da Etapa (produtos intermediários) ]],3,FALSE))))+1),"")</f>
        <v/>
      </c>
    </row>
    <row r="166" spans="1:23" x14ac:dyDescent="0.25">
      <c r="A166" s="67"/>
      <c r="B166" s="66"/>
      <c r="C166" s="82"/>
      <c r="D166" s="66"/>
      <c r="E166" s="66"/>
      <c r="F166" s="36" t="s">
        <v>33</v>
      </c>
      <c r="G166" s="66"/>
      <c r="H166" s="67"/>
      <c r="I166" s="133"/>
      <c r="J166" s="133"/>
      <c r="K166" s="93"/>
      <c r="L166" s="83"/>
      <c r="M166" s="92">
        <f>RecursosH[[#This Row],[Custos hora]]*RecursosH[[#This Row],[Qnt. Horas]]</f>
        <v>0</v>
      </c>
      <c r="W166" s="48" t="str">
        <f>IFERROR('Recursos Humanos'!$K166/((((YEAR(VLOOKUP('Recursos Humanos'!$A166,Etapas[[Número da Etapa]:[Produtos esperados ao fim da Etapa (produtos intermediários) ]],4,FALSE))-YEAR(VLOOKUP('Recursos Humanos'!$A166,Etapas[[Número da Etapa]:[Produtos esperados ao fim da Etapa (produtos intermediários) ]],3,FALSE)))*12)+(MONTH(VLOOKUP('Recursos Humanos'!$A166,Etapas[[Número da Etapa]:[Produtos esperados ao fim da Etapa (produtos intermediários) ]],4,FALSE))-MONTH(VLOOKUP('Recursos Humanos'!$A166,Etapas[[Número da Etapa]:[Produtos esperados ao fim da Etapa (produtos intermediários) ]],3,FALSE))))+1),"")</f>
        <v/>
      </c>
    </row>
    <row r="167" spans="1:23" x14ac:dyDescent="0.25">
      <c r="A167" s="67"/>
      <c r="B167" s="66"/>
      <c r="C167" s="82"/>
      <c r="D167" s="66"/>
      <c r="E167" s="66"/>
      <c r="F167" s="36" t="s">
        <v>33</v>
      </c>
      <c r="G167" s="66"/>
      <c r="H167" s="67"/>
      <c r="I167" s="133"/>
      <c r="J167" s="133"/>
      <c r="K167" s="93"/>
      <c r="L167" s="83"/>
      <c r="M167" s="92">
        <f>RecursosH[[#This Row],[Custos hora]]*RecursosH[[#This Row],[Qnt. Horas]]</f>
        <v>0</v>
      </c>
      <c r="W167" s="48" t="str">
        <f>IFERROR('Recursos Humanos'!$K167/((((YEAR(VLOOKUP('Recursos Humanos'!$A167,Etapas[[Número da Etapa]:[Produtos esperados ao fim da Etapa (produtos intermediários) ]],4,FALSE))-YEAR(VLOOKUP('Recursos Humanos'!$A167,Etapas[[Número da Etapa]:[Produtos esperados ao fim da Etapa (produtos intermediários) ]],3,FALSE)))*12)+(MONTH(VLOOKUP('Recursos Humanos'!$A167,Etapas[[Número da Etapa]:[Produtos esperados ao fim da Etapa (produtos intermediários) ]],4,FALSE))-MONTH(VLOOKUP('Recursos Humanos'!$A167,Etapas[[Número da Etapa]:[Produtos esperados ao fim da Etapa (produtos intermediários) ]],3,FALSE))))+1),"")</f>
        <v/>
      </c>
    </row>
    <row r="168" spans="1:23" x14ac:dyDescent="0.25">
      <c r="A168" s="67"/>
      <c r="B168" s="66"/>
      <c r="C168" s="82"/>
      <c r="D168" s="66"/>
      <c r="E168" s="66"/>
      <c r="F168" s="36" t="s">
        <v>33</v>
      </c>
      <c r="G168" s="66"/>
      <c r="H168" s="67"/>
      <c r="I168" s="133"/>
      <c r="J168" s="133"/>
      <c r="K168" s="93"/>
      <c r="L168" s="83"/>
      <c r="M168" s="92">
        <f>RecursosH[[#This Row],[Custos hora]]*RecursosH[[#This Row],[Qnt. Horas]]</f>
        <v>0</v>
      </c>
      <c r="W168" s="48" t="str">
        <f>IFERROR('Recursos Humanos'!$K168/((((YEAR(VLOOKUP('Recursos Humanos'!$A168,Etapas[[Número da Etapa]:[Produtos esperados ao fim da Etapa (produtos intermediários) ]],4,FALSE))-YEAR(VLOOKUP('Recursos Humanos'!$A168,Etapas[[Número da Etapa]:[Produtos esperados ao fim da Etapa (produtos intermediários) ]],3,FALSE)))*12)+(MONTH(VLOOKUP('Recursos Humanos'!$A168,Etapas[[Número da Etapa]:[Produtos esperados ao fim da Etapa (produtos intermediários) ]],4,FALSE))-MONTH(VLOOKUP('Recursos Humanos'!$A168,Etapas[[Número da Etapa]:[Produtos esperados ao fim da Etapa (produtos intermediários) ]],3,FALSE))))+1),"")</f>
        <v/>
      </c>
    </row>
    <row r="169" spans="1:23" x14ac:dyDescent="0.25">
      <c r="A169" s="67"/>
      <c r="B169" s="66"/>
      <c r="C169" s="82"/>
      <c r="D169" s="66"/>
      <c r="E169" s="66"/>
      <c r="F169" s="36" t="s">
        <v>33</v>
      </c>
      <c r="G169" s="66"/>
      <c r="H169" s="67"/>
      <c r="I169" s="133"/>
      <c r="J169" s="133"/>
      <c r="K169" s="93"/>
      <c r="L169" s="83"/>
      <c r="M169" s="92">
        <f>RecursosH[[#This Row],[Custos hora]]*RecursosH[[#This Row],[Qnt. Horas]]</f>
        <v>0</v>
      </c>
      <c r="W169" s="48" t="str">
        <f>IFERROR('Recursos Humanos'!$K169/((((YEAR(VLOOKUP('Recursos Humanos'!$A169,Etapas[[Número da Etapa]:[Produtos esperados ao fim da Etapa (produtos intermediários) ]],4,FALSE))-YEAR(VLOOKUP('Recursos Humanos'!$A169,Etapas[[Número da Etapa]:[Produtos esperados ao fim da Etapa (produtos intermediários) ]],3,FALSE)))*12)+(MONTH(VLOOKUP('Recursos Humanos'!$A169,Etapas[[Número da Etapa]:[Produtos esperados ao fim da Etapa (produtos intermediários) ]],4,FALSE))-MONTH(VLOOKUP('Recursos Humanos'!$A169,Etapas[[Número da Etapa]:[Produtos esperados ao fim da Etapa (produtos intermediários) ]],3,FALSE))))+1),"")</f>
        <v/>
      </c>
    </row>
    <row r="170" spans="1:23" x14ac:dyDescent="0.25">
      <c r="A170" s="67"/>
      <c r="B170" s="66"/>
      <c r="C170" s="82"/>
      <c r="D170" s="66"/>
      <c r="E170" s="66"/>
      <c r="F170" s="36" t="s">
        <v>33</v>
      </c>
      <c r="G170" s="66"/>
      <c r="H170" s="67"/>
      <c r="I170" s="133"/>
      <c r="J170" s="133"/>
      <c r="K170" s="93"/>
      <c r="L170" s="83"/>
      <c r="M170" s="92">
        <f>RecursosH[[#This Row],[Custos hora]]*RecursosH[[#This Row],[Qnt. Horas]]</f>
        <v>0</v>
      </c>
      <c r="W170" s="48" t="str">
        <f>IFERROR('Recursos Humanos'!$K170/((((YEAR(VLOOKUP('Recursos Humanos'!$A170,Etapas[[Número da Etapa]:[Produtos esperados ao fim da Etapa (produtos intermediários) ]],4,FALSE))-YEAR(VLOOKUP('Recursos Humanos'!$A170,Etapas[[Número da Etapa]:[Produtos esperados ao fim da Etapa (produtos intermediários) ]],3,FALSE)))*12)+(MONTH(VLOOKUP('Recursos Humanos'!$A170,Etapas[[Número da Etapa]:[Produtos esperados ao fim da Etapa (produtos intermediários) ]],4,FALSE))-MONTH(VLOOKUP('Recursos Humanos'!$A170,Etapas[[Número da Etapa]:[Produtos esperados ao fim da Etapa (produtos intermediários) ]],3,FALSE))))+1),"")</f>
        <v/>
      </c>
    </row>
    <row r="171" spans="1:23" x14ac:dyDescent="0.25">
      <c r="A171" s="67"/>
      <c r="B171" s="66"/>
      <c r="C171" s="82"/>
      <c r="D171" s="66"/>
      <c r="E171" s="66"/>
      <c r="F171" s="36" t="s">
        <v>33</v>
      </c>
      <c r="G171" s="66"/>
      <c r="H171" s="67"/>
      <c r="I171" s="133"/>
      <c r="J171" s="133"/>
      <c r="K171" s="93"/>
      <c r="L171" s="83"/>
      <c r="M171" s="92">
        <f>RecursosH[[#This Row],[Custos hora]]*RecursosH[[#This Row],[Qnt. Horas]]</f>
        <v>0</v>
      </c>
      <c r="W171" s="48" t="str">
        <f>IFERROR('Recursos Humanos'!$K171/((((YEAR(VLOOKUP('Recursos Humanos'!$A171,Etapas[[Número da Etapa]:[Produtos esperados ao fim da Etapa (produtos intermediários) ]],4,FALSE))-YEAR(VLOOKUP('Recursos Humanos'!$A171,Etapas[[Número da Etapa]:[Produtos esperados ao fim da Etapa (produtos intermediários) ]],3,FALSE)))*12)+(MONTH(VLOOKUP('Recursos Humanos'!$A171,Etapas[[Número da Etapa]:[Produtos esperados ao fim da Etapa (produtos intermediários) ]],4,FALSE))-MONTH(VLOOKUP('Recursos Humanos'!$A171,Etapas[[Número da Etapa]:[Produtos esperados ao fim da Etapa (produtos intermediários) ]],3,FALSE))))+1),"")</f>
        <v/>
      </c>
    </row>
    <row r="172" spans="1:23" x14ac:dyDescent="0.25">
      <c r="A172" s="67"/>
      <c r="B172" s="66"/>
      <c r="C172" s="82"/>
      <c r="D172" s="66"/>
      <c r="E172" s="66"/>
      <c r="F172" s="36" t="s">
        <v>33</v>
      </c>
      <c r="G172" s="66"/>
      <c r="H172" s="67"/>
      <c r="I172" s="133"/>
      <c r="J172" s="133"/>
      <c r="K172" s="93"/>
      <c r="L172" s="83"/>
      <c r="M172" s="92">
        <f>RecursosH[[#This Row],[Custos hora]]*RecursosH[[#This Row],[Qnt. Horas]]</f>
        <v>0</v>
      </c>
      <c r="W172" s="48" t="str">
        <f>IFERROR('Recursos Humanos'!$K172/((((YEAR(VLOOKUP('Recursos Humanos'!$A172,Etapas[[Número da Etapa]:[Produtos esperados ao fim da Etapa (produtos intermediários) ]],4,FALSE))-YEAR(VLOOKUP('Recursos Humanos'!$A172,Etapas[[Número da Etapa]:[Produtos esperados ao fim da Etapa (produtos intermediários) ]],3,FALSE)))*12)+(MONTH(VLOOKUP('Recursos Humanos'!$A172,Etapas[[Número da Etapa]:[Produtos esperados ao fim da Etapa (produtos intermediários) ]],4,FALSE))-MONTH(VLOOKUP('Recursos Humanos'!$A172,Etapas[[Número da Etapa]:[Produtos esperados ao fim da Etapa (produtos intermediários) ]],3,FALSE))))+1),"")</f>
        <v/>
      </c>
    </row>
    <row r="173" spans="1:23" x14ac:dyDescent="0.25">
      <c r="A173" s="67"/>
      <c r="B173" s="66"/>
      <c r="C173" s="82"/>
      <c r="D173" s="66"/>
      <c r="E173" s="66"/>
      <c r="F173" s="36" t="s">
        <v>33</v>
      </c>
      <c r="G173" s="66"/>
      <c r="H173" s="67"/>
      <c r="I173" s="133"/>
      <c r="J173" s="133"/>
      <c r="K173" s="93"/>
      <c r="L173" s="83"/>
      <c r="M173" s="92">
        <f>RecursosH[[#This Row],[Custos hora]]*RecursosH[[#This Row],[Qnt. Horas]]</f>
        <v>0</v>
      </c>
      <c r="W173" s="48" t="str">
        <f>IFERROR('Recursos Humanos'!$K173/((((YEAR(VLOOKUP('Recursos Humanos'!$A173,Etapas[[Número da Etapa]:[Produtos esperados ao fim da Etapa (produtos intermediários) ]],4,FALSE))-YEAR(VLOOKUP('Recursos Humanos'!$A173,Etapas[[Número da Etapa]:[Produtos esperados ao fim da Etapa (produtos intermediários) ]],3,FALSE)))*12)+(MONTH(VLOOKUP('Recursos Humanos'!$A173,Etapas[[Número da Etapa]:[Produtos esperados ao fim da Etapa (produtos intermediários) ]],4,FALSE))-MONTH(VLOOKUP('Recursos Humanos'!$A173,Etapas[[Número da Etapa]:[Produtos esperados ao fim da Etapa (produtos intermediários) ]],3,FALSE))))+1),"")</f>
        <v/>
      </c>
    </row>
    <row r="174" spans="1:23" x14ac:dyDescent="0.25">
      <c r="A174" s="67"/>
      <c r="B174" s="66"/>
      <c r="C174" s="82"/>
      <c r="D174" s="66"/>
      <c r="E174" s="66"/>
      <c r="F174" s="36" t="s">
        <v>33</v>
      </c>
      <c r="G174" s="66"/>
      <c r="H174" s="67"/>
      <c r="I174" s="133"/>
      <c r="J174" s="133"/>
      <c r="K174" s="93"/>
      <c r="L174" s="83"/>
      <c r="M174" s="92">
        <f>RecursosH[[#This Row],[Custos hora]]*RecursosH[[#This Row],[Qnt. Horas]]</f>
        <v>0</v>
      </c>
      <c r="N174" s="45"/>
      <c r="W174" s="48" t="str">
        <f>IFERROR('Recursos Humanos'!$K174/((((YEAR(VLOOKUP('Recursos Humanos'!$A174,Etapas[[Número da Etapa]:[Produtos esperados ao fim da Etapa (produtos intermediários) ]],4,FALSE))-YEAR(VLOOKUP('Recursos Humanos'!$A174,Etapas[[Número da Etapa]:[Produtos esperados ao fim da Etapa (produtos intermediários) ]],3,FALSE)))*12)+(MONTH(VLOOKUP('Recursos Humanos'!$A174,Etapas[[Número da Etapa]:[Produtos esperados ao fim da Etapa (produtos intermediários) ]],4,FALSE))-MONTH(VLOOKUP('Recursos Humanos'!$A174,Etapas[[Número da Etapa]:[Produtos esperados ao fim da Etapa (produtos intermediários) ]],3,FALSE))))+1),"")</f>
        <v/>
      </c>
    </row>
    <row r="175" spans="1:23" x14ac:dyDescent="0.25">
      <c r="A175" s="67"/>
      <c r="B175" s="66"/>
      <c r="C175" s="82"/>
      <c r="D175" s="66"/>
      <c r="E175" s="66"/>
      <c r="F175" s="36" t="s">
        <v>33</v>
      </c>
      <c r="G175" s="66"/>
      <c r="H175" s="67"/>
      <c r="I175" s="133"/>
      <c r="J175" s="133"/>
      <c r="K175" s="93"/>
      <c r="L175" s="83"/>
      <c r="M175" s="92">
        <f>RecursosH[[#This Row],[Custos hora]]*RecursosH[[#This Row],[Qnt. Horas]]</f>
        <v>0</v>
      </c>
      <c r="W175" s="48" t="str">
        <f>IFERROR('Recursos Humanos'!$K175/((((YEAR(VLOOKUP('Recursos Humanos'!$A175,Etapas[[Número da Etapa]:[Produtos esperados ao fim da Etapa (produtos intermediários) ]],4,FALSE))-YEAR(VLOOKUP('Recursos Humanos'!$A175,Etapas[[Número da Etapa]:[Produtos esperados ao fim da Etapa (produtos intermediários) ]],3,FALSE)))*12)+(MONTH(VLOOKUP('Recursos Humanos'!$A175,Etapas[[Número da Etapa]:[Produtos esperados ao fim da Etapa (produtos intermediários) ]],4,FALSE))-MONTH(VLOOKUP('Recursos Humanos'!$A175,Etapas[[Número da Etapa]:[Produtos esperados ao fim da Etapa (produtos intermediários) ]],3,FALSE))))+1),"")</f>
        <v/>
      </c>
    </row>
    <row r="176" spans="1:23" x14ac:dyDescent="0.25">
      <c r="A176" s="67"/>
      <c r="B176" s="66"/>
      <c r="C176" s="82"/>
      <c r="D176" s="66"/>
      <c r="E176" s="66"/>
      <c r="F176" s="36" t="s">
        <v>33</v>
      </c>
      <c r="G176" s="66"/>
      <c r="H176" s="67"/>
      <c r="I176" s="133"/>
      <c r="J176" s="133"/>
      <c r="K176" s="93"/>
      <c r="L176" s="83"/>
      <c r="M176" s="92">
        <f>RecursosH[[#This Row],[Custos hora]]*RecursosH[[#This Row],[Qnt. Horas]]</f>
        <v>0</v>
      </c>
      <c r="W176" s="48" t="str">
        <f>IFERROR('Recursos Humanos'!$K176/((((YEAR(VLOOKUP('Recursos Humanos'!$A176,Etapas[[Número da Etapa]:[Produtos esperados ao fim da Etapa (produtos intermediários) ]],4,FALSE))-YEAR(VLOOKUP('Recursos Humanos'!$A176,Etapas[[Número da Etapa]:[Produtos esperados ao fim da Etapa (produtos intermediários) ]],3,FALSE)))*12)+(MONTH(VLOOKUP('Recursos Humanos'!$A176,Etapas[[Número da Etapa]:[Produtos esperados ao fim da Etapa (produtos intermediários) ]],4,FALSE))-MONTH(VLOOKUP('Recursos Humanos'!$A176,Etapas[[Número da Etapa]:[Produtos esperados ao fim da Etapa (produtos intermediários) ]],3,FALSE))))+1),"")</f>
        <v/>
      </c>
    </row>
    <row r="177" spans="1:23" x14ac:dyDescent="0.25">
      <c r="A177" s="67"/>
      <c r="B177" s="66"/>
      <c r="C177" s="82"/>
      <c r="D177" s="66"/>
      <c r="E177" s="66"/>
      <c r="F177" s="36" t="s">
        <v>33</v>
      </c>
      <c r="G177" s="66"/>
      <c r="H177" s="67"/>
      <c r="I177" s="133"/>
      <c r="J177" s="133"/>
      <c r="K177" s="93"/>
      <c r="L177" s="83"/>
      <c r="M177" s="92">
        <f>RecursosH[[#This Row],[Custos hora]]*RecursosH[[#This Row],[Qnt. Horas]]</f>
        <v>0</v>
      </c>
      <c r="W177" s="48" t="str">
        <f>IFERROR('Recursos Humanos'!$K177/((((YEAR(VLOOKUP('Recursos Humanos'!$A177,Etapas[[Número da Etapa]:[Produtos esperados ao fim da Etapa (produtos intermediários) ]],4,FALSE))-YEAR(VLOOKUP('Recursos Humanos'!$A177,Etapas[[Número da Etapa]:[Produtos esperados ao fim da Etapa (produtos intermediários) ]],3,FALSE)))*12)+(MONTH(VLOOKUP('Recursos Humanos'!$A177,Etapas[[Número da Etapa]:[Produtos esperados ao fim da Etapa (produtos intermediários) ]],4,FALSE))-MONTH(VLOOKUP('Recursos Humanos'!$A177,Etapas[[Número da Etapa]:[Produtos esperados ao fim da Etapa (produtos intermediários) ]],3,FALSE))))+1),"")</f>
        <v/>
      </c>
    </row>
    <row r="178" spans="1:23" x14ac:dyDescent="0.25">
      <c r="A178" s="67"/>
      <c r="B178" s="66"/>
      <c r="C178" s="82"/>
      <c r="D178" s="66"/>
      <c r="E178" s="66"/>
      <c r="F178" s="36" t="s">
        <v>33</v>
      </c>
      <c r="G178" s="66"/>
      <c r="H178" s="67"/>
      <c r="I178" s="133"/>
      <c r="J178" s="133"/>
      <c r="K178" s="93"/>
      <c r="L178" s="83"/>
      <c r="M178" s="92">
        <f>RecursosH[[#This Row],[Custos hora]]*RecursosH[[#This Row],[Qnt. Horas]]</f>
        <v>0</v>
      </c>
      <c r="W178" s="48" t="str">
        <f>IFERROR('Recursos Humanos'!$K178/((((YEAR(VLOOKUP('Recursos Humanos'!$A178,Etapas[[Número da Etapa]:[Produtos esperados ao fim da Etapa (produtos intermediários) ]],4,FALSE))-YEAR(VLOOKUP('Recursos Humanos'!$A178,Etapas[[Número da Etapa]:[Produtos esperados ao fim da Etapa (produtos intermediários) ]],3,FALSE)))*12)+(MONTH(VLOOKUP('Recursos Humanos'!$A178,Etapas[[Número da Etapa]:[Produtos esperados ao fim da Etapa (produtos intermediários) ]],4,FALSE))-MONTH(VLOOKUP('Recursos Humanos'!$A178,Etapas[[Número da Etapa]:[Produtos esperados ao fim da Etapa (produtos intermediários) ]],3,FALSE))))+1),"")</f>
        <v/>
      </c>
    </row>
    <row r="179" spans="1:23" x14ac:dyDescent="0.25">
      <c r="A179" s="67"/>
      <c r="B179" s="66"/>
      <c r="C179" s="82"/>
      <c r="D179" s="66"/>
      <c r="E179" s="66"/>
      <c r="F179" s="36" t="s">
        <v>33</v>
      </c>
      <c r="G179" s="66"/>
      <c r="H179" s="67"/>
      <c r="I179" s="133"/>
      <c r="J179" s="133"/>
      <c r="K179" s="93"/>
      <c r="L179" s="83"/>
      <c r="M179" s="92">
        <f>RecursosH[[#This Row],[Custos hora]]*RecursosH[[#This Row],[Qnt. Horas]]</f>
        <v>0</v>
      </c>
      <c r="W179" s="48" t="str">
        <f>IFERROR('Recursos Humanos'!$K179/((((YEAR(VLOOKUP('Recursos Humanos'!$A179,Etapas[[Número da Etapa]:[Produtos esperados ao fim da Etapa (produtos intermediários) ]],4,FALSE))-YEAR(VLOOKUP('Recursos Humanos'!$A179,Etapas[[Número da Etapa]:[Produtos esperados ao fim da Etapa (produtos intermediários) ]],3,FALSE)))*12)+(MONTH(VLOOKUP('Recursos Humanos'!$A179,Etapas[[Número da Etapa]:[Produtos esperados ao fim da Etapa (produtos intermediários) ]],4,FALSE))-MONTH(VLOOKUP('Recursos Humanos'!$A179,Etapas[[Número da Etapa]:[Produtos esperados ao fim da Etapa (produtos intermediários) ]],3,FALSE))))+1),"")</f>
        <v/>
      </c>
    </row>
    <row r="180" spans="1:23" x14ac:dyDescent="0.25">
      <c r="A180" s="67"/>
      <c r="B180" s="66"/>
      <c r="C180" s="82"/>
      <c r="D180" s="66"/>
      <c r="E180" s="66"/>
      <c r="F180" s="36" t="s">
        <v>33</v>
      </c>
      <c r="G180" s="66"/>
      <c r="H180" s="67"/>
      <c r="I180" s="133"/>
      <c r="J180" s="133"/>
      <c r="K180" s="93"/>
      <c r="L180" s="83"/>
      <c r="M180" s="92">
        <f>RecursosH[[#This Row],[Custos hora]]*RecursosH[[#This Row],[Qnt. Horas]]</f>
        <v>0</v>
      </c>
      <c r="W180" s="48" t="str">
        <f>IFERROR('Recursos Humanos'!$K180/((((YEAR(VLOOKUP('Recursos Humanos'!$A180,Etapas[[Número da Etapa]:[Produtos esperados ao fim da Etapa (produtos intermediários) ]],4,FALSE))-YEAR(VLOOKUP('Recursos Humanos'!$A180,Etapas[[Número da Etapa]:[Produtos esperados ao fim da Etapa (produtos intermediários) ]],3,FALSE)))*12)+(MONTH(VLOOKUP('Recursos Humanos'!$A180,Etapas[[Número da Etapa]:[Produtos esperados ao fim da Etapa (produtos intermediários) ]],4,FALSE))-MONTH(VLOOKUP('Recursos Humanos'!$A180,Etapas[[Número da Etapa]:[Produtos esperados ao fim da Etapa (produtos intermediários) ]],3,FALSE))))+1),"")</f>
        <v/>
      </c>
    </row>
    <row r="181" spans="1:23" x14ac:dyDescent="0.25">
      <c r="A181" s="67"/>
      <c r="B181" s="66"/>
      <c r="C181" s="82"/>
      <c r="D181" s="66"/>
      <c r="E181" s="66"/>
      <c r="F181" s="36" t="s">
        <v>33</v>
      </c>
      <c r="G181" s="66"/>
      <c r="H181" s="67"/>
      <c r="I181" s="133"/>
      <c r="J181" s="133"/>
      <c r="K181" s="93"/>
      <c r="L181" s="83"/>
      <c r="M181" s="92">
        <f>RecursosH[[#This Row],[Custos hora]]*RecursosH[[#This Row],[Qnt. Horas]]</f>
        <v>0</v>
      </c>
      <c r="W181" s="48" t="str">
        <f>IFERROR('Recursos Humanos'!$K181/((((YEAR(VLOOKUP('Recursos Humanos'!$A181,Etapas[[Número da Etapa]:[Produtos esperados ao fim da Etapa (produtos intermediários) ]],4,FALSE))-YEAR(VLOOKUP('Recursos Humanos'!$A181,Etapas[[Número da Etapa]:[Produtos esperados ao fim da Etapa (produtos intermediários) ]],3,FALSE)))*12)+(MONTH(VLOOKUP('Recursos Humanos'!$A181,Etapas[[Número da Etapa]:[Produtos esperados ao fim da Etapa (produtos intermediários) ]],4,FALSE))-MONTH(VLOOKUP('Recursos Humanos'!$A181,Etapas[[Número da Etapa]:[Produtos esperados ao fim da Etapa (produtos intermediários) ]],3,FALSE))))+1),"")</f>
        <v/>
      </c>
    </row>
    <row r="182" spans="1:23" x14ac:dyDescent="0.25">
      <c r="A182" s="67"/>
      <c r="B182" s="66"/>
      <c r="C182" s="82"/>
      <c r="D182" s="66"/>
      <c r="E182" s="66"/>
      <c r="F182" s="36" t="s">
        <v>33</v>
      </c>
      <c r="G182" s="66"/>
      <c r="H182" s="67"/>
      <c r="I182" s="133"/>
      <c r="J182" s="133"/>
      <c r="K182" s="93"/>
      <c r="L182" s="83"/>
      <c r="M182" s="92">
        <f>RecursosH[[#This Row],[Custos hora]]*RecursosH[[#This Row],[Qnt. Horas]]</f>
        <v>0</v>
      </c>
      <c r="W182" s="48" t="str">
        <f>IFERROR('Recursos Humanos'!$K182/((((YEAR(VLOOKUP('Recursos Humanos'!$A182,Etapas[[Número da Etapa]:[Produtos esperados ao fim da Etapa (produtos intermediários) ]],4,FALSE))-YEAR(VLOOKUP('Recursos Humanos'!$A182,Etapas[[Número da Etapa]:[Produtos esperados ao fim da Etapa (produtos intermediários) ]],3,FALSE)))*12)+(MONTH(VLOOKUP('Recursos Humanos'!$A182,Etapas[[Número da Etapa]:[Produtos esperados ao fim da Etapa (produtos intermediários) ]],4,FALSE))-MONTH(VLOOKUP('Recursos Humanos'!$A182,Etapas[[Número da Etapa]:[Produtos esperados ao fim da Etapa (produtos intermediários) ]],3,FALSE))))+1),"")</f>
        <v/>
      </c>
    </row>
    <row r="183" spans="1:23" x14ac:dyDescent="0.25">
      <c r="A183" s="67"/>
      <c r="B183" s="66"/>
      <c r="C183" s="82"/>
      <c r="D183" s="66"/>
      <c r="E183" s="66"/>
      <c r="F183" s="36" t="s">
        <v>33</v>
      </c>
      <c r="G183" s="66"/>
      <c r="H183" s="67"/>
      <c r="I183" s="133"/>
      <c r="J183" s="133"/>
      <c r="K183" s="93"/>
      <c r="L183" s="83"/>
      <c r="M183" s="92">
        <f>RecursosH[[#This Row],[Custos hora]]*RecursosH[[#This Row],[Qnt. Horas]]</f>
        <v>0</v>
      </c>
      <c r="W183" s="48" t="str">
        <f>IFERROR('Recursos Humanos'!$K183/((((YEAR(VLOOKUP('Recursos Humanos'!$A183,Etapas[[Número da Etapa]:[Produtos esperados ao fim da Etapa (produtos intermediários) ]],4,FALSE))-YEAR(VLOOKUP('Recursos Humanos'!$A183,Etapas[[Número da Etapa]:[Produtos esperados ao fim da Etapa (produtos intermediários) ]],3,FALSE)))*12)+(MONTH(VLOOKUP('Recursos Humanos'!$A183,Etapas[[Número da Etapa]:[Produtos esperados ao fim da Etapa (produtos intermediários) ]],4,FALSE))-MONTH(VLOOKUP('Recursos Humanos'!$A183,Etapas[[Número da Etapa]:[Produtos esperados ao fim da Etapa (produtos intermediários) ]],3,FALSE))))+1),"")</f>
        <v/>
      </c>
    </row>
    <row r="184" spans="1:23" x14ac:dyDescent="0.25">
      <c r="A184" s="67"/>
      <c r="B184" s="66"/>
      <c r="C184" s="82"/>
      <c r="D184" s="66"/>
      <c r="E184" s="66"/>
      <c r="F184" s="36" t="s">
        <v>33</v>
      </c>
      <c r="G184" s="66"/>
      <c r="H184" s="67"/>
      <c r="I184" s="133"/>
      <c r="J184" s="133"/>
      <c r="K184" s="93"/>
      <c r="L184" s="83"/>
      <c r="M184" s="92">
        <f>RecursosH[[#This Row],[Custos hora]]*RecursosH[[#This Row],[Qnt. Horas]]</f>
        <v>0</v>
      </c>
      <c r="W184" s="48" t="str">
        <f>IFERROR('Recursos Humanos'!$K184/((((YEAR(VLOOKUP('Recursos Humanos'!$A184,Etapas[[Número da Etapa]:[Produtos esperados ao fim da Etapa (produtos intermediários) ]],4,FALSE))-YEAR(VLOOKUP('Recursos Humanos'!$A184,Etapas[[Número da Etapa]:[Produtos esperados ao fim da Etapa (produtos intermediários) ]],3,FALSE)))*12)+(MONTH(VLOOKUP('Recursos Humanos'!$A184,Etapas[[Número da Etapa]:[Produtos esperados ao fim da Etapa (produtos intermediários) ]],4,FALSE))-MONTH(VLOOKUP('Recursos Humanos'!$A184,Etapas[[Número da Etapa]:[Produtos esperados ao fim da Etapa (produtos intermediários) ]],3,FALSE))))+1),"")</f>
        <v/>
      </c>
    </row>
    <row r="185" spans="1:23" x14ac:dyDescent="0.25">
      <c r="A185" s="67"/>
      <c r="B185" s="66"/>
      <c r="C185" s="82"/>
      <c r="D185" s="66"/>
      <c r="E185" s="66"/>
      <c r="F185" s="36" t="s">
        <v>33</v>
      </c>
      <c r="G185" s="66"/>
      <c r="H185" s="67"/>
      <c r="I185" s="133"/>
      <c r="J185" s="133"/>
      <c r="K185" s="93"/>
      <c r="L185" s="83"/>
      <c r="M185" s="92">
        <f>RecursosH[[#This Row],[Custos hora]]*RecursosH[[#This Row],[Qnt. Horas]]</f>
        <v>0</v>
      </c>
      <c r="N185" s="45"/>
      <c r="W185" s="48" t="str">
        <f>IFERROR('Recursos Humanos'!$K185/((((YEAR(VLOOKUP('Recursos Humanos'!$A185,Etapas[[Número da Etapa]:[Produtos esperados ao fim da Etapa (produtos intermediários) ]],4,FALSE))-YEAR(VLOOKUP('Recursos Humanos'!$A185,Etapas[[Número da Etapa]:[Produtos esperados ao fim da Etapa (produtos intermediários) ]],3,FALSE)))*12)+(MONTH(VLOOKUP('Recursos Humanos'!$A185,Etapas[[Número da Etapa]:[Produtos esperados ao fim da Etapa (produtos intermediários) ]],4,FALSE))-MONTH(VLOOKUP('Recursos Humanos'!$A185,Etapas[[Número da Etapa]:[Produtos esperados ao fim da Etapa (produtos intermediários) ]],3,FALSE))))+1),"")</f>
        <v/>
      </c>
    </row>
    <row r="186" spans="1:23" x14ac:dyDescent="0.25">
      <c r="A186" s="67"/>
      <c r="B186" s="66"/>
      <c r="C186" s="82"/>
      <c r="D186" s="66"/>
      <c r="E186" s="66"/>
      <c r="F186" s="36" t="s">
        <v>33</v>
      </c>
      <c r="G186" s="66"/>
      <c r="H186" s="67"/>
      <c r="I186" s="133"/>
      <c r="J186" s="133"/>
      <c r="K186" s="93"/>
      <c r="L186" s="83"/>
      <c r="M186" s="92">
        <f>RecursosH[[#This Row],[Custos hora]]*RecursosH[[#This Row],[Qnt. Horas]]</f>
        <v>0</v>
      </c>
      <c r="W186" s="48" t="str">
        <f>IFERROR('Recursos Humanos'!$K186/((((YEAR(VLOOKUP('Recursos Humanos'!$A186,Etapas[[Número da Etapa]:[Produtos esperados ao fim da Etapa (produtos intermediários) ]],4,FALSE))-YEAR(VLOOKUP('Recursos Humanos'!$A186,Etapas[[Número da Etapa]:[Produtos esperados ao fim da Etapa (produtos intermediários) ]],3,FALSE)))*12)+(MONTH(VLOOKUP('Recursos Humanos'!$A186,Etapas[[Número da Etapa]:[Produtos esperados ao fim da Etapa (produtos intermediários) ]],4,FALSE))-MONTH(VLOOKUP('Recursos Humanos'!$A186,Etapas[[Número da Etapa]:[Produtos esperados ao fim da Etapa (produtos intermediários) ]],3,FALSE))))+1),"")</f>
        <v/>
      </c>
    </row>
    <row r="187" spans="1:23" x14ac:dyDescent="0.25">
      <c r="A187" s="67"/>
      <c r="B187" s="66"/>
      <c r="C187" s="82"/>
      <c r="D187" s="66"/>
      <c r="E187" s="66"/>
      <c r="F187" s="36" t="s">
        <v>33</v>
      </c>
      <c r="G187" s="66"/>
      <c r="H187" s="67"/>
      <c r="I187" s="133"/>
      <c r="J187" s="133"/>
      <c r="K187" s="93"/>
      <c r="L187" s="83"/>
      <c r="M187" s="92">
        <f>RecursosH[[#This Row],[Custos hora]]*RecursosH[[#This Row],[Qnt. Horas]]</f>
        <v>0</v>
      </c>
      <c r="W187" s="48" t="str">
        <f>IFERROR('Recursos Humanos'!$K187/((((YEAR(VLOOKUP('Recursos Humanos'!$A187,Etapas[[Número da Etapa]:[Produtos esperados ao fim da Etapa (produtos intermediários) ]],4,FALSE))-YEAR(VLOOKUP('Recursos Humanos'!$A187,Etapas[[Número da Etapa]:[Produtos esperados ao fim da Etapa (produtos intermediários) ]],3,FALSE)))*12)+(MONTH(VLOOKUP('Recursos Humanos'!$A187,Etapas[[Número da Etapa]:[Produtos esperados ao fim da Etapa (produtos intermediários) ]],4,FALSE))-MONTH(VLOOKUP('Recursos Humanos'!$A187,Etapas[[Número da Etapa]:[Produtos esperados ao fim da Etapa (produtos intermediários) ]],3,FALSE))))+1),"")</f>
        <v/>
      </c>
    </row>
    <row r="188" spans="1:23" x14ac:dyDescent="0.25">
      <c r="A188" s="67"/>
      <c r="B188" s="66"/>
      <c r="C188" s="82"/>
      <c r="D188" s="66"/>
      <c r="E188" s="66"/>
      <c r="F188" s="36" t="s">
        <v>33</v>
      </c>
      <c r="G188" s="66"/>
      <c r="H188" s="67"/>
      <c r="I188" s="133"/>
      <c r="J188" s="133"/>
      <c r="K188" s="93"/>
      <c r="L188" s="83"/>
      <c r="M188" s="92">
        <f>RecursosH[[#This Row],[Custos hora]]*RecursosH[[#This Row],[Qnt. Horas]]</f>
        <v>0</v>
      </c>
      <c r="W188" s="48" t="str">
        <f>IFERROR('Recursos Humanos'!$K188/((((YEAR(VLOOKUP('Recursos Humanos'!$A188,Etapas[[Número da Etapa]:[Produtos esperados ao fim da Etapa (produtos intermediários) ]],4,FALSE))-YEAR(VLOOKUP('Recursos Humanos'!$A188,Etapas[[Número da Etapa]:[Produtos esperados ao fim da Etapa (produtos intermediários) ]],3,FALSE)))*12)+(MONTH(VLOOKUP('Recursos Humanos'!$A188,Etapas[[Número da Etapa]:[Produtos esperados ao fim da Etapa (produtos intermediários) ]],4,FALSE))-MONTH(VLOOKUP('Recursos Humanos'!$A188,Etapas[[Número da Etapa]:[Produtos esperados ao fim da Etapa (produtos intermediários) ]],3,FALSE))))+1),"")</f>
        <v/>
      </c>
    </row>
    <row r="189" spans="1:23" x14ac:dyDescent="0.25">
      <c r="A189" s="67"/>
      <c r="B189" s="66"/>
      <c r="C189" s="82"/>
      <c r="D189" s="66"/>
      <c r="E189" s="66"/>
      <c r="F189" s="36" t="s">
        <v>33</v>
      </c>
      <c r="G189" s="66"/>
      <c r="H189" s="67"/>
      <c r="I189" s="133"/>
      <c r="J189" s="133"/>
      <c r="K189" s="93"/>
      <c r="L189" s="83"/>
      <c r="M189" s="92">
        <f>RecursosH[[#This Row],[Custos hora]]*RecursosH[[#This Row],[Qnt. Horas]]</f>
        <v>0</v>
      </c>
      <c r="W189" s="48" t="str">
        <f>IFERROR('Recursos Humanos'!$K189/((((YEAR(VLOOKUP('Recursos Humanos'!$A189,Etapas[[Número da Etapa]:[Produtos esperados ao fim da Etapa (produtos intermediários) ]],4,FALSE))-YEAR(VLOOKUP('Recursos Humanos'!$A189,Etapas[[Número da Etapa]:[Produtos esperados ao fim da Etapa (produtos intermediários) ]],3,FALSE)))*12)+(MONTH(VLOOKUP('Recursos Humanos'!$A189,Etapas[[Número da Etapa]:[Produtos esperados ao fim da Etapa (produtos intermediários) ]],4,FALSE))-MONTH(VLOOKUP('Recursos Humanos'!$A189,Etapas[[Número da Etapa]:[Produtos esperados ao fim da Etapa (produtos intermediários) ]],3,FALSE))))+1),"")</f>
        <v/>
      </c>
    </row>
    <row r="190" spans="1:23" x14ac:dyDescent="0.25">
      <c r="A190" s="67"/>
      <c r="B190" s="66"/>
      <c r="C190" s="82"/>
      <c r="D190" s="66"/>
      <c r="E190" s="66"/>
      <c r="F190" s="36" t="s">
        <v>33</v>
      </c>
      <c r="G190" s="66"/>
      <c r="H190" s="67"/>
      <c r="I190" s="133"/>
      <c r="J190" s="133"/>
      <c r="K190" s="93"/>
      <c r="L190" s="83"/>
      <c r="M190" s="92">
        <f>RecursosH[[#This Row],[Custos hora]]*RecursosH[[#This Row],[Qnt. Horas]]</f>
        <v>0</v>
      </c>
      <c r="W190" s="48" t="str">
        <f>IFERROR('Recursos Humanos'!$K190/((((YEAR(VLOOKUP('Recursos Humanos'!$A190,Etapas[[Número da Etapa]:[Produtos esperados ao fim da Etapa (produtos intermediários) ]],4,FALSE))-YEAR(VLOOKUP('Recursos Humanos'!$A190,Etapas[[Número da Etapa]:[Produtos esperados ao fim da Etapa (produtos intermediários) ]],3,FALSE)))*12)+(MONTH(VLOOKUP('Recursos Humanos'!$A190,Etapas[[Número da Etapa]:[Produtos esperados ao fim da Etapa (produtos intermediários) ]],4,FALSE))-MONTH(VLOOKUP('Recursos Humanos'!$A190,Etapas[[Número da Etapa]:[Produtos esperados ao fim da Etapa (produtos intermediários) ]],3,FALSE))))+1),"")</f>
        <v/>
      </c>
    </row>
    <row r="191" spans="1:23" x14ac:dyDescent="0.25">
      <c r="A191" s="67"/>
      <c r="B191" s="66"/>
      <c r="C191" s="82"/>
      <c r="D191" s="66"/>
      <c r="E191" s="66"/>
      <c r="F191" s="36" t="s">
        <v>33</v>
      </c>
      <c r="G191" s="66"/>
      <c r="H191" s="67"/>
      <c r="I191" s="133"/>
      <c r="J191" s="133"/>
      <c r="K191" s="93"/>
      <c r="L191" s="83"/>
      <c r="M191" s="92">
        <f>RecursosH[[#This Row],[Custos hora]]*RecursosH[[#This Row],[Qnt. Horas]]</f>
        <v>0</v>
      </c>
      <c r="W191" s="48" t="str">
        <f>IFERROR('Recursos Humanos'!$K191/((((YEAR(VLOOKUP('Recursos Humanos'!$A191,Etapas[[Número da Etapa]:[Produtos esperados ao fim da Etapa (produtos intermediários) ]],4,FALSE))-YEAR(VLOOKUP('Recursos Humanos'!$A191,Etapas[[Número da Etapa]:[Produtos esperados ao fim da Etapa (produtos intermediários) ]],3,FALSE)))*12)+(MONTH(VLOOKUP('Recursos Humanos'!$A191,Etapas[[Número da Etapa]:[Produtos esperados ao fim da Etapa (produtos intermediários) ]],4,FALSE))-MONTH(VLOOKUP('Recursos Humanos'!$A191,Etapas[[Número da Etapa]:[Produtos esperados ao fim da Etapa (produtos intermediários) ]],3,FALSE))))+1),"")</f>
        <v/>
      </c>
    </row>
    <row r="192" spans="1:23" x14ac:dyDescent="0.25">
      <c r="A192" s="67"/>
      <c r="B192" s="66"/>
      <c r="C192" s="82"/>
      <c r="D192" s="66"/>
      <c r="E192" s="66"/>
      <c r="F192" s="36" t="s">
        <v>33</v>
      </c>
      <c r="G192" s="66"/>
      <c r="H192" s="67"/>
      <c r="I192" s="133"/>
      <c r="J192" s="133"/>
      <c r="K192" s="93"/>
      <c r="L192" s="83"/>
      <c r="M192" s="92">
        <f>RecursosH[[#This Row],[Custos hora]]*RecursosH[[#This Row],[Qnt. Horas]]</f>
        <v>0</v>
      </c>
      <c r="W192" s="48" t="str">
        <f>IFERROR('Recursos Humanos'!$K192/((((YEAR(VLOOKUP('Recursos Humanos'!$A192,Etapas[[Número da Etapa]:[Produtos esperados ao fim da Etapa (produtos intermediários) ]],4,FALSE))-YEAR(VLOOKUP('Recursos Humanos'!$A192,Etapas[[Número da Etapa]:[Produtos esperados ao fim da Etapa (produtos intermediários) ]],3,FALSE)))*12)+(MONTH(VLOOKUP('Recursos Humanos'!$A192,Etapas[[Número da Etapa]:[Produtos esperados ao fim da Etapa (produtos intermediários) ]],4,FALSE))-MONTH(VLOOKUP('Recursos Humanos'!$A192,Etapas[[Número da Etapa]:[Produtos esperados ao fim da Etapa (produtos intermediários) ]],3,FALSE))))+1),"")</f>
        <v/>
      </c>
    </row>
    <row r="193" spans="1:23" x14ac:dyDescent="0.25">
      <c r="A193" s="67"/>
      <c r="B193" s="66"/>
      <c r="C193" s="82"/>
      <c r="D193" s="66"/>
      <c r="E193" s="66"/>
      <c r="F193" s="36" t="s">
        <v>33</v>
      </c>
      <c r="G193" s="66"/>
      <c r="H193" s="67"/>
      <c r="I193" s="133"/>
      <c r="J193" s="133"/>
      <c r="K193" s="93"/>
      <c r="L193" s="83"/>
      <c r="M193" s="92">
        <f>RecursosH[[#This Row],[Custos hora]]*RecursosH[[#This Row],[Qnt. Horas]]</f>
        <v>0</v>
      </c>
      <c r="W193" s="48" t="str">
        <f>IFERROR('Recursos Humanos'!$K193/((((YEAR(VLOOKUP('Recursos Humanos'!$A193,Etapas[[Número da Etapa]:[Produtos esperados ao fim da Etapa (produtos intermediários) ]],4,FALSE))-YEAR(VLOOKUP('Recursos Humanos'!$A193,Etapas[[Número da Etapa]:[Produtos esperados ao fim da Etapa (produtos intermediários) ]],3,FALSE)))*12)+(MONTH(VLOOKUP('Recursos Humanos'!$A193,Etapas[[Número da Etapa]:[Produtos esperados ao fim da Etapa (produtos intermediários) ]],4,FALSE))-MONTH(VLOOKUP('Recursos Humanos'!$A193,Etapas[[Número da Etapa]:[Produtos esperados ao fim da Etapa (produtos intermediários) ]],3,FALSE))))+1),"")</f>
        <v/>
      </c>
    </row>
    <row r="194" spans="1:23" x14ac:dyDescent="0.25">
      <c r="A194" s="67"/>
      <c r="B194" s="66"/>
      <c r="C194" s="82"/>
      <c r="D194" s="66"/>
      <c r="E194" s="66"/>
      <c r="F194" s="36" t="s">
        <v>33</v>
      </c>
      <c r="G194" s="66"/>
      <c r="H194" s="67"/>
      <c r="I194" s="133"/>
      <c r="J194" s="133"/>
      <c r="K194" s="93"/>
      <c r="L194" s="83"/>
      <c r="M194" s="92">
        <f>RecursosH[[#This Row],[Custos hora]]*RecursosH[[#This Row],[Qnt. Horas]]</f>
        <v>0</v>
      </c>
      <c r="W194" s="48" t="str">
        <f>IFERROR('Recursos Humanos'!$K194/((((YEAR(VLOOKUP('Recursos Humanos'!$A194,Etapas[[Número da Etapa]:[Produtos esperados ao fim da Etapa (produtos intermediários) ]],4,FALSE))-YEAR(VLOOKUP('Recursos Humanos'!$A194,Etapas[[Número da Etapa]:[Produtos esperados ao fim da Etapa (produtos intermediários) ]],3,FALSE)))*12)+(MONTH(VLOOKUP('Recursos Humanos'!$A194,Etapas[[Número da Etapa]:[Produtos esperados ao fim da Etapa (produtos intermediários) ]],4,FALSE))-MONTH(VLOOKUP('Recursos Humanos'!$A194,Etapas[[Número da Etapa]:[Produtos esperados ao fim da Etapa (produtos intermediários) ]],3,FALSE))))+1),"")</f>
        <v/>
      </c>
    </row>
    <row r="195" spans="1:23" x14ac:dyDescent="0.25">
      <c r="A195" s="67"/>
      <c r="B195" s="66"/>
      <c r="C195" s="82"/>
      <c r="D195" s="66"/>
      <c r="E195" s="66"/>
      <c r="F195" s="36" t="s">
        <v>33</v>
      </c>
      <c r="G195" s="66"/>
      <c r="H195" s="67"/>
      <c r="I195" s="133"/>
      <c r="J195" s="133"/>
      <c r="K195" s="93"/>
      <c r="L195" s="83"/>
      <c r="M195" s="92">
        <f>RecursosH[[#This Row],[Custos hora]]*RecursosH[[#This Row],[Qnt. Horas]]</f>
        <v>0</v>
      </c>
      <c r="W195" s="48" t="str">
        <f>IFERROR('Recursos Humanos'!$K195/((((YEAR(VLOOKUP('Recursos Humanos'!$A195,Etapas[[Número da Etapa]:[Produtos esperados ao fim da Etapa (produtos intermediários) ]],4,FALSE))-YEAR(VLOOKUP('Recursos Humanos'!$A195,Etapas[[Número da Etapa]:[Produtos esperados ao fim da Etapa (produtos intermediários) ]],3,FALSE)))*12)+(MONTH(VLOOKUP('Recursos Humanos'!$A195,Etapas[[Número da Etapa]:[Produtos esperados ao fim da Etapa (produtos intermediários) ]],4,FALSE))-MONTH(VLOOKUP('Recursos Humanos'!$A195,Etapas[[Número da Etapa]:[Produtos esperados ao fim da Etapa (produtos intermediários) ]],3,FALSE))))+1),"")</f>
        <v/>
      </c>
    </row>
    <row r="196" spans="1:23" x14ac:dyDescent="0.25">
      <c r="A196" s="67"/>
      <c r="B196" s="66"/>
      <c r="C196" s="82"/>
      <c r="D196" s="66"/>
      <c r="E196" s="66"/>
      <c r="F196" s="36" t="s">
        <v>33</v>
      </c>
      <c r="G196" s="66"/>
      <c r="H196" s="67"/>
      <c r="I196" s="133"/>
      <c r="J196" s="133"/>
      <c r="K196" s="93"/>
      <c r="L196" s="83"/>
      <c r="M196" s="92">
        <f>RecursosH[[#This Row],[Custos hora]]*RecursosH[[#This Row],[Qnt. Horas]]</f>
        <v>0</v>
      </c>
      <c r="N196" s="45"/>
      <c r="W196" s="48" t="str">
        <f>IFERROR('Recursos Humanos'!$K196/((((YEAR(VLOOKUP('Recursos Humanos'!$A196,Etapas[[Número da Etapa]:[Produtos esperados ao fim da Etapa (produtos intermediários) ]],4,FALSE))-YEAR(VLOOKUP('Recursos Humanos'!$A196,Etapas[[Número da Etapa]:[Produtos esperados ao fim da Etapa (produtos intermediários) ]],3,FALSE)))*12)+(MONTH(VLOOKUP('Recursos Humanos'!$A196,Etapas[[Número da Etapa]:[Produtos esperados ao fim da Etapa (produtos intermediários) ]],4,FALSE))-MONTH(VLOOKUP('Recursos Humanos'!$A196,Etapas[[Número da Etapa]:[Produtos esperados ao fim da Etapa (produtos intermediários) ]],3,FALSE))))+1),"")</f>
        <v/>
      </c>
    </row>
    <row r="197" spans="1:23" x14ac:dyDescent="0.25">
      <c r="A197" s="67"/>
      <c r="B197" s="66"/>
      <c r="C197" s="82"/>
      <c r="D197" s="66"/>
      <c r="E197" s="66"/>
      <c r="F197" s="36" t="s">
        <v>33</v>
      </c>
      <c r="G197" s="66"/>
      <c r="H197" s="67"/>
      <c r="I197" s="133"/>
      <c r="J197" s="133"/>
      <c r="K197" s="93"/>
      <c r="L197" s="83"/>
      <c r="M197" s="92">
        <f>RecursosH[[#This Row],[Custos hora]]*RecursosH[[#This Row],[Qnt. Horas]]</f>
        <v>0</v>
      </c>
      <c r="W197" s="48" t="str">
        <f>IFERROR('Recursos Humanos'!$K197/((((YEAR(VLOOKUP('Recursos Humanos'!$A197,Etapas[[Número da Etapa]:[Produtos esperados ao fim da Etapa (produtos intermediários) ]],4,FALSE))-YEAR(VLOOKUP('Recursos Humanos'!$A197,Etapas[[Número da Etapa]:[Produtos esperados ao fim da Etapa (produtos intermediários) ]],3,FALSE)))*12)+(MONTH(VLOOKUP('Recursos Humanos'!$A197,Etapas[[Número da Etapa]:[Produtos esperados ao fim da Etapa (produtos intermediários) ]],4,FALSE))-MONTH(VLOOKUP('Recursos Humanos'!$A197,Etapas[[Número da Etapa]:[Produtos esperados ao fim da Etapa (produtos intermediários) ]],3,FALSE))))+1),"")</f>
        <v/>
      </c>
    </row>
    <row r="198" spans="1:23" x14ac:dyDescent="0.25">
      <c r="A198" s="67"/>
      <c r="B198" s="66"/>
      <c r="C198" s="82"/>
      <c r="D198" s="66"/>
      <c r="E198" s="66"/>
      <c r="F198" s="36" t="s">
        <v>33</v>
      </c>
      <c r="G198" s="66"/>
      <c r="H198" s="67"/>
      <c r="I198" s="133"/>
      <c r="J198" s="133"/>
      <c r="K198" s="93"/>
      <c r="L198" s="83"/>
      <c r="M198" s="92">
        <f>RecursosH[[#This Row],[Custos hora]]*RecursosH[[#This Row],[Qnt. Horas]]</f>
        <v>0</v>
      </c>
      <c r="W198" s="48" t="str">
        <f>IFERROR('Recursos Humanos'!$K198/((((YEAR(VLOOKUP('Recursos Humanos'!$A198,Etapas[[Número da Etapa]:[Produtos esperados ao fim da Etapa (produtos intermediários) ]],4,FALSE))-YEAR(VLOOKUP('Recursos Humanos'!$A198,Etapas[[Número da Etapa]:[Produtos esperados ao fim da Etapa (produtos intermediários) ]],3,FALSE)))*12)+(MONTH(VLOOKUP('Recursos Humanos'!$A198,Etapas[[Número da Etapa]:[Produtos esperados ao fim da Etapa (produtos intermediários) ]],4,FALSE))-MONTH(VLOOKUP('Recursos Humanos'!$A198,Etapas[[Número da Etapa]:[Produtos esperados ao fim da Etapa (produtos intermediários) ]],3,FALSE))))+1),"")</f>
        <v/>
      </c>
    </row>
    <row r="199" spans="1:23" x14ac:dyDescent="0.25">
      <c r="A199" s="67"/>
      <c r="B199" s="66"/>
      <c r="C199" s="82"/>
      <c r="D199" s="66"/>
      <c r="E199" s="66"/>
      <c r="F199" s="36" t="s">
        <v>33</v>
      </c>
      <c r="G199" s="66"/>
      <c r="H199" s="67"/>
      <c r="I199" s="133"/>
      <c r="J199" s="133"/>
      <c r="K199" s="93"/>
      <c r="L199" s="83"/>
      <c r="M199" s="92">
        <f>RecursosH[[#This Row],[Custos hora]]*RecursosH[[#This Row],[Qnt. Horas]]</f>
        <v>0</v>
      </c>
      <c r="W199" s="48" t="str">
        <f>IFERROR('Recursos Humanos'!$K199/((((YEAR(VLOOKUP('Recursos Humanos'!$A199,Etapas[[Número da Etapa]:[Produtos esperados ao fim da Etapa (produtos intermediários) ]],4,FALSE))-YEAR(VLOOKUP('Recursos Humanos'!$A199,Etapas[[Número da Etapa]:[Produtos esperados ao fim da Etapa (produtos intermediários) ]],3,FALSE)))*12)+(MONTH(VLOOKUP('Recursos Humanos'!$A199,Etapas[[Número da Etapa]:[Produtos esperados ao fim da Etapa (produtos intermediários) ]],4,FALSE))-MONTH(VLOOKUP('Recursos Humanos'!$A199,Etapas[[Número da Etapa]:[Produtos esperados ao fim da Etapa (produtos intermediários) ]],3,FALSE))))+1),"")</f>
        <v/>
      </c>
    </row>
    <row r="200" spans="1:23" x14ac:dyDescent="0.25">
      <c r="A200" s="67"/>
      <c r="B200" s="66"/>
      <c r="C200" s="82"/>
      <c r="D200" s="66"/>
      <c r="E200" s="66"/>
      <c r="F200" s="36" t="s">
        <v>33</v>
      </c>
      <c r="G200" s="66"/>
      <c r="H200" s="67"/>
      <c r="I200" s="133"/>
      <c r="J200" s="133"/>
      <c r="K200" s="93"/>
      <c r="L200" s="83"/>
      <c r="M200" s="92">
        <f>RecursosH[[#This Row],[Custos hora]]*RecursosH[[#This Row],[Qnt. Horas]]</f>
        <v>0</v>
      </c>
      <c r="W200" s="48" t="str">
        <f>IFERROR('Recursos Humanos'!$K200/((((YEAR(VLOOKUP('Recursos Humanos'!$A200,Etapas[[Número da Etapa]:[Produtos esperados ao fim da Etapa (produtos intermediários) ]],4,FALSE))-YEAR(VLOOKUP('Recursos Humanos'!$A200,Etapas[[Número da Etapa]:[Produtos esperados ao fim da Etapa (produtos intermediários) ]],3,FALSE)))*12)+(MONTH(VLOOKUP('Recursos Humanos'!$A200,Etapas[[Número da Etapa]:[Produtos esperados ao fim da Etapa (produtos intermediários) ]],4,FALSE))-MONTH(VLOOKUP('Recursos Humanos'!$A200,Etapas[[Número da Etapa]:[Produtos esperados ao fim da Etapa (produtos intermediários) ]],3,FALSE))))+1),"")</f>
        <v/>
      </c>
    </row>
    <row r="201" spans="1:23" x14ac:dyDescent="0.25">
      <c r="A201" s="67"/>
      <c r="B201" s="66"/>
      <c r="C201" s="82"/>
      <c r="D201" s="66"/>
      <c r="E201" s="66"/>
      <c r="F201" s="36" t="s">
        <v>33</v>
      </c>
      <c r="G201" s="66"/>
      <c r="H201" s="67"/>
      <c r="I201" s="133"/>
      <c r="J201" s="133"/>
      <c r="K201" s="93"/>
      <c r="L201" s="83"/>
      <c r="M201" s="92">
        <f>RecursosH[[#This Row],[Custos hora]]*RecursosH[[#This Row],[Qnt. Horas]]</f>
        <v>0</v>
      </c>
      <c r="W201" s="48" t="str">
        <f>IFERROR('Recursos Humanos'!$K201/((((YEAR(VLOOKUP('Recursos Humanos'!$A201,Etapas[[Número da Etapa]:[Produtos esperados ao fim da Etapa (produtos intermediários) ]],4,FALSE))-YEAR(VLOOKUP('Recursos Humanos'!$A201,Etapas[[Número da Etapa]:[Produtos esperados ao fim da Etapa (produtos intermediários) ]],3,FALSE)))*12)+(MONTH(VLOOKUP('Recursos Humanos'!$A201,Etapas[[Número da Etapa]:[Produtos esperados ao fim da Etapa (produtos intermediários) ]],4,FALSE))-MONTH(VLOOKUP('Recursos Humanos'!$A201,Etapas[[Número da Etapa]:[Produtos esperados ao fim da Etapa (produtos intermediários) ]],3,FALSE))))+1),"")</f>
        <v/>
      </c>
    </row>
    <row r="202" spans="1:23" x14ac:dyDescent="0.25">
      <c r="A202" s="67"/>
      <c r="B202" s="66"/>
      <c r="C202" s="82"/>
      <c r="D202" s="66"/>
      <c r="E202" s="66"/>
      <c r="F202" s="36" t="s">
        <v>33</v>
      </c>
      <c r="G202" s="66"/>
      <c r="H202" s="67"/>
      <c r="I202" s="133"/>
      <c r="J202" s="133"/>
      <c r="K202" s="93"/>
      <c r="L202" s="83"/>
      <c r="M202" s="92">
        <f>RecursosH[[#This Row],[Custos hora]]*RecursosH[[#This Row],[Qnt. Horas]]</f>
        <v>0</v>
      </c>
      <c r="W202" s="48" t="str">
        <f>IFERROR('Recursos Humanos'!$K202/((((YEAR(VLOOKUP('Recursos Humanos'!$A202,Etapas[[Número da Etapa]:[Produtos esperados ao fim da Etapa (produtos intermediários) ]],4,FALSE))-YEAR(VLOOKUP('Recursos Humanos'!$A202,Etapas[[Número da Etapa]:[Produtos esperados ao fim da Etapa (produtos intermediários) ]],3,FALSE)))*12)+(MONTH(VLOOKUP('Recursos Humanos'!$A202,Etapas[[Número da Etapa]:[Produtos esperados ao fim da Etapa (produtos intermediários) ]],4,FALSE))-MONTH(VLOOKUP('Recursos Humanos'!$A202,Etapas[[Número da Etapa]:[Produtos esperados ao fim da Etapa (produtos intermediários) ]],3,FALSE))))+1),"")</f>
        <v/>
      </c>
    </row>
    <row r="203" spans="1:23" x14ac:dyDescent="0.25">
      <c r="A203" s="67"/>
      <c r="B203" s="66"/>
      <c r="C203" s="82"/>
      <c r="D203" s="66"/>
      <c r="E203" s="66"/>
      <c r="F203" s="36" t="s">
        <v>33</v>
      </c>
      <c r="G203" s="66"/>
      <c r="H203" s="67"/>
      <c r="I203" s="133"/>
      <c r="J203" s="133"/>
      <c r="K203" s="93"/>
      <c r="L203" s="83"/>
      <c r="M203" s="92">
        <f>RecursosH[[#This Row],[Custos hora]]*RecursosH[[#This Row],[Qnt. Horas]]</f>
        <v>0</v>
      </c>
      <c r="W203" s="48" t="str">
        <f>IFERROR('Recursos Humanos'!$K203/((((YEAR(VLOOKUP('Recursos Humanos'!$A203,Etapas[[Número da Etapa]:[Produtos esperados ao fim da Etapa (produtos intermediários) ]],4,FALSE))-YEAR(VLOOKUP('Recursos Humanos'!$A203,Etapas[[Número da Etapa]:[Produtos esperados ao fim da Etapa (produtos intermediários) ]],3,FALSE)))*12)+(MONTH(VLOOKUP('Recursos Humanos'!$A203,Etapas[[Número da Etapa]:[Produtos esperados ao fim da Etapa (produtos intermediários) ]],4,FALSE))-MONTH(VLOOKUP('Recursos Humanos'!$A203,Etapas[[Número da Etapa]:[Produtos esperados ao fim da Etapa (produtos intermediários) ]],3,FALSE))))+1),"")</f>
        <v/>
      </c>
    </row>
    <row r="204" spans="1:23" x14ac:dyDescent="0.25">
      <c r="A204" s="67"/>
      <c r="B204" s="66"/>
      <c r="C204" s="82"/>
      <c r="D204" s="66"/>
      <c r="E204" s="66"/>
      <c r="F204" s="36" t="s">
        <v>33</v>
      </c>
      <c r="G204" s="66"/>
      <c r="H204" s="67"/>
      <c r="I204" s="133"/>
      <c r="J204" s="133"/>
      <c r="K204" s="93"/>
      <c r="L204" s="83"/>
      <c r="M204" s="92">
        <f>RecursosH[[#This Row],[Custos hora]]*RecursosH[[#This Row],[Qnt. Horas]]</f>
        <v>0</v>
      </c>
      <c r="W204" s="48" t="str">
        <f>IFERROR('Recursos Humanos'!$K204/((((YEAR(VLOOKUP('Recursos Humanos'!$A204,Etapas[[Número da Etapa]:[Produtos esperados ao fim da Etapa (produtos intermediários) ]],4,FALSE))-YEAR(VLOOKUP('Recursos Humanos'!$A204,Etapas[[Número da Etapa]:[Produtos esperados ao fim da Etapa (produtos intermediários) ]],3,FALSE)))*12)+(MONTH(VLOOKUP('Recursos Humanos'!$A204,Etapas[[Número da Etapa]:[Produtos esperados ao fim da Etapa (produtos intermediários) ]],4,FALSE))-MONTH(VLOOKUP('Recursos Humanos'!$A204,Etapas[[Número da Etapa]:[Produtos esperados ao fim da Etapa (produtos intermediários) ]],3,FALSE))))+1),"")</f>
        <v/>
      </c>
    </row>
    <row r="205" spans="1:23" x14ac:dyDescent="0.25">
      <c r="A205" s="67"/>
      <c r="B205" s="66"/>
      <c r="C205" s="82"/>
      <c r="D205" s="66"/>
      <c r="E205" s="66"/>
      <c r="F205" s="36" t="s">
        <v>33</v>
      </c>
      <c r="G205" s="66"/>
      <c r="H205" s="67"/>
      <c r="I205" s="133"/>
      <c r="J205" s="133"/>
      <c r="K205" s="93"/>
      <c r="L205" s="83"/>
      <c r="M205" s="92">
        <f>RecursosH[[#This Row],[Custos hora]]*RecursosH[[#This Row],[Qnt. Horas]]</f>
        <v>0</v>
      </c>
      <c r="N205" s="45"/>
      <c r="W205" s="48" t="str">
        <f>IFERROR('Recursos Humanos'!$K205/((((YEAR(VLOOKUP('Recursos Humanos'!$A205,Etapas[[Número da Etapa]:[Produtos esperados ao fim da Etapa (produtos intermediários) ]],4,FALSE))-YEAR(VLOOKUP('Recursos Humanos'!$A205,Etapas[[Número da Etapa]:[Produtos esperados ao fim da Etapa (produtos intermediários) ]],3,FALSE)))*12)+(MONTH(VLOOKUP('Recursos Humanos'!$A205,Etapas[[Número da Etapa]:[Produtos esperados ao fim da Etapa (produtos intermediários) ]],4,FALSE))-MONTH(VLOOKUP('Recursos Humanos'!$A205,Etapas[[Número da Etapa]:[Produtos esperados ao fim da Etapa (produtos intermediários) ]],3,FALSE))))+1),"")</f>
        <v/>
      </c>
    </row>
    <row r="206" spans="1:23" x14ac:dyDescent="0.25">
      <c r="A206" s="67"/>
      <c r="B206" s="66"/>
      <c r="C206" s="82"/>
      <c r="D206" s="66"/>
      <c r="E206" s="66"/>
      <c r="F206" s="36" t="s">
        <v>33</v>
      </c>
      <c r="G206" s="66"/>
      <c r="H206" s="67"/>
      <c r="I206" s="133"/>
      <c r="J206" s="133"/>
      <c r="K206" s="93"/>
      <c r="L206" s="83"/>
      <c r="M206" s="92">
        <f>RecursosH[[#This Row],[Custos hora]]*RecursosH[[#This Row],[Qnt. Horas]]</f>
        <v>0</v>
      </c>
      <c r="W206" s="48" t="str">
        <f>IFERROR('Recursos Humanos'!$K206/((((YEAR(VLOOKUP('Recursos Humanos'!$A206,Etapas[[Número da Etapa]:[Produtos esperados ao fim da Etapa (produtos intermediários) ]],4,FALSE))-YEAR(VLOOKUP('Recursos Humanos'!$A206,Etapas[[Número da Etapa]:[Produtos esperados ao fim da Etapa (produtos intermediários) ]],3,FALSE)))*12)+(MONTH(VLOOKUP('Recursos Humanos'!$A206,Etapas[[Número da Etapa]:[Produtos esperados ao fim da Etapa (produtos intermediários) ]],4,FALSE))-MONTH(VLOOKUP('Recursos Humanos'!$A206,Etapas[[Número da Etapa]:[Produtos esperados ao fim da Etapa (produtos intermediários) ]],3,FALSE))))+1),"")</f>
        <v/>
      </c>
    </row>
    <row r="207" spans="1:23" x14ac:dyDescent="0.25">
      <c r="A207" s="67"/>
      <c r="B207" s="66"/>
      <c r="C207" s="82"/>
      <c r="D207" s="66"/>
      <c r="E207" s="66"/>
      <c r="F207" s="36" t="s">
        <v>33</v>
      </c>
      <c r="G207" s="66"/>
      <c r="H207" s="67"/>
      <c r="I207" s="133"/>
      <c r="J207" s="133"/>
      <c r="K207" s="93"/>
      <c r="L207" s="83"/>
      <c r="M207" s="92">
        <f>RecursosH[[#This Row],[Custos hora]]*RecursosH[[#This Row],[Qnt. Horas]]</f>
        <v>0</v>
      </c>
      <c r="W207" s="48" t="str">
        <f>IFERROR('Recursos Humanos'!$K207/((((YEAR(VLOOKUP('Recursos Humanos'!$A207,Etapas[[Número da Etapa]:[Produtos esperados ao fim da Etapa (produtos intermediários) ]],4,FALSE))-YEAR(VLOOKUP('Recursos Humanos'!$A207,Etapas[[Número da Etapa]:[Produtos esperados ao fim da Etapa (produtos intermediários) ]],3,FALSE)))*12)+(MONTH(VLOOKUP('Recursos Humanos'!$A207,Etapas[[Número da Etapa]:[Produtos esperados ao fim da Etapa (produtos intermediários) ]],4,FALSE))-MONTH(VLOOKUP('Recursos Humanos'!$A207,Etapas[[Número da Etapa]:[Produtos esperados ao fim da Etapa (produtos intermediários) ]],3,FALSE))))+1),"")</f>
        <v/>
      </c>
    </row>
    <row r="208" spans="1:23" x14ac:dyDescent="0.25">
      <c r="A208" s="67"/>
      <c r="B208" s="66"/>
      <c r="C208" s="82"/>
      <c r="D208" s="66"/>
      <c r="E208" s="66"/>
      <c r="F208" s="36" t="s">
        <v>33</v>
      </c>
      <c r="G208" s="66"/>
      <c r="H208" s="67"/>
      <c r="I208" s="133"/>
      <c r="J208" s="133"/>
      <c r="K208" s="93"/>
      <c r="L208" s="83"/>
      <c r="M208" s="92">
        <f>RecursosH[[#This Row],[Custos hora]]*RecursosH[[#This Row],[Qnt. Horas]]</f>
        <v>0</v>
      </c>
      <c r="W208" s="48" t="str">
        <f>IFERROR('Recursos Humanos'!$K208/((((YEAR(VLOOKUP('Recursos Humanos'!$A208,Etapas[[Número da Etapa]:[Produtos esperados ao fim da Etapa (produtos intermediários) ]],4,FALSE))-YEAR(VLOOKUP('Recursos Humanos'!$A208,Etapas[[Número da Etapa]:[Produtos esperados ao fim da Etapa (produtos intermediários) ]],3,FALSE)))*12)+(MONTH(VLOOKUP('Recursos Humanos'!$A208,Etapas[[Número da Etapa]:[Produtos esperados ao fim da Etapa (produtos intermediários) ]],4,FALSE))-MONTH(VLOOKUP('Recursos Humanos'!$A208,Etapas[[Número da Etapa]:[Produtos esperados ao fim da Etapa (produtos intermediários) ]],3,FALSE))))+1),"")</f>
        <v/>
      </c>
    </row>
    <row r="209" spans="1:23" x14ac:dyDescent="0.25">
      <c r="A209" s="67"/>
      <c r="B209" s="66"/>
      <c r="C209" s="82"/>
      <c r="D209" s="66"/>
      <c r="E209" s="66"/>
      <c r="F209" s="36" t="s">
        <v>33</v>
      </c>
      <c r="G209" s="66"/>
      <c r="H209" s="67"/>
      <c r="I209" s="133"/>
      <c r="J209" s="133"/>
      <c r="K209" s="93"/>
      <c r="L209" s="83"/>
      <c r="M209" s="92">
        <f>RecursosH[[#This Row],[Custos hora]]*RecursosH[[#This Row],[Qnt. Horas]]</f>
        <v>0</v>
      </c>
      <c r="W209" s="48" t="str">
        <f>IFERROR('Recursos Humanos'!$K209/((((YEAR(VLOOKUP('Recursos Humanos'!$A209,Etapas[[Número da Etapa]:[Produtos esperados ao fim da Etapa (produtos intermediários) ]],4,FALSE))-YEAR(VLOOKUP('Recursos Humanos'!$A209,Etapas[[Número da Etapa]:[Produtos esperados ao fim da Etapa (produtos intermediários) ]],3,FALSE)))*12)+(MONTH(VLOOKUP('Recursos Humanos'!$A209,Etapas[[Número da Etapa]:[Produtos esperados ao fim da Etapa (produtos intermediários) ]],4,FALSE))-MONTH(VLOOKUP('Recursos Humanos'!$A209,Etapas[[Número da Etapa]:[Produtos esperados ao fim da Etapa (produtos intermediários) ]],3,FALSE))))+1),"")</f>
        <v/>
      </c>
    </row>
    <row r="210" spans="1:23" x14ac:dyDescent="0.25">
      <c r="A210" s="67"/>
      <c r="B210" s="66"/>
      <c r="C210" s="82"/>
      <c r="D210" s="66"/>
      <c r="E210" s="66"/>
      <c r="F210" s="36" t="s">
        <v>33</v>
      </c>
      <c r="G210" s="66"/>
      <c r="H210" s="67"/>
      <c r="I210" s="133"/>
      <c r="J210" s="133"/>
      <c r="K210" s="93"/>
      <c r="L210" s="83"/>
      <c r="M210" s="92">
        <f>RecursosH[[#This Row],[Custos hora]]*RecursosH[[#This Row],[Qnt. Horas]]</f>
        <v>0</v>
      </c>
      <c r="W210" s="48" t="str">
        <f>IFERROR('Recursos Humanos'!$K210/((((YEAR(VLOOKUP('Recursos Humanos'!$A210,Etapas[[Número da Etapa]:[Produtos esperados ao fim da Etapa (produtos intermediários) ]],4,FALSE))-YEAR(VLOOKUP('Recursos Humanos'!$A210,Etapas[[Número da Etapa]:[Produtos esperados ao fim da Etapa (produtos intermediários) ]],3,FALSE)))*12)+(MONTH(VLOOKUP('Recursos Humanos'!$A210,Etapas[[Número da Etapa]:[Produtos esperados ao fim da Etapa (produtos intermediários) ]],4,FALSE))-MONTH(VLOOKUP('Recursos Humanos'!$A210,Etapas[[Número da Etapa]:[Produtos esperados ao fim da Etapa (produtos intermediários) ]],3,FALSE))))+1),"")</f>
        <v/>
      </c>
    </row>
    <row r="211" spans="1:23" x14ac:dyDescent="0.25">
      <c r="A211" s="67"/>
      <c r="B211" s="66"/>
      <c r="C211" s="82"/>
      <c r="D211" s="66"/>
      <c r="E211" s="66"/>
      <c r="F211" s="36" t="s">
        <v>33</v>
      </c>
      <c r="G211" s="66"/>
      <c r="H211" s="67"/>
      <c r="I211" s="133"/>
      <c r="J211" s="133"/>
      <c r="K211" s="93"/>
      <c r="L211" s="83"/>
      <c r="M211" s="92">
        <f>RecursosH[[#This Row],[Custos hora]]*RecursosH[[#This Row],[Qnt. Horas]]</f>
        <v>0</v>
      </c>
      <c r="W211" s="48" t="str">
        <f>IFERROR('Recursos Humanos'!$K211/((((YEAR(VLOOKUP('Recursos Humanos'!$A211,Etapas[[Número da Etapa]:[Produtos esperados ao fim da Etapa (produtos intermediários) ]],4,FALSE))-YEAR(VLOOKUP('Recursos Humanos'!$A211,Etapas[[Número da Etapa]:[Produtos esperados ao fim da Etapa (produtos intermediários) ]],3,FALSE)))*12)+(MONTH(VLOOKUP('Recursos Humanos'!$A211,Etapas[[Número da Etapa]:[Produtos esperados ao fim da Etapa (produtos intermediários) ]],4,FALSE))-MONTH(VLOOKUP('Recursos Humanos'!$A211,Etapas[[Número da Etapa]:[Produtos esperados ao fim da Etapa (produtos intermediários) ]],3,FALSE))))+1),"")</f>
        <v/>
      </c>
    </row>
    <row r="212" spans="1:23" x14ac:dyDescent="0.25">
      <c r="A212" s="67"/>
      <c r="B212" s="66"/>
      <c r="C212" s="82"/>
      <c r="D212" s="66"/>
      <c r="E212" s="66"/>
      <c r="F212" s="36" t="s">
        <v>33</v>
      </c>
      <c r="G212" s="66"/>
      <c r="H212" s="67"/>
      <c r="I212" s="133"/>
      <c r="J212" s="133"/>
      <c r="K212" s="93"/>
      <c r="L212" s="83"/>
      <c r="M212" s="92">
        <f>RecursosH[[#This Row],[Custos hora]]*RecursosH[[#This Row],[Qnt. Horas]]</f>
        <v>0</v>
      </c>
      <c r="W212" s="48" t="str">
        <f>IFERROR('Recursos Humanos'!$K212/((((YEAR(VLOOKUP('Recursos Humanos'!$A212,Etapas[[Número da Etapa]:[Produtos esperados ao fim da Etapa (produtos intermediários) ]],4,FALSE))-YEAR(VLOOKUP('Recursos Humanos'!$A212,Etapas[[Número da Etapa]:[Produtos esperados ao fim da Etapa (produtos intermediários) ]],3,FALSE)))*12)+(MONTH(VLOOKUP('Recursos Humanos'!$A212,Etapas[[Número da Etapa]:[Produtos esperados ao fim da Etapa (produtos intermediários) ]],4,FALSE))-MONTH(VLOOKUP('Recursos Humanos'!$A212,Etapas[[Número da Etapa]:[Produtos esperados ao fim da Etapa (produtos intermediários) ]],3,FALSE))))+1),"")</f>
        <v/>
      </c>
    </row>
    <row r="213" spans="1:23" x14ac:dyDescent="0.25">
      <c r="A213" s="67"/>
      <c r="B213" s="66"/>
      <c r="C213" s="82"/>
      <c r="D213" s="66"/>
      <c r="E213" s="66"/>
      <c r="F213" s="36" t="s">
        <v>33</v>
      </c>
      <c r="G213" s="66"/>
      <c r="H213" s="67"/>
      <c r="I213" s="133"/>
      <c r="J213" s="133"/>
      <c r="K213" s="93"/>
      <c r="L213" s="83"/>
      <c r="M213" s="92">
        <f>RecursosH[[#This Row],[Custos hora]]*RecursosH[[#This Row],[Qnt. Horas]]</f>
        <v>0</v>
      </c>
      <c r="W213" s="48" t="str">
        <f>IFERROR('Recursos Humanos'!$K213/((((YEAR(VLOOKUP('Recursos Humanos'!$A213,Etapas[[Número da Etapa]:[Produtos esperados ao fim da Etapa (produtos intermediários) ]],4,FALSE))-YEAR(VLOOKUP('Recursos Humanos'!$A213,Etapas[[Número da Etapa]:[Produtos esperados ao fim da Etapa (produtos intermediários) ]],3,FALSE)))*12)+(MONTH(VLOOKUP('Recursos Humanos'!$A213,Etapas[[Número da Etapa]:[Produtos esperados ao fim da Etapa (produtos intermediários) ]],4,FALSE))-MONTH(VLOOKUP('Recursos Humanos'!$A213,Etapas[[Número da Etapa]:[Produtos esperados ao fim da Etapa (produtos intermediários) ]],3,FALSE))))+1),"")</f>
        <v/>
      </c>
    </row>
    <row r="214" spans="1:23" x14ac:dyDescent="0.25">
      <c r="A214" s="67"/>
      <c r="B214" s="66"/>
      <c r="C214" s="82"/>
      <c r="D214" s="66"/>
      <c r="E214" s="66"/>
      <c r="F214" s="36" t="s">
        <v>33</v>
      </c>
      <c r="G214" s="66"/>
      <c r="H214" s="67"/>
      <c r="I214" s="133"/>
      <c r="J214" s="133"/>
      <c r="K214" s="93"/>
      <c r="L214" s="83"/>
      <c r="M214" s="92">
        <f>RecursosH[[#This Row],[Custos hora]]*RecursosH[[#This Row],[Qnt. Horas]]</f>
        <v>0</v>
      </c>
      <c r="W214" s="48" t="str">
        <f>IFERROR('Recursos Humanos'!$K214/((((YEAR(VLOOKUP('Recursos Humanos'!$A214,Etapas[[Número da Etapa]:[Produtos esperados ao fim da Etapa (produtos intermediários) ]],4,FALSE))-YEAR(VLOOKUP('Recursos Humanos'!$A214,Etapas[[Número da Etapa]:[Produtos esperados ao fim da Etapa (produtos intermediários) ]],3,FALSE)))*12)+(MONTH(VLOOKUP('Recursos Humanos'!$A214,Etapas[[Número da Etapa]:[Produtos esperados ao fim da Etapa (produtos intermediários) ]],4,FALSE))-MONTH(VLOOKUP('Recursos Humanos'!$A214,Etapas[[Número da Etapa]:[Produtos esperados ao fim da Etapa (produtos intermediários) ]],3,FALSE))))+1),"")</f>
        <v/>
      </c>
    </row>
    <row r="215" spans="1:23" x14ac:dyDescent="0.25">
      <c r="A215" s="67"/>
      <c r="B215" s="66"/>
      <c r="C215" s="82"/>
      <c r="D215" s="66"/>
      <c r="E215" s="66"/>
      <c r="F215" s="36" t="s">
        <v>33</v>
      </c>
      <c r="G215" s="66"/>
      <c r="H215" s="67"/>
      <c r="I215" s="133"/>
      <c r="J215" s="133"/>
      <c r="K215" s="93"/>
      <c r="L215" s="83"/>
      <c r="M215" s="92">
        <f>RecursosH[[#This Row],[Custos hora]]*RecursosH[[#This Row],[Qnt. Horas]]</f>
        <v>0</v>
      </c>
      <c r="W215" s="48" t="str">
        <f>IFERROR('Recursos Humanos'!$K215/((((YEAR(VLOOKUP('Recursos Humanos'!$A215,Etapas[[Número da Etapa]:[Produtos esperados ao fim da Etapa (produtos intermediários) ]],4,FALSE))-YEAR(VLOOKUP('Recursos Humanos'!$A215,Etapas[[Número da Etapa]:[Produtos esperados ao fim da Etapa (produtos intermediários) ]],3,FALSE)))*12)+(MONTH(VLOOKUP('Recursos Humanos'!$A215,Etapas[[Número da Etapa]:[Produtos esperados ao fim da Etapa (produtos intermediários) ]],4,FALSE))-MONTH(VLOOKUP('Recursos Humanos'!$A215,Etapas[[Número da Etapa]:[Produtos esperados ao fim da Etapa (produtos intermediários) ]],3,FALSE))))+1),"")</f>
        <v/>
      </c>
    </row>
    <row r="216" spans="1:23" x14ac:dyDescent="0.25">
      <c r="A216" s="67"/>
      <c r="B216" s="66"/>
      <c r="C216" s="82"/>
      <c r="D216" s="66"/>
      <c r="E216" s="66"/>
      <c r="F216" s="36" t="s">
        <v>33</v>
      </c>
      <c r="G216" s="66"/>
      <c r="H216" s="67"/>
      <c r="I216" s="133"/>
      <c r="J216" s="133"/>
      <c r="K216" s="93"/>
      <c r="L216" s="83"/>
      <c r="M216" s="92">
        <f>RecursosH[[#This Row],[Custos hora]]*RecursosH[[#This Row],[Qnt. Horas]]</f>
        <v>0</v>
      </c>
      <c r="N216" s="45"/>
      <c r="W216" s="48" t="str">
        <f>IFERROR('Recursos Humanos'!$K216/((((YEAR(VLOOKUP('Recursos Humanos'!$A216,Etapas[[Número da Etapa]:[Produtos esperados ao fim da Etapa (produtos intermediários) ]],4,FALSE))-YEAR(VLOOKUP('Recursos Humanos'!$A216,Etapas[[Número da Etapa]:[Produtos esperados ao fim da Etapa (produtos intermediários) ]],3,FALSE)))*12)+(MONTH(VLOOKUP('Recursos Humanos'!$A216,Etapas[[Número da Etapa]:[Produtos esperados ao fim da Etapa (produtos intermediários) ]],4,FALSE))-MONTH(VLOOKUP('Recursos Humanos'!$A216,Etapas[[Número da Etapa]:[Produtos esperados ao fim da Etapa (produtos intermediários) ]],3,FALSE))))+1),"")</f>
        <v/>
      </c>
    </row>
    <row r="217" spans="1:23" x14ac:dyDescent="0.25">
      <c r="A217" s="67"/>
      <c r="B217" s="66"/>
      <c r="C217" s="82"/>
      <c r="D217" s="66"/>
      <c r="E217" s="66"/>
      <c r="F217" s="36" t="s">
        <v>33</v>
      </c>
      <c r="G217" s="66"/>
      <c r="H217" s="67"/>
      <c r="I217" s="133"/>
      <c r="J217" s="133"/>
      <c r="K217" s="93"/>
      <c r="L217" s="83"/>
      <c r="M217" s="92">
        <f>RecursosH[[#This Row],[Custos hora]]*RecursosH[[#This Row],[Qnt. Horas]]</f>
        <v>0</v>
      </c>
      <c r="W217" s="48" t="str">
        <f>IFERROR('Recursos Humanos'!$K217/((((YEAR(VLOOKUP('Recursos Humanos'!$A217,Etapas[[Número da Etapa]:[Produtos esperados ao fim da Etapa (produtos intermediários) ]],4,FALSE))-YEAR(VLOOKUP('Recursos Humanos'!$A217,Etapas[[Número da Etapa]:[Produtos esperados ao fim da Etapa (produtos intermediários) ]],3,FALSE)))*12)+(MONTH(VLOOKUP('Recursos Humanos'!$A217,Etapas[[Número da Etapa]:[Produtos esperados ao fim da Etapa (produtos intermediários) ]],4,FALSE))-MONTH(VLOOKUP('Recursos Humanos'!$A217,Etapas[[Número da Etapa]:[Produtos esperados ao fim da Etapa (produtos intermediários) ]],3,FALSE))))+1),"")</f>
        <v/>
      </c>
    </row>
    <row r="218" spans="1:23" x14ac:dyDescent="0.25">
      <c r="A218" s="67"/>
      <c r="B218" s="66"/>
      <c r="C218" s="82"/>
      <c r="D218" s="66"/>
      <c r="E218" s="66"/>
      <c r="F218" s="36" t="s">
        <v>33</v>
      </c>
      <c r="G218" s="66"/>
      <c r="H218" s="67"/>
      <c r="I218" s="133"/>
      <c r="J218" s="133"/>
      <c r="K218" s="93"/>
      <c r="L218" s="83"/>
      <c r="M218" s="92">
        <f>RecursosH[[#This Row],[Custos hora]]*RecursosH[[#This Row],[Qnt. Horas]]</f>
        <v>0</v>
      </c>
      <c r="W218" s="48" t="str">
        <f>IFERROR('Recursos Humanos'!$K218/((((YEAR(VLOOKUP('Recursos Humanos'!$A218,Etapas[[Número da Etapa]:[Produtos esperados ao fim da Etapa (produtos intermediários) ]],4,FALSE))-YEAR(VLOOKUP('Recursos Humanos'!$A218,Etapas[[Número da Etapa]:[Produtos esperados ao fim da Etapa (produtos intermediários) ]],3,FALSE)))*12)+(MONTH(VLOOKUP('Recursos Humanos'!$A218,Etapas[[Número da Etapa]:[Produtos esperados ao fim da Etapa (produtos intermediários) ]],4,FALSE))-MONTH(VLOOKUP('Recursos Humanos'!$A218,Etapas[[Número da Etapa]:[Produtos esperados ao fim da Etapa (produtos intermediários) ]],3,FALSE))))+1),"")</f>
        <v/>
      </c>
    </row>
    <row r="219" spans="1:23" x14ac:dyDescent="0.25">
      <c r="A219" s="67"/>
      <c r="B219" s="66"/>
      <c r="C219" s="82"/>
      <c r="D219" s="66"/>
      <c r="E219" s="66"/>
      <c r="F219" s="36" t="s">
        <v>33</v>
      </c>
      <c r="G219" s="66"/>
      <c r="H219" s="67"/>
      <c r="I219" s="133"/>
      <c r="J219" s="133"/>
      <c r="K219" s="93"/>
      <c r="L219" s="83"/>
      <c r="M219" s="92">
        <f>RecursosH[[#This Row],[Custos hora]]*RecursosH[[#This Row],[Qnt. Horas]]</f>
        <v>0</v>
      </c>
      <c r="W219" s="48" t="str">
        <f>IFERROR('Recursos Humanos'!$K219/((((YEAR(VLOOKUP('Recursos Humanos'!$A219,Etapas[[Número da Etapa]:[Produtos esperados ao fim da Etapa (produtos intermediários) ]],4,FALSE))-YEAR(VLOOKUP('Recursos Humanos'!$A219,Etapas[[Número da Etapa]:[Produtos esperados ao fim da Etapa (produtos intermediários) ]],3,FALSE)))*12)+(MONTH(VLOOKUP('Recursos Humanos'!$A219,Etapas[[Número da Etapa]:[Produtos esperados ao fim da Etapa (produtos intermediários) ]],4,FALSE))-MONTH(VLOOKUP('Recursos Humanos'!$A219,Etapas[[Número da Etapa]:[Produtos esperados ao fim da Etapa (produtos intermediários) ]],3,FALSE))))+1),"")</f>
        <v/>
      </c>
    </row>
    <row r="220" spans="1:23" x14ac:dyDescent="0.25">
      <c r="A220" s="67"/>
      <c r="B220" s="66"/>
      <c r="C220" s="82"/>
      <c r="D220" s="66"/>
      <c r="E220" s="66"/>
      <c r="F220" s="36" t="s">
        <v>33</v>
      </c>
      <c r="G220" s="66"/>
      <c r="H220" s="67"/>
      <c r="I220" s="133"/>
      <c r="J220" s="133"/>
      <c r="K220" s="93"/>
      <c r="L220" s="83"/>
      <c r="M220" s="92">
        <f>RecursosH[[#This Row],[Custos hora]]*RecursosH[[#This Row],[Qnt. Horas]]</f>
        <v>0</v>
      </c>
      <c r="W220" s="48" t="str">
        <f>IFERROR('Recursos Humanos'!$K220/((((YEAR(VLOOKUP('Recursos Humanos'!$A220,Etapas[[Número da Etapa]:[Produtos esperados ao fim da Etapa (produtos intermediários) ]],4,FALSE))-YEAR(VLOOKUP('Recursos Humanos'!$A220,Etapas[[Número da Etapa]:[Produtos esperados ao fim da Etapa (produtos intermediários) ]],3,FALSE)))*12)+(MONTH(VLOOKUP('Recursos Humanos'!$A220,Etapas[[Número da Etapa]:[Produtos esperados ao fim da Etapa (produtos intermediários) ]],4,FALSE))-MONTH(VLOOKUP('Recursos Humanos'!$A220,Etapas[[Número da Etapa]:[Produtos esperados ao fim da Etapa (produtos intermediários) ]],3,FALSE))))+1),"")</f>
        <v/>
      </c>
    </row>
    <row r="221" spans="1:23" x14ac:dyDescent="0.25">
      <c r="A221" s="67"/>
      <c r="B221" s="66"/>
      <c r="C221" s="82"/>
      <c r="D221" s="66"/>
      <c r="E221" s="66"/>
      <c r="F221" s="36" t="s">
        <v>33</v>
      </c>
      <c r="G221" s="66"/>
      <c r="H221" s="67"/>
      <c r="I221" s="133"/>
      <c r="J221" s="133"/>
      <c r="K221" s="93"/>
      <c r="L221" s="83"/>
      <c r="M221" s="92">
        <f>RecursosH[[#This Row],[Custos hora]]*RecursosH[[#This Row],[Qnt. Horas]]</f>
        <v>0</v>
      </c>
      <c r="W221" s="48" t="str">
        <f>IFERROR('Recursos Humanos'!$K221/((((YEAR(VLOOKUP('Recursos Humanos'!$A221,Etapas[[Número da Etapa]:[Produtos esperados ao fim da Etapa (produtos intermediários) ]],4,FALSE))-YEAR(VLOOKUP('Recursos Humanos'!$A221,Etapas[[Número da Etapa]:[Produtos esperados ao fim da Etapa (produtos intermediários) ]],3,FALSE)))*12)+(MONTH(VLOOKUP('Recursos Humanos'!$A221,Etapas[[Número da Etapa]:[Produtos esperados ao fim da Etapa (produtos intermediários) ]],4,FALSE))-MONTH(VLOOKUP('Recursos Humanos'!$A221,Etapas[[Número da Etapa]:[Produtos esperados ao fim da Etapa (produtos intermediários) ]],3,FALSE))))+1),"")</f>
        <v/>
      </c>
    </row>
    <row r="222" spans="1:23" x14ac:dyDescent="0.25">
      <c r="A222" s="67"/>
      <c r="B222" s="66"/>
      <c r="C222" s="82"/>
      <c r="D222" s="66"/>
      <c r="E222" s="66"/>
      <c r="F222" s="36" t="s">
        <v>33</v>
      </c>
      <c r="G222" s="66"/>
      <c r="H222" s="67"/>
      <c r="I222" s="133"/>
      <c r="J222" s="133"/>
      <c r="K222" s="93"/>
      <c r="L222" s="83"/>
      <c r="M222" s="92">
        <f>RecursosH[[#This Row],[Custos hora]]*RecursosH[[#This Row],[Qnt. Horas]]</f>
        <v>0</v>
      </c>
      <c r="W222" s="48" t="str">
        <f>IFERROR('Recursos Humanos'!$K222/((((YEAR(VLOOKUP('Recursos Humanos'!$A222,Etapas[[Número da Etapa]:[Produtos esperados ao fim da Etapa (produtos intermediários) ]],4,FALSE))-YEAR(VLOOKUP('Recursos Humanos'!$A222,Etapas[[Número da Etapa]:[Produtos esperados ao fim da Etapa (produtos intermediários) ]],3,FALSE)))*12)+(MONTH(VLOOKUP('Recursos Humanos'!$A222,Etapas[[Número da Etapa]:[Produtos esperados ao fim da Etapa (produtos intermediários) ]],4,FALSE))-MONTH(VLOOKUP('Recursos Humanos'!$A222,Etapas[[Número da Etapa]:[Produtos esperados ao fim da Etapa (produtos intermediários) ]],3,FALSE))))+1),"")</f>
        <v/>
      </c>
    </row>
    <row r="223" spans="1:23" x14ac:dyDescent="0.25">
      <c r="A223" s="67"/>
      <c r="B223" s="66"/>
      <c r="C223" s="82"/>
      <c r="D223" s="66"/>
      <c r="E223" s="66"/>
      <c r="F223" s="36" t="s">
        <v>33</v>
      </c>
      <c r="G223" s="66"/>
      <c r="H223" s="67"/>
      <c r="I223" s="133"/>
      <c r="J223" s="133"/>
      <c r="K223" s="93"/>
      <c r="L223" s="83"/>
      <c r="M223" s="92">
        <f>RecursosH[[#This Row],[Custos hora]]*RecursosH[[#This Row],[Qnt. Horas]]</f>
        <v>0</v>
      </c>
      <c r="W223" s="48" t="str">
        <f>IFERROR('Recursos Humanos'!$K223/((((YEAR(VLOOKUP('Recursos Humanos'!$A223,Etapas[[Número da Etapa]:[Produtos esperados ao fim da Etapa (produtos intermediários) ]],4,FALSE))-YEAR(VLOOKUP('Recursos Humanos'!$A223,Etapas[[Número da Etapa]:[Produtos esperados ao fim da Etapa (produtos intermediários) ]],3,FALSE)))*12)+(MONTH(VLOOKUP('Recursos Humanos'!$A223,Etapas[[Número da Etapa]:[Produtos esperados ao fim da Etapa (produtos intermediários) ]],4,FALSE))-MONTH(VLOOKUP('Recursos Humanos'!$A223,Etapas[[Número da Etapa]:[Produtos esperados ao fim da Etapa (produtos intermediários) ]],3,FALSE))))+1),"")</f>
        <v/>
      </c>
    </row>
    <row r="224" spans="1:23" x14ac:dyDescent="0.25">
      <c r="A224" s="67"/>
      <c r="B224" s="66"/>
      <c r="C224" s="82"/>
      <c r="D224" s="66"/>
      <c r="E224" s="66"/>
      <c r="F224" s="36" t="s">
        <v>33</v>
      </c>
      <c r="G224" s="66"/>
      <c r="H224" s="67"/>
      <c r="I224" s="133"/>
      <c r="J224" s="133"/>
      <c r="K224" s="93"/>
      <c r="L224" s="83"/>
      <c r="M224" s="92">
        <f>RecursosH[[#This Row],[Custos hora]]*RecursosH[[#This Row],[Qnt. Horas]]</f>
        <v>0</v>
      </c>
      <c r="W224" s="48" t="str">
        <f>IFERROR('Recursos Humanos'!$K224/((((YEAR(VLOOKUP('Recursos Humanos'!$A224,Etapas[[Número da Etapa]:[Produtos esperados ao fim da Etapa (produtos intermediários) ]],4,FALSE))-YEAR(VLOOKUP('Recursos Humanos'!$A224,Etapas[[Número da Etapa]:[Produtos esperados ao fim da Etapa (produtos intermediários) ]],3,FALSE)))*12)+(MONTH(VLOOKUP('Recursos Humanos'!$A224,Etapas[[Número da Etapa]:[Produtos esperados ao fim da Etapa (produtos intermediários) ]],4,FALSE))-MONTH(VLOOKUP('Recursos Humanos'!$A224,Etapas[[Número da Etapa]:[Produtos esperados ao fim da Etapa (produtos intermediários) ]],3,FALSE))))+1),"")</f>
        <v/>
      </c>
    </row>
    <row r="225" spans="1:23" x14ac:dyDescent="0.25">
      <c r="A225" s="67"/>
      <c r="B225" s="66"/>
      <c r="C225" s="82"/>
      <c r="D225" s="66"/>
      <c r="E225" s="66"/>
      <c r="F225" s="36" t="s">
        <v>33</v>
      </c>
      <c r="G225" s="66"/>
      <c r="H225" s="67"/>
      <c r="I225" s="133"/>
      <c r="J225" s="133"/>
      <c r="K225" s="93"/>
      <c r="L225" s="83"/>
      <c r="M225" s="92">
        <f>RecursosH[[#This Row],[Custos hora]]*RecursosH[[#This Row],[Qnt. Horas]]</f>
        <v>0</v>
      </c>
      <c r="W225" s="48" t="str">
        <f>IFERROR('Recursos Humanos'!$K225/((((YEAR(VLOOKUP('Recursos Humanos'!$A225,Etapas[[Número da Etapa]:[Produtos esperados ao fim da Etapa (produtos intermediários) ]],4,FALSE))-YEAR(VLOOKUP('Recursos Humanos'!$A225,Etapas[[Número da Etapa]:[Produtos esperados ao fim da Etapa (produtos intermediários) ]],3,FALSE)))*12)+(MONTH(VLOOKUP('Recursos Humanos'!$A225,Etapas[[Número da Etapa]:[Produtos esperados ao fim da Etapa (produtos intermediários) ]],4,FALSE))-MONTH(VLOOKUP('Recursos Humanos'!$A225,Etapas[[Número da Etapa]:[Produtos esperados ao fim da Etapa (produtos intermediários) ]],3,FALSE))))+1),"")</f>
        <v/>
      </c>
    </row>
    <row r="226" spans="1:23" x14ac:dyDescent="0.25">
      <c r="A226" s="67"/>
      <c r="B226" s="66"/>
      <c r="C226" s="82"/>
      <c r="D226" s="66"/>
      <c r="E226" s="66"/>
      <c r="F226" s="36" t="s">
        <v>33</v>
      </c>
      <c r="G226" s="66"/>
      <c r="H226" s="67"/>
      <c r="I226" s="133"/>
      <c r="J226" s="133"/>
      <c r="K226" s="93"/>
      <c r="L226" s="83"/>
      <c r="M226" s="92">
        <f>RecursosH[[#This Row],[Custos hora]]*RecursosH[[#This Row],[Qnt. Horas]]</f>
        <v>0</v>
      </c>
      <c r="W226" s="48" t="str">
        <f>IFERROR('Recursos Humanos'!$K226/((((YEAR(VLOOKUP('Recursos Humanos'!$A226,Etapas[[Número da Etapa]:[Produtos esperados ao fim da Etapa (produtos intermediários) ]],4,FALSE))-YEAR(VLOOKUP('Recursos Humanos'!$A226,Etapas[[Número da Etapa]:[Produtos esperados ao fim da Etapa (produtos intermediários) ]],3,FALSE)))*12)+(MONTH(VLOOKUP('Recursos Humanos'!$A226,Etapas[[Número da Etapa]:[Produtos esperados ao fim da Etapa (produtos intermediários) ]],4,FALSE))-MONTH(VLOOKUP('Recursos Humanos'!$A226,Etapas[[Número da Etapa]:[Produtos esperados ao fim da Etapa (produtos intermediários) ]],3,FALSE))))+1),"")</f>
        <v/>
      </c>
    </row>
    <row r="227" spans="1:23" x14ac:dyDescent="0.25">
      <c r="A227" s="67"/>
      <c r="B227" s="66"/>
      <c r="C227" s="82"/>
      <c r="D227" s="66"/>
      <c r="E227" s="66"/>
      <c r="F227" s="36" t="s">
        <v>33</v>
      </c>
      <c r="G227" s="66"/>
      <c r="H227" s="67"/>
      <c r="I227" s="133"/>
      <c r="J227" s="133"/>
      <c r="K227" s="93"/>
      <c r="L227" s="83"/>
      <c r="M227" s="92">
        <f>RecursosH[[#This Row],[Custos hora]]*RecursosH[[#This Row],[Qnt. Horas]]</f>
        <v>0</v>
      </c>
      <c r="W227" s="48" t="str">
        <f>IFERROR('Recursos Humanos'!$K227/((((YEAR(VLOOKUP('Recursos Humanos'!$A227,Etapas[[Número da Etapa]:[Produtos esperados ao fim da Etapa (produtos intermediários) ]],4,FALSE))-YEAR(VLOOKUP('Recursos Humanos'!$A227,Etapas[[Número da Etapa]:[Produtos esperados ao fim da Etapa (produtos intermediários) ]],3,FALSE)))*12)+(MONTH(VLOOKUP('Recursos Humanos'!$A227,Etapas[[Número da Etapa]:[Produtos esperados ao fim da Etapa (produtos intermediários) ]],4,FALSE))-MONTH(VLOOKUP('Recursos Humanos'!$A227,Etapas[[Número da Etapa]:[Produtos esperados ao fim da Etapa (produtos intermediários) ]],3,FALSE))))+1),"")</f>
        <v/>
      </c>
    </row>
    <row r="228" spans="1:23" x14ac:dyDescent="0.25">
      <c r="A228" s="67"/>
      <c r="B228" s="66"/>
      <c r="C228" s="82"/>
      <c r="D228" s="66"/>
      <c r="E228" s="66"/>
      <c r="F228" s="36" t="s">
        <v>33</v>
      </c>
      <c r="G228" s="66"/>
      <c r="H228" s="67"/>
      <c r="I228" s="133"/>
      <c r="J228" s="133"/>
      <c r="K228" s="93"/>
      <c r="L228" s="83"/>
      <c r="M228" s="92">
        <f>RecursosH[[#This Row],[Custos hora]]*RecursosH[[#This Row],[Qnt. Horas]]</f>
        <v>0</v>
      </c>
      <c r="W228" s="48" t="str">
        <f>IFERROR('Recursos Humanos'!$K228/((((YEAR(VLOOKUP('Recursos Humanos'!$A228,Etapas[[Número da Etapa]:[Produtos esperados ao fim da Etapa (produtos intermediários) ]],4,FALSE))-YEAR(VLOOKUP('Recursos Humanos'!$A228,Etapas[[Número da Etapa]:[Produtos esperados ao fim da Etapa (produtos intermediários) ]],3,FALSE)))*12)+(MONTH(VLOOKUP('Recursos Humanos'!$A228,Etapas[[Número da Etapa]:[Produtos esperados ao fim da Etapa (produtos intermediários) ]],4,FALSE))-MONTH(VLOOKUP('Recursos Humanos'!$A228,Etapas[[Número da Etapa]:[Produtos esperados ao fim da Etapa (produtos intermediários) ]],3,FALSE))))+1),"")</f>
        <v/>
      </c>
    </row>
    <row r="229" spans="1:23" x14ac:dyDescent="0.25">
      <c r="A229" s="67"/>
      <c r="B229" s="66"/>
      <c r="C229" s="82"/>
      <c r="D229" s="66"/>
      <c r="E229" s="66"/>
      <c r="F229" s="36" t="s">
        <v>33</v>
      </c>
      <c r="G229" s="66"/>
      <c r="H229" s="67"/>
      <c r="I229" s="133"/>
      <c r="J229" s="133"/>
      <c r="K229" s="93"/>
      <c r="L229" s="83"/>
      <c r="M229" s="92">
        <f>RecursosH[[#This Row],[Custos hora]]*RecursosH[[#This Row],[Qnt. Horas]]</f>
        <v>0</v>
      </c>
      <c r="W229" s="48" t="str">
        <f>IFERROR('Recursos Humanos'!$K229/((((YEAR(VLOOKUP('Recursos Humanos'!$A229,Etapas[[Número da Etapa]:[Produtos esperados ao fim da Etapa (produtos intermediários) ]],4,FALSE))-YEAR(VLOOKUP('Recursos Humanos'!$A229,Etapas[[Número da Etapa]:[Produtos esperados ao fim da Etapa (produtos intermediários) ]],3,FALSE)))*12)+(MONTH(VLOOKUP('Recursos Humanos'!$A229,Etapas[[Número da Etapa]:[Produtos esperados ao fim da Etapa (produtos intermediários) ]],4,FALSE))-MONTH(VLOOKUP('Recursos Humanos'!$A229,Etapas[[Número da Etapa]:[Produtos esperados ao fim da Etapa (produtos intermediários) ]],3,FALSE))))+1),"")</f>
        <v/>
      </c>
    </row>
    <row r="230" spans="1:23" x14ac:dyDescent="0.25">
      <c r="A230" s="67"/>
      <c r="B230" s="66"/>
      <c r="C230" s="82"/>
      <c r="D230" s="66"/>
      <c r="E230" s="66"/>
      <c r="F230" s="36" t="s">
        <v>33</v>
      </c>
      <c r="G230" s="66"/>
      <c r="H230" s="67"/>
      <c r="I230" s="133"/>
      <c r="J230" s="133"/>
      <c r="K230" s="93"/>
      <c r="L230" s="83"/>
      <c r="M230" s="92">
        <f>RecursosH[[#This Row],[Custos hora]]*RecursosH[[#This Row],[Qnt. Horas]]</f>
        <v>0</v>
      </c>
      <c r="N230" s="45"/>
      <c r="W230" s="48" t="str">
        <f>IFERROR('Recursos Humanos'!$K230/((((YEAR(VLOOKUP('Recursos Humanos'!$A230,Etapas[[Número da Etapa]:[Produtos esperados ao fim da Etapa (produtos intermediários) ]],4,FALSE))-YEAR(VLOOKUP('Recursos Humanos'!$A230,Etapas[[Número da Etapa]:[Produtos esperados ao fim da Etapa (produtos intermediários) ]],3,FALSE)))*12)+(MONTH(VLOOKUP('Recursos Humanos'!$A230,Etapas[[Número da Etapa]:[Produtos esperados ao fim da Etapa (produtos intermediários) ]],4,FALSE))-MONTH(VLOOKUP('Recursos Humanos'!$A230,Etapas[[Número da Etapa]:[Produtos esperados ao fim da Etapa (produtos intermediários) ]],3,FALSE))))+1),"")</f>
        <v/>
      </c>
    </row>
    <row r="231" spans="1:23" x14ac:dyDescent="0.25">
      <c r="A231" s="67"/>
      <c r="B231" s="66"/>
      <c r="C231" s="82"/>
      <c r="D231" s="66"/>
      <c r="E231" s="66"/>
      <c r="F231" s="36" t="s">
        <v>33</v>
      </c>
      <c r="G231" s="66"/>
      <c r="H231" s="67"/>
      <c r="I231" s="133"/>
      <c r="J231" s="133"/>
      <c r="K231" s="93"/>
      <c r="L231" s="83"/>
      <c r="M231" s="92">
        <f>RecursosH[[#This Row],[Custos hora]]*RecursosH[[#This Row],[Qnt. Horas]]</f>
        <v>0</v>
      </c>
      <c r="W231" s="48" t="str">
        <f>IFERROR('Recursos Humanos'!$K231/((((YEAR(VLOOKUP('Recursos Humanos'!$A231,Etapas[[Número da Etapa]:[Produtos esperados ao fim da Etapa (produtos intermediários) ]],4,FALSE))-YEAR(VLOOKUP('Recursos Humanos'!$A231,Etapas[[Número da Etapa]:[Produtos esperados ao fim da Etapa (produtos intermediários) ]],3,FALSE)))*12)+(MONTH(VLOOKUP('Recursos Humanos'!$A231,Etapas[[Número da Etapa]:[Produtos esperados ao fim da Etapa (produtos intermediários) ]],4,FALSE))-MONTH(VLOOKUP('Recursos Humanos'!$A231,Etapas[[Número da Etapa]:[Produtos esperados ao fim da Etapa (produtos intermediários) ]],3,FALSE))))+1),"")</f>
        <v/>
      </c>
    </row>
    <row r="232" spans="1:23" x14ac:dyDescent="0.25">
      <c r="A232" s="67"/>
      <c r="B232" s="66"/>
      <c r="C232" s="82"/>
      <c r="D232" s="66"/>
      <c r="E232" s="66"/>
      <c r="F232" s="36" t="s">
        <v>33</v>
      </c>
      <c r="G232" s="66"/>
      <c r="H232" s="67"/>
      <c r="I232" s="133"/>
      <c r="J232" s="133"/>
      <c r="K232" s="93"/>
      <c r="L232" s="83"/>
      <c r="M232" s="92">
        <f>RecursosH[[#This Row],[Custos hora]]*RecursosH[[#This Row],[Qnt. Horas]]</f>
        <v>0</v>
      </c>
      <c r="W232" s="48" t="str">
        <f>IFERROR('Recursos Humanos'!$K232/((((YEAR(VLOOKUP('Recursos Humanos'!$A232,Etapas[[Número da Etapa]:[Produtos esperados ao fim da Etapa (produtos intermediários) ]],4,FALSE))-YEAR(VLOOKUP('Recursos Humanos'!$A232,Etapas[[Número da Etapa]:[Produtos esperados ao fim da Etapa (produtos intermediários) ]],3,FALSE)))*12)+(MONTH(VLOOKUP('Recursos Humanos'!$A232,Etapas[[Número da Etapa]:[Produtos esperados ao fim da Etapa (produtos intermediários) ]],4,FALSE))-MONTH(VLOOKUP('Recursos Humanos'!$A232,Etapas[[Número da Etapa]:[Produtos esperados ao fim da Etapa (produtos intermediários) ]],3,FALSE))))+1),"")</f>
        <v/>
      </c>
    </row>
    <row r="233" spans="1:23" x14ac:dyDescent="0.25">
      <c r="A233" s="67"/>
      <c r="B233" s="66"/>
      <c r="C233" s="82"/>
      <c r="D233" s="66"/>
      <c r="E233" s="66"/>
      <c r="F233" s="36" t="s">
        <v>33</v>
      </c>
      <c r="G233" s="66"/>
      <c r="H233" s="67"/>
      <c r="I233" s="133"/>
      <c r="J233" s="133"/>
      <c r="K233" s="93"/>
      <c r="L233" s="83"/>
      <c r="M233" s="92">
        <f>RecursosH[[#This Row],[Custos hora]]*RecursosH[[#This Row],[Qnt. Horas]]</f>
        <v>0</v>
      </c>
      <c r="W233" s="48" t="str">
        <f>IFERROR('Recursos Humanos'!$K233/((((YEAR(VLOOKUP('Recursos Humanos'!$A233,Etapas[[Número da Etapa]:[Produtos esperados ao fim da Etapa (produtos intermediários) ]],4,FALSE))-YEAR(VLOOKUP('Recursos Humanos'!$A233,Etapas[[Número da Etapa]:[Produtos esperados ao fim da Etapa (produtos intermediários) ]],3,FALSE)))*12)+(MONTH(VLOOKUP('Recursos Humanos'!$A233,Etapas[[Número da Etapa]:[Produtos esperados ao fim da Etapa (produtos intermediários) ]],4,FALSE))-MONTH(VLOOKUP('Recursos Humanos'!$A233,Etapas[[Número da Etapa]:[Produtos esperados ao fim da Etapa (produtos intermediários) ]],3,FALSE))))+1),"")</f>
        <v/>
      </c>
    </row>
    <row r="234" spans="1:23" x14ac:dyDescent="0.25">
      <c r="A234" s="67"/>
      <c r="B234" s="66"/>
      <c r="C234" s="82"/>
      <c r="D234" s="66"/>
      <c r="E234" s="66"/>
      <c r="F234" s="36" t="s">
        <v>33</v>
      </c>
      <c r="G234" s="66"/>
      <c r="H234" s="67"/>
      <c r="I234" s="133"/>
      <c r="J234" s="133"/>
      <c r="K234" s="93"/>
      <c r="L234" s="83"/>
      <c r="M234" s="92">
        <f>RecursosH[[#This Row],[Custos hora]]*RecursosH[[#This Row],[Qnt. Horas]]</f>
        <v>0</v>
      </c>
      <c r="W234" s="48" t="str">
        <f>IFERROR('Recursos Humanos'!$K234/((((YEAR(VLOOKUP('Recursos Humanos'!$A234,Etapas[[Número da Etapa]:[Produtos esperados ao fim da Etapa (produtos intermediários) ]],4,FALSE))-YEAR(VLOOKUP('Recursos Humanos'!$A234,Etapas[[Número da Etapa]:[Produtos esperados ao fim da Etapa (produtos intermediários) ]],3,FALSE)))*12)+(MONTH(VLOOKUP('Recursos Humanos'!$A234,Etapas[[Número da Etapa]:[Produtos esperados ao fim da Etapa (produtos intermediários) ]],4,FALSE))-MONTH(VLOOKUP('Recursos Humanos'!$A234,Etapas[[Número da Etapa]:[Produtos esperados ao fim da Etapa (produtos intermediários) ]],3,FALSE))))+1),"")</f>
        <v/>
      </c>
    </row>
    <row r="235" spans="1:23" x14ac:dyDescent="0.25">
      <c r="A235" s="67"/>
      <c r="B235" s="66"/>
      <c r="C235" s="82"/>
      <c r="D235" s="66"/>
      <c r="E235" s="66"/>
      <c r="F235" s="36" t="s">
        <v>33</v>
      </c>
      <c r="G235" s="66"/>
      <c r="H235" s="67"/>
      <c r="I235" s="133"/>
      <c r="J235" s="133"/>
      <c r="K235" s="93"/>
      <c r="L235" s="83"/>
      <c r="M235" s="92">
        <f>RecursosH[[#This Row],[Custos hora]]*RecursosH[[#This Row],[Qnt. Horas]]</f>
        <v>0</v>
      </c>
      <c r="W235" s="48" t="str">
        <f>IFERROR('Recursos Humanos'!$K235/((((YEAR(VLOOKUP('Recursos Humanos'!$A235,Etapas[[Número da Etapa]:[Produtos esperados ao fim da Etapa (produtos intermediários) ]],4,FALSE))-YEAR(VLOOKUP('Recursos Humanos'!$A235,Etapas[[Número da Etapa]:[Produtos esperados ao fim da Etapa (produtos intermediários) ]],3,FALSE)))*12)+(MONTH(VLOOKUP('Recursos Humanos'!$A235,Etapas[[Número da Etapa]:[Produtos esperados ao fim da Etapa (produtos intermediários) ]],4,FALSE))-MONTH(VLOOKUP('Recursos Humanos'!$A235,Etapas[[Número da Etapa]:[Produtos esperados ao fim da Etapa (produtos intermediários) ]],3,FALSE))))+1),"")</f>
        <v/>
      </c>
    </row>
    <row r="236" spans="1:23" x14ac:dyDescent="0.25">
      <c r="A236" s="67"/>
      <c r="B236" s="66"/>
      <c r="C236" s="82"/>
      <c r="D236" s="66"/>
      <c r="E236" s="66"/>
      <c r="F236" s="36" t="s">
        <v>33</v>
      </c>
      <c r="G236" s="66"/>
      <c r="H236" s="67"/>
      <c r="I236" s="133"/>
      <c r="J236" s="133"/>
      <c r="K236" s="93"/>
      <c r="L236" s="83"/>
      <c r="M236" s="92">
        <f>RecursosH[[#This Row],[Custos hora]]*RecursosH[[#This Row],[Qnt. Horas]]</f>
        <v>0</v>
      </c>
      <c r="W236" s="48" t="str">
        <f>IFERROR('Recursos Humanos'!$K236/((((YEAR(VLOOKUP('Recursos Humanos'!$A236,Etapas[[Número da Etapa]:[Produtos esperados ao fim da Etapa (produtos intermediários) ]],4,FALSE))-YEAR(VLOOKUP('Recursos Humanos'!$A236,Etapas[[Número da Etapa]:[Produtos esperados ao fim da Etapa (produtos intermediários) ]],3,FALSE)))*12)+(MONTH(VLOOKUP('Recursos Humanos'!$A236,Etapas[[Número da Etapa]:[Produtos esperados ao fim da Etapa (produtos intermediários) ]],4,FALSE))-MONTH(VLOOKUP('Recursos Humanos'!$A236,Etapas[[Número da Etapa]:[Produtos esperados ao fim da Etapa (produtos intermediários) ]],3,FALSE))))+1),"")</f>
        <v/>
      </c>
    </row>
    <row r="237" spans="1:23" x14ac:dyDescent="0.25">
      <c r="A237" s="67"/>
      <c r="B237" s="66"/>
      <c r="C237" s="82"/>
      <c r="D237" s="66"/>
      <c r="E237" s="66"/>
      <c r="F237" s="36" t="s">
        <v>33</v>
      </c>
      <c r="G237" s="66"/>
      <c r="H237" s="67"/>
      <c r="I237" s="133"/>
      <c r="J237" s="133"/>
      <c r="K237" s="93"/>
      <c r="L237" s="83"/>
      <c r="M237" s="92">
        <f>RecursosH[[#This Row],[Custos hora]]*RecursosH[[#This Row],[Qnt. Horas]]</f>
        <v>0</v>
      </c>
      <c r="W237" s="48" t="str">
        <f>IFERROR('Recursos Humanos'!$K237/((((YEAR(VLOOKUP('Recursos Humanos'!$A237,Etapas[[Número da Etapa]:[Produtos esperados ao fim da Etapa (produtos intermediários) ]],4,FALSE))-YEAR(VLOOKUP('Recursos Humanos'!$A237,Etapas[[Número da Etapa]:[Produtos esperados ao fim da Etapa (produtos intermediários) ]],3,FALSE)))*12)+(MONTH(VLOOKUP('Recursos Humanos'!$A237,Etapas[[Número da Etapa]:[Produtos esperados ao fim da Etapa (produtos intermediários) ]],4,FALSE))-MONTH(VLOOKUP('Recursos Humanos'!$A237,Etapas[[Número da Etapa]:[Produtos esperados ao fim da Etapa (produtos intermediários) ]],3,FALSE))))+1),"")</f>
        <v/>
      </c>
    </row>
    <row r="238" spans="1:23" x14ac:dyDescent="0.25">
      <c r="A238" s="67"/>
      <c r="B238" s="66"/>
      <c r="C238" s="82"/>
      <c r="D238" s="66"/>
      <c r="E238" s="66"/>
      <c r="F238" s="36" t="s">
        <v>33</v>
      </c>
      <c r="G238" s="66"/>
      <c r="H238" s="67"/>
      <c r="I238" s="133"/>
      <c r="J238" s="133"/>
      <c r="K238" s="93"/>
      <c r="L238" s="83"/>
      <c r="M238" s="92">
        <f>RecursosH[[#This Row],[Custos hora]]*RecursosH[[#This Row],[Qnt. Horas]]</f>
        <v>0</v>
      </c>
      <c r="W238" s="48" t="str">
        <f>IFERROR('Recursos Humanos'!$K238/((((YEAR(VLOOKUP('Recursos Humanos'!$A238,Etapas[[Número da Etapa]:[Produtos esperados ao fim da Etapa (produtos intermediários) ]],4,FALSE))-YEAR(VLOOKUP('Recursos Humanos'!$A238,Etapas[[Número da Etapa]:[Produtos esperados ao fim da Etapa (produtos intermediários) ]],3,FALSE)))*12)+(MONTH(VLOOKUP('Recursos Humanos'!$A238,Etapas[[Número da Etapa]:[Produtos esperados ao fim da Etapa (produtos intermediários) ]],4,FALSE))-MONTH(VLOOKUP('Recursos Humanos'!$A238,Etapas[[Número da Etapa]:[Produtos esperados ao fim da Etapa (produtos intermediários) ]],3,FALSE))))+1),"")</f>
        <v/>
      </c>
    </row>
    <row r="239" spans="1:23" x14ac:dyDescent="0.25">
      <c r="A239" s="67"/>
      <c r="B239" s="66"/>
      <c r="C239" s="82"/>
      <c r="D239" s="66"/>
      <c r="E239" s="66"/>
      <c r="F239" s="36" t="s">
        <v>33</v>
      </c>
      <c r="G239" s="66"/>
      <c r="H239" s="67"/>
      <c r="I239" s="133"/>
      <c r="J239" s="133"/>
      <c r="K239" s="93"/>
      <c r="L239" s="83"/>
      <c r="M239" s="92">
        <f>RecursosH[[#This Row],[Custos hora]]*RecursosH[[#This Row],[Qnt. Horas]]</f>
        <v>0</v>
      </c>
      <c r="W239" s="48" t="str">
        <f>IFERROR('Recursos Humanos'!$K239/((((YEAR(VLOOKUP('Recursos Humanos'!$A239,Etapas[[Número da Etapa]:[Produtos esperados ao fim da Etapa (produtos intermediários) ]],4,FALSE))-YEAR(VLOOKUP('Recursos Humanos'!$A239,Etapas[[Número da Etapa]:[Produtos esperados ao fim da Etapa (produtos intermediários) ]],3,FALSE)))*12)+(MONTH(VLOOKUP('Recursos Humanos'!$A239,Etapas[[Número da Etapa]:[Produtos esperados ao fim da Etapa (produtos intermediários) ]],4,FALSE))-MONTH(VLOOKUP('Recursos Humanos'!$A239,Etapas[[Número da Etapa]:[Produtos esperados ao fim da Etapa (produtos intermediários) ]],3,FALSE))))+1),"")</f>
        <v/>
      </c>
    </row>
    <row r="240" spans="1:23" x14ac:dyDescent="0.25">
      <c r="A240" s="67"/>
      <c r="B240" s="66"/>
      <c r="C240" s="82"/>
      <c r="D240" s="66"/>
      <c r="E240" s="66"/>
      <c r="F240" s="36" t="s">
        <v>33</v>
      </c>
      <c r="G240" s="66"/>
      <c r="H240" s="67"/>
      <c r="I240" s="133"/>
      <c r="J240" s="133"/>
      <c r="K240" s="93"/>
      <c r="L240" s="83"/>
      <c r="M240" s="92">
        <f>RecursosH[[#This Row],[Custos hora]]*RecursosH[[#This Row],[Qnt. Horas]]</f>
        <v>0</v>
      </c>
      <c r="W240" s="48" t="str">
        <f>IFERROR('Recursos Humanos'!$K240/((((YEAR(VLOOKUP('Recursos Humanos'!$A240,Etapas[[Número da Etapa]:[Produtos esperados ao fim da Etapa (produtos intermediários) ]],4,FALSE))-YEAR(VLOOKUP('Recursos Humanos'!$A240,Etapas[[Número da Etapa]:[Produtos esperados ao fim da Etapa (produtos intermediários) ]],3,FALSE)))*12)+(MONTH(VLOOKUP('Recursos Humanos'!$A240,Etapas[[Número da Etapa]:[Produtos esperados ao fim da Etapa (produtos intermediários) ]],4,FALSE))-MONTH(VLOOKUP('Recursos Humanos'!$A240,Etapas[[Número da Etapa]:[Produtos esperados ao fim da Etapa (produtos intermediários) ]],3,FALSE))))+1),"")</f>
        <v/>
      </c>
    </row>
    <row r="241" spans="1:23" x14ac:dyDescent="0.25">
      <c r="A241" s="67"/>
      <c r="B241" s="66"/>
      <c r="C241" s="82"/>
      <c r="D241" s="66"/>
      <c r="E241" s="66"/>
      <c r="F241" s="36" t="s">
        <v>33</v>
      </c>
      <c r="G241" s="66"/>
      <c r="H241" s="67"/>
      <c r="I241" s="133"/>
      <c r="J241" s="133"/>
      <c r="K241" s="93"/>
      <c r="L241" s="83"/>
      <c r="M241" s="92">
        <f>RecursosH[[#This Row],[Custos hora]]*RecursosH[[#This Row],[Qnt. Horas]]</f>
        <v>0</v>
      </c>
      <c r="N241" s="45"/>
      <c r="W241" s="48" t="str">
        <f>IFERROR('Recursos Humanos'!$K241/((((YEAR(VLOOKUP('Recursos Humanos'!$A241,Etapas[[Número da Etapa]:[Produtos esperados ao fim da Etapa (produtos intermediários) ]],4,FALSE))-YEAR(VLOOKUP('Recursos Humanos'!$A241,Etapas[[Número da Etapa]:[Produtos esperados ao fim da Etapa (produtos intermediários) ]],3,FALSE)))*12)+(MONTH(VLOOKUP('Recursos Humanos'!$A241,Etapas[[Número da Etapa]:[Produtos esperados ao fim da Etapa (produtos intermediários) ]],4,FALSE))-MONTH(VLOOKUP('Recursos Humanos'!$A241,Etapas[[Número da Etapa]:[Produtos esperados ao fim da Etapa (produtos intermediários) ]],3,FALSE))))+1),"")</f>
        <v/>
      </c>
    </row>
    <row r="242" spans="1:23" x14ac:dyDescent="0.25">
      <c r="A242" s="67"/>
      <c r="B242" s="66"/>
      <c r="C242" s="82"/>
      <c r="D242" s="66"/>
      <c r="E242" s="66"/>
      <c r="F242" s="36" t="s">
        <v>33</v>
      </c>
      <c r="G242" s="66"/>
      <c r="H242" s="67"/>
      <c r="I242" s="133"/>
      <c r="J242" s="133"/>
      <c r="K242" s="93"/>
      <c r="L242" s="83"/>
      <c r="M242" s="92">
        <f>RecursosH[[#This Row],[Custos hora]]*RecursosH[[#This Row],[Qnt. Horas]]</f>
        <v>0</v>
      </c>
      <c r="W242" s="48" t="str">
        <f>IFERROR('Recursos Humanos'!$K242/((((YEAR(VLOOKUP('Recursos Humanos'!$A242,Etapas[[Número da Etapa]:[Produtos esperados ao fim da Etapa (produtos intermediários) ]],4,FALSE))-YEAR(VLOOKUP('Recursos Humanos'!$A242,Etapas[[Número da Etapa]:[Produtos esperados ao fim da Etapa (produtos intermediários) ]],3,FALSE)))*12)+(MONTH(VLOOKUP('Recursos Humanos'!$A242,Etapas[[Número da Etapa]:[Produtos esperados ao fim da Etapa (produtos intermediários) ]],4,FALSE))-MONTH(VLOOKUP('Recursos Humanos'!$A242,Etapas[[Número da Etapa]:[Produtos esperados ao fim da Etapa (produtos intermediários) ]],3,FALSE))))+1),"")</f>
        <v/>
      </c>
    </row>
    <row r="243" spans="1:23" x14ac:dyDescent="0.25">
      <c r="A243" s="67"/>
      <c r="B243" s="66"/>
      <c r="C243" s="82"/>
      <c r="D243" s="66"/>
      <c r="E243" s="66"/>
      <c r="F243" s="36" t="s">
        <v>33</v>
      </c>
      <c r="G243" s="66"/>
      <c r="H243" s="67"/>
      <c r="I243" s="133"/>
      <c r="J243" s="133"/>
      <c r="K243" s="93"/>
      <c r="L243" s="83"/>
      <c r="M243" s="92">
        <f>RecursosH[[#This Row],[Custos hora]]*RecursosH[[#This Row],[Qnt. Horas]]</f>
        <v>0</v>
      </c>
      <c r="W243" s="48" t="str">
        <f>IFERROR('Recursos Humanos'!$K243/((((YEAR(VLOOKUP('Recursos Humanos'!$A243,Etapas[[Número da Etapa]:[Produtos esperados ao fim da Etapa (produtos intermediários) ]],4,FALSE))-YEAR(VLOOKUP('Recursos Humanos'!$A243,Etapas[[Número da Etapa]:[Produtos esperados ao fim da Etapa (produtos intermediários) ]],3,FALSE)))*12)+(MONTH(VLOOKUP('Recursos Humanos'!$A243,Etapas[[Número da Etapa]:[Produtos esperados ao fim da Etapa (produtos intermediários) ]],4,FALSE))-MONTH(VLOOKUP('Recursos Humanos'!$A243,Etapas[[Número da Etapa]:[Produtos esperados ao fim da Etapa (produtos intermediários) ]],3,FALSE))))+1),"")</f>
        <v/>
      </c>
    </row>
    <row r="244" spans="1:23" x14ac:dyDescent="0.25">
      <c r="A244" s="67"/>
      <c r="B244" s="66"/>
      <c r="C244" s="82"/>
      <c r="D244" s="66"/>
      <c r="E244" s="66"/>
      <c r="F244" s="36" t="s">
        <v>33</v>
      </c>
      <c r="G244" s="66"/>
      <c r="H244" s="67"/>
      <c r="I244" s="133"/>
      <c r="J244" s="133"/>
      <c r="K244" s="93"/>
      <c r="L244" s="83"/>
      <c r="M244" s="92">
        <f>RecursosH[[#This Row],[Custos hora]]*RecursosH[[#This Row],[Qnt. Horas]]</f>
        <v>0</v>
      </c>
      <c r="W244" s="48" t="str">
        <f>IFERROR('Recursos Humanos'!$K244/((((YEAR(VLOOKUP('Recursos Humanos'!$A244,Etapas[[Número da Etapa]:[Produtos esperados ao fim da Etapa (produtos intermediários) ]],4,FALSE))-YEAR(VLOOKUP('Recursos Humanos'!$A244,Etapas[[Número da Etapa]:[Produtos esperados ao fim da Etapa (produtos intermediários) ]],3,FALSE)))*12)+(MONTH(VLOOKUP('Recursos Humanos'!$A244,Etapas[[Número da Etapa]:[Produtos esperados ao fim da Etapa (produtos intermediários) ]],4,FALSE))-MONTH(VLOOKUP('Recursos Humanos'!$A244,Etapas[[Número da Etapa]:[Produtos esperados ao fim da Etapa (produtos intermediários) ]],3,FALSE))))+1),"")</f>
        <v/>
      </c>
    </row>
    <row r="245" spans="1:23" x14ac:dyDescent="0.25">
      <c r="A245" s="67"/>
      <c r="B245" s="66"/>
      <c r="C245" s="82"/>
      <c r="D245" s="66"/>
      <c r="E245" s="66"/>
      <c r="F245" s="36" t="s">
        <v>33</v>
      </c>
      <c r="G245" s="66"/>
      <c r="H245" s="67"/>
      <c r="I245" s="133"/>
      <c r="J245" s="133"/>
      <c r="K245" s="93"/>
      <c r="L245" s="83"/>
      <c r="M245" s="92">
        <f>RecursosH[[#This Row],[Custos hora]]*RecursosH[[#This Row],[Qnt. Horas]]</f>
        <v>0</v>
      </c>
      <c r="W245" s="48" t="str">
        <f>IFERROR('Recursos Humanos'!$K245/((((YEAR(VLOOKUP('Recursos Humanos'!$A245,Etapas[[Número da Etapa]:[Produtos esperados ao fim da Etapa (produtos intermediários) ]],4,FALSE))-YEAR(VLOOKUP('Recursos Humanos'!$A245,Etapas[[Número da Etapa]:[Produtos esperados ao fim da Etapa (produtos intermediários) ]],3,FALSE)))*12)+(MONTH(VLOOKUP('Recursos Humanos'!$A245,Etapas[[Número da Etapa]:[Produtos esperados ao fim da Etapa (produtos intermediários) ]],4,FALSE))-MONTH(VLOOKUP('Recursos Humanos'!$A245,Etapas[[Número da Etapa]:[Produtos esperados ao fim da Etapa (produtos intermediários) ]],3,FALSE))))+1),"")</f>
        <v/>
      </c>
    </row>
    <row r="246" spans="1:23" x14ac:dyDescent="0.25">
      <c r="A246" s="67"/>
      <c r="B246" s="66"/>
      <c r="C246" s="82"/>
      <c r="D246" s="66"/>
      <c r="E246" s="66"/>
      <c r="F246" s="36" t="s">
        <v>33</v>
      </c>
      <c r="G246" s="66"/>
      <c r="H246" s="67"/>
      <c r="I246" s="133"/>
      <c r="J246" s="133"/>
      <c r="K246" s="93"/>
      <c r="L246" s="83"/>
      <c r="M246" s="92">
        <f>RecursosH[[#This Row],[Custos hora]]*RecursosH[[#This Row],[Qnt. Horas]]</f>
        <v>0</v>
      </c>
      <c r="N246" s="45"/>
      <c r="W246" s="48" t="str">
        <f>IFERROR('Recursos Humanos'!$K246/((((YEAR(VLOOKUP('Recursos Humanos'!$A246,Etapas[[Número da Etapa]:[Produtos esperados ao fim da Etapa (produtos intermediários) ]],4,FALSE))-YEAR(VLOOKUP('Recursos Humanos'!$A246,Etapas[[Número da Etapa]:[Produtos esperados ao fim da Etapa (produtos intermediários) ]],3,FALSE)))*12)+(MONTH(VLOOKUP('Recursos Humanos'!$A246,Etapas[[Número da Etapa]:[Produtos esperados ao fim da Etapa (produtos intermediários) ]],4,FALSE))-MONTH(VLOOKUP('Recursos Humanos'!$A246,Etapas[[Número da Etapa]:[Produtos esperados ao fim da Etapa (produtos intermediários) ]],3,FALSE))))+1),"")</f>
        <v/>
      </c>
    </row>
    <row r="247" spans="1:23" x14ac:dyDescent="0.25">
      <c r="A247" s="67"/>
      <c r="B247" s="66"/>
      <c r="C247" s="82"/>
      <c r="D247" s="66"/>
      <c r="E247" s="66"/>
      <c r="F247" s="36" t="s">
        <v>33</v>
      </c>
      <c r="G247" s="66"/>
      <c r="H247" s="67"/>
      <c r="I247" s="133"/>
      <c r="J247" s="133"/>
      <c r="K247" s="93"/>
      <c r="L247" s="83"/>
      <c r="M247" s="92">
        <f>RecursosH[[#This Row],[Custos hora]]*RecursosH[[#This Row],[Qnt. Horas]]</f>
        <v>0</v>
      </c>
      <c r="W247" s="48" t="str">
        <f>IFERROR('Recursos Humanos'!$K247/((((YEAR(VLOOKUP('Recursos Humanos'!$A247,Etapas[[Número da Etapa]:[Produtos esperados ao fim da Etapa (produtos intermediários) ]],4,FALSE))-YEAR(VLOOKUP('Recursos Humanos'!$A247,Etapas[[Número da Etapa]:[Produtos esperados ao fim da Etapa (produtos intermediários) ]],3,FALSE)))*12)+(MONTH(VLOOKUP('Recursos Humanos'!$A247,Etapas[[Número da Etapa]:[Produtos esperados ao fim da Etapa (produtos intermediários) ]],4,FALSE))-MONTH(VLOOKUP('Recursos Humanos'!$A247,Etapas[[Número da Etapa]:[Produtos esperados ao fim da Etapa (produtos intermediários) ]],3,FALSE))))+1),"")</f>
        <v/>
      </c>
    </row>
    <row r="248" spans="1:23" x14ac:dyDescent="0.25">
      <c r="A248" s="67"/>
      <c r="B248" s="66"/>
      <c r="C248" s="82"/>
      <c r="D248" s="66"/>
      <c r="E248" s="66"/>
      <c r="F248" s="36" t="s">
        <v>33</v>
      </c>
      <c r="G248" s="66"/>
      <c r="H248" s="67"/>
      <c r="I248" s="133"/>
      <c r="J248" s="133"/>
      <c r="K248" s="93"/>
      <c r="L248" s="83"/>
      <c r="M248" s="92">
        <f>RecursosH[[#This Row],[Custos hora]]*RecursosH[[#This Row],[Qnt. Horas]]</f>
        <v>0</v>
      </c>
      <c r="W248" s="48" t="str">
        <f>IFERROR('Recursos Humanos'!$K248/((((YEAR(VLOOKUP('Recursos Humanos'!$A248,Etapas[[Número da Etapa]:[Produtos esperados ao fim da Etapa (produtos intermediários) ]],4,FALSE))-YEAR(VLOOKUP('Recursos Humanos'!$A248,Etapas[[Número da Etapa]:[Produtos esperados ao fim da Etapa (produtos intermediários) ]],3,FALSE)))*12)+(MONTH(VLOOKUP('Recursos Humanos'!$A248,Etapas[[Número da Etapa]:[Produtos esperados ao fim da Etapa (produtos intermediários) ]],4,FALSE))-MONTH(VLOOKUP('Recursos Humanos'!$A248,Etapas[[Número da Etapa]:[Produtos esperados ao fim da Etapa (produtos intermediários) ]],3,FALSE))))+1),"")</f>
        <v/>
      </c>
    </row>
    <row r="249" spans="1:23" x14ac:dyDescent="0.25">
      <c r="A249" s="67"/>
      <c r="B249" s="66"/>
      <c r="C249" s="82"/>
      <c r="D249" s="66"/>
      <c r="E249" s="66"/>
      <c r="F249" s="36" t="s">
        <v>33</v>
      </c>
      <c r="G249" s="66"/>
      <c r="H249" s="67"/>
      <c r="I249" s="133"/>
      <c r="J249" s="133"/>
      <c r="K249" s="93"/>
      <c r="L249" s="83"/>
      <c r="M249" s="92">
        <f>RecursosH[[#This Row],[Custos hora]]*RecursosH[[#This Row],[Qnt. Horas]]</f>
        <v>0</v>
      </c>
      <c r="W249" s="48" t="str">
        <f>IFERROR('Recursos Humanos'!$K249/((((YEAR(VLOOKUP('Recursos Humanos'!$A249,Etapas[[Número da Etapa]:[Produtos esperados ao fim da Etapa (produtos intermediários) ]],4,FALSE))-YEAR(VLOOKUP('Recursos Humanos'!$A249,Etapas[[Número da Etapa]:[Produtos esperados ao fim da Etapa (produtos intermediários) ]],3,FALSE)))*12)+(MONTH(VLOOKUP('Recursos Humanos'!$A249,Etapas[[Número da Etapa]:[Produtos esperados ao fim da Etapa (produtos intermediários) ]],4,FALSE))-MONTH(VLOOKUP('Recursos Humanos'!$A249,Etapas[[Número da Etapa]:[Produtos esperados ao fim da Etapa (produtos intermediários) ]],3,FALSE))))+1),"")</f>
        <v/>
      </c>
    </row>
    <row r="250" spans="1:23" x14ac:dyDescent="0.25">
      <c r="A250" s="67"/>
      <c r="B250" s="66"/>
      <c r="C250" s="82"/>
      <c r="D250" s="66"/>
      <c r="E250" s="66"/>
      <c r="F250" s="36" t="s">
        <v>33</v>
      </c>
      <c r="G250" s="66"/>
      <c r="H250" s="67"/>
      <c r="I250" s="133"/>
      <c r="J250" s="133"/>
      <c r="K250" s="93"/>
      <c r="L250" s="83"/>
      <c r="M250" s="92">
        <f>RecursosH[[#This Row],[Custos hora]]*RecursosH[[#This Row],[Qnt. Horas]]</f>
        <v>0</v>
      </c>
      <c r="W250" s="48" t="str">
        <f>IFERROR('Recursos Humanos'!$K250/((((YEAR(VLOOKUP('Recursos Humanos'!$A250,Etapas[[Número da Etapa]:[Produtos esperados ao fim da Etapa (produtos intermediários) ]],4,FALSE))-YEAR(VLOOKUP('Recursos Humanos'!$A250,Etapas[[Número da Etapa]:[Produtos esperados ao fim da Etapa (produtos intermediários) ]],3,FALSE)))*12)+(MONTH(VLOOKUP('Recursos Humanos'!$A250,Etapas[[Número da Etapa]:[Produtos esperados ao fim da Etapa (produtos intermediários) ]],4,FALSE))-MONTH(VLOOKUP('Recursos Humanos'!$A250,Etapas[[Número da Etapa]:[Produtos esperados ao fim da Etapa (produtos intermediários) ]],3,FALSE))))+1),"")</f>
        <v/>
      </c>
    </row>
    <row r="251" spans="1:23" x14ac:dyDescent="0.25">
      <c r="A251" s="67"/>
      <c r="B251" s="66"/>
      <c r="C251" s="82"/>
      <c r="D251" s="66"/>
      <c r="E251" s="66"/>
      <c r="F251" s="36" t="s">
        <v>33</v>
      </c>
      <c r="G251" s="66"/>
      <c r="H251" s="67"/>
      <c r="I251" s="133"/>
      <c r="J251" s="133"/>
      <c r="K251" s="93"/>
      <c r="L251" s="83"/>
      <c r="M251" s="92">
        <f>RecursosH[[#This Row],[Custos hora]]*RecursosH[[#This Row],[Qnt. Horas]]</f>
        <v>0</v>
      </c>
      <c r="W251" s="48" t="str">
        <f>IFERROR('Recursos Humanos'!$K251/((((YEAR(VLOOKUP('Recursos Humanos'!$A251,Etapas[[Número da Etapa]:[Produtos esperados ao fim da Etapa (produtos intermediários) ]],4,FALSE))-YEAR(VLOOKUP('Recursos Humanos'!$A251,Etapas[[Número da Etapa]:[Produtos esperados ao fim da Etapa (produtos intermediários) ]],3,FALSE)))*12)+(MONTH(VLOOKUP('Recursos Humanos'!$A251,Etapas[[Número da Etapa]:[Produtos esperados ao fim da Etapa (produtos intermediários) ]],4,FALSE))-MONTH(VLOOKUP('Recursos Humanos'!$A251,Etapas[[Número da Etapa]:[Produtos esperados ao fim da Etapa (produtos intermediários) ]],3,FALSE))))+1),"")</f>
        <v/>
      </c>
    </row>
    <row r="252" spans="1:23" x14ac:dyDescent="0.25">
      <c r="A252" s="67"/>
      <c r="B252" s="66"/>
      <c r="C252" s="82"/>
      <c r="D252" s="66"/>
      <c r="E252" s="66"/>
      <c r="F252" s="36" t="s">
        <v>33</v>
      </c>
      <c r="G252" s="66"/>
      <c r="H252" s="67"/>
      <c r="I252" s="133"/>
      <c r="J252" s="133"/>
      <c r="K252" s="93"/>
      <c r="L252" s="83"/>
      <c r="M252" s="92">
        <f>RecursosH[[#This Row],[Custos hora]]*RecursosH[[#This Row],[Qnt. Horas]]</f>
        <v>0</v>
      </c>
      <c r="W252" s="48" t="str">
        <f>IFERROR('Recursos Humanos'!$K252/((((YEAR(VLOOKUP('Recursos Humanos'!$A252,Etapas[[Número da Etapa]:[Produtos esperados ao fim da Etapa (produtos intermediários) ]],4,FALSE))-YEAR(VLOOKUP('Recursos Humanos'!$A252,Etapas[[Número da Etapa]:[Produtos esperados ao fim da Etapa (produtos intermediários) ]],3,FALSE)))*12)+(MONTH(VLOOKUP('Recursos Humanos'!$A252,Etapas[[Número da Etapa]:[Produtos esperados ao fim da Etapa (produtos intermediários) ]],4,FALSE))-MONTH(VLOOKUP('Recursos Humanos'!$A252,Etapas[[Número da Etapa]:[Produtos esperados ao fim da Etapa (produtos intermediários) ]],3,FALSE))))+1),"")</f>
        <v/>
      </c>
    </row>
    <row r="253" spans="1:23" x14ac:dyDescent="0.25">
      <c r="A253" s="67"/>
      <c r="B253" s="66"/>
      <c r="C253" s="82"/>
      <c r="D253" s="66"/>
      <c r="E253" s="66"/>
      <c r="F253" s="36" t="s">
        <v>33</v>
      </c>
      <c r="G253" s="66"/>
      <c r="H253" s="67"/>
      <c r="I253" s="133"/>
      <c r="J253" s="133"/>
      <c r="K253" s="93"/>
      <c r="L253" s="83"/>
      <c r="M253" s="92">
        <f>RecursosH[[#This Row],[Custos hora]]*RecursosH[[#This Row],[Qnt. Horas]]</f>
        <v>0</v>
      </c>
      <c r="W253" s="48" t="str">
        <f>IFERROR('Recursos Humanos'!$K253/((((YEAR(VLOOKUP('Recursos Humanos'!$A253,Etapas[[Número da Etapa]:[Produtos esperados ao fim da Etapa (produtos intermediários) ]],4,FALSE))-YEAR(VLOOKUP('Recursos Humanos'!$A253,Etapas[[Número da Etapa]:[Produtos esperados ao fim da Etapa (produtos intermediários) ]],3,FALSE)))*12)+(MONTH(VLOOKUP('Recursos Humanos'!$A253,Etapas[[Número da Etapa]:[Produtos esperados ao fim da Etapa (produtos intermediários) ]],4,FALSE))-MONTH(VLOOKUP('Recursos Humanos'!$A253,Etapas[[Número da Etapa]:[Produtos esperados ao fim da Etapa (produtos intermediários) ]],3,FALSE))))+1),"")</f>
        <v/>
      </c>
    </row>
    <row r="254" spans="1:23" x14ac:dyDescent="0.25">
      <c r="A254" s="67"/>
      <c r="B254" s="66"/>
      <c r="C254" s="82"/>
      <c r="D254" s="66"/>
      <c r="E254" s="66"/>
      <c r="F254" s="36" t="s">
        <v>33</v>
      </c>
      <c r="G254" s="66"/>
      <c r="H254" s="67"/>
      <c r="I254" s="133"/>
      <c r="J254" s="133"/>
      <c r="K254" s="93"/>
      <c r="L254" s="83"/>
      <c r="M254" s="92">
        <f>RecursosH[[#This Row],[Custos hora]]*RecursosH[[#This Row],[Qnt. Horas]]</f>
        <v>0</v>
      </c>
      <c r="W254" s="48" t="str">
        <f>IFERROR('Recursos Humanos'!$K254/((((YEAR(VLOOKUP('Recursos Humanos'!$A254,Etapas[[Número da Etapa]:[Produtos esperados ao fim da Etapa (produtos intermediários) ]],4,FALSE))-YEAR(VLOOKUP('Recursos Humanos'!$A254,Etapas[[Número da Etapa]:[Produtos esperados ao fim da Etapa (produtos intermediários) ]],3,FALSE)))*12)+(MONTH(VLOOKUP('Recursos Humanos'!$A254,Etapas[[Número da Etapa]:[Produtos esperados ao fim da Etapa (produtos intermediários) ]],4,FALSE))-MONTH(VLOOKUP('Recursos Humanos'!$A254,Etapas[[Número da Etapa]:[Produtos esperados ao fim da Etapa (produtos intermediários) ]],3,FALSE))))+1),"")</f>
        <v/>
      </c>
    </row>
    <row r="255" spans="1:23" x14ac:dyDescent="0.25">
      <c r="A255" s="67"/>
      <c r="B255" s="66"/>
      <c r="C255" s="82"/>
      <c r="D255" s="66"/>
      <c r="E255" s="66"/>
      <c r="F255" s="36" t="s">
        <v>33</v>
      </c>
      <c r="G255" s="66"/>
      <c r="H255" s="67"/>
      <c r="I255" s="133"/>
      <c r="J255" s="133"/>
      <c r="K255" s="93"/>
      <c r="L255" s="83"/>
      <c r="M255" s="92">
        <f>RecursosH[[#This Row],[Custos hora]]*RecursosH[[#This Row],[Qnt. Horas]]</f>
        <v>0</v>
      </c>
      <c r="W255" s="48" t="str">
        <f>IFERROR('Recursos Humanos'!$K255/((((YEAR(VLOOKUP('Recursos Humanos'!$A255,Etapas[[Número da Etapa]:[Produtos esperados ao fim da Etapa (produtos intermediários) ]],4,FALSE))-YEAR(VLOOKUP('Recursos Humanos'!$A255,Etapas[[Número da Etapa]:[Produtos esperados ao fim da Etapa (produtos intermediários) ]],3,FALSE)))*12)+(MONTH(VLOOKUP('Recursos Humanos'!$A255,Etapas[[Número da Etapa]:[Produtos esperados ao fim da Etapa (produtos intermediários) ]],4,FALSE))-MONTH(VLOOKUP('Recursos Humanos'!$A255,Etapas[[Número da Etapa]:[Produtos esperados ao fim da Etapa (produtos intermediários) ]],3,FALSE))))+1),"")</f>
        <v/>
      </c>
    </row>
    <row r="256" spans="1:23" x14ac:dyDescent="0.25">
      <c r="A256" s="67"/>
      <c r="B256" s="66"/>
      <c r="C256" s="82"/>
      <c r="D256" s="66"/>
      <c r="E256" s="66"/>
      <c r="F256" s="36" t="s">
        <v>33</v>
      </c>
      <c r="G256" s="66"/>
      <c r="H256" s="67"/>
      <c r="I256" s="133"/>
      <c r="J256" s="133"/>
      <c r="K256" s="93"/>
      <c r="L256" s="83"/>
      <c r="M256" s="92">
        <f>RecursosH[[#This Row],[Custos hora]]*RecursosH[[#This Row],[Qnt. Horas]]</f>
        <v>0</v>
      </c>
      <c r="W256" s="48" t="str">
        <f>IFERROR('Recursos Humanos'!$K256/((((YEAR(VLOOKUP('Recursos Humanos'!$A256,Etapas[[Número da Etapa]:[Produtos esperados ao fim da Etapa (produtos intermediários) ]],4,FALSE))-YEAR(VLOOKUP('Recursos Humanos'!$A256,Etapas[[Número da Etapa]:[Produtos esperados ao fim da Etapa (produtos intermediários) ]],3,FALSE)))*12)+(MONTH(VLOOKUP('Recursos Humanos'!$A256,Etapas[[Número da Etapa]:[Produtos esperados ao fim da Etapa (produtos intermediários) ]],4,FALSE))-MONTH(VLOOKUP('Recursos Humanos'!$A256,Etapas[[Número da Etapa]:[Produtos esperados ao fim da Etapa (produtos intermediários) ]],3,FALSE))))+1),"")</f>
        <v/>
      </c>
    </row>
    <row r="257" spans="1:23" x14ac:dyDescent="0.25">
      <c r="A257" s="67"/>
      <c r="B257" s="66"/>
      <c r="C257" s="82"/>
      <c r="D257" s="66"/>
      <c r="E257" s="66"/>
      <c r="F257" s="36" t="s">
        <v>33</v>
      </c>
      <c r="G257" s="66"/>
      <c r="H257" s="67"/>
      <c r="I257" s="133"/>
      <c r="J257" s="133"/>
      <c r="K257" s="93"/>
      <c r="L257" s="83"/>
      <c r="M257" s="92">
        <f>RecursosH[[#This Row],[Custos hora]]*RecursosH[[#This Row],[Qnt. Horas]]</f>
        <v>0</v>
      </c>
      <c r="N257" s="45"/>
      <c r="W257" s="48" t="str">
        <f>IFERROR('Recursos Humanos'!$K257/((((YEAR(VLOOKUP('Recursos Humanos'!$A257,Etapas[[Número da Etapa]:[Produtos esperados ao fim da Etapa (produtos intermediários) ]],4,FALSE))-YEAR(VLOOKUP('Recursos Humanos'!$A257,Etapas[[Número da Etapa]:[Produtos esperados ao fim da Etapa (produtos intermediários) ]],3,FALSE)))*12)+(MONTH(VLOOKUP('Recursos Humanos'!$A257,Etapas[[Número da Etapa]:[Produtos esperados ao fim da Etapa (produtos intermediários) ]],4,FALSE))-MONTH(VLOOKUP('Recursos Humanos'!$A257,Etapas[[Número da Etapa]:[Produtos esperados ao fim da Etapa (produtos intermediários) ]],3,FALSE))))+1),"")</f>
        <v/>
      </c>
    </row>
    <row r="258" spans="1:23" x14ac:dyDescent="0.25">
      <c r="A258" s="67"/>
      <c r="B258" s="66"/>
      <c r="C258" s="82"/>
      <c r="D258" s="66"/>
      <c r="E258" s="66"/>
      <c r="F258" s="36" t="s">
        <v>33</v>
      </c>
      <c r="G258" s="66"/>
      <c r="H258" s="67"/>
      <c r="I258" s="133"/>
      <c r="J258" s="133"/>
      <c r="K258" s="93"/>
      <c r="L258" s="83"/>
      <c r="M258" s="92">
        <f>RecursosH[[#This Row],[Custos hora]]*RecursosH[[#This Row],[Qnt. Horas]]</f>
        <v>0</v>
      </c>
      <c r="W258" s="48" t="str">
        <f>IFERROR('Recursos Humanos'!$K258/((((YEAR(VLOOKUP('Recursos Humanos'!$A258,Etapas[[Número da Etapa]:[Produtos esperados ao fim da Etapa (produtos intermediários) ]],4,FALSE))-YEAR(VLOOKUP('Recursos Humanos'!$A258,Etapas[[Número da Etapa]:[Produtos esperados ao fim da Etapa (produtos intermediários) ]],3,FALSE)))*12)+(MONTH(VLOOKUP('Recursos Humanos'!$A258,Etapas[[Número da Etapa]:[Produtos esperados ao fim da Etapa (produtos intermediários) ]],4,FALSE))-MONTH(VLOOKUP('Recursos Humanos'!$A258,Etapas[[Número da Etapa]:[Produtos esperados ao fim da Etapa (produtos intermediários) ]],3,FALSE))))+1),"")</f>
        <v/>
      </c>
    </row>
    <row r="259" spans="1:23" x14ac:dyDescent="0.25">
      <c r="A259" s="67"/>
      <c r="B259" s="66"/>
      <c r="C259" s="82"/>
      <c r="D259" s="66"/>
      <c r="E259" s="66"/>
      <c r="F259" s="36" t="s">
        <v>33</v>
      </c>
      <c r="G259" s="66"/>
      <c r="H259" s="67"/>
      <c r="I259" s="133"/>
      <c r="J259" s="133"/>
      <c r="K259" s="93"/>
      <c r="L259" s="83"/>
      <c r="M259" s="92">
        <f>RecursosH[[#This Row],[Custos hora]]*RecursosH[[#This Row],[Qnt. Horas]]</f>
        <v>0</v>
      </c>
      <c r="W259" s="48" t="str">
        <f>IFERROR('Recursos Humanos'!$K259/((((YEAR(VLOOKUP('Recursos Humanos'!$A259,Etapas[[Número da Etapa]:[Produtos esperados ao fim da Etapa (produtos intermediários) ]],4,FALSE))-YEAR(VLOOKUP('Recursos Humanos'!$A259,Etapas[[Número da Etapa]:[Produtos esperados ao fim da Etapa (produtos intermediários) ]],3,FALSE)))*12)+(MONTH(VLOOKUP('Recursos Humanos'!$A259,Etapas[[Número da Etapa]:[Produtos esperados ao fim da Etapa (produtos intermediários) ]],4,FALSE))-MONTH(VLOOKUP('Recursos Humanos'!$A259,Etapas[[Número da Etapa]:[Produtos esperados ao fim da Etapa (produtos intermediários) ]],3,FALSE))))+1),"")</f>
        <v/>
      </c>
    </row>
    <row r="260" spans="1:23" x14ac:dyDescent="0.25">
      <c r="A260" s="67"/>
      <c r="B260" s="66"/>
      <c r="C260" s="82"/>
      <c r="D260" s="66"/>
      <c r="E260" s="66"/>
      <c r="F260" s="36" t="s">
        <v>33</v>
      </c>
      <c r="G260" s="66"/>
      <c r="H260" s="67"/>
      <c r="I260" s="133"/>
      <c r="J260" s="133"/>
      <c r="K260" s="93"/>
      <c r="L260" s="83"/>
      <c r="M260" s="92">
        <f>RecursosH[[#This Row],[Custos hora]]*RecursosH[[#This Row],[Qnt. Horas]]</f>
        <v>0</v>
      </c>
      <c r="W260" s="48" t="str">
        <f>IFERROR('Recursos Humanos'!$K260/((((YEAR(VLOOKUP('Recursos Humanos'!$A260,Etapas[[Número da Etapa]:[Produtos esperados ao fim da Etapa (produtos intermediários) ]],4,FALSE))-YEAR(VLOOKUP('Recursos Humanos'!$A260,Etapas[[Número da Etapa]:[Produtos esperados ao fim da Etapa (produtos intermediários) ]],3,FALSE)))*12)+(MONTH(VLOOKUP('Recursos Humanos'!$A260,Etapas[[Número da Etapa]:[Produtos esperados ao fim da Etapa (produtos intermediários) ]],4,FALSE))-MONTH(VLOOKUP('Recursos Humanos'!$A260,Etapas[[Número da Etapa]:[Produtos esperados ao fim da Etapa (produtos intermediários) ]],3,FALSE))))+1),"")</f>
        <v/>
      </c>
    </row>
    <row r="261" spans="1:23" x14ac:dyDescent="0.25">
      <c r="A261" s="67"/>
      <c r="B261" s="66"/>
      <c r="C261" s="82"/>
      <c r="D261" s="66"/>
      <c r="E261" s="66"/>
      <c r="F261" s="36" t="s">
        <v>33</v>
      </c>
      <c r="G261" s="66"/>
      <c r="H261" s="67"/>
      <c r="I261" s="133"/>
      <c r="J261" s="133"/>
      <c r="K261" s="93"/>
      <c r="L261" s="83"/>
      <c r="M261" s="92">
        <f>RecursosH[[#This Row],[Custos hora]]*RecursosH[[#This Row],[Qnt. Horas]]</f>
        <v>0</v>
      </c>
      <c r="W261" s="48" t="str">
        <f>IFERROR('Recursos Humanos'!$K261/((((YEAR(VLOOKUP('Recursos Humanos'!$A261,Etapas[[Número da Etapa]:[Produtos esperados ao fim da Etapa (produtos intermediários) ]],4,FALSE))-YEAR(VLOOKUP('Recursos Humanos'!$A261,Etapas[[Número da Etapa]:[Produtos esperados ao fim da Etapa (produtos intermediários) ]],3,FALSE)))*12)+(MONTH(VLOOKUP('Recursos Humanos'!$A261,Etapas[[Número da Etapa]:[Produtos esperados ao fim da Etapa (produtos intermediários) ]],4,FALSE))-MONTH(VLOOKUP('Recursos Humanos'!$A261,Etapas[[Número da Etapa]:[Produtos esperados ao fim da Etapa (produtos intermediários) ]],3,FALSE))))+1),"")</f>
        <v/>
      </c>
    </row>
    <row r="262" spans="1:23" x14ac:dyDescent="0.25">
      <c r="A262" s="67"/>
      <c r="B262" s="66"/>
      <c r="C262" s="82"/>
      <c r="D262" s="66"/>
      <c r="E262" s="66"/>
      <c r="F262" s="36" t="s">
        <v>33</v>
      </c>
      <c r="G262" s="66"/>
      <c r="H262" s="67"/>
      <c r="I262" s="133"/>
      <c r="J262" s="133"/>
      <c r="K262" s="93"/>
      <c r="L262" s="83"/>
      <c r="M262" s="92">
        <f>RecursosH[[#This Row],[Custos hora]]*RecursosH[[#This Row],[Qnt. Horas]]</f>
        <v>0</v>
      </c>
      <c r="N262" s="45"/>
      <c r="W262" s="48" t="str">
        <f>IFERROR('Recursos Humanos'!$K262/((((YEAR(VLOOKUP('Recursos Humanos'!$A262,Etapas[[Número da Etapa]:[Produtos esperados ao fim da Etapa (produtos intermediários) ]],4,FALSE))-YEAR(VLOOKUP('Recursos Humanos'!$A262,Etapas[[Número da Etapa]:[Produtos esperados ao fim da Etapa (produtos intermediários) ]],3,FALSE)))*12)+(MONTH(VLOOKUP('Recursos Humanos'!$A262,Etapas[[Número da Etapa]:[Produtos esperados ao fim da Etapa (produtos intermediários) ]],4,FALSE))-MONTH(VLOOKUP('Recursos Humanos'!$A262,Etapas[[Número da Etapa]:[Produtos esperados ao fim da Etapa (produtos intermediários) ]],3,FALSE))))+1),"")</f>
        <v/>
      </c>
    </row>
    <row r="263" spans="1:23" x14ac:dyDescent="0.25">
      <c r="A263" s="67"/>
      <c r="B263" s="66"/>
      <c r="C263" s="82"/>
      <c r="D263" s="66"/>
      <c r="E263" s="66"/>
      <c r="F263" s="36" t="s">
        <v>33</v>
      </c>
      <c r="G263" s="66"/>
      <c r="H263" s="67"/>
      <c r="I263" s="133"/>
      <c r="J263" s="133"/>
      <c r="K263" s="93"/>
      <c r="L263" s="83"/>
      <c r="M263" s="92">
        <f>RecursosH[[#This Row],[Custos hora]]*RecursosH[[#This Row],[Qnt. Horas]]</f>
        <v>0</v>
      </c>
      <c r="W263" s="48" t="str">
        <f>IFERROR('Recursos Humanos'!$K263/((((YEAR(VLOOKUP('Recursos Humanos'!$A263,Etapas[[Número da Etapa]:[Produtos esperados ao fim da Etapa (produtos intermediários) ]],4,FALSE))-YEAR(VLOOKUP('Recursos Humanos'!$A263,Etapas[[Número da Etapa]:[Produtos esperados ao fim da Etapa (produtos intermediários) ]],3,FALSE)))*12)+(MONTH(VLOOKUP('Recursos Humanos'!$A263,Etapas[[Número da Etapa]:[Produtos esperados ao fim da Etapa (produtos intermediários) ]],4,FALSE))-MONTH(VLOOKUP('Recursos Humanos'!$A263,Etapas[[Número da Etapa]:[Produtos esperados ao fim da Etapa (produtos intermediários) ]],3,FALSE))))+1),"")</f>
        <v/>
      </c>
    </row>
    <row r="264" spans="1:23" x14ac:dyDescent="0.25">
      <c r="A264" s="67"/>
      <c r="B264" s="66"/>
      <c r="C264" s="82"/>
      <c r="D264" s="66"/>
      <c r="E264" s="66"/>
      <c r="F264" s="36" t="s">
        <v>33</v>
      </c>
      <c r="G264" s="66"/>
      <c r="H264" s="67"/>
      <c r="I264" s="133"/>
      <c r="J264" s="133"/>
      <c r="K264" s="93"/>
      <c r="L264" s="83"/>
      <c r="M264" s="92">
        <f>RecursosH[[#This Row],[Custos hora]]*RecursosH[[#This Row],[Qnt. Horas]]</f>
        <v>0</v>
      </c>
      <c r="W264" s="48" t="str">
        <f>IFERROR('Recursos Humanos'!$K264/((((YEAR(VLOOKUP('Recursos Humanos'!$A264,Etapas[[Número da Etapa]:[Produtos esperados ao fim da Etapa (produtos intermediários) ]],4,FALSE))-YEAR(VLOOKUP('Recursos Humanos'!$A264,Etapas[[Número da Etapa]:[Produtos esperados ao fim da Etapa (produtos intermediários) ]],3,FALSE)))*12)+(MONTH(VLOOKUP('Recursos Humanos'!$A264,Etapas[[Número da Etapa]:[Produtos esperados ao fim da Etapa (produtos intermediários) ]],4,FALSE))-MONTH(VLOOKUP('Recursos Humanos'!$A264,Etapas[[Número da Etapa]:[Produtos esperados ao fim da Etapa (produtos intermediários) ]],3,FALSE))))+1),"")</f>
        <v/>
      </c>
    </row>
    <row r="265" spans="1:23" x14ac:dyDescent="0.25">
      <c r="A265" s="67"/>
      <c r="B265" s="66"/>
      <c r="C265" s="82"/>
      <c r="D265" s="66"/>
      <c r="E265" s="66"/>
      <c r="F265" s="36" t="s">
        <v>33</v>
      </c>
      <c r="G265" s="66"/>
      <c r="H265" s="67"/>
      <c r="I265" s="133"/>
      <c r="J265" s="133"/>
      <c r="K265" s="93"/>
      <c r="L265" s="83"/>
      <c r="M265" s="92">
        <f>RecursosH[[#This Row],[Custos hora]]*RecursosH[[#This Row],[Qnt. Horas]]</f>
        <v>0</v>
      </c>
      <c r="W265" s="48" t="str">
        <f>IFERROR('Recursos Humanos'!$K265/((((YEAR(VLOOKUP('Recursos Humanos'!$A265,Etapas[[Número da Etapa]:[Produtos esperados ao fim da Etapa (produtos intermediários) ]],4,FALSE))-YEAR(VLOOKUP('Recursos Humanos'!$A265,Etapas[[Número da Etapa]:[Produtos esperados ao fim da Etapa (produtos intermediários) ]],3,FALSE)))*12)+(MONTH(VLOOKUP('Recursos Humanos'!$A265,Etapas[[Número da Etapa]:[Produtos esperados ao fim da Etapa (produtos intermediários) ]],4,FALSE))-MONTH(VLOOKUP('Recursos Humanos'!$A265,Etapas[[Número da Etapa]:[Produtos esperados ao fim da Etapa (produtos intermediários) ]],3,FALSE))))+1),"")</f>
        <v/>
      </c>
    </row>
    <row r="266" spans="1:23" x14ac:dyDescent="0.25">
      <c r="A266" s="67"/>
      <c r="B266" s="66"/>
      <c r="C266" s="82"/>
      <c r="D266" s="66"/>
      <c r="E266" s="66"/>
      <c r="F266" s="36" t="s">
        <v>33</v>
      </c>
      <c r="G266" s="66"/>
      <c r="H266" s="67"/>
      <c r="I266" s="133"/>
      <c r="J266" s="133"/>
      <c r="K266" s="93"/>
      <c r="L266" s="83"/>
      <c r="M266" s="92">
        <f>RecursosH[[#This Row],[Custos hora]]*RecursosH[[#This Row],[Qnt. Horas]]</f>
        <v>0</v>
      </c>
      <c r="W266" s="48" t="str">
        <f>IFERROR('Recursos Humanos'!$K266/((((YEAR(VLOOKUP('Recursos Humanos'!$A266,Etapas[[Número da Etapa]:[Produtos esperados ao fim da Etapa (produtos intermediários) ]],4,FALSE))-YEAR(VLOOKUP('Recursos Humanos'!$A266,Etapas[[Número da Etapa]:[Produtos esperados ao fim da Etapa (produtos intermediários) ]],3,FALSE)))*12)+(MONTH(VLOOKUP('Recursos Humanos'!$A266,Etapas[[Número da Etapa]:[Produtos esperados ao fim da Etapa (produtos intermediários) ]],4,FALSE))-MONTH(VLOOKUP('Recursos Humanos'!$A266,Etapas[[Número da Etapa]:[Produtos esperados ao fim da Etapa (produtos intermediários) ]],3,FALSE))))+1),"")</f>
        <v/>
      </c>
    </row>
    <row r="267" spans="1:23" x14ac:dyDescent="0.25">
      <c r="A267" s="67"/>
      <c r="B267" s="66"/>
      <c r="C267" s="82"/>
      <c r="D267" s="66"/>
      <c r="E267" s="66"/>
      <c r="F267" s="36" t="s">
        <v>33</v>
      </c>
      <c r="G267" s="66"/>
      <c r="H267" s="67"/>
      <c r="I267" s="133"/>
      <c r="J267" s="133"/>
      <c r="K267" s="93"/>
      <c r="L267" s="83"/>
      <c r="M267" s="92">
        <f>RecursosH[[#This Row],[Custos hora]]*RecursosH[[#This Row],[Qnt. Horas]]</f>
        <v>0</v>
      </c>
      <c r="W267" s="48" t="str">
        <f>IFERROR('Recursos Humanos'!$K267/((((YEAR(VLOOKUP('Recursos Humanos'!$A267,Etapas[[Número da Etapa]:[Produtos esperados ao fim da Etapa (produtos intermediários) ]],4,FALSE))-YEAR(VLOOKUP('Recursos Humanos'!$A267,Etapas[[Número da Etapa]:[Produtos esperados ao fim da Etapa (produtos intermediários) ]],3,FALSE)))*12)+(MONTH(VLOOKUP('Recursos Humanos'!$A267,Etapas[[Número da Etapa]:[Produtos esperados ao fim da Etapa (produtos intermediários) ]],4,FALSE))-MONTH(VLOOKUP('Recursos Humanos'!$A267,Etapas[[Número da Etapa]:[Produtos esperados ao fim da Etapa (produtos intermediários) ]],3,FALSE))))+1),"")</f>
        <v/>
      </c>
    </row>
    <row r="268" spans="1:23" x14ac:dyDescent="0.25">
      <c r="A268" s="67"/>
      <c r="B268" s="66"/>
      <c r="C268" s="82"/>
      <c r="D268" s="66"/>
      <c r="E268" s="66"/>
      <c r="F268" s="36" t="s">
        <v>33</v>
      </c>
      <c r="G268" s="66"/>
      <c r="H268" s="67"/>
      <c r="I268" s="133"/>
      <c r="J268" s="133"/>
      <c r="K268" s="93"/>
      <c r="L268" s="83"/>
      <c r="M268" s="92">
        <f>RecursosH[[#This Row],[Custos hora]]*RecursosH[[#This Row],[Qnt. Horas]]</f>
        <v>0</v>
      </c>
      <c r="W268" s="48" t="str">
        <f>IFERROR('Recursos Humanos'!$K268/((((YEAR(VLOOKUP('Recursos Humanos'!$A268,Etapas[[Número da Etapa]:[Produtos esperados ao fim da Etapa (produtos intermediários) ]],4,FALSE))-YEAR(VLOOKUP('Recursos Humanos'!$A268,Etapas[[Número da Etapa]:[Produtos esperados ao fim da Etapa (produtos intermediários) ]],3,FALSE)))*12)+(MONTH(VLOOKUP('Recursos Humanos'!$A268,Etapas[[Número da Etapa]:[Produtos esperados ao fim da Etapa (produtos intermediários) ]],4,FALSE))-MONTH(VLOOKUP('Recursos Humanos'!$A268,Etapas[[Número da Etapa]:[Produtos esperados ao fim da Etapa (produtos intermediários) ]],3,FALSE))))+1),"")</f>
        <v/>
      </c>
    </row>
    <row r="269" spans="1:23" x14ac:dyDescent="0.25">
      <c r="A269" s="67"/>
      <c r="B269" s="66"/>
      <c r="C269" s="82"/>
      <c r="D269" s="66"/>
      <c r="E269" s="66"/>
      <c r="F269" s="36" t="s">
        <v>33</v>
      </c>
      <c r="G269" s="66"/>
      <c r="H269" s="67"/>
      <c r="I269" s="133"/>
      <c r="J269" s="133"/>
      <c r="K269" s="93"/>
      <c r="L269" s="83"/>
      <c r="M269" s="92">
        <f>RecursosH[[#This Row],[Custos hora]]*RecursosH[[#This Row],[Qnt. Horas]]</f>
        <v>0</v>
      </c>
      <c r="W269" s="48" t="str">
        <f>IFERROR('Recursos Humanos'!$K269/((((YEAR(VLOOKUP('Recursos Humanos'!$A269,Etapas[[Número da Etapa]:[Produtos esperados ao fim da Etapa (produtos intermediários) ]],4,FALSE))-YEAR(VLOOKUP('Recursos Humanos'!$A269,Etapas[[Número da Etapa]:[Produtos esperados ao fim da Etapa (produtos intermediários) ]],3,FALSE)))*12)+(MONTH(VLOOKUP('Recursos Humanos'!$A269,Etapas[[Número da Etapa]:[Produtos esperados ao fim da Etapa (produtos intermediários) ]],4,FALSE))-MONTH(VLOOKUP('Recursos Humanos'!$A269,Etapas[[Número da Etapa]:[Produtos esperados ao fim da Etapa (produtos intermediários) ]],3,FALSE))))+1),"")</f>
        <v/>
      </c>
    </row>
    <row r="270" spans="1:23" x14ac:dyDescent="0.25">
      <c r="A270" s="67"/>
      <c r="B270" s="66"/>
      <c r="C270" s="82"/>
      <c r="D270" s="66"/>
      <c r="E270" s="66"/>
      <c r="F270" s="36" t="s">
        <v>33</v>
      </c>
      <c r="G270" s="66"/>
      <c r="H270" s="67"/>
      <c r="I270" s="133"/>
      <c r="J270" s="133"/>
      <c r="K270" s="93"/>
      <c r="L270" s="83"/>
      <c r="M270" s="92">
        <f>RecursosH[[#This Row],[Custos hora]]*RecursosH[[#This Row],[Qnt. Horas]]</f>
        <v>0</v>
      </c>
      <c r="W270" s="48" t="str">
        <f>IFERROR('Recursos Humanos'!$K270/((((YEAR(VLOOKUP('Recursos Humanos'!$A270,Etapas[[Número da Etapa]:[Produtos esperados ao fim da Etapa (produtos intermediários) ]],4,FALSE))-YEAR(VLOOKUP('Recursos Humanos'!$A270,Etapas[[Número da Etapa]:[Produtos esperados ao fim da Etapa (produtos intermediários) ]],3,FALSE)))*12)+(MONTH(VLOOKUP('Recursos Humanos'!$A270,Etapas[[Número da Etapa]:[Produtos esperados ao fim da Etapa (produtos intermediários) ]],4,FALSE))-MONTH(VLOOKUP('Recursos Humanos'!$A270,Etapas[[Número da Etapa]:[Produtos esperados ao fim da Etapa (produtos intermediários) ]],3,FALSE))))+1),"")</f>
        <v/>
      </c>
    </row>
    <row r="271" spans="1:23" x14ac:dyDescent="0.25">
      <c r="A271" s="67"/>
      <c r="B271" s="66"/>
      <c r="C271" s="82"/>
      <c r="D271" s="66"/>
      <c r="E271" s="66"/>
      <c r="F271" s="36" t="s">
        <v>33</v>
      </c>
      <c r="G271" s="66"/>
      <c r="H271" s="67"/>
      <c r="I271" s="133"/>
      <c r="J271" s="133"/>
      <c r="K271" s="93"/>
      <c r="L271" s="83"/>
      <c r="M271" s="92">
        <f>RecursosH[[#This Row],[Custos hora]]*RecursosH[[#This Row],[Qnt. Horas]]</f>
        <v>0</v>
      </c>
      <c r="W271" s="48" t="str">
        <f>IFERROR('Recursos Humanos'!$K271/((((YEAR(VLOOKUP('Recursos Humanos'!$A271,Etapas[[Número da Etapa]:[Produtos esperados ao fim da Etapa (produtos intermediários) ]],4,FALSE))-YEAR(VLOOKUP('Recursos Humanos'!$A271,Etapas[[Número da Etapa]:[Produtos esperados ao fim da Etapa (produtos intermediários) ]],3,FALSE)))*12)+(MONTH(VLOOKUP('Recursos Humanos'!$A271,Etapas[[Número da Etapa]:[Produtos esperados ao fim da Etapa (produtos intermediários) ]],4,FALSE))-MONTH(VLOOKUP('Recursos Humanos'!$A271,Etapas[[Número da Etapa]:[Produtos esperados ao fim da Etapa (produtos intermediários) ]],3,FALSE))))+1),"")</f>
        <v/>
      </c>
    </row>
    <row r="272" spans="1:23" x14ac:dyDescent="0.25">
      <c r="A272" s="67"/>
      <c r="B272" s="66"/>
      <c r="C272" s="82"/>
      <c r="D272" s="66"/>
      <c r="E272" s="66"/>
      <c r="F272" s="36" t="s">
        <v>33</v>
      </c>
      <c r="G272" s="66"/>
      <c r="H272" s="67"/>
      <c r="I272" s="133"/>
      <c r="J272" s="133"/>
      <c r="K272" s="93"/>
      <c r="L272" s="83"/>
      <c r="M272" s="92">
        <f>RecursosH[[#This Row],[Custos hora]]*RecursosH[[#This Row],[Qnt. Horas]]</f>
        <v>0</v>
      </c>
      <c r="W272" s="48" t="str">
        <f>IFERROR('Recursos Humanos'!$K272/((((YEAR(VLOOKUP('Recursos Humanos'!$A272,Etapas[[Número da Etapa]:[Produtos esperados ao fim da Etapa (produtos intermediários) ]],4,FALSE))-YEAR(VLOOKUP('Recursos Humanos'!$A272,Etapas[[Número da Etapa]:[Produtos esperados ao fim da Etapa (produtos intermediários) ]],3,FALSE)))*12)+(MONTH(VLOOKUP('Recursos Humanos'!$A272,Etapas[[Número da Etapa]:[Produtos esperados ao fim da Etapa (produtos intermediários) ]],4,FALSE))-MONTH(VLOOKUP('Recursos Humanos'!$A272,Etapas[[Número da Etapa]:[Produtos esperados ao fim da Etapa (produtos intermediários) ]],3,FALSE))))+1),"")</f>
        <v/>
      </c>
    </row>
    <row r="273" spans="1:23" x14ac:dyDescent="0.25">
      <c r="A273" s="67"/>
      <c r="B273" s="66"/>
      <c r="C273" s="82"/>
      <c r="D273" s="66"/>
      <c r="E273" s="66"/>
      <c r="F273" s="36" t="s">
        <v>33</v>
      </c>
      <c r="G273" s="66"/>
      <c r="H273" s="67"/>
      <c r="I273" s="133"/>
      <c r="J273" s="133"/>
      <c r="K273" s="93"/>
      <c r="L273" s="83"/>
      <c r="M273" s="92">
        <f>RecursosH[[#This Row],[Custos hora]]*RecursosH[[#This Row],[Qnt. Horas]]</f>
        <v>0</v>
      </c>
      <c r="N273" s="45"/>
      <c r="W273" s="48" t="str">
        <f>IFERROR('Recursos Humanos'!$K273/((((YEAR(VLOOKUP('Recursos Humanos'!$A273,Etapas[[Número da Etapa]:[Produtos esperados ao fim da Etapa (produtos intermediários) ]],4,FALSE))-YEAR(VLOOKUP('Recursos Humanos'!$A273,Etapas[[Número da Etapa]:[Produtos esperados ao fim da Etapa (produtos intermediários) ]],3,FALSE)))*12)+(MONTH(VLOOKUP('Recursos Humanos'!$A273,Etapas[[Número da Etapa]:[Produtos esperados ao fim da Etapa (produtos intermediários) ]],4,FALSE))-MONTH(VLOOKUP('Recursos Humanos'!$A273,Etapas[[Número da Etapa]:[Produtos esperados ao fim da Etapa (produtos intermediários) ]],3,FALSE))))+1),"")</f>
        <v/>
      </c>
    </row>
    <row r="274" spans="1:23" x14ac:dyDescent="0.25">
      <c r="A274" s="67"/>
      <c r="B274" s="66"/>
      <c r="C274" s="82"/>
      <c r="D274" s="66"/>
      <c r="E274" s="66"/>
      <c r="F274" s="36" t="s">
        <v>33</v>
      </c>
      <c r="G274" s="66"/>
      <c r="H274" s="67"/>
      <c r="I274" s="133"/>
      <c r="J274" s="133"/>
      <c r="K274" s="93"/>
      <c r="L274" s="83"/>
      <c r="M274" s="92">
        <f>RecursosH[[#This Row],[Custos hora]]*RecursosH[[#This Row],[Qnt. Horas]]</f>
        <v>0</v>
      </c>
      <c r="W274" s="48" t="str">
        <f>IFERROR('Recursos Humanos'!$K274/((((YEAR(VLOOKUP('Recursos Humanos'!$A274,Etapas[[Número da Etapa]:[Produtos esperados ao fim da Etapa (produtos intermediários) ]],4,FALSE))-YEAR(VLOOKUP('Recursos Humanos'!$A274,Etapas[[Número da Etapa]:[Produtos esperados ao fim da Etapa (produtos intermediários) ]],3,FALSE)))*12)+(MONTH(VLOOKUP('Recursos Humanos'!$A274,Etapas[[Número da Etapa]:[Produtos esperados ao fim da Etapa (produtos intermediários) ]],4,FALSE))-MONTH(VLOOKUP('Recursos Humanos'!$A274,Etapas[[Número da Etapa]:[Produtos esperados ao fim da Etapa (produtos intermediários) ]],3,FALSE))))+1),"")</f>
        <v/>
      </c>
    </row>
    <row r="275" spans="1:23" x14ac:dyDescent="0.25">
      <c r="A275" s="67"/>
      <c r="B275" s="66"/>
      <c r="C275" s="82"/>
      <c r="D275" s="66"/>
      <c r="E275" s="66"/>
      <c r="F275" s="36" t="s">
        <v>33</v>
      </c>
      <c r="G275" s="66"/>
      <c r="H275" s="67"/>
      <c r="I275" s="133"/>
      <c r="J275" s="133"/>
      <c r="K275" s="93"/>
      <c r="L275" s="83"/>
      <c r="M275" s="92">
        <f>RecursosH[[#This Row],[Custos hora]]*RecursosH[[#This Row],[Qnt. Horas]]</f>
        <v>0</v>
      </c>
      <c r="W275" s="48" t="str">
        <f>IFERROR('Recursos Humanos'!$K275/((((YEAR(VLOOKUP('Recursos Humanos'!$A275,Etapas[[Número da Etapa]:[Produtos esperados ao fim da Etapa (produtos intermediários) ]],4,FALSE))-YEAR(VLOOKUP('Recursos Humanos'!$A275,Etapas[[Número da Etapa]:[Produtos esperados ao fim da Etapa (produtos intermediários) ]],3,FALSE)))*12)+(MONTH(VLOOKUP('Recursos Humanos'!$A275,Etapas[[Número da Etapa]:[Produtos esperados ao fim da Etapa (produtos intermediários) ]],4,FALSE))-MONTH(VLOOKUP('Recursos Humanos'!$A275,Etapas[[Número da Etapa]:[Produtos esperados ao fim da Etapa (produtos intermediários) ]],3,FALSE))))+1),"")</f>
        <v/>
      </c>
    </row>
    <row r="276" spans="1:23" x14ac:dyDescent="0.25">
      <c r="A276" s="67"/>
      <c r="B276" s="66"/>
      <c r="C276" s="82"/>
      <c r="D276" s="66"/>
      <c r="E276" s="66"/>
      <c r="F276" s="36" t="s">
        <v>33</v>
      </c>
      <c r="G276" s="66"/>
      <c r="H276" s="67"/>
      <c r="I276" s="133"/>
      <c r="J276" s="133"/>
      <c r="K276" s="93"/>
      <c r="L276" s="83"/>
      <c r="M276" s="92">
        <f>RecursosH[[#This Row],[Custos hora]]*RecursosH[[#This Row],[Qnt. Horas]]</f>
        <v>0</v>
      </c>
      <c r="N276" s="45"/>
      <c r="W276" s="48" t="str">
        <f>IFERROR('Recursos Humanos'!$K276/((((YEAR(VLOOKUP('Recursos Humanos'!$A276,Etapas[[Número da Etapa]:[Produtos esperados ao fim da Etapa (produtos intermediários) ]],4,FALSE))-YEAR(VLOOKUP('Recursos Humanos'!$A276,Etapas[[Número da Etapa]:[Produtos esperados ao fim da Etapa (produtos intermediários) ]],3,FALSE)))*12)+(MONTH(VLOOKUP('Recursos Humanos'!$A276,Etapas[[Número da Etapa]:[Produtos esperados ao fim da Etapa (produtos intermediários) ]],4,FALSE))-MONTH(VLOOKUP('Recursos Humanos'!$A276,Etapas[[Número da Etapa]:[Produtos esperados ao fim da Etapa (produtos intermediários) ]],3,FALSE))))+1),"")</f>
        <v/>
      </c>
    </row>
    <row r="277" spans="1:23" x14ac:dyDescent="0.25">
      <c r="A277" s="67"/>
      <c r="B277" s="66"/>
      <c r="C277" s="82"/>
      <c r="D277" s="66"/>
      <c r="E277" s="66"/>
      <c r="F277" s="36" t="s">
        <v>33</v>
      </c>
      <c r="G277" s="66"/>
      <c r="H277" s="67"/>
      <c r="I277" s="133"/>
      <c r="J277" s="133"/>
      <c r="K277" s="93"/>
      <c r="L277" s="83"/>
      <c r="M277" s="92">
        <f>RecursosH[[#This Row],[Custos hora]]*RecursosH[[#This Row],[Qnt. Horas]]</f>
        <v>0</v>
      </c>
      <c r="W277" s="48" t="str">
        <f>IFERROR('Recursos Humanos'!$K277/((((YEAR(VLOOKUP('Recursos Humanos'!$A277,Etapas[[Número da Etapa]:[Produtos esperados ao fim da Etapa (produtos intermediários) ]],4,FALSE))-YEAR(VLOOKUP('Recursos Humanos'!$A277,Etapas[[Número da Etapa]:[Produtos esperados ao fim da Etapa (produtos intermediários) ]],3,FALSE)))*12)+(MONTH(VLOOKUP('Recursos Humanos'!$A277,Etapas[[Número da Etapa]:[Produtos esperados ao fim da Etapa (produtos intermediários) ]],4,FALSE))-MONTH(VLOOKUP('Recursos Humanos'!$A277,Etapas[[Número da Etapa]:[Produtos esperados ao fim da Etapa (produtos intermediários) ]],3,FALSE))))+1),"")</f>
        <v/>
      </c>
    </row>
    <row r="278" spans="1:23" x14ac:dyDescent="0.25">
      <c r="A278" s="67"/>
      <c r="B278" s="66"/>
      <c r="C278" s="82"/>
      <c r="D278" s="66"/>
      <c r="E278" s="66"/>
      <c r="F278" s="36" t="s">
        <v>33</v>
      </c>
      <c r="G278" s="66"/>
      <c r="H278" s="67"/>
      <c r="I278" s="133"/>
      <c r="J278" s="133"/>
      <c r="K278" s="93"/>
      <c r="L278" s="83"/>
      <c r="M278" s="92">
        <f>RecursosH[[#This Row],[Custos hora]]*RecursosH[[#This Row],[Qnt. Horas]]</f>
        <v>0</v>
      </c>
      <c r="W278" s="48" t="str">
        <f>IFERROR('Recursos Humanos'!$K278/((((YEAR(VLOOKUP('Recursos Humanos'!$A278,Etapas[[Número da Etapa]:[Produtos esperados ao fim da Etapa (produtos intermediários) ]],4,FALSE))-YEAR(VLOOKUP('Recursos Humanos'!$A278,Etapas[[Número da Etapa]:[Produtos esperados ao fim da Etapa (produtos intermediários) ]],3,FALSE)))*12)+(MONTH(VLOOKUP('Recursos Humanos'!$A278,Etapas[[Número da Etapa]:[Produtos esperados ao fim da Etapa (produtos intermediários) ]],4,FALSE))-MONTH(VLOOKUP('Recursos Humanos'!$A278,Etapas[[Número da Etapa]:[Produtos esperados ao fim da Etapa (produtos intermediários) ]],3,FALSE))))+1),"")</f>
        <v/>
      </c>
    </row>
    <row r="279" spans="1:23" x14ac:dyDescent="0.25">
      <c r="A279" s="67"/>
      <c r="B279" s="66"/>
      <c r="C279" s="82"/>
      <c r="D279" s="66"/>
      <c r="E279" s="66"/>
      <c r="F279" s="36" t="s">
        <v>33</v>
      </c>
      <c r="G279" s="66"/>
      <c r="H279" s="67"/>
      <c r="I279" s="133"/>
      <c r="J279" s="133"/>
      <c r="K279" s="93"/>
      <c r="L279" s="83"/>
      <c r="M279" s="92">
        <f>RecursosH[[#This Row],[Custos hora]]*RecursosH[[#This Row],[Qnt. Horas]]</f>
        <v>0</v>
      </c>
      <c r="W279" s="48" t="str">
        <f>IFERROR('Recursos Humanos'!$K279/((((YEAR(VLOOKUP('Recursos Humanos'!$A279,Etapas[[Número da Etapa]:[Produtos esperados ao fim da Etapa (produtos intermediários) ]],4,FALSE))-YEAR(VLOOKUP('Recursos Humanos'!$A279,Etapas[[Número da Etapa]:[Produtos esperados ao fim da Etapa (produtos intermediários) ]],3,FALSE)))*12)+(MONTH(VLOOKUP('Recursos Humanos'!$A279,Etapas[[Número da Etapa]:[Produtos esperados ao fim da Etapa (produtos intermediários) ]],4,FALSE))-MONTH(VLOOKUP('Recursos Humanos'!$A279,Etapas[[Número da Etapa]:[Produtos esperados ao fim da Etapa (produtos intermediários) ]],3,FALSE))))+1),"")</f>
        <v/>
      </c>
    </row>
    <row r="280" spans="1:23" x14ac:dyDescent="0.25">
      <c r="A280" s="67"/>
      <c r="B280" s="66"/>
      <c r="C280" s="82"/>
      <c r="D280" s="66"/>
      <c r="E280" s="66"/>
      <c r="F280" s="36" t="s">
        <v>33</v>
      </c>
      <c r="G280" s="66"/>
      <c r="H280" s="67"/>
      <c r="I280" s="133"/>
      <c r="J280" s="133"/>
      <c r="K280" s="93"/>
      <c r="L280" s="83"/>
      <c r="M280" s="92">
        <f>RecursosH[[#This Row],[Custos hora]]*RecursosH[[#This Row],[Qnt. Horas]]</f>
        <v>0</v>
      </c>
      <c r="W280" s="48" t="str">
        <f>IFERROR('Recursos Humanos'!$K280/((((YEAR(VLOOKUP('Recursos Humanos'!$A280,Etapas[[Número da Etapa]:[Produtos esperados ao fim da Etapa (produtos intermediários) ]],4,FALSE))-YEAR(VLOOKUP('Recursos Humanos'!$A280,Etapas[[Número da Etapa]:[Produtos esperados ao fim da Etapa (produtos intermediários) ]],3,FALSE)))*12)+(MONTH(VLOOKUP('Recursos Humanos'!$A280,Etapas[[Número da Etapa]:[Produtos esperados ao fim da Etapa (produtos intermediários) ]],4,FALSE))-MONTH(VLOOKUP('Recursos Humanos'!$A280,Etapas[[Número da Etapa]:[Produtos esperados ao fim da Etapa (produtos intermediários) ]],3,FALSE))))+1),"")</f>
        <v/>
      </c>
    </row>
    <row r="281" spans="1:23" x14ac:dyDescent="0.25">
      <c r="A281" s="67"/>
      <c r="B281" s="66"/>
      <c r="C281" s="82"/>
      <c r="D281" s="66"/>
      <c r="E281" s="66"/>
      <c r="F281" s="36" t="s">
        <v>33</v>
      </c>
      <c r="G281" s="66"/>
      <c r="H281" s="67"/>
      <c r="I281" s="133"/>
      <c r="J281" s="133"/>
      <c r="K281" s="93"/>
      <c r="L281" s="83"/>
      <c r="M281" s="92">
        <f>RecursosH[[#This Row],[Custos hora]]*RecursosH[[#This Row],[Qnt. Horas]]</f>
        <v>0</v>
      </c>
      <c r="W281" s="48" t="str">
        <f>IFERROR('Recursos Humanos'!$K281/((((YEAR(VLOOKUP('Recursos Humanos'!$A281,Etapas[[Número da Etapa]:[Produtos esperados ao fim da Etapa (produtos intermediários) ]],4,FALSE))-YEAR(VLOOKUP('Recursos Humanos'!$A281,Etapas[[Número da Etapa]:[Produtos esperados ao fim da Etapa (produtos intermediários) ]],3,FALSE)))*12)+(MONTH(VLOOKUP('Recursos Humanos'!$A281,Etapas[[Número da Etapa]:[Produtos esperados ao fim da Etapa (produtos intermediários) ]],4,FALSE))-MONTH(VLOOKUP('Recursos Humanos'!$A281,Etapas[[Número da Etapa]:[Produtos esperados ao fim da Etapa (produtos intermediários) ]],3,FALSE))))+1),"")</f>
        <v/>
      </c>
    </row>
    <row r="282" spans="1:23" x14ac:dyDescent="0.25">
      <c r="A282" s="67"/>
      <c r="B282" s="66"/>
      <c r="C282" s="82"/>
      <c r="D282" s="66"/>
      <c r="E282" s="66"/>
      <c r="F282" s="36" t="s">
        <v>33</v>
      </c>
      <c r="G282" s="66"/>
      <c r="H282" s="67"/>
      <c r="I282" s="133"/>
      <c r="J282" s="133"/>
      <c r="K282" s="93"/>
      <c r="L282" s="83"/>
      <c r="M282" s="92">
        <f>RecursosH[[#This Row],[Custos hora]]*RecursosH[[#This Row],[Qnt. Horas]]</f>
        <v>0</v>
      </c>
      <c r="W282" s="48" t="str">
        <f>IFERROR('Recursos Humanos'!$K282/((((YEAR(VLOOKUP('Recursos Humanos'!$A282,Etapas[[Número da Etapa]:[Produtos esperados ao fim da Etapa (produtos intermediários) ]],4,FALSE))-YEAR(VLOOKUP('Recursos Humanos'!$A282,Etapas[[Número da Etapa]:[Produtos esperados ao fim da Etapa (produtos intermediários) ]],3,FALSE)))*12)+(MONTH(VLOOKUP('Recursos Humanos'!$A282,Etapas[[Número da Etapa]:[Produtos esperados ao fim da Etapa (produtos intermediários) ]],4,FALSE))-MONTH(VLOOKUP('Recursos Humanos'!$A282,Etapas[[Número da Etapa]:[Produtos esperados ao fim da Etapa (produtos intermediários) ]],3,FALSE))))+1),"")</f>
        <v/>
      </c>
    </row>
    <row r="283" spans="1:23" x14ac:dyDescent="0.25">
      <c r="A283" s="67"/>
      <c r="B283" s="66"/>
      <c r="C283" s="82"/>
      <c r="D283" s="66"/>
      <c r="E283" s="66"/>
      <c r="F283" s="36" t="s">
        <v>33</v>
      </c>
      <c r="G283" s="66"/>
      <c r="H283" s="67"/>
      <c r="I283" s="133"/>
      <c r="J283" s="133"/>
      <c r="K283" s="93"/>
      <c r="L283" s="83"/>
      <c r="M283" s="92">
        <f>RecursosH[[#This Row],[Custos hora]]*RecursosH[[#This Row],[Qnt. Horas]]</f>
        <v>0</v>
      </c>
      <c r="W283" s="48" t="str">
        <f>IFERROR('Recursos Humanos'!$K283/((((YEAR(VLOOKUP('Recursos Humanos'!$A283,Etapas[[Número da Etapa]:[Produtos esperados ao fim da Etapa (produtos intermediários) ]],4,FALSE))-YEAR(VLOOKUP('Recursos Humanos'!$A283,Etapas[[Número da Etapa]:[Produtos esperados ao fim da Etapa (produtos intermediários) ]],3,FALSE)))*12)+(MONTH(VLOOKUP('Recursos Humanos'!$A283,Etapas[[Número da Etapa]:[Produtos esperados ao fim da Etapa (produtos intermediários) ]],4,FALSE))-MONTH(VLOOKUP('Recursos Humanos'!$A283,Etapas[[Número da Etapa]:[Produtos esperados ao fim da Etapa (produtos intermediários) ]],3,FALSE))))+1),"")</f>
        <v/>
      </c>
    </row>
    <row r="284" spans="1:23" x14ac:dyDescent="0.25">
      <c r="A284" s="67"/>
      <c r="B284" s="66"/>
      <c r="C284" s="82"/>
      <c r="D284" s="66"/>
      <c r="E284" s="66"/>
      <c r="F284" s="36" t="s">
        <v>33</v>
      </c>
      <c r="G284" s="66"/>
      <c r="H284" s="67"/>
      <c r="I284" s="133"/>
      <c r="J284" s="133"/>
      <c r="K284" s="93"/>
      <c r="L284" s="83"/>
      <c r="M284" s="92">
        <f>RecursosH[[#This Row],[Custos hora]]*RecursosH[[#This Row],[Qnt. Horas]]</f>
        <v>0</v>
      </c>
      <c r="W284" s="48" t="str">
        <f>IFERROR('Recursos Humanos'!$K284/((((YEAR(VLOOKUP('Recursos Humanos'!$A284,Etapas[[Número da Etapa]:[Produtos esperados ao fim da Etapa (produtos intermediários) ]],4,FALSE))-YEAR(VLOOKUP('Recursos Humanos'!$A284,Etapas[[Número da Etapa]:[Produtos esperados ao fim da Etapa (produtos intermediários) ]],3,FALSE)))*12)+(MONTH(VLOOKUP('Recursos Humanos'!$A284,Etapas[[Número da Etapa]:[Produtos esperados ao fim da Etapa (produtos intermediários) ]],4,FALSE))-MONTH(VLOOKUP('Recursos Humanos'!$A284,Etapas[[Número da Etapa]:[Produtos esperados ao fim da Etapa (produtos intermediários) ]],3,FALSE))))+1),"")</f>
        <v/>
      </c>
    </row>
    <row r="285" spans="1:23" x14ac:dyDescent="0.25">
      <c r="A285" s="67"/>
      <c r="B285" s="66"/>
      <c r="C285" s="82"/>
      <c r="D285" s="66"/>
      <c r="E285" s="66"/>
      <c r="F285" s="36" t="s">
        <v>33</v>
      </c>
      <c r="G285" s="66"/>
      <c r="H285" s="67"/>
      <c r="I285" s="133"/>
      <c r="J285" s="133"/>
      <c r="K285" s="93"/>
      <c r="L285" s="83"/>
      <c r="M285" s="92">
        <f>RecursosH[[#This Row],[Custos hora]]*RecursosH[[#This Row],[Qnt. Horas]]</f>
        <v>0</v>
      </c>
      <c r="W285" s="48" t="str">
        <f>IFERROR('Recursos Humanos'!$K285/((((YEAR(VLOOKUP('Recursos Humanos'!$A285,Etapas[[Número da Etapa]:[Produtos esperados ao fim da Etapa (produtos intermediários) ]],4,FALSE))-YEAR(VLOOKUP('Recursos Humanos'!$A285,Etapas[[Número da Etapa]:[Produtos esperados ao fim da Etapa (produtos intermediários) ]],3,FALSE)))*12)+(MONTH(VLOOKUP('Recursos Humanos'!$A285,Etapas[[Número da Etapa]:[Produtos esperados ao fim da Etapa (produtos intermediários) ]],4,FALSE))-MONTH(VLOOKUP('Recursos Humanos'!$A285,Etapas[[Número da Etapa]:[Produtos esperados ao fim da Etapa (produtos intermediários) ]],3,FALSE))))+1),"")</f>
        <v/>
      </c>
    </row>
    <row r="286" spans="1:23" x14ac:dyDescent="0.25">
      <c r="A286" s="67"/>
      <c r="B286" s="66"/>
      <c r="C286" s="82"/>
      <c r="D286" s="66"/>
      <c r="E286" s="66"/>
      <c r="F286" s="36" t="s">
        <v>33</v>
      </c>
      <c r="G286" s="66"/>
      <c r="H286" s="67"/>
      <c r="I286" s="133"/>
      <c r="J286" s="133"/>
      <c r="K286" s="93"/>
      <c r="L286" s="83"/>
      <c r="M286" s="92">
        <f>RecursosH[[#This Row],[Custos hora]]*RecursosH[[#This Row],[Qnt. Horas]]</f>
        <v>0</v>
      </c>
      <c r="N286" s="45"/>
      <c r="W286" s="48" t="str">
        <f>IFERROR('Recursos Humanos'!$K286/((((YEAR(VLOOKUP('Recursos Humanos'!$A286,Etapas[[Número da Etapa]:[Produtos esperados ao fim da Etapa (produtos intermediários) ]],4,FALSE))-YEAR(VLOOKUP('Recursos Humanos'!$A286,Etapas[[Número da Etapa]:[Produtos esperados ao fim da Etapa (produtos intermediários) ]],3,FALSE)))*12)+(MONTH(VLOOKUP('Recursos Humanos'!$A286,Etapas[[Número da Etapa]:[Produtos esperados ao fim da Etapa (produtos intermediários) ]],4,FALSE))-MONTH(VLOOKUP('Recursos Humanos'!$A286,Etapas[[Número da Etapa]:[Produtos esperados ao fim da Etapa (produtos intermediários) ]],3,FALSE))))+1),"")</f>
        <v/>
      </c>
    </row>
    <row r="287" spans="1:23" x14ac:dyDescent="0.25">
      <c r="A287" s="67"/>
      <c r="B287" s="66"/>
      <c r="C287" s="82"/>
      <c r="D287" s="66"/>
      <c r="E287" s="66"/>
      <c r="F287" s="36" t="s">
        <v>33</v>
      </c>
      <c r="G287" s="66"/>
      <c r="H287" s="67"/>
      <c r="I287" s="133"/>
      <c r="J287" s="133"/>
      <c r="K287" s="93"/>
      <c r="L287" s="83"/>
      <c r="M287" s="92">
        <f>RecursosH[[#This Row],[Custos hora]]*RecursosH[[#This Row],[Qnt. Horas]]</f>
        <v>0</v>
      </c>
      <c r="W287" s="48" t="str">
        <f>IFERROR('Recursos Humanos'!$K287/((((YEAR(VLOOKUP('Recursos Humanos'!$A287,Etapas[[Número da Etapa]:[Produtos esperados ao fim da Etapa (produtos intermediários) ]],4,FALSE))-YEAR(VLOOKUP('Recursos Humanos'!$A287,Etapas[[Número da Etapa]:[Produtos esperados ao fim da Etapa (produtos intermediários) ]],3,FALSE)))*12)+(MONTH(VLOOKUP('Recursos Humanos'!$A287,Etapas[[Número da Etapa]:[Produtos esperados ao fim da Etapa (produtos intermediários) ]],4,FALSE))-MONTH(VLOOKUP('Recursos Humanos'!$A287,Etapas[[Número da Etapa]:[Produtos esperados ao fim da Etapa (produtos intermediários) ]],3,FALSE))))+1),"")</f>
        <v/>
      </c>
    </row>
    <row r="288" spans="1:23" x14ac:dyDescent="0.25">
      <c r="A288" s="67"/>
      <c r="B288" s="66"/>
      <c r="C288" s="82"/>
      <c r="D288" s="66"/>
      <c r="E288" s="66"/>
      <c r="F288" s="36" t="s">
        <v>33</v>
      </c>
      <c r="G288" s="66"/>
      <c r="H288" s="67"/>
      <c r="I288" s="133"/>
      <c r="J288" s="133"/>
      <c r="K288" s="93"/>
      <c r="L288" s="83"/>
      <c r="M288" s="92">
        <f>RecursosH[[#This Row],[Custos hora]]*RecursosH[[#This Row],[Qnt. Horas]]</f>
        <v>0</v>
      </c>
      <c r="W288" s="48" t="str">
        <f>IFERROR('Recursos Humanos'!$K288/((((YEAR(VLOOKUP('Recursos Humanos'!$A288,Etapas[[Número da Etapa]:[Produtos esperados ao fim da Etapa (produtos intermediários) ]],4,FALSE))-YEAR(VLOOKUP('Recursos Humanos'!$A288,Etapas[[Número da Etapa]:[Produtos esperados ao fim da Etapa (produtos intermediários) ]],3,FALSE)))*12)+(MONTH(VLOOKUP('Recursos Humanos'!$A288,Etapas[[Número da Etapa]:[Produtos esperados ao fim da Etapa (produtos intermediários) ]],4,FALSE))-MONTH(VLOOKUP('Recursos Humanos'!$A288,Etapas[[Número da Etapa]:[Produtos esperados ao fim da Etapa (produtos intermediários) ]],3,FALSE))))+1),"")</f>
        <v/>
      </c>
    </row>
    <row r="289" spans="1:23" x14ac:dyDescent="0.25">
      <c r="A289" s="67"/>
      <c r="B289" s="66"/>
      <c r="C289" s="82"/>
      <c r="D289" s="66"/>
      <c r="E289" s="66"/>
      <c r="F289" s="36" t="s">
        <v>33</v>
      </c>
      <c r="G289" s="66"/>
      <c r="H289" s="67"/>
      <c r="I289" s="133"/>
      <c r="J289" s="133"/>
      <c r="K289" s="93"/>
      <c r="L289" s="83"/>
      <c r="M289" s="92">
        <f>RecursosH[[#This Row],[Custos hora]]*RecursosH[[#This Row],[Qnt. Horas]]</f>
        <v>0</v>
      </c>
      <c r="N289" s="45"/>
      <c r="W289" s="48" t="str">
        <f>IFERROR('Recursos Humanos'!$K289/((((YEAR(VLOOKUP('Recursos Humanos'!$A289,Etapas[[Número da Etapa]:[Produtos esperados ao fim da Etapa (produtos intermediários) ]],4,FALSE))-YEAR(VLOOKUP('Recursos Humanos'!$A289,Etapas[[Número da Etapa]:[Produtos esperados ao fim da Etapa (produtos intermediários) ]],3,FALSE)))*12)+(MONTH(VLOOKUP('Recursos Humanos'!$A289,Etapas[[Número da Etapa]:[Produtos esperados ao fim da Etapa (produtos intermediários) ]],4,FALSE))-MONTH(VLOOKUP('Recursos Humanos'!$A289,Etapas[[Número da Etapa]:[Produtos esperados ao fim da Etapa (produtos intermediários) ]],3,FALSE))))+1),"")</f>
        <v/>
      </c>
    </row>
    <row r="290" spans="1:23" x14ac:dyDescent="0.25">
      <c r="A290" s="67"/>
      <c r="B290" s="66"/>
      <c r="C290" s="82"/>
      <c r="D290" s="66"/>
      <c r="E290" s="66"/>
      <c r="F290" s="36" t="s">
        <v>33</v>
      </c>
      <c r="G290" s="66"/>
      <c r="H290" s="67"/>
      <c r="I290" s="133"/>
      <c r="J290" s="133"/>
      <c r="K290" s="93"/>
      <c r="L290" s="83"/>
      <c r="M290" s="92">
        <f>RecursosH[[#This Row],[Custos hora]]*RecursosH[[#This Row],[Qnt. Horas]]</f>
        <v>0</v>
      </c>
      <c r="W290" s="48" t="str">
        <f>IFERROR('Recursos Humanos'!$K290/((((YEAR(VLOOKUP('Recursos Humanos'!$A290,Etapas[[Número da Etapa]:[Produtos esperados ao fim da Etapa (produtos intermediários) ]],4,FALSE))-YEAR(VLOOKUP('Recursos Humanos'!$A290,Etapas[[Número da Etapa]:[Produtos esperados ao fim da Etapa (produtos intermediários) ]],3,FALSE)))*12)+(MONTH(VLOOKUP('Recursos Humanos'!$A290,Etapas[[Número da Etapa]:[Produtos esperados ao fim da Etapa (produtos intermediários) ]],4,FALSE))-MONTH(VLOOKUP('Recursos Humanos'!$A290,Etapas[[Número da Etapa]:[Produtos esperados ao fim da Etapa (produtos intermediários) ]],3,FALSE))))+1),"")</f>
        <v/>
      </c>
    </row>
    <row r="291" spans="1:23" x14ac:dyDescent="0.25">
      <c r="A291" s="67"/>
      <c r="B291" s="66"/>
      <c r="C291" s="82"/>
      <c r="D291" s="66"/>
      <c r="E291" s="66"/>
      <c r="F291" s="36" t="s">
        <v>33</v>
      </c>
      <c r="G291" s="66"/>
      <c r="H291" s="67"/>
      <c r="I291" s="133"/>
      <c r="J291" s="133"/>
      <c r="K291" s="93"/>
      <c r="L291" s="83"/>
      <c r="M291" s="92">
        <f>RecursosH[[#This Row],[Custos hora]]*RecursosH[[#This Row],[Qnt. Horas]]</f>
        <v>0</v>
      </c>
      <c r="W291" s="48" t="str">
        <f>IFERROR('Recursos Humanos'!$K291/((((YEAR(VLOOKUP('Recursos Humanos'!$A291,Etapas[[Número da Etapa]:[Produtos esperados ao fim da Etapa (produtos intermediários) ]],4,FALSE))-YEAR(VLOOKUP('Recursos Humanos'!$A291,Etapas[[Número da Etapa]:[Produtos esperados ao fim da Etapa (produtos intermediários) ]],3,FALSE)))*12)+(MONTH(VLOOKUP('Recursos Humanos'!$A291,Etapas[[Número da Etapa]:[Produtos esperados ao fim da Etapa (produtos intermediários) ]],4,FALSE))-MONTH(VLOOKUP('Recursos Humanos'!$A291,Etapas[[Número da Etapa]:[Produtos esperados ao fim da Etapa (produtos intermediários) ]],3,FALSE))))+1),"")</f>
        <v/>
      </c>
    </row>
    <row r="292" spans="1:23" x14ac:dyDescent="0.25">
      <c r="A292" s="67"/>
      <c r="B292" s="66"/>
      <c r="C292" s="82"/>
      <c r="D292" s="66"/>
      <c r="E292" s="66"/>
      <c r="F292" s="36" t="s">
        <v>33</v>
      </c>
      <c r="G292" s="66"/>
      <c r="H292" s="67"/>
      <c r="I292" s="133"/>
      <c r="J292" s="133"/>
      <c r="K292" s="93"/>
      <c r="L292" s="83"/>
      <c r="M292" s="92">
        <f>RecursosH[[#This Row],[Custos hora]]*RecursosH[[#This Row],[Qnt. Horas]]</f>
        <v>0</v>
      </c>
      <c r="W292" s="48" t="str">
        <f>IFERROR('Recursos Humanos'!$K292/((((YEAR(VLOOKUP('Recursos Humanos'!$A292,Etapas[[Número da Etapa]:[Produtos esperados ao fim da Etapa (produtos intermediários) ]],4,FALSE))-YEAR(VLOOKUP('Recursos Humanos'!$A292,Etapas[[Número da Etapa]:[Produtos esperados ao fim da Etapa (produtos intermediários) ]],3,FALSE)))*12)+(MONTH(VLOOKUP('Recursos Humanos'!$A292,Etapas[[Número da Etapa]:[Produtos esperados ao fim da Etapa (produtos intermediários) ]],4,FALSE))-MONTH(VLOOKUP('Recursos Humanos'!$A292,Etapas[[Número da Etapa]:[Produtos esperados ao fim da Etapa (produtos intermediários) ]],3,FALSE))))+1),"")</f>
        <v/>
      </c>
    </row>
    <row r="293" spans="1:23" x14ac:dyDescent="0.25">
      <c r="A293" s="67"/>
      <c r="B293" s="66"/>
      <c r="C293" s="82"/>
      <c r="D293" s="66"/>
      <c r="E293" s="66"/>
      <c r="F293" s="36" t="s">
        <v>33</v>
      </c>
      <c r="G293" s="66"/>
      <c r="H293" s="67"/>
      <c r="I293" s="133"/>
      <c r="J293" s="133"/>
      <c r="K293" s="93"/>
      <c r="L293" s="83"/>
      <c r="M293" s="92">
        <f>RecursosH[[#This Row],[Custos hora]]*RecursosH[[#This Row],[Qnt. Horas]]</f>
        <v>0</v>
      </c>
      <c r="W293" s="48" t="str">
        <f>IFERROR('Recursos Humanos'!$K293/((((YEAR(VLOOKUP('Recursos Humanos'!$A293,Etapas[[Número da Etapa]:[Produtos esperados ao fim da Etapa (produtos intermediários) ]],4,FALSE))-YEAR(VLOOKUP('Recursos Humanos'!$A293,Etapas[[Número da Etapa]:[Produtos esperados ao fim da Etapa (produtos intermediários) ]],3,FALSE)))*12)+(MONTH(VLOOKUP('Recursos Humanos'!$A293,Etapas[[Número da Etapa]:[Produtos esperados ao fim da Etapa (produtos intermediários) ]],4,FALSE))-MONTH(VLOOKUP('Recursos Humanos'!$A293,Etapas[[Número da Etapa]:[Produtos esperados ao fim da Etapa (produtos intermediários) ]],3,FALSE))))+1),"")</f>
        <v/>
      </c>
    </row>
    <row r="294" spans="1:23" x14ac:dyDescent="0.25">
      <c r="A294" s="67"/>
      <c r="B294" s="66"/>
      <c r="C294" s="82"/>
      <c r="D294" s="66"/>
      <c r="E294" s="66"/>
      <c r="F294" s="36" t="s">
        <v>33</v>
      </c>
      <c r="G294" s="66"/>
      <c r="H294" s="67"/>
      <c r="I294" s="133"/>
      <c r="J294" s="133"/>
      <c r="K294" s="93"/>
      <c r="L294" s="83"/>
      <c r="M294" s="92">
        <f>RecursosH[[#This Row],[Custos hora]]*RecursosH[[#This Row],[Qnt. Horas]]</f>
        <v>0</v>
      </c>
      <c r="W294" s="48" t="str">
        <f>IFERROR('Recursos Humanos'!$K294/((((YEAR(VLOOKUP('Recursos Humanos'!$A294,Etapas[[Número da Etapa]:[Produtos esperados ao fim da Etapa (produtos intermediários) ]],4,FALSE))-YEAR(VLOOKUP('Recursos Humanos'!$A294,Etapas[[Número da Etapa]:[Produtos esperados ao fim da Etapa (produtos intermediários) ]],3,FALSE)))*12)+(MONTH(VLOOKUP('Recursos Humanos'!$A294,Etapas[[Número da Etapa]:[Produtos esperados ao fim da Etapa (produtos intermediários) ]],4,FALSE))-MONTH(VLOOKUP('Recursos Humanos'!$A294,Etapas[[Número da Etapa]:[Produtos esperados ao fim da Etapa (produtos intermediários) ]],3,FALSE))))+1),"")</f>
        <v/>
      </c>
    </row>
    <row r="295" spans="1:23" x14ac:dyDescent="0.25">
      <c r="A295" s="67"/>
      <c r="B295" s="66"/>
      <c r="C295" s="82"/>
      <c r="D295" s="66"/>
      <c r="E295" s="66"/>
      <c r="F295" s="36" t="s">
        <v>33</v>
      </c>
      <c r="G295" s="66"/>
      <c r="H295" s="67"/>
      <c r="I295" s="133"/>
      <c r="J295" s="133"/>
      <c r="K295" s="93"/>
      <c r="L295" s="83"/>
      <c r="M295" s="92">
        <f>RecursosH[[#This Row],[Custos hora]]*RecursosH[[#This Row],[Qnt. Horas]]</f>
        <v>0</v>
      </c>
      <c r="W295" s="48" t="str">
        <f>IFERROR('Recursos Humanos'!$K295/((((YEAR(VLOOKUP('Recursos Humanos'!$A295,Etapas[[Número da Etapa]:[Produtos esperados ao fim da Etapa (produtos intermediários) ]],4,FALSE))-YEAR(VLOOKUP('Recursos Humanos'!$A295,Etapas[[Número da Etapa]:[Produtos esperados ao fim da Etapa (produtos intermediários) ]],3,FALSE)))*12)+(MONTH(VLOOKUP('Recursos Humanos'!$A295,Etapas[[Número da Etapa]:[Produtos esperados ao fim da Etapa (produtos intermediários) ]],4,FALSE))-MONTH(VLOOKUP('Recursos Humanos'!$A295,Etapas[[Número da Etapa]:[Produtos esperados ao fim da Etapa (produtos intermediários) ]],3,FALSE))))+1),"")</f>
        <v/>
      </c>
    </row>
    <row r="296" spans="1:23" x14ac:dyDescent="0.25">
      <c r="A296" s="67"/>
      <c r="B296" s="66"/>
      <c r="C296" s="82"/>
      <c r="D296" s="66"/>
      <c r="E296" s="66"/>
      <c r="F296" s="36" t="s">
        <v>33</v>
      </c>
      <c r="G296" s="66"/>
      <c r="H296" s="67"/>
      <c r="I296" s="133"/>
      <c r="J296" s="133"/>
      <c r="K296" s="93"/>
      <c r="L296" s="83"/>
      <c r="M296" s="92">
        <f>RecursosH[[#This Row],[Custos hora]]*RecursosH[[#This Row],[Qnt. Horas]]</f>
        <v>0</v>
      </c>
      <c r="W296" s="48" t="str">
        <f>IFERROR('Recursos Humanos'!$K296/((((YEAR(VLOOKUP('Recursos Humanos'!$A296,Etapas[[Número da Etapa]:[Produtos esperados ao fim da Etapa (produtos intermediários) ]],4,FALSE))-YEAR(VLOOKUP('Recursos Humanos'!$A296,Etapas[[Número da Etapa]:[Produtos esperados ao fim da Etapa (produtos intermediários) ]],3,FALSE)))*12)+(MONTH(VLOOKUP('Recursos Humanos'!$A296,Etapas[[Número da Etapa]:[Produtos esperados ao fim da Etapa (produtos intermediários) ]],4,FALSE))-MONTH(VLOOKUP('Recursos Humanos'!$A296,Etapas[[Número da Etapa]:[Produtos esperados ao fim da Etapa (produtos intermediários) ]],3,FALSE))))+1),"")</f>
        <v/>
      </c>
    </row>
    <row r="297" spans="1:23" x14ac:dyDescent="0.25">
      <c r="A297" s="67"/>
      <c r="B297" s="66"/>
      <c r="C297" s="82"/>
      <c r="D297" s="66"/>
      <c r="E297" s="66"/>
      <c r="F297" s="36" t="s">
        <v>33</v>
      </c>
      <c r="G297" s="66"/>
      <c r="H297" s="67"/>
      <c r="I297" s="133"/>
      <c r="J297" s="133"/>
      <c r="K297" s="93"/>
      <c r="L297" s="83"/>
      <c r="M297" s="92">
        <f>RecursosH[[#This Row],[Custos hora]]*RecursosH[[#This Row],[Qnt. Horas]]</f>
        <v>0</v>
      </c>
      <c r="W297" s="48" t="str">
        <f>IFERROR('Recursos Humanos'!$K297/((((YEAR(VLOOKUP('Recursos Humanos'!$A297,Etapas[[Número da Etapa]:[Produtos esperados ao fim da Etapa (produtos intermediários) ]],4,FALSE))-YEAR(VLOOKUP('Recursos Humanos'!$A297,Etapas[[Número da Etapa]:[Produtos esperados ao fim da Etapa (produtos intermediários) ]],3,FALSE)))*12)+(MONTH(VLOOKUP('Recursos Humanos'!$A297,Etapas[[Número da Etapa]:[Produtos esperados ao fim da Etapa (produtos intermediários) ]],4,FALSE))-MONTH(VLOOKUP('Recursos Humanos'!$A297,Etapas[[Número da Etapa]:[Produtos esperados ao fim da Etapa (produtos intermediários) ]],3,FALSE))))+1),"")</f>
        <v/>
      </c>
    </row>
    <row r="298" spans="1:23" x14ac:dyDescent="0.25">
      <c r="A298" s="67"/>
      <c r="B298" s="66"/>
      <c r="C298" s="82"/>
      <c r="D298" s="66"/>
      <c r="E298" s="66"/>
      <c r="F298" s="36" t="s">
        <v>33</v>
      </c>
      <c r="G298" s="66"/>
      <c r="H298" s="67"/>
      <c r="I298" s="133"/>
      <c r="J298" s="133"/>
      <c r="K298" s="93"/>
      <c r="L298" s="83"/>
      <c r="M298" s="92">
        <f>RecursosH[[#This Row],[Custos hora]]*RecursosH[[#This Row],[Qnt. Horas]]</f>
        <v>0</v>
      </c>
      <c r="W298" s="48" t="str">
        <f>IFERROR('Recursos Humanos'!$K298/((((YEAR(VLOOKUP('Recursos Humanos'!$A298,Etapas[[Número da Etapa]:[Produtos esperados ao fim da Etapa (produtos intermediários) ]],4,FALSE))-YEAR(VLOOKUP('Recursos Humanos'!$A298,Etapas[[Número da Etapa]:[Produtos esperados ao fim da Etapa (produtos intermediários) ]],3,FALSE)))*12)+(MONTH(VLOOKUP('Recursos Humanos'!$A298,Etapas[[Número da Etapa]:[Produtos esperados ao fim da Etapa (produtos intermediários) ]],4,FALSE))-MONTH(VLOOKUP('Recursos Humanos'!$A298,Etapas[[Número da Etapa]:[Produtos esperados ao fim da Etapa (produtos intermediários) ]],3,FALSE))))+1),"")</f>
        <v/>
      </c>
    </row>
    <row r="299" spans="1:23" x14ac:dyDescent="0.25">
      <c r="A299" s="67"/>
      <c r="B299" s="66"/>
      <c r="C299" s="82"/>
      <c r="D299" s="66"/>
      <c r="E299" s="66"/>
      <c r="F299" s="36" t="s">
        <v>33</v>
      </c>
      <c r="G299" s="66"/>
      <c r="H299" s="67"/>
      <c r="I299" s="133"/>
      <c r="J299" s="133"/>
      <c r="K299" s="93"/>
      <c r="L299" s="83"/>
      <c r="M299" s="92">
        <f>RecursosH[[#This Row],[Custos hora]]*RecursosH[[#This Row],[Qnt. Horas]]</f>
        <v>0</v>
      </c>
      <c r="W299" s="48" t="str">
        <f>IFERROR('Recursos Humanos'!$K299/((((YEAR(VLOOKUP('Recursos Humanos'!$A299,Etapas[[Número da Etapa]:[Produtos esperados ao fim da Etapa (produtos intermediários) ]],4,FALSE))-YEAR(VLOOKUP('Recursos Humanos'!$A299,Etapas[[Número da Etapa]:[Produtos esperados ao fim da Etapa (produtos intermediários) ]],3,FALSE)))*12)+(MONTH(VLOOKUP('Recursos Humanos'!$A299,Etapas[[Número da Etapa]:[Produtos esperados ao fim da Etapa (produtos intermediários) ]],4,FALSE))-MONTH(VLOOKUP('Recursos Humanos'!$A299,Etapas[[Número da Etapa]:[Produtos esperados ao fim da Etapa (produtos intermediários) ]],3,FALSE))))+1),"")</f>
        <v/>
      </c>
    </row>
    <row r="300" spans="1:23" x14ac:dyDescent="0.25">
      <c r="A300" s="67"/>
      <c r="B300" s="66"/>
      <c r="C300" s="82"/>
      <c r="D300" s="66"/>
      <c r="E300" s="66"/>
      <c r="F300" s="36" t="s">
        <v>33</v>
      </c>
      <c r="G300" s="66"/>
      <c r="H300" s="67"/>
      <c r="I300" s="133"/>
      <c r="J300" s="133"/>
      <c r="K300" s="93"/>
      <c r="L300" s="83"/>
      <c r="M300" s="92">
        <f>RecursosH[[#This Row],[Custos hora]]*RecursosH[[#This Row],[Qnt. Horas]]</f>
        <v>0</v>
      </c>
      <c r="W300" s="48" t="str">
        <f>IFERROR('Recursos Humanos'!$K300/((((YEAR(VLOOKUP('Recursos Humanos'!$A300,Etapas[[Número da Etapa]:[Produtos esperados ao fim da Etapa (produtos intermediários) ]],4,FALSE))-YEAR(VLOOKUP('Recursos Humanos'!$A300,Etapas[[Número da Etapa]:[Produtos esperados ao fim da Etapa (produtos intermediários) ]],3,FALSE)))*12)+(MONTH(VLOOKUP('Recursos Humanos'!$A300,Etapas[[Número da Etapa]:[Produtos esperados ao fim da Etapa (produtos intermediários) ]],4,FALSE))-MONTH(VLOOKUP('Recursos Humanos'!$A300,Etapas[[Número da Etapa]:[Produtos esperados ao fim da Etapa (produtos intermediários) ]],3,FALSE))))+1),"")</f>
        <v/>
      </c>
    </row>
    <row r="301" spans="1:23" x14ac:dyDescent="0.25">
      <c r="A301" s="67"/>
      <c r="B301" s="66"/>
      <c r="C301" s="82"/>
      <c r="D301" s="66"/>
      <c r="E301" s="66"/>
      <c r="F301" s="36" t="s">
        <v>33</v>
      </c>
      <c r="G301" s="66"/>
      <c r="H301" s="67"/>
      <c r="I301" s="133"/>
      <c r="J301" s="133"/>
      <c r="K301" s="93"/>
      <c r="L301" s="83"/>
      <c r="M301" s="92">
        <f>RecursosH[[#This Row],[Custos hora]]*RecursosH[[#This Row],[Qnt. Horas]]</f>
        <v>0</v>
      </c>
      <c r="N301" s="45"/>
      <c r="W301" s="48" t="str">
        <f>IFERROR('Recursos Humanos'!$K301/((((YEAR(VLOOKUP('Recursos Humanos'!$A301,Etapas[[Número da Etapa]:[Produtos esperados ao fim da Etapa (produtos intermediários) ]],4,FALSE))-YEAR(VLOOKUP('Recursos Humanos'!$A301,Etapas[[Número da Etapa]:[Produtos esperados ao fim da Etapa (produtos intermediários) ]],3,FALSE)))*12)+(MONTH(VLOOKUP('Recursos Humanos'!$A301,Etapas[[Número da Etapa]:[Produtos esperados ao fim da Etapa (produtos intermediários) ]],4,FALSE))-MONTH(VLOOKUP('Recursos Humanos'!$A301,Etapas[[Número da Etapa]:[Produtos esperados ao fim da Etapa (produtos intermediários) ]],3,FALSE))))+1),"")</f>
        <v/>
      </c>
    </row>
    <row r="302" spans="1:23" x14ac:dyDescent="0.25">
      <c r="A302" s="67"/>
      <c r="B302" s="66"/>
      <c r="C302" s="82"/>
      <c r="D302" s="66"/>
      <c r="E302" s="66"/>
      <c r="F302" s="36" t="s">
        <v>33</v>
      </c>
      <c r="G302" s="66"/>
      <c r="H302" s="67"/>
      <c r="I302" s="133"/>
      <c r="J302" s="133"/>
      <c r="K302" s="93"/>
      <c r="L302" s="83"/>
      <c r="M302" s="92">
        <f>RecursosH[[#This Row],[Custos hora]]*RecursosH[[#This Row],[Qnt. Horas]]</f>
        <v>0</v>
      </c>
      <c r="W302" s="48" t="str">
        <f>IFERROR('Recursos Humanos'!$K302/((((YEAR(VLOOKUP('Recursos Humanos'!$A302,Etapas[[Número da Etapa]:[Produtos esperados ao fim da Etapa (produtos intermediários) ]],4,FALSE))-YEAR(VLOOKUP('Recursos Humanos'!$A302,Etapas[[Número da Etapa]:[Produtos esperados ao fim da Etapa (produtos intermediários) ]],3,FALSE)))*12)+(MONTH(VLOOKUP('Recursos Humanos'!$A302,Etapas[[Número da Etapa]:[Produtos esperados ao fim da Etapa (produtos intermediários) ]],4,FALSE))-MONTH(VLOOKUP('Recursos Humanos'!$A302,Etapas[[Número da Etapa]:[Produtos esperados ao fim da Etapa (produtos intermediários) ]],3,FALSE))))+1),"")</f>
        <v/>
      </c>
    </row>
    <row r="303" spans="1:23" x14ac:dyDescent="0.25">
      <c r="A303" s="67"/>
      <c r="B303" s="66"/>
      <c r="C303" s="82"/>
      <c r="D303" s="66"/>
      <c r="E303" s="66"/>
      <c r="F303" s="36" t="s">
        <v>33</v>
      </c>
      <c r="G303" s="66"/>
      <c r="H303" s="67"/>
      <c r="I303" s="133"/>
      <c r="J303" s="133"/>
      <c r="K303" s="93"/>
      <c r="L303" s="83"/>
      <c r="M303" s="92">
        <f>RecursosH[[#This Row],[Custos hora]]*RecursosH[[#This Row],[Qnt. Horas]]</f>
        <v>0</v>
      </c>
      <c r="W303" s="48" t="str">
        <f>IFERROR('Recursos Humanos'!$K303/((((YEAR(VLOOKUP('Recursos Humanos'!$A303,Etapas[[Número da Etapa]:[Produtos esperados ao fim da Etapa (produtos intermediários) ]],4,FALSE))-YEAR(VLOOKUP('Recursos Humanos'!$A303,Etapas[[Número da Etapa]:[Produtos esperados ao fim da Etapa (produtos intermediários) ]],3,FALSE)))*12)+(MONTH(VLOOKUP('Recursos Humanos'!$A303,Etapas[[Número da Etapa]:[Produtos esperados ao fim da Etapa (produtos intermediários) ]],4,FALSE))-MONTH(VLOOKUP('Recursos Humanos'!$A303,Etapas[[Número da Etapa]:[Produtos esperados ao fim da Etapa (produtos intermediários) ]],3,FALSE))))+1),"")</f>
        <v/>
      </c>
    </row>
    <row r="304" spans="1:23" x14ac:dyDescent="0.25">
      <c r="A304" s="67"/>
      <c r="B304" s="66"/>
      <c r="C304" s="82"/>
      <c r="D304" s="66"/>
      <c r="E304" s="66"/>
      <c r="F304" s="36" t="s">
        <v>33</v>
      </c>
      <c r="G304" s="66"/>
      <c r="H304" s="67"/>
      <c r="I304" s="133"/>
      <c r="J304" s="133"/>
      <c r="K304" s="93"/>
      <c r="L304" s="83"/>
      <c r="M304" s="92">
        <f>RecursosH[[#This Row],[Custos hora]]*RecursosH[[#This Row],[Qnt. Horas]]</f>
        <v>0</v>
      </c>
      <c r="W304" s="48" t="str">
        <f>IFERROR('Recursos Humanos'!$K304/((((YEAR(VLOOKUP('Recursos Humanos'!$A304,Etapas[[Número da Etapa]:[Produtos esperados ao fim da Etapa (produtos intermediários) ]],4,FALSE))-YEAR(VLOOKUP('Recursos Humanos'!$A304,Etapas[[Número da Etapa]:[Produtos esperados ao fim da Etapa (produtos intermediários) ]],3,FALSE)))*12)+(MONTH(VLOOKUP('Recursos Humanos'!$A304,Etapas[[Número da Etapa]:[Produtos esperados ao fim da Etapa (produtos intermediários) ]],4,FALSE))-MONTH(VLOOKUP('Recursos Humanos'!$A304,Etapas[[Número da Etapa]:[Produtos esperados ao fim da Etapa (produtos intermediários) ]],3,FALSE))))+1),"")</f>
        <v/>
      </c>
    </row>
    <row r="305" spans="1:23" x14ac:dyDescent="0.25">
      <c r="A305" s="67"/>
      <c r="B305" s="66"/>
      <c r="C305" s="82"/>
      <c r="D305" s="66"/>
      <c r="E305" s="66"/>
      <c r="F305" s="36" t="s">
        <v>33</v>
      </c>
      <c r="G305" s="66"/>
      <c r="H305" s="67"/>
      <c r="I305" s="133"/>
      <c r="J305" s="133"/>
      <c r="K305" s="93"/>
      <c r="L305" s="83"/>
      <c r="M305" s="92">
        <f>RecursosH[[#This Row],[Custos hora]]*RecursosH[[#This Row],[Qnt. Horas]]</f>
        <v>0</v>
      </c>
      <c r="W305" s="48" t="str">
        <f>IFERROR('Recursos Humanos'!$K305/((((YEAR(VLOOKUP('Recursos Humanos'!$A305,Etapas[[Número da Etapa]:[Produtos esperados ao fim da Etapa (produtos intermediários) ]],4,FALSE))-YEAR(VLOOKUP('Recursos Humanos'!$A305,Etapas[[Número da Etapa]:[Produtos esperados ao fim da Etapa (produtos intermediários) ]],3,FALSE)))*12)+(MONTH(VLOOKUP('Recursos Humanos'!$A305,Etapas[[Número da Etapa]:[Produtos esperados ao fim da Etapa (produtos intermediários) ]],4,FALSE))-MONTH(VLOOKUP('Recursos Humanos'!$A305,Etapas[[Número da Etapa]:[Produtos esperados ao fim da Etapa (produtos intermediários) ]],3,FALSE))))+1),"")</f>
        <v/>
      </c>
    </row>
    <row r="306" spans="1:23" x14ac:dyDescent="0.25">
      <c r="A306" s="67"/>
      <c r="B306" s="66"/>
      <c r="C306" s="82"/>
      <c r="D306" s="66"/>
      <c r="E306" s="66"/>
      <c r="F306" s="36" t="s">
        <v>33</v>
      </c>
      <c r="G306" s="66"/>
      <c r="H306" s="67"/>
      <c r="I306" s="133"/>
      <c r="J306" s="133"/>
      <c r="K306" s="93"/>
      <c r="L306" s="83"/>
      <c r="M306" s="92">
        <f>RecursosH[[#This Row],[Custos hora]]*RecursosH[[#This Row],[Qnt. Horas]]</f>
        <v>0</v>
      </c>
      <c r="W306" s="48" t="str">
        <f>IFERROR('Recursos Humanos'!$K306/((((YEAR(VLOOKUP('Recursos Humanos'!$A306,Etapas[[Número da Etapa]:[Produtos esperados ao fim da Etapa (produtos intermediários) ]],4,FALSE))-YEAR(VLOOKUP('Recursos Humanos'!$A306,Etapas[[Número da Etapa]:[Produtos esperados ao fim da Etapa (produtos intermediários) ]],3,FALSE)))*12)+(MONTH(VLOOKUP('Recursos Humanos'!$A306,Etapas[[Número da Etapa]:[Produtos esperados ao fim da Etapa (produtos intermediários) ]],4,FALSE))-MONTH(VLOOKUP('Recursos Humanos'!$A306,Etapas[[Número da Etapa]:[Produtos esperados ao fim da Etapa (produtos intermediários) ]],3,FALSE))))+1),"")</f>
        <v/>
      </c>
    </row>
    <row r="307" spans="1:23" x14ac:dyDescent="0.25">
      <c r="A307" s="67"/>
      <c r="B307" s="66"/>
      <c r="C307" s="82"/>
      <c r="D307" s="66"/>
      <c r="E307" s="66"/>
      <c r="F307" s="36" t="s">
        <v>33</v>
      </c>
      <c r="G307" s="66"/>
      <c r="H307" s="67"/>
      <c r="I307" s="133"/>
      <c r="J307" s="133"/>
      <c r="K307" s="93"/>
      <c r="L307" s="83"/>
      <c r="M307" s="92">
        <f>RecursosH[[#This Row],[Custos hora]]*RecursosH[[#This Row],[Qnt. Horas]]</f>
        <v>0</v>
      </c>
      <c r="W307" s="48" t="str">
        <f>IFERROR('Recursos Humanos'!$K307/((((YEAR(VLOOKUP('Recursos Humanos'!$A307,Etapas[[Número da Etapa]:[Produtos esperados ao fim da Etapa (produtos intermediários) ]],4,FALSE))-YEAR(VLOOKUP('Recursos Humanos'!$A307,Etapas[[Número da Etapa]:[Produtos esperados ao fim da Etapa (produtos intermediários) ]],3,FALSE)))*12)+(MONTH(VLOOKUP('Recursos Humanos'!$A307,Etapas[[Número da Etapa]:[Produtos esperados ao fim da Etapa (produtos intermediários) ]],4,FALSE))-MONTH(VLOOKUP('Recursos Humanos'!$A307,Etapas[[Número da Etapa]:[Produtos esperados ao fim da Etapa (produtos intermediários) ]],3,FALSE))))+1),"")</f>
        <v/>
      </c>
    </row>
    <row r="308" spans="1:23" x14ac:dyDescent="0.25">
      <c r="A308" s="67"/>
      <c r="B308" s="66"/>
      <c r="C308" s="82"/>
      <c r="D308" s="66"/>
      <c r="E308" s="66"/>
      <c r="F308" s="36" t="s">
        <v>33</v>
      </c>
      <c r="G308" s="66"/>
      <c r="H308" s="67"/>
      <c r="I308" s="133"/>
      <c r="J308" s="133"/>
      <c r="K308" s="93"/>
      <c r="L308" s="83"/>
      <c r="M308" s="92">
        <f>RecursosH[[#This Row],[Custos hora]]*RecursosH[[#This Row],[Qnt. Horas]]</f>
        <v>0</v>
      </c>
      <c r="W308" s="48" t="str">
        <f>IFERROR('Recursos Humanos'!$K308/((((YEAR(VLOOKUP('Recursos Humanos'!$A308,Etapas[[Número da Etapa]:[Produtos esperados ao fim da Etapa (produtos intermediários) ]],4,FALSE))-YEAR(VLOOKUP('Recursos Humanos'!$A308,Etapas[[Número da Etapa]:[Produtos esperados ao fim da Etapa (produtos intermediários) ]],3,FALSE)))*12)+(MONTH(VLOOKUP('Recursos Humanos'!$A308,Etapas[[Número da Etapa]:[Produtos esperados ao fim da Etapa (produtos intermediários) ]],4,FALSE))-MONTH(VLOOKUP('Recursos Humanos'!$A308,Etapas[[Número da Etapa]:[Produtos esperados ao fim da Etapa (produtos intermediários) ]],3,FALSE))))+1),"")</f>
        <v/>
      </c>
    </row>
    <row r="309" spans="1:23" x14ac:dyDescent="0.25">
      <c r="A309" s="67"/>
      <c r="B309" s="66"/>
      <c r="C309" s="82"/>
      <c r="D309" s="66"/>
      <c r="E309" s="66"/>
      <c r="F309" s="36" t="s">
        <v>33</v>
      </c>
      <c r="G309" s="66"/>
      <c r="H309" s="67"/>
      <c r="I309" s="133"/>
      <c r="J309" s="133"/>
      <c r="K309" s="93"/>
      <c r="L309" s="83"/>
      <c r="M309" s="92">
        <f>RecursosH[[#This Row],[Custos hora]]*RecursosH[[#This Row],[Qnt. Horas]]</f>
        <v>0</v>
      </c>
      <c r="W309" s="48" t="str">
        <f>IFERROR('Recursos Humanos'!$K309/((((YEAR(VLOOKUP('Recursos Humanos'!$A309,Etapas[[Número da Etapa]:[Produtos esperados ao fim da Etapa (produtos intermediários) ]],4,FALSE))-YEAR(VLOOKUP('Recursos Humanos'!$A309,Etapas[[Número da Etapa]:[Produtos esperados ao fim da Etapa (produtos intermediários) ]],3,FALSE)))*12)+(MONTH(VLOOKUP('Recursos Humanos'!$A309,Etapas[[Número da Etapa]:[Produtos esperados ao fim da Etapa (produtos intermediários) ]],4,FALSE))-MONTH(VLOOKUP('Recursos Humanos'!$A309,Etapas[[Número da Etapa]:[Produtos esperados ao fim da Etapa (produtos intermediários) ]],3,FALSE))))+1),"")</f>
        <v/>
      </c>
    </row>
    <row r="310" spans="1:23" x14ac:dyDescent="0.25">
      <c r="A310" s="67"/>
      <c r="B310" s="66"/>
      <c r="C310" s="82"/>
      <c r="D310" s="66"/>
      <c r="E310" s="66"/>
      <c r="F310" s="36" t="s">
        <v>33</v>
      </c>
      <c r="G310" s="66"/>
      <c r="H310" s="67"/>
      <c r="I310" s="133"/>
      <c r="J310" s="133"/>
      <c r="K310" s="93"/>
      <c r="L310" s="83"/>
      <c r="M310" s="92">
        <f>RecursosH[[#This Row],[Custos hora]]*RecursosH[[#This Row],[Qnt. Horas]]</f>
        <v>0</v>
      </c>
      <c r="W310" s="48" t="str">
        <f>IFERROR('Recursos Humanos'!$K310/((((YEAR(VLOOKUP('Recursos Humanos'!$A310,Etapas[[Número da Etapa]:[Produtos esperados ao fim da Etapa (produtos intermediários) ]],4,FALSE))-YEAR(VLOOKUP('Recursos Humanos'!$A310,Etapas[[Número da Etapa]:[Produtos esperados ao fim da Etapa (produtos intermediários) ]],3,FALSE)))*12)+(MONTH(VLOOKUP('Recursos Humanos'!$A310,Etapas[[Número da Etapa]:[Produtos esperados ao fim da Etapa (produtos intermediários) ]],4,FALSE))-MONTH(VLOOKUP('Recursos Humanos'!$A310,Etapas[[Número da Etapa]:[Produtos esperados ao fim da Etapa (produtos intermediários) ]],3,FALSE))))+1),"")</f>
        <v/>
      </c>
    </row>
    <row r="311" spans="1:23" x14ac:dyDescent="0.25">
      <c r="A311" s="67"/>
      <c r="B311" s="66"/>
      <c r="C311" s="82"/>
      <c r="D311" s="66"/>
      <c r="E311" s="66"/>
      <c r="F311" s="36" t="s">
        <v>33</v>
      </c>
      <c r="G311" s="66"/>
      <c r="H311" s="67"/>
      <c r="I311" s="133"/>
      <c r="J311" s="133"/>
      <c r="K311" s="93"/>
      <c r="L311" s="83"/>
      <c r="M311" s="92">
        <f>RecursosH[[#This Row],[Custos hora]]*RecursosH[[#This Row],[Qnt. Horas]]</f>
        <v>0</v>
      </c>
      <c r="W311" s="48" t="str">
        <f>IFERROR('Recursos Humanos'!$K311/((((YEAR(VLOOKUP('Recursos Humanos'!$A311,Etapas[[Número da Etapa]:[Produtos esperados ao fim da Etapa (produtos intermediários) ]],4,FALSE))-YEAR(VLOOKUP('Recursos Humanos'!$A311,Etapas[[Número da Etapa]:[Produtos esperados ao fim da Etapa (produtos intermediários) ]],3,FALSE)))*12)+(MONTH(VLOOKUP('Recursos Humanos'!$A311,Etapas[[Número da Etapa]:[Produtos esperados ao fim da Etapa (produtos intermediários) ]],4,FALSE))-MONTH(VLOOKUP('Recursos Humanos'!$A311,Etapas[[Número da Etapa]:[Produtos esperados ao fim da Etapa (produtos intermediários) ]],3,FALSE))))+1),"")</f>
        <v/>
      </c>
    </row>
    <row r="312" spans="1:23" x14ac:dyDescent="0.25">
      <c r="A312" s="67"/>
      <c r="B312" s="66"/>
      <c r="C312" s="82"/>
      <c r="D312" s="66"/>
      <c r="E312" s="66"/>
      <c r="F312" s="36" t="s">
        <v>33</v>
      </c>
      <c r="G312" s="66"/>
      <c r="H312" s="67"/>
      <c r="I312" s="133"/>
      <c r="J312" s="133"/>
      <c r="K312" s="93"/>
      <c r="L312" s="83"/>
      <c r="M312" s="92">
        <f>RecursosH[[#This Row],[Custos hora]]*RecursosH[[#This Row],[Qnt. Horas]]</f>
        <v>0</v>
      </c>
      <c r="W312" s="48" t="str">
        <f>IFERROR('Recursos Humanos'!$K312/((((YEAR(VLOOKUP('Recursos Humanos'!$A312,Etapas[[Número da Etapa]:[Produtos esperados ao fim da Etapa (produtos intermediários) ]],4,FALSE))-YEAR(VLOOKUP('Recursos Humanos'!$A312,Etapas[[Número da Etapa]:[Produtos esperados ao fim da Etapa (produtos intermediários) ]],3,FALSE)))*12)+(MONTH(VLOOKUP('Recursos Humanos'!$A312,Etapas[[Número da Etapa]:[Produtos esperados ao fim da Etapa (produtos intermediários) ]],4,FALSE))-MONTH(VLOOKUP('Recursos Humanos'!$A312,Etapas[[Número da Etapa]:[Produtos esperados ao fim da Etapa (produtos intermediários) ]],3,FALSE))))+1),"")</f>
        <v/>
      </c>
    </row>
    <row r="313" spans="1:23" x14ac:dyDescent="0.25">
      <c r="A313" s="67"/>
      <c r="B313" s="66"/>
      <c r="C313" s="82"/>
      <c r="D313" s="66"/>
      <c r="E313" s="66"/>
      <c r="F313" s="36" t="s">
        <v>33</v>
      </c>
      <c r="G313" s="66"/>
      <c r="H313" s="67"/>
      <c r="I313" s="133"/>
      <c r="J313" s="133"/>
      <c r="K313" s="93"/>
      <c r="L313" s="83"/>
      <c r="M313" s="92">
        <f>RecursosH[[#This Row],[Custos hora]]*RecursosH[[#This Row],[Qnt. Horas]]</f>
        <v>0</v>
      </c>
      <c r="W313" s="48" t="str">
        <f>IFERROR('Recursos Humanos'!$K313/((((YEAR(VLOOKUP('Recursos Humanos'!$A313,Etapas[[Número da Etapa]:[Produtos esperados ao fim da Etapa (produtos intermediários) ]],4,FALSE))-YEAR(VLOOKUP('Recursos Humanos'!$A313,Etapas[[Número da Etapa]:[Produtos esperados ao fim da Etapa (produtos intermediários) ]],3,FALSE)))*12)+(MONTH(VLOOKUP('Recursos Humanos'!$A313,Etapas[[Número da Etapa]:[Produtos esperados ao fim da Etapa (produtos intermediários) ]],4,FALSE))-MONTH(VLOOKUP('Recursos Humanos'!$A313,Etapas[[Número da Etapa]:[Produtos esperados ao fim da Etapa (produtos intermediários) ]],3,FALSE))))+1),"")</f>
        <v/>
      </c>
    </row>
    <row r="314" spans="1:23" x14ac:dyDescent="0.25">
      <c r="A314" s="67"/>
      <c r="B314" s="66"/>
      <c r="C314" s="82"/>
      <c r="D314" s="66"/>
      <c r="E314" s="66"/>
      <c r="F314" s="36" t="s">
        <v>33</v>
      </c>
      <c r="G314" s="66"/>
      <c r="H314" s="67"/>
      <c r="I314" s="133"/>
      <c r="J314" s="133"/>
      <c r="K314" s="93"/>
      <c r="L314" s="83"/>
      <c r="M314" s="92">
        <f>RecursosH[[#This Row],[Custos hora]]*RecursosH[[#This Row],[Qnt. Horas]]</f>
        <v>0</v>
      </c>
      <c r="W314" s="48" t="str">
        <f>IFERROR('Recursos Humanos'!$K314/((((YEAR(VLOOKUP('Recursos Humanos'!$A314,Etapas[[Número da Etapa]:[Produtos esperados ao fim da Etapa (produtos intermediários) ]],4,FALSE))-YEAR(VLOOKUP('Recursos Humanos'!$A314,Etapas[[Número da Etapa]:[Produtos esperados ao fim da Etapa (produtos intermediários) ]],3,FALSE)))*12)+(MONTH(VLOOKUP('Recursos Humanos'!$A314,Etapas[[Número da Etapa]:[Produtos esperados ao fim da Etapa (produtos intermediários) ]],4,FALSE))-MONTH(VLOOKUP('Recursos Humanos'!$A314,Etapas[[Número da Etapa]:[Produtos esperados ao fim da Etapa (produtos intermediários) ]],3,FALSE))))+1),"")</f>
        <v/>
      </c>
    </row>
    <row r="315" spans="1:23" x14ac:dyDescent="0.25">
      <c r="A315" s="67"/>
      <c r="B315" s="66"/>
      <c r="C315" s="82"/>
      <c r="D315" s="66"/>
      <c r="E315" s="66"/>
      <c r="F315" s="36" t="s">
        <v>33</v>
      </c>
      <c r="G315" s="66"/>
      <c r="H315" s="67"/>
      <c r="I315" s="133"/>
      <c r="J315" s="133"/>
      <c r="K315" s="93"/>
      <c r="L315" s="83"/>
      <c r="M315" s="92">
        <f>RecursosH[[#This Row],[Custos hora]]*RecursosH[[#This Row],[Qnt. Horas]]</f>
        <v>0</v>
      </c>
      <c r="W315" s="48" t="str">
        <f>IFERROR('Recursos Humanos'!$K315/((((YEAR(VLOOKUP('Recursos Humanos'!$A315,Etapas[[Número da Etapa]:[Produtos esperados ao fim da Etapa (produtos intermediários) ]],4,FALSE))-YEAR(VLOOKUP('Recursos Humanos'!$A315,Etapas[[Número da Etapa]:[Produtos esperados ao fim da Etapa (produtos intermediários) ]],3,FALSE)))*12)+(MONTH(VLOOKUP('Recursos Humanos'!$A315,Etapas[[Número da Etapa]:[Produtos esperados ao fim da Etapa (produtos intermediários) ]],4,FALSE))-MONTH(VLOOKUP('Recursos Humanos'!$A315,Etapas[[Número da Etapa]:[Produtos esperados ao fim da Etapa (produtos intermediários) ]],3,FALSE))))+1),"")</f>
        <v/>
      </c>
    </row>
    <row r="316" spans="1:23" x14ac:dyDescent="0.25">
      <c r="A316" s="67"/>
      <c r="B316" s="66"/>
      <c r="C316" s="82"/>
      <c r="D316" s="66"/>
      <c r="E316" s="66"/>
      <c r="F316" s="36" t="s">
        <v>33</v>
      </c>
      <c r="G316" s="66"/>
      <c r="H316" s="67"/>
      <c r="I316" s="133"/>
      <c r="J316" s="133"/>
      <c r="K316" s="93"/>
      <c r="L316" s="83"/>
      <c r="M316" s="92">
        <f>RecursosH[[#This Row],[Custos hora]]*RecursosH[[#This Row],[Qnt. Horas]]</f>
        <v>0</v>
      </c>
      <c r="N316" s="45"/>
      <c r="W316" s="48" t="str">
        <f>IFERROR('Recursos Humanos'!$K316/((((YEAR(VLOOKUP('Recursos Humanos'!$A316,Etapas[[Número da Etapa]:[Produtos esperados ao fim da Etapa (produtos intermediários) ]],4,FALSE))-YEAR(VLOOKUP('Recursos Humanos'!$A316,Etapas[[Número da Etapa]:[Produtos esperados ao fim da Etapa (produtos intermediários) ]],3,FALSE)))*12)+(MONTH(VLOOKUP('Recursos Humanos'!$A316,Etapas[[Número da Etapa]:[Produtos esperados ao fim da Etapa (produtos intermediários) ]],4,FALSE))-MONTH(VLOOKUP('Recursos Humanos'!$A316,Etapas[[Número da Etapa]:[Produtos esperados ao fim da Etapa (produtos intermediários) ]],3,FALSE))))+1),"")</f>
        <v/>
      </c>
    </row>
    <row r="317" spans="1:23" x14ac:dyDescent="0.25">
      <c r="A317" s="67"/>
      <c r="B317" s="66"/>
      <c r="C317" s="82"/>
      <c r="D317" s="66"/>
      <c r="E317" s="66"/>
      <c r="F317" s="36" t="s">
        <v>33</v>
      </c>
      <c r="G317" s="66"/>
      <c r="H317" s="67"/>
      <c r="I317" s="133"/>
      <c r="J317" s="133"/>
      <c r="K317" s="93"/>
      <c r="L317" s="83"/>
      <c r="M317" s="92">
        <f>RecursosH[[#This Row],[Custos hora]]*RecursosH[[#This Row],[Qnt. Horas]]</f>
        <v>0</v>
      </c>
      <c r="W317" s="48" t="str">
        <f>IFERROR('Recursos Humanos'!$K317/((((YEAR(VLOOKUP('Recursos Humanos'!$A317,Etapas[[Número da Etapa]:[Produtos esperados ao fim da Etapa (produtos intermediários) ]],4,FALSE))-YEAR(VLOOKUP('Recursos Humanos'!$A317,Etapas[[Número da Etapa]:[Produtos esperados ao fim da Etapa (produtos intermediários) ]],3,FALSE)))*12)+(MONTH(VLOOKUP('Recursos Humanos'!$A317,Etapas[[Número da Etapa]:[Produtos esperados ao fim da Etapa (produtos intermediários) ]],4,FALSE))-MONTH(VLOOKUP('Recursos Humanos'!$A317,Etapas[[Número da Etapa]:[Produtos esperados ao fim da Etapa (produtos intermediários) ]],3,FALSE))))+1),"")</f>
        <v/>
      </c>
    </row>
    <row r="318" spans="1:23" x14ac:dyDescent="0.25">
      <c r="A318" s="67"/>
      <c r="B318" s="66"/>
      <c r="C318" s="82"/>
      <c r="D318" s="66"/>
      <c r="E318" s="66"/>
      <c r="F318" s="36" t="s">
        <v>33</v>
      </c>
      <c r="G318" s="66"/>
      <c r="H318" s="67"/>
      <c r="I318" s="133"/>
      <c r="J318" s="133"/>
      <c r="K318" s="93"/>
      <c r="L318" s="83"/>
      <c r="M318" s="92">
        <f>RecursosH[[#This Row],[Custos hora]]*RecursosH[[#This Row],[Qnt. Horas]]</f>
        <v>0</v>
      </c>
      <c r="W318" s="48" t="str">
        <f>IFERROR('Recursos Humanos'!$K318/((((YEAR(VLOOKUP('Recursos Humanos'!$A318,Etapas[[Número da Etapa]:[Produtos esperados ao fim da Etapa (produtos intermediários) ]],4,FALSE))-YEAR(VLOOKUP('Recursos Humanos'!$A318,Etapas[[Número da Etapa]:[Produtos esperados ao fim da Etapa (produtos intermediários) ]],3,FALSE)))*12)+(MONTH(VLOOKUP('Recursos Humanos'!$A318,Etapas[[Número da Etapa]:[Produtos esperados ao fim da Etapa (produtos intermediários) ]],4,FALSE))-MONTH(VLOOKUP('Recursos Humanos'!$A318,Etapas[[Número da Etapa]:[Produtos esperados ao fim da Etapa (produtos intermediários) ]],3,FALSE))))+1),"")</f>
        <v/>
      </c>
    </row>
    <row r="319" spans="1:23" x14ac:dyDescent="0.25">
      <c r="A319" s="67"/>
      <c r="B319" s="66"/>
      <c r="C319" s="82"/>
      <c r="D319" s="66"/>
      <c r="E319" s="66"/>
      <c r="F319" s="36" t="s">
        <v>33</v>
      </c>
      <c r="G319" s="66"/>
      <c r="H319" s="67"/>
      <c r="I319" s="133"/>
      <c r="J319" s="133"/>
      <c r="K319" s="93"/>
      <c r="L319" s="83"/>
      <c r="M319" s="92">
        <f>RecursosH[[#This Row],[Custos hora]]*RecursosH[[#This Row],[Qnt. Horas]]</f>
        <v>0</v>
      </c>
      <c r="W319" s="48" t="str">
        <f>IFERROR('Recursos Humanos'!$K319/((((YEAR(VLOOKUP('Recursos Humanos'!$A319,Etapas[[Número da Etapa]:[Produtos esperados ao fim da Etapa (produtos intermediários) ]],4,FALSE))-YEAR(VLOOKUP('Recursos Humanos'!$A319,Etapas[[Número da Etapa]:[Produtos esperados ao fim da Etapa (produtos intermediários) ]],3,FALSE)))*12)+(MONTH(VLOOKUP('Recursos Humanos'!$A319,Etapas[[Número da Etapa]:[Produtos esperados ao fim da Etapa (produtos intermediários) ]],4,FALSE))-MONTH(VLOOKUP('Recursos Humanos'!$A319,Etapas[[Número da Etapa]:[Produtos esperados ao fim da Etapa (produtos intermediários) ]],3,FALSE))))+1),"")</f>
        <v/>
      </c>
    </row>
    <row r="320" spans="1:23" x14ac:dyDescent="0.25">
      <c r="A320" s="67"/>
      <c r="B320" s="66"/>
      <c r="C320" s="82"/>
      <c r="D320" s="66"/>
      <c r="E320" s="66"/>
      <c r="F320" s="36" t="s">
        <v>33</v>
      </c>
      <c r="G320" s="66"/>
      <c r="H320" s="67"/>
      <c r="I320" s="133"/>
      <c r="J320" s="133"/>
      <c r="K320" s="93"/>
      <c r="L320" s="83"/>
      <c r="M320" s="92">
        <f>RecursosH[[#This Row],[Custos hora]]*RecursosH[[#This Row],[Qnt. Horas]]</f>
        <v>0</v>
      </c>
      <c r="W320" s="48" t="str">
        <f>IFERROR('Recursos Humanos'!$K320/((((YEAR(VLOOKUP('Recursos Humanos'!$A320,Etapas[[Número da Etapa]:[Produtos esperados ao fim da Etapa (produtos intermediários) ]],4,FALSE))-YEAR(VLOOKUP('Recursos Humanos'!$A320,Etapas[[Número da Etapa]:[Produtos esperados ao fim da Etapa (produtos intermediários) ]],3,FALSE)))*12)+(MONTH(VLOOKUP('Recursos Humanos'!$A320,Etapas[[Número da Etapa]:[Produtos esperados ao fim da Etapa (produtos intermediários) ]],4,FALSE))-MONTH(VLOOKUP('Recursos Humanos'!$A320,Etapas[[Número da Etapa]:[Produtos esperados ao fim da Etapa (produtos intermediários) ]],3,FALSE))))+1),"")</f>
        <v/>
      </c>
    </row>
    <row r="321" spans="1:23" x14ac:dyDescent="0.25">
      <c r="A321" s="67"/>
      <c r="B321" s="66"/>
      <c r="C321" s="82"/>
      <c r="D321" s="66"/>
      <c r="E321" s="66"/>
      <c r="F321" s="36" t="s">
        <v>33</v>
      </c>
      <c r="G321" s="66"/>
      <c r="H321" s="67"/>
      <c r="I321" s="133"/>
      <c r="J321" s="133"/>
      <c r="K321" s="93"/>
      <c r="L321" s="83"/>
      <c r="M321" s="92">
        <f>RecursosH[[#This Row],[Custos hora]]*RecursosH[[#This Row],[Qnt. Horas]]</f>
        <v>0</v>
      </c>
      <c r="W321" s="48" t="str">
        <f>IFERROR('Recursos Humanos'!$K321/((((YEAR(VLOOKUP('Recursos Humanos'!$A321,Etapas[[Número da Etapa]:[Produtos esperados ao fim da Etapa (produtos intermediários) ]],4,FALSE))-YEAR(VLOOKUP('Recursos Humanos'!$A321,Etapas[[Número da Etapa]:[Produtos esperados ao fim da Etapa (produtos intermediários) ]],3,FALSE)))*12)+(MONTH(VLOOKUP('Recursos Humanos'!$A321,Etapas[[Número da Etapa]:[Produtos esperados ao fim da Etapa (produtos intermediários) ]],4,FALSE))-MONTH(VLOOKUP('Recursos Humanos'!$A321,Etapas[[Número da Etapa]:[Produtos esperados ao fim da Etapa (produtos intermediários) ]],3,FALSE))))+1),"")</f>
        <v/>
      </c>
    </row>
    <row r="322" spans="1:23" x14ac:dyDescent="0.25">
      <c r="A322" s="67"/>
      <c r="B322" s="66"/>
      <c r="C322" s="82"/>
      <c r="D322" s="66"/>
      <c r="E322" s="66"/>
      <c r="F322" s="36" t="s">
        <v>33</v>
      </c>
      <c r="G322" s="66"/>
      <c r="H322" s="67"/>
      <c r="I322" s="133"/>
      <c r="J322" s="133"/>
      <c r="K322" s="93"/>
      <c r="L322" s="83"/>
      <c r="M322" s="92">
        <f>RecursosH[[#This Row],[Custos hora]]*RecursosH[[#This Row],[Qnt. Horas]]</f>
        <v>0</v>
      </c>
      <c r="W322" s="48" t="str">
        <f>IFERROR('Recursos Humanos'!$K322/((((YEAR(VLOOKUP('Recursos Humanos'!$A322,Etapas[[Número da Etapa]:[Produtos esperados ao fim da Etapa (produtos intermediários) ]],4,FALSE))-YEAR(VLOOKUP('Recursos Humanos'!$A322,Etapas[[Número da Etapa]:[Produtos esperados ao fim da Etapa (produtos intermediários) ]],3,FALSE)))*12)+(MONTH(VLOOKUP('Recursos Humanos'!$A322,Etapas[[Número da Etapa]:[Produtos esperados ao fim da Etapa (produtos intermediários) ]],4,FALSE))-MONTH(VLOOKUP('Recursos Humanos'!$A322,Etapas[[Número da Etapa]:[Produtos esperados ao fim da Etapa (produtos intermediários) ]],3,FALSE))))+1),"")</f>
        <v/>
      </c>
    </row>
    <row r="323" spans="1:23" x14ac:dyDescent="0.25">
      <c r="A323" s="67"/>
      <c r="B323" s="66"/>
      <c r="C323" s="82"/>
      <c r="D323" s="66"/>
      <c r="E323" s="66"/>
      <c r="F323" s="36" t="s">
        <v>33</v>
      </c>
      <c r="G323" s="66"/>
      <c r="H323" s="67"/>
      <c r="I323" s="133"/>
      <c r="J323" s="133"/>
      <c r="K323" s="93"/>
      <c r="L323" s="83"/>
      <c r="M323" s="92">
        <f>RecursosH[[#This Row],[Custos hora]]*RecursosH[[#This Row],[Qnt. Horas]]</f>
        <v>0</v>
      </c>
      <c r="W323" s="48" t="str">
        <f>IFERROR('Recursos Humanos'!$K323/((((YEAR(VLOOKUP('Recursos Humanos'!$A323,Etapas[[Número da Etapa]:[Produtos esperados ao fim da Etapa (produtos intermediários) ]],4,FALSE))-YEAR(VLOOKUP('Recursos Humanos'!$A323,Etapas[[Número da Etapa]:[Produtos esperados ao fim da Etapa (produtos intermediários) ]],3,FALSE)))*12)+(MONTH(VLOOKUP('Recursos Humanos'!$A323,Etapas[[Número da Etapa]:[Produtos esperados ao fim da Etapa (produtos intermediários) ]],4,FALSE))-MONTH(VLOOKUP('Recursos Humanos'!$A323,Etapas[[Número da Etapa]:[Produtos esperados ao fim da Etapa (produtos intermediários) ]],3,FALSE))))+1),"")</f>
        <v/>
      </c>
    </row>
    <row r="324" spans="1:23" x14ac:dyDescent="0.25">
      <c r="A324" s="67"/>
      <c r="B324" s="66"/>
      <c r="C324" s="82"/>
      <c r="D324" s="66"/>
      <c r="E324" s="66"/>
      <c r="F324" s="36" t="s">
        <v>33</v>
      </c>
      <c r="G324" s="66"/>
      <c r="H324" s="67"/>
      <c r="I324" s="133"/>
      <c r="J324" s="133"/>
      <c r="K324" s="93"/>
      <c r="L324" s="83"/>
      <c r="M324" s="92">
        <f>RecursosH[[#This Row],[Custos hora]]*RecursosH[[#This Row],[Qnt. Horas]]</f>
        <v>0</v>
      </c>
      <c r="W324" s="48" t="str">
        <f>IFERROR('Recursos Humanos'!$K324/((((YEAR(VLOOKUP('Recursos Humanos'!$A324,Etapas[[Número da Etapa]:[Produtos esperados ao fim da Etapa (produtos intermediários) ]],4,FALSE))-YEAR(VLOOKUP('Recursos Humanos'!$A324,Etapas[[Número da Etapa]:[Produtos esperados ao fim da Etapa (produtos intermediários) ]],3,FALSE)))*12)+(MONTH(VLOOKUP('Recursos Humanos'!$A324,Etapas[[Número da Etapa]:[Produtos esperados ao fim da Etapa (produtos intermediários) ]],4,FALSE))-MONTH(VLOOKUP('Recursos Humanos'!$A324,Etapas[[Número da Etapa]:[Produtos esperados ao fim da Etapa (produtos intermediários) ]],3,FALSE))))+1),"")</f>
        <v/>
      </c>
    </row>
    <row r="325" spans="1:23" x14ac:dyDescent="0.25">
      <c r="A325" s="67"/>
      <c r="B325" s="66"/>
      <c r="C325" s="82"/>
      <c r="D325" s="66"/>
      <c r="E325" s="66"/>
      <c r="F325" s="36" t="s">
        <v>33</v>
      </c>
      <c r="G325" s="66"/>
      <c r="H325" s="67"/>
      <c r="I325" s="133"/>
      <c r="J325" s="133"/>
      <c r="K325" s="93"/>
      <c r="L325" s="83"/>
      <c r="M325" s="92">
        <f>RecursosH[[#This Row],[Custos hora]]*RecursosH[[#This Row],[Qnt. Horas]]</f>
        <v>0</v>
      </c>
      <c r="W325" s="48" t="str">
        <f>IFERROR('Recursos Humanos'!$K325/((((YEAR(VLOOKUP('Recursos Humanos'!$A325,Etapas[[Número da Etapa]:[Produtos esperados ao fim da Etapa (produtos intermediários) ]],4,FALSE))-YEAR(VLOOKUP('Recursos Humanos'!$A325,Etapas[[Número da Etapa]:[Produtos esperados ao fim da Etapa (produtos intermediários) ]],3,FALSE)))*12)+(MONTH(VLOOKUP('Recursos Humanos'!$A325,Etapas[[Número da Etapa]:[Produtos esperados ao fim da Etapa (produtos intermediários) ]],4,FALSE))-MONTH(VLOOKUP('Recursos Humanos'!$A325,Etapas[[Número da Etapa]:[Produtos esperados ao fim da Etapa (produtos intermediários) ]],3,FALSE))))+1),"")</f>
        <v/>
      </c>
    </row>
    <row r="326" spans="1:23" x14ac:dyDescent="0.25">
      <c r="A326" s="67"/>
      <c r="B326" s="66"/>
      <c r="C326" s="82"/>
      <c r="D326" s="66"/>
      <c r="E326" s="66"/>
      <c r="F326" s="36" t="s">
        <v>33</v>
      </c>
      <c r="G326" s="66"/>
      <c r="H326" s="67"/>
      <c r="I326" s="133"/>
      <c r="J326" s="133"/>
      <c r="K326" s="93"/>
      <c r="L326" s="83"/>
      <c r="M326" s="92">
        <f>RecursosH[[#This Row],[Custos hora]]*RecursosH[[#This Row],[Qnt. Horas]]</f>
        <v>0</v>
      </c>
      <c r="W326" s="48" t="str">
        <f>IFERROR('Recursos Humanos'!$K326/((((YEAR(VLOOKUP('Recursos Humanos'!$A326,Etapas[[Número da Etapa]:[Produtos esperados ao fim da Etapa (produtos intermediários) ]],4,FALSE))-YEAR(VLOOKUP('Recursos Humanos'!$A326,Etapas[[Número da Etapa]:[Produtos esperados ao fim da Etapa (produtos intermediários) ]],3,FALSE)))*12)+(MONTH(VLOOKUP('Recursos Humanos'!$A326,Etapas[[Número da Etapa]:[Produtos esperados ao fim da Etapa (produtos intermediários) ]],4,FALSE))-MONTH(VLOOKUP('Recursos Humanos'!$A326,Etapas[[Número da Etapa]:[Produtos esperados ao fim da Etapa (produtos intermediários) ]],3,FALSE))))+1),"")</f>
        <v/>
      </c>
    </row>
    <row r="327" spans="1:23" x14ac:dyDescent="0.25">
      <c r="A327" s="67"/>
      <c r="B327" s="66"/>
      <c r="C327" s="82"/>
      <c r="D327" s="66"/>
      <c r="E327" s="66"/>
      <c r="F327" s="36" t="s">
        <v>33</v>
      </c>
      <c r="G327" s="66"/>
      <c r="H327" s="67"/>
      <c r="I327" s="133"/>
      <c r="J327" s="133"/>
      <c r="K327" s="93"/>
      <c r="L327" s="83"/>
      <c r="M327" s="92">
        <f>RecursosH[[#This Row],[Custos hora]]*RecursosH[[#This Row],[Qnt. Horas]]</f>
        <v>0</v>
      </c>
      <c r="W327" s="48" t="str">
        <f>IFERROR('Recursos Humanos'!$K327/((((YEAR(VLOOKUP('Recursos Humanos'!$A327,Etapas[[Número da Etapa]:[Produtos esperados ao fim da Etapa (produtos intermediários) ]],4,FALSE))-YEAR(VLOOKUP('Recursos Humanos'!$A327,Etapas[[Número da Etapa]:[Produtos esperados ao fim da Etapa (produtos intermediários) ]],3,FALSE)))*12)+(MONTH(VLOOKUP('Recursos Humanos'!$A327,Etapas[[Número da Etapa]:[Produtos esperados ao fim da Etapa (produtos intermediários) ]],4,FALSE))-MONTH(VLOOKUP('Recursos Humanos'!$A327,Etapas[[Número da Etapa]:[Produtos esperados ao fim da Etapa (produtos intermediários) ]],3,FALSE))))+1),"")</f>
        <v/>
      </c>
    </row>
    <row r="328" spans="1:23" x14ac:dyDescent="0.25">
      <c r="A328" s="67"/>
      <c r="B328" s="66"/>
      <c r="C328" s="82"/>
      <c r="D328" s="66"/>
      <c r="E328" s="66"/>
      <c r="F328" s="36" t="s">
        <v>33</v>
      </c>
      <c r="G328" s="66"/>
      <c r="H328" s="67"/>
      <c r="I328" s="133"/>
      <c r="J328" s="133"/>
      <c r="K328" s="93"/>
      <c r="L328" s="83"/>
      <c r="M328" s="92">
        <f>RecursosH[[#This Row],[Custos hora]]*RecursosH[[#This Row],[Qnt. Horas]]</f>
        <v>0</v>
      </c>
      <c r="W328" s="48" t="str">
        <f>IFERROR('Recursos Humanos'!$K328/((((YEAR(VLOOKUP('Recursos Humanos'!$A328,Etapas[[Número da Etapa]:[Produtos esperados ao fim da Etapa (produtos intermediários) ]],4,FALSE))-YEAR(VLOOKUP('Recursos Humanos'!$A328,Etapas[[Número da Etapa]:[Produtos esperados ao fim da Etapa (produtos intermediários) ]],3,FALSE)))*12)+(MONTH(VLOOKUP('Recursos Humanos'!$A328,Etapas[[Número da Etapa]:[Produtos esperados ao fim da Etapa (produtos intermediários) ]],4,FALSE))-MONTH(VLOOKUP('Recursos Humanos'!$A328,Etapas[[Número da Etapa]:[Produtos esperados ao fim da Etapa (produtos intermediários) ]],3,FALSE))))+1),"")</f>
        <v/>
      </c>
    </row>
    <row r="329" spans="1:23" x14ac:dyDescent="0.25">
      <c r="A329" s="67"/>
      <c r="B329" s="66"/>
      <c r="C329" s="82"/>
      <c r="D329" s="66"/>
      <c r="E329" s="66"/>
      <c r="F329" s="36" t="s">
        <v>33</v>
      </c>
      <c r="G329" s="66"/>
      <c r="H329" s="67"/>
      <c r="I329" s="133"/>
      <c r="J329" s="133"/>
      <c r="K329" s="93"/>
      <c r="L329" s="83"/>
      <c r="M329" s="92">
        <f>RecursosH[[#This Row],[Custos hora]]*RecursosH[[#This Row],[Qnt. Horas]]</f>
        <v>0</v>
      </c>
      <c r="W329" s="48" t="str">
        <f>IFERROR('Recursos Humanos'!$K329/((((YEAR(VLOOKUP('Recursos Humanos'!$A329,Etapas[[Número da Etapa]:[Produtos esperados ao fim da Etapa (produtos intermediários) ]],4,FALSE))-YEAR(VLOOKUP('Recursos Humanos'!$A329,Etapas[[Número da Etapa]:[Produtos esperados ao fim da Etapa (produtos intermediários) ]],3,FALSE)))*12)+(MONTH(VLOOKUP('Recursos Humanos'!$A329,Etapas[[Número da Etapa]:[Produtos esperados ao fim da Etapa (produtos intermediários) ]],4,FALSE))-MONTH(VLOOKUP('Recursos Humanos'!$A329,Etapas[[Número da Etapa]:[Produtos esperados ao fim da Etapa (produtos intermediários) ]],3,FALSE))))+1),"")</f>
        <v/>
      </c>
    </row>
    <row r="330" spans="1:23" x14ac:dyDescent="0.25">
      <c r="A330" s="67"/>
      <c r="B330" s="66"/>
      <c r="C330" s="82"/>
      <c r="D330" s="66"/>
      <c r="E330" s="66"/>
      <c r="F330" s="36" t="s">
        <v>33</v>
      </c>
      <c r="G330" s="66"/>
      <c r="H330" s="67"/>
      <c r="I330" s="133"/>
      <c r="J330" s="133"/>
      <c r="K330" s="93"/>
      <c r="L330" s="83"/>
      <c r="M330" s="92">
        <f>RecursosH[[#This Row],[Custos hora]]*RecursosH[[#This Row],[Qnt. Horas]]</f>
        <v>0</v>
      </c>
      <c r="N330" s="45"/>
      <c r="W330" s="48" t="str">
        <f>IFERROR('Recursos Humanos'!$K330/((((YEAR(VLOOKUP('Recursos Humanos'!$A330,Etapas[[Número da Etapa]:[Produtos esperados ao fim da Etapa (produtos intermediários) ]],4,FALSE))-YEAR(VLOOKUP('Recursos Humanos'!$A330,Etapas[[Número da Etapa]:[Produtos esperados ao fim da Etapa (produtos intermediários) ]],3,FALSE)))*12)+(MONTH(VLOOKUP('Recursos Humanos'!$A330,Etapas[[Número da Etapa]:[Produtos esperados ao fim da Etapa (produtos intermediários) ]],4,FALSE))-MONTH(VLOOKUP('Recursos Humanos'!$A330,Etapas[[Número da Etapa]:[Produtos esperados ao fim da Etapa (produtos intermediários) ]],3,FALSE))))+1),"")</f>
        <v/>
      </c>
    </row>
    <row r="331" spans="1:23" x14ac:dyDescent="0.25">
      <c r="A331" s="67"/>
      <c r="B331" s="66"/>
      <c r="C331" s="82"/>
      <c r="D331" s="66"/>
      <c r="E331" s="66"/>
      <c r="F331" s="36" t="s">
        <v>33</v>
      </c>
      <c r="G331" s="66"/>
      <c r="H331" s="67"/>
      <c r="I331" s="133"/>
      <c r="J331" s="133"/>
      <c r="K331" s="93"/>
      <c r="L331" s="83"/>
      <c r="M331" s="92">
        <f>RecursosH[[#This Row],[Custos hora]]*RecursosH[[#This Row],[Qnt. Horas]]</f>
        <v>0</v>
      </c>
      <c r="W331" s="48" t="str">
        <f>IFERROR('Recursos Humanos'!$K331/((((YEAR(VLOOKUP('Recursos Humanos'!$A331,Etapas[[Número da Etapa]:[Produtos esperados ao fim da Etapa (produtos intermediários) ]],4,FALSE))-YEAR(VLOOKUP('Recursos Humanos'!$A331,Etapas[[Número da Etapa]:[Produtos esperados ao fim da Etapa (produtos intermediários) ]],3,FALSE)))*12)+(MONTH(VLOOKUP('Recursos Humanos'!$A331,Etapas[[Número da Etapa]:[Produtos esperados ao fim da Etapa (produtos intermediários) ]],4,FALSE))-MONTH(VLOOKUP('Recursos Humanos'!$A331,Etapas[[Número da Etapa]:[Produtos esperados ao fim da Etapa (produtos intermediários) ]],3,FALSE))))+1),"")</f>
        <v/>
      </c>
    </row>
    <row r="332" spans="1:23" x14ac:dyDescent="0.25">
      <c r="A332" s="67"/>
      <c r="B332" s="66"/>
      <c r="C332" s="82"/>
      <c r="D332" s="66"/>
      <c r="E332" s="66"/>
      <c r="F332" s="36" t="s">
        <v>33</v>
      </c>
      <c r="G332" s="66"/>
      <c r="H332" s="67"/>
      <c r="I332" s="133"/>
      <c r="J332" s="133"/>
      <c r="K332" s="93"/>
      <c r="L332" s="83"/>
      <c r="M332" s="92">
        <f>RecursosH[[#This Row],[Custos hora]]*RecursosH[[#This Row],[Qnt. Horas]]</f>
        <v>0</v>
      </c>
      <c r="W332" s="48" t="str">
        <f>IFERROR('Recursos Humanos'!$K332/((((YEAR(VLOOKUP('Recursos Humanos'!$A332,Etapas[[Número da Etapa]:[Produtos esperados ao fim da Etapa (produtos intermediários) ]],4,FALSE))-YEAR(VLOOKUP('Recursos Humanos'!$A332,Etapas[[Número da Etapa]:[Produtos esperados ao fim da Etapa (produtos intermediários) ]],3,FALSE)))*12)+(MONTH(VLOOKUP('Recursos Humanos'!$A332,Etapas[[Número da Etapa]:[Produtos esperados ao fim da Etapa (produtos intermediários) ]],4,FALSE))-MONTH(VLOOKUP('Recursos Humanos'!$A332,Etapas[[Número da Etapa]:[Produtos esperados ao fim da Etapa (produtos intermediários) ]],3,FALSE))))+1),"")</f>
        <v/>
      </c>
    </row>
    <row r="333" spans="1:23" x14ac:dyDescent="0.25">
      <c r="A333" s="67"/>
      <c r="B333" s="66"/>
      <c r="C333" s="82"/>
      <c r="D333" s="66"/>
      <c r="E333" s="66"/>
      <c r="F333" s="36" t="s">
        <v>33</v>
      </c>
      <c r="G333" s="66"/>
      <c r="H333" s="67"/>
      <c r="I333" s="133"/>
      <c r="J333" s="133"/>
      <c r="K333" s="93"/>
      <c r="L333" s="83"/>
      <c r="M333" s="92">
        <f>RecursosH[[#This Row],[Custos hora]]*RecursosH[[#This Row],[Qnt. Horas]]</f>
        <v>0</v>
      </c>
      <c r="W333" s="48" t="str">
        <f>IFERROR('Recursos Humanos'!$K333/((((YEAR(VLOOKUP('Recursos Humanos'!$A333,Etapas[[Número da Etapa]:[Produtos esperados ao fim da Etapa (produtos intermediários) ]],4,FALSE))-YEAR(VLOOKUP('Recursos Humanos'!$A333,Etapas[[Número da Etapa]:[Produtos esperados ao fim da Etapa (produtos intermediários) ]],3,FALSE)))*12)+(MONTH(VLOOKUP('Recursos Humanos'!$A333,Etapas[[Número da Etapa]:[Produtos esperados ao fim da Etapa (produtos intermediários) ]],4,FALSE))-MONTH(VLOOKUP('Recursos Humanos'!$A333,Etapas[[Número da Etapa]:[Produtos esperados ao fim da Etapa (produtos intermediários) ]],3,FALSE))))+1),"")</f>
        <v/>
      </c>
    </row>
    <row r="334" spans="1:23" x14ac:dyDescent="0.25">
      <c r="A334" s="67"/>
      <c r="B334" s="66"/>
      <c r="C334" s="82"/>
      <c r="D334" s="66"/>
      <c r="E334" s="66"/>
      <c r="F334" s="36" t="s">
        <v>33</v>
      </c>
      <c r="G334" s="66"/>
      <c r="H334" s="67"/>
      <c r="I334" s="133"/>
      <c r="J334" s="133"/>
      <c r="K334" s="93"/>
      <c r="L334" s="83"/>
      <c r="M334" s="92">
        <f>RecursosH[[#This Row],[Custos hora]]*RecursosH[[#This Row],[Qnt. Horas]]</f>
        <v>0</v>
      </c>
      <c r="W334" s="48" t="str">
        <f>IFERROR('Recursos Humanos'!$K334/((((YEAR(VLOOKUP('Recursos Humanos'!$A334,Etapas[[Número da Etapa]:[Produtos esperados ao fim da Etapa (produtos intermediários) ]],4,FALSE))-YEAR(VLOOKUP('Recursos Humanos'!$A334,Etapas[[Número da Etapa]:[Produtos esperados ao fim da Etapa (produtos intermediários) ]],3,FALSE)))*12)+(MONTH(VLOOKUP('Recursos Humanos'!$A334,Etapas[[Número da Etapa]:[Produtos esperados ao fim da Etapa (produtos intermediários) ]],4,FALSE))-MONTH(VLOOKUP('Recursos Humanos'!$A334,Etapas[[Número da Etapa]:[Produtos esperados ao fim da Etapa (produtos intermediários) ]],3,FALSE))))+1),"")</f>
        <v/>
      </c>
    </row>
    <row r="335" spans="1:23" x14ac:dyDescent="0.25">
      <c r="A335" s="67"/>
      <c r="B335" s="66"/>
      <c r="C335" s="82"/>
      <c r="D335" s="66"/>
      <c r="E335" s="66"/>
      <c r="F335" s="36" t="s">
        <v>33</v>
      </c>
      <c r="G335" s="66"/>
      <c r="H335" s="67"/>
      <c r="I335" s="133"/>
      <c r="J335" s="133"/>
      <c r="K335" s="93"/>
      <c r="L335" s="83"/>
      <c r="M335" s="92">
        <f>RecursosH[[#This Row],[Custos hora]]*RecursosH[[#This Row],[Qnt. Horas]]</f>
        <v>0</v>
      </c>
      <c r="W335" s="48" t="str">
        <f>IFERROR('Recursos Humanos'!$K335/((((YEAR(VLOOKUP('Recursos Humanos'!$A335,Etapas[[Número da Etapa]:[Produtos esperados ao fim da Etapa (produtos intermediários) ]],4,FALSE))-YEAR(VLOOKUP('Recursos Humanos'!$A335,Etapas[[Número da Etapa]:[Produtos esperados ao fim da Etapa (produtos intermediários) ]],3,FALSE)))*12)+(MONTH(VLOOKUP('Recursos Humanos'!$A335,Etapas[[Número da Etapa]:[Produtos esperados ao fim da Etapa (produtos intermediários) ]],4,FALSE))-MONTH(VLOOKUP('Recursos Humanos'!$A335,Etapas[[Número da Etapa]:[Produtos esperados ao fim da Etapa (produtos intermediários) ]],3,FALSE))))+1),"")</f>
        <v/>
      </c>
    </row>
    <row r="336" spans="1:23" x14ac:dyDescent="0.25">
      <c r="A336" s="67"/>
      <c r="B336" s="66"/>
      <c r="C336" s="82"/>
      <c r="D336" s="66"/>
      <c r="E336" s="66"/>
      <c r="F336" s="36" t="s">
        <v>33</v>
      </c>
      <c r="G336" s="66"/>
      <c r="H336" s="67"/>
      <c r="I336" s="133"/>
      <c r="J336" s="133"/>
      <c r="K336" s="93"/>
      <c r="L336" s="83"/>
      <c r="M336" s="92">
        <f>RecursosH[[#This Row],[Custos hora]]*RecursosH[[#This Row],[Qnt. Horas]]</f>
        <v>0</v>
      </c>
      <c r="W336" s="48" t="str">
        <f>IFERROR('Recursos Humanos'!$K336/((((YEAR(VLOOKUP('Recursos Humanos'!$A336,Etapas[[Número da Etapa]:[Produtos esperados ao fim da Etapa (produtos intermediários) ]],4,FALSE))-YEAR(VLOOKUP('Recursos Humanos'!$A336,Etapas[[Número da Etapa]:[Produtos esperados ao fim da Etapa (produtos intermediários) ]],3,FALSE)))*12)+(MONTH(VLOOKUP('Recursos Humanos'!$A336,Etapas[[Número da Etapa]:[Produtos esperados ao fim da Etapa (produtos intermediários) ]],4,FALSE))-MONTH(VLOOKUP('Recursos Humanos'!$A336,Etapas[[Número da Etapa]:[Produtos esperados ao fim da Etapa (produtos intermediários) ]],3,FALSE))))+1),"")</f>
        <v/>
      </c>
    </row>
    <row r="337" spans="1:23" x14ac:dyDescent="0.25">
      <c r="A337" s="67"/>
      <c r="B337" s="66"/>
      <c r="C337" s="82"/>
      <c r="D337" s="66"/>
      <c r="E337" s="66"/>
      <c r="F337" s="36" t="s">
        <v>33</v>
      </c>
      <c r="G337" s="66"/>
      <c r="H337" s="67"/>
      <c r="I337" s="133"/>
      <c r="J337" s="133"/>
      <c r="K337" s="93"/>
      <c r="L337" s="83"/>
      <c r="M337" s="92">
        <f>RecursosH[[#This Row],[Custos hora]]*RecursosH[[#This Row],[Qnt. Horas]]</f>
        <v>0</v>
      </c>
      <c r="W337" s="48" t="str">
        <f>IFERROR('Recursos Humanos'!$K337/((((YEAR(VLOOKUP('Recursos Humanos'!$A337,Etapas[[Número da Etapa]:[Produtos esperados ao fim da Etapa (produtos intermediários) ]],4,FALSE))-YEAR(VLOOKUP('Recursos Humanos'!$A337,Etapas[[Número da Etapa]:[Produtos esperados ao fim da Etapa (produtos intermediários) ]],3,FALSE)))*12)+(MONTH(VLOOKUP('Recursos Humanos'!$A337,Etapas[[Número da Etapa]:[Produtos esperados ao fim da Etapa (produtos intermediários) ]],4,FALSE))-MONTH(VLOOKUP('Recursos Humanos'!$A337,Etapas[[Número da Etapa]:[Produtos esperados ao fim da Etapa (produtos intermediários) ]],3,FALSE))))+1),"")</f>
        <v/>
      </c>
    </row>
    <row r="338" spans="1:23" x14ac:dyDescent="0.25">
      <c r="A338" s="67"/>
      <c r="B338" s="66"/>
      <c r="C338" s="82"/>
      <c r="D338" s="66"/>
      <c r="E338" s="66"/>
      <c r="F338" s="36" t="s">
        <v>33</v>
      </c>
      <c r="G338" s="66"/>
      <c r="H338" s="67"/>
      <c r="I338" s="133"/>
      <c r="J338" s="133"/>
      <c r="K338" s="93"/>
      <c r="L338" s="83"/>
      <c r="M338" s="92">
        <f>RecursosH[[#This Row],[Custos hora]]*RecursosH[[#This Row],[Qnt. Horas]]</f>
        <v>0</v>
      </c>
      <c r="W338" s="48" t="str">
        <f>IFERROR('Recursos Humanos'!$K338/((((YEAR(VLOOKUP('Recursos Humanos'!$A338,Etapas[[Número da Etapa]:[Produtos esperados ao fim da Etapa (produtos intermediários) ]],4,FALSE))-YEAR(VLOOKUP('Recursos Humanos'!$A338,Etapas[[Número da Etapa]:[Produtos esperados ao fim da Etapa (produtos intermediários) ]],3,FALSE)))*12)+(MONTH(VLOOKUP('Recursos Humanos'!$A338,Etapas[[Número da Etapa]:[Produtos esperados ao fim da Etapa (produtos intermediários) ]],4,FALSE))-MONTH(VLOOKUP('Recursos Humanos'!$A338,Etapas[[Número da Etapa]:[Produtos esperados ao fim da Etapa (produtos intermediários) ]],3,FALSE))))+1),"")</f>
        <v/>
      </c>
    </row>
    <row r="339" spans="1:23" x14ac:dyDescent="0.25">
      <c r="A339" s="67"/>
      <c r="B339" s="66"/>
      <c r="C339" s="82"/>
      <c r="D339" s="66"/>
      <c r="E339" s="66"/>
      <c r="F339" s="36" t="s">
        <v>33</v>
      </c>
      <c r="G339" s="66"/>
      <c r="H339" s="67"/>
      <c r="I339" s="133"/>
      <c r="J339" s="133"/>
      <c r="K339" s="93"/>
      <c r="L339" s="83"/>
      <c r="M339" s="92">
        <f>RecursosH[[#This Row],[Custos hora]]*RecursosH[[#This Row],[Qnt. Horas]]</f>
        <v>0</v>
      </c>
      <c r="W339" s="48" t="str">
        <f>IFERROR('Recursos Humanos'!$K339/((((YEAR(VLOOKUP('Recursos Humanos'!$A339,Etapas[[Número da Etapa]:[Produtos esperados ao fim da Etapa (produtos intermediários) ]],4,FALSE))-YEAR(VLOOKUP('Recursos Humanos'!$A339,Etapas[[Número da Etapa]:[Produtos esperados ao fim da Etapa (produtos intermediários) ]],3,FALSE)))*12)+(MONTH(VLOOKUP('Recursos Humanos'!$A339,Etapas[[Número da Etapa]:[Produtos esperados ao fim da Etapa (produtos intermediários) ]],4,FALSE))-MONTH(VLOOKUP('Recursos Humanos'!$A339,Etapas[[Número da Etapa]:[Produtos esperados ao fim da Etapa (produtos intermediários) ]],3,FALSE))))+1),"")</f>
        <v/>
      </c>
    </row>
    <row r="340" spans="1:23" x14ac:dyDescent="0.25">
      <c r="A340" s="67"/>
      <c r="B340" s="66"/>
      <c r="C340" s="82"/>
      <c r="D340" s="66"/>
      <c r="E340" s="66"/>
      <c r="F340" s="36" t="s">
        <v>33</v>
      </c>
      <c r="G340" s="66"/>
      <c r="H340" s="67"/>
      <c r="I340" s="133"/>
      <c r="J340" s="133"/>
      <c r="K340" s="93"/>
      <c r="L340" s="83"/>
      <c r="M340" s="92">
        <f>RecursosH[[#This Row],[Custos hora]]*RecursosH[[#This Row],[Qnt. Horas]]</f>
        <v>0</v>
      </c>
      <c r="W340" s="48" t="str">
        <f>IFERROR('Recursos Humanos'!$K340/((((YEAR(VLOOKUP('Recursos Humanos'!$A340,Etapas[[Número da Etapa]:[Produtos esperados ao fim da Etapa (produtos intermediários) ]],4,FALSE))-YEAR(VLOOKUP('Recursos Humanos'!$A340,Etapas[[Número da Etapa]:[Produtos esperados ao fim da Etapa (produtos intermediários) ]],3,FALSE)))*12)+(MONTH(VLOOKUP('Recursos Humanos'!$A340,Etapas[[Número da Etapa]:[Produtos esperados ao fim da Etapa (produtos intermediários) ]],4,FALSE))-MONTH(VLOOKUP('Recursos Humanos'!$A340,Etapas[[Número da Etapa]:[Produtos esperados ao fim da Etapa (produtos intermediários) ]],3,FALSE))))+1),"")</f>
        <v/>
      </c>
    </row>
    <row r="341" spans="1:23" x14ac:dyDescent="0.25">
      <c r="A341" s="67"/>
      <c r="B341" s="66"/>
      <c r="C341" s="82"/>
      <c r="D341" s="66"/>
      <c r="E341" s="66"/>
      <c r="F341" s="36" t="s">
        <v>33</v>
      </c>
      <c r="G341" s="66"/>
      <c r="H341" s="67"/>
      <c r="I341" s="133"/>
      <c r="J341" s="133"/>
      <c r="K341" s="93"/>
      <c r="L341" s="83"/>
      <c r="M341" s="92">
        <f>RecursosH[[#This Row],[Custos hora]]*RecursosH[[#This Row],[Qnt. Horas]]</f>
        <v>0</v>
      </c>
      <c r="W341" s="48" t="str">
        <f>IFERROR('Recursos Humanos'!$K341/((((YEAR(VLOOKUP('Recursos Humanos'!$A341,Etapas[[Número da Etapa]:[Produtos esperados ao fim da Etapa (produtos intermediários) ]],4,FALSE))-YEAR(VLOOKUP('Recursos Humanos'!$A341,Etapas[[Número da Etapa]:[Produtos esperados ao fim da Etapa (produtos intermediários) ]],3,FALSE)))*12)+(MONTH(VLOOKUP('Recursos Humanos'!$A341,Etapas[[Número da Etapa]:[Produtos esperados ao fim da Etapa (produtos intermediários) ]],4,FALSE))-MONTH(VLOOKUP('Recursos Humanos'!$A341,Etapas[[Número da Etapa]:[Produtos esperados ao fim da Etapa (produtos intermediários) ]],3,FALSE))))+1),"")</f>
        <v/>
      </c>
    </row>
    <row r="342" spans="1:23" x14ac:dyDescent="0.25">
      <c r="A342" s="67"/>
      <c r="B342" s="66"/>
      <c r="C342" s="82"/>
      <c r="D342" s="66"/>
      <c r="E342" s="66"/>
      <c r="F342" s="36" t="s">
        <v>33</v>
      </c>
      <c r="G342" s="66"/>
      <c r="H342" s="67"/>
      <c r="I342" s="133"/>
      <c r="J342" s="133"/>
      <c r="K342" s="93"/>
      <c r="L342" s="83"/>
      <c r="M342" s="92">
        <f>RecursosH[[#This Row],[Custos hora]]*RecursosH[[#This Row],[Qnt. Horas]]</f>
        <v>0</v>
      </c>
      <c r="W342" s="48" t="str">
        <f>IFERROR('Recursos Humanos'!$K342/((((YEAR(VLOOKUP('Recursos Humanos'!$A342,Etapas[[Número da Etapa]:[Produtos esperados ao fim da Etapa (produtos intermediários) ]],4,FALSE))-YEAR(VLOOKUP('Recursos Humanos'!$A342,Etapas[[Número da Etapa]:[Produtos esperados ao fim da Etapa (produtos intermediários) ]],3,FALSE)))*12)+(MONTH(VLOOKUP('Recursos Humanos'!$A342,Etapas[[Número da Etapa]:[Produtos esperados ao fim da Etapa (produtos intermediários) ]],4,FALSE))-MONTH(VLOOKUP('Recursos Humanos'!$A342,Etapas[[Número da Etapa]:[Produtos esperados ao fim da Etapa (produtos intermediários) ]],3,FALSE))))+1),"")</f>
        <v/>
      </c>
    </row>
    <row r="343" spans="1:23" x14ac:dyDescent="0.25">
      <c r="A343" s="67"/>
      <c r="B343" s="66"/>
      <c r="C343" s="82"/>
      <c r="D343" s="66"/>
      <c r="E343" s="66"/>
      <c r="F343" s="36" t="s">
        <v>33</v>
      </c>
      <c r="G343" s="66"/>
      <c r="H343" s="67"/>
      <c r="I343" s="133"/>
      <c r="J343" s="133"/>
      <c r="K343" s="93"/>
      <c r="L343" s="83"/>
      <c r="M343" s="92">
        <f>RecursosH[[#This Row],[Custos hora]]*RecursosH[[#This Row],[Qnt. Horas]]</f>
        <v>0</v>
      </c>
      <c r="W343" s="48" t="str">
        <f>IFERROR('Recursos Humanos'!$K343/((((YEAR(VLOOKUP('Recursos Humanos'!$A343,Etapas[[Número da Etapa]:[Produtos esperados ao fim da Etapa (produtos intermediários) ]],4,FALSE))-YEAR(VLOOKUP('Recursos Humanos'!$A343,Etapas[[Número da Etapa]:[Produtos esperados ao fim da Etapa (produtos intermediários) ]],3,FALSE)))*12)+(MONTH(VLOOKUP('Recursos Humanos'!$A343,Etapas[[Número da Etapa]:[Produtos esperados ao fim da Etapa (produtos intermediários) ]],4,FALSE))-MONTH(VLOOKUP('Recursos Humanos'!$A343,Etapas[[Número da Etapa]:[Produtos esperados ao fim da Etapa (produtos intermediários) ]],3,FALSE))))+1),"")</f>
        <v/>
      </c>
    </row>
    <row r="344" spans="1:23" x14ac:dyDescent="0.25">
      <c r="A344" s="67"/>
      <c r="B344" s="66"/>
      <c r="C344" s="82"/>
      <c r="D344" s="66"/>
      <c r="E344" s="66"/>
      <c r="F344" s="36" t="s">
        <v>33</v>
      </c>
      <c r="G344" s="66"/>
      <c r="H344" s="67"/>
      <c r="I344" s="133"/>
      <c r="J344" s="133"/>
      <c r="K344" s="93"/>
      <c r="L344" s="83"/>
      <c r="M344" s="92">
        <f>RecursosH[[#This Row],[Custos hora]]*RecursosH[[#This Row],[Qnt. Horas]]</f>
        <v>0</v>
      </c>
      <c r="N344" s="45"/>
      <c r="W344" s="48" t="str">
        <f>IFERROR('Recursos Humanos'!$K344/((((YEAR(VLOOKUP('Recursos Humanos'!$A344,Etapas[[Número da Etapa]:[Produtos esperados ao fim da Etapa (produtos intermediários) ]],4,FALSE))-YEAR(VLOOKUP('Recursos Humanos'!$A344,Etapas[[Número da Etapa]:[Produtos esperados ao fim da Etapa (produtos intermediários) ]],3,FALSE)))*12)+(MONTH(VLOOKUP('Recursos Humanos'!$A344,Etapas[[Número da Etapa]:[Produtos esperados ao fim da Etapa (produtos intermediários) ]],4,FALSE))-MONTH(VLOOKUP('Recursos Humanos'!$A344,Etapas[[Número da Etapa]:[Produtos esperados ao fim da Etapa (produtos intermediários) ]],3,FALSE))))+1),"")</f>
        <v/>
      </c>
    </row>
    <row r="345" spans="1:23" x14ac:dyDescent="0.25">
      <c r="A345" s="67"/>
      <c r="B345" s="66"/>
      <c r="C345" s="82"/>
      <c r="D345" s="66"/>
      <c r="E345" s="66"/>
      <c r="F345" s="36" t="s">
        <v>33</v>
      </c>
      <c r="G345" s="66"/>
      <c r="H345" s="67"/>
      <c r="I345" s="133"/>
      <c r="J345" s="133"/>
      <c r="K345" s="93"/>
      <c r="L345" s="83"/>
      <c r="M345" s="92">
        <f>RecursosH[[#This Row],[Custos hora]]*RecursosH[[#This Row],[Qnt. Horas]]</f>
        <v>0</v>
      </c>
      <c r="W345" s="48" t="str">
        <f>IFERROR('Recursos Humanos'!$K345/((((YEAR(VLOOKUP('Recursos Humanos'!$A345,Etapas[[Número da Etapa]:[Produtos esperados ao fim da Etapa (produtos intermediários) ]],4,FALSE))-YEAR(VLOOKUP('Recursos Humanos'!$A345,Etapas[[Número da Etapa]:[Produtos esperados ao fim da Etapa (produtos intermediários) ]],3,FALSE)))*12)+(MONTH(VLOOKUP('Recursos Humanos'!$A345,Etapas[[Número da Etapa]:[Produtos esperados ao fim da Etapa (produtos intermediários) ]],4,FALSE))-MONTH(VLOOKUP('Recursos Humanos'!$A345,Etapas[[Número da Etapa]:[Produtos esperados ao fim da Etapa (produtos intermediários) ]],3,FALSE))))+1),"")</f>
        <v/>
      </c>
    </row>
    <row r="346" spans="1:23" x14ac:dyDescent="0.25">
      <c r="A346" s="67"/>
      <c r="B346" s="66"/>
      <c r="C346" s="82"/>
      <c r="D346" s="66"/>
      <c r="E346" s="66"/>
      <c r="F346" s="36" t="s">
        <v>33</v>
      </c>
      <c r="G346" s="66"/>
      <c r="H346" s="67"/>
      <c r="I346" s="133"/>
      <c r="J346" s="133"/>
      <c r="K346" s="93"/>
      <c r="L346" s="83"/>
      <c r="M346" s="92">
        <f>RecursosH[[#This Row],[Custos hora]]*RecursosH[[#This Row],[Qnt. Horas]]</f>
        <v>0</v>
      </c>
      <c r="W346" s="48" t="str">
        <f>IFERROR('Recursos Humanos'!$K346/((((YEAR(VLOOKUP('Recursos Humanos'!$A346,Etapas[[Número da Etapa]:[Produtos esperados ao fim da Etapa (produtos intermediários) ]],4,FALSE))-YEAR(VLOOKUP('Recursos Humanos'!$A346,Etapas[[Número da Etapa]:[Produtos esperados ao fim da Etapa (produtos intermediários) ]],3,FALSE)))*12)+(MONTH(VLOOKUP('Recursos Humanos'!$A346,Etapas[[Número da Etapa]:[Produtos esperados ao fim da Etapa (produtos intermediários) ]],4,FALSE))-MONTH(VLOOKUP('Recursos Humanos'!$A346,Etapas[[Número da Etapa]:[Produtos esperados ao fim da Etapa (produtos intermediários) ]],3,FALSE))))+1),"")</f>
        <v/>
      </c>
    </row>
    <row r="347" spans="1:23" x14ac:dyDescent="0.25">
      <c r="A347" s="67"/>
      <c r="B347" s="66"/>
      <c r="C347" s="82"/>
      <c r="D347" s="66"/>
      <c r="E347" s="66"/>
      <c r="F347" s="36" t="s">
        <v>33</v>
      </c>
      <c r="G347" s="66"/>
      <c r="H347" s="67"/>
      <c r="I347" s="133"/>
      <c r="J347" s="133"/>
      <c r="K347" s="93"/>
      <c r="L347" s="83"/>
      <c r="M347" s="92">
        <f>RecursosH[[#This Row],[Custos hora]]*RecursosH[[#This Row],[Qnt. Horas]]</f>
        <v>0</v>
      </c>
      <c r="W347" s="48" t="str">
        <f>IFERROR('Recursos Humanos'!$K347/((((YEAR(VLOOKUP('Recursos Humanos'!$A347,Etapas[[Número da Etapa]:[Produtos esperados ao fim da Etapa (produtos intermediários) ]],4,FALSE))-YEAR(VLOOKUP('Recursos Humanos'!$A347,Etapas[[Número da Etapa]:[Produtos esperados ao fim da Etapa (produtos intermediários) ]],3,FALSE)))*12)+(MONTH(VLOOKUP('Recursos Humanos'!$A347,Etapas[[Número da Etapa]:[Produtos esperados ao fim da Etapa (produtos intermediários) ]],4,FALSE))-MONTH(VLOOKUP('Recursos Humanos'!$A347,Etapas[[Número da Etapa]:[Produtos esperados ao fim da Etapa (produtos intermediários) ]],3,FALSE))))+1),"")</f>
        <v/>
      </c>
    </row>
    <row r="348" spans="1:23" x14ac:dyDescent="0.25">
      <c r="A348" s="67"/>
      <c r="B348" s="66"/>
      <c r="C348" s="82"/>
      <c r="D348" s="66"/>
      <c r="E348" s="66"/>
      <c r="F348" s="36" t="s">
        <v>33</v>
      </c>
      <c r="G348" s="66"/>
      <c r="H348" s="67"/>
      <c r="I348" s="133"/>
      <c r="J348" s="133"/>
      <c r="K348" s="93"/>
      <c r="L348" s="83"/>
      <c r="M348" s="92">
        <f>RecursosH[[#This Row],[Custos hora]]*RecursosH[[#This Row],[Qnt. Horas]]</f>
        <v>0</v>
      </c>
      <c r="W348" s="48" t="str">
        <f>IFERROR('Recursos Humanos'!$K348/((((YEAR(VLOOKUP('Recursos Humanos'!$A348,Etapas[[Número da Etapa]:[Produtos esperados ao fim da Etapa (produtos intermediários) ]],4,FALSE))-YEAR(VLOOKUP('Recursos Humanos'!$A348,Etapas[[Número da Etapa]:[Produtos esperados ao fim da Etapa (produtos intermediários) ]],3,FALSE)))*12)+(MONTH(VLOOKUP('Recursos Humanos'!$A348,Etapas[[Número da Etapa]:[Produtos esperados ao fim da Etapa (produtos intermediários) ]],4,FALSE))-MONTH(VLOOKUP('Recursos Humanos'!$A348,Etapas[[Número da Etapa]:[Produtos esperados ao fim da Etapa (produtos intermediários) ]],3,FALSE))))+1),"")</f>
        <v/>
      </c>
    </row>
    <row r="349" spans="1:23" x14ac:dyDescent="0.25">
      <c r="A349" s="67"/>
      <c r="B349" s="66"/>
      <c r="C349" s="82"/>
      <c r="D349" s="66"/>
      <c r="E349" s="66"/>
      <c r="F349" s="36" t="s">
        <v>33</v>
      </c>
      <c r="G349" s="66"/>
      <c r="H349" s="67"/>
      <c r="I349" s="133"/>
      <c r="J349" s="133"/>
      <c r="K349" s="93"/>
      <c r="L349" s="83"/>
      <c r="M349" s="92">
        <f>RecursosH[[#This Row],[Custos hora]]*RecursosH[[#This Row],[Qnt. Horas]]</f>
        <v>0</v>
      </c>
      <c r="W349" s="48" t="str">
        <f>IFERROR('Recursos Humanos'!$K349/((((YEAR(VLOOKUP('Recursos Humanos'!$A349,Etapas[[Número da Etapa]:[Produtos esperados ao fim da Etapa (produtos intermediários) ]],4,FALSE))-YEAR(VLOOKUP('Recursos Humanos'!$A349,Etapas[[Número da Etapa]:[Produtos esperados ao fim da Etapa (produtos intermediários) ]],3,FALSE)))*12)+(MONTH(VLOOKUP('Recursos Humanos'!$A349,Etapas[[Número da Etapa]:[Produtos esperados ao fim da Etapa (produtos intermediários) ]],4,FALSE))-MONTH(VLOOKUP('Recursos Humanos'!$A349,Etapas[[Número da Etapa]:[Produtos esperados ao fim da Etapa (produtos intermediários) ]],3,FALSE))))+1),"")</f>
        <v/>
      </c>
    </row>
    <row r="350" spans="1:23" x14ac:dyDescent="0.25">
      <c r="A350" s="67"/>
      <c r="B350" s="66"/>
      <c r="C350" s="82"/>
      <c r="D350" s="66"/>
      <c r="E350" s="66"/>
      <c r="F350" s="36" t="s">
        <v>33</v>
      </c>
      <c r="G350" s="66"/>
      <c r="H350" s="67"/>
      <c r="I350" s="133"/>
      <c r="J350" s="133"/>
      <c r="K350" s="93"/>
      <c r="L350" s="83"/>
      <c r="M350" s="92">
        <f>RecursosH[[#This Row],[Custos hora]]*RecursosH[[#This Row],[Qnt. Horas]]</f>
        <v>0</v>
      </c>
      <c r="W350" s="48" t="str">
        <f>IFERROR('Recursos Humanos'!$K350/((((YEAR(VLOOKUP('Recursos Humanos'!$A350,Etapas[[Número da Etapa]:[Produtos esperados ao fim da Etapa (produtos intermediários) ]],4,FALSE))-YEAR(VLOOKUP('Recursos Humanos'!$A350,Etapas[[Número da Etapa]:[Produtos esperados ao fim da Etapa (produtos intermediários) ]],3,FALSE)))*12)+(MONTH(VLOOKUP('Recursos Humanos'!$A350,Etapas[[Número da Etapa]:[Produtos esperados ao fim da Etapa (produtos intermediários) ]],4,FALSE))-MONTH(VLOOKUP('Recursos Humanos'!$A350,Etapas[[Número da Etapa]:[Produtos esperados ao fim da Etapa (produtos intermediários) ]],3,FALSE))))+1),"")</f>
        <v/>
      </c>
    </row>
    <row r="351" spans="1:23" x14ac:dyDescent="0.25">
      <c r="A351" s="67"/>
      <c r="B351" s="66"/>
      <c r="C351" s="82"/>
      <c r="D351" s="66"/>
      <c r="E351" s="66"/>
      <c r="F351" s="36" t="s">
        <v>33</v>
      </c>
      <c r="G351" s="66"/>
      <c r="H351" s="67"/>
      <c r="I351" s="133"/>
      <c r="J351" s="133"/>
      <c r="K351" s="93"/>
      <c r="L351" s="83"/>
      <c r="M351" s="92">
        <f>RecursosH[[#This Row],[Custos hora]]*RecursosH[[#This Row],[Qnt. Horas]]</f>
        <v>0</v>
      </c>
      <c r="W351" s="48" t="str">
        <f>IFERROR('Recursos Humanos'!$K351/((((YEAR(VLOOKUP('Recursos Humanos'!$A351,Etapas[[Número da Etapa]:[Produtos esperados ao fim da Etapa (produtos intermediários) ]],4,FALSE))-YEAR(VLOOKUP('Recursos Humanos'!$A351,Etapas[[Número da Etapa]:[Produtos esperados ao fim da Etapa (produtos intermediários) ]],3,FALSE)))*12)+(MONTH(VLOOKUP('Recursos Humanos'!$A351,Etapas[[Número da Etapa]:[Produtos esperados ao fim da Etapa (produtos intermediários) ]],4,FALSE))-MONTH(VLOOKUP('Recursos Humanos'!$A351,Etapas[[Número da Etapa]:[Produtos esperados ao fim da Etapa (produtos intermediários) ]],3,FALSE))))+1),"")</f>
        <v/>
      </c>
    </row>
    <row r="352" spans="1:23" x14ac:dyDescent="0.25">
      <c r="A352" s="67"/>
      <c r="B352" s="66"/>
      <c r="C352" s="82"/>
      <c r="D352" s="66"/>
      <c r="E352" s="66"/>
      <c r="F352" s="36" t="s">
        <v>33</v>
      </c>
      <c r="G352" s="66"/>
      <c r="H352" s="67"/>
      <c r="I352" s="133"/>
      <c r="J352" s="133"/>
      <c r="K352" s="93"/>
      <c r="L352" s="83"/>
      <c r="M352" s="92">
        <f>RecursosH[[#This Row],[Custos hora]]*RecursosH[[#This Row],[Qnt. Horas]]</f>
        <v>0</v>
      </c>
      <c r="W352" s="48" t="str">
        <f>IFERROR('Recursos Humanos'!$K352/((((YEAR(VLOOKUP('Recursos Humanos'!$A352,Etapas[[Número da Etapa]:[Produtos esperados ao fim da Etapa (produtos intermediários) ]],4,FALSE))-YEAR(VLOOKUP('Recursos Humanos'!$A352,Etapas[[Número da Etapa]:[Produtos esperados ao fim da Etapa (produtos intermediários) ]],3,FALSE)))*12)+(MONTH(VLOOKUP('Recursos Humanos'!$A352,Etapas[[Número da Etapa]:[Produtos esperados ao fim da Etapa (produtos intermediários) ]],4,FALSE))-MONTH(VLOOKUP('Recursos Humanos'!$A352,Etapas[[Número da Etapa]:[Produtos esperados ao fim da Etapa (produtos intermediários) ]],3,FALSE))))+1),"")</f>
        <v/>
      </c>
    </row>
    <row r="353" spans="1:23" x14ac:dyDescent="0.25">
      <c r="A353" s="67"/>
      <c r="B353" s="66"/>
      <c r="C353" s="82"/>
      <c r="D353" s="66"/>
      <c r="E353" s="66"/>
      <c r="F353" s="36" t="s">
        <v>33</v>
      </c>
      <c r="G353" s="66"/>
      <c r="H353" s="67"/>
      <c r="I353" s="133"/>
      <c r="J353" s="133"/>
      <c r="K353" s="93"/>
      <c r="L353" s="83"/>
      <c r="M353" s="92">
        <f>RecursosH[[#This Row],[Custos hora]]*RecursosH[[#This Row],[Qnt. Horas]]</f>
        <v>0</v>
      </c>
      <c r="W353" s="48" t="str">
        <f>IFERROR('Recursos Humanos'!$K353/((((YEAR(VLOOKUP('Recursos Humanos'!$A353,Etapas[[Número da Etapa]:[Produtos esperados ao fim da Etapa (produtos intermediários) ]],4,FALSE))-YEAR(VLOOKUP('Recursos Humanos'!$A353,Etapas[[Número da Etapa]:[Produtos esperados ao fim da Etapa (produtos intermediários) ]],3,FALSE)))*12)+(MONTH(VLOOKUP('Recursos Humanos'!$A353,Etapas[[Número da Etapa]:[Produtos esperados ao fim da Etapa (produtos intermediários) ]],4,FALSE))-MONTH(VLOOKUP('Recursos Humanos'!$A353,Etapas[[Número da Etapa]:[Produtos esperados ao fim da Etapa (produtos intermediários) ]],3,FALSE))))+1),"")</f>
        <v/>
      </c>
    </row>
    <row r="354" spans="1:23" x14ac:dyDescent="0.25">
      <c r="A354" s="67"/>
      <c r="B354" s="66"/>
      <c r="C354" s="82"/>
      <c r="D354" s="66"/>
      <c r="E354" s="66"/>
      <c r="F354" s="36" t="s">
        <v>33</v>
      </c>
      <c r="G354" s="66"/>
      <c r="H354" s="67"/>
      <c r="I354" s="133"/>
      <c r="J354" s="133"/>
      <c r="K354" s="93"/>
      <c r="L354" s="83"/>
      <c r="M354" s="92">
        <f>RecursosH[[#This Row],[Custos hora]]*RecursosH[[#This Row],[Qnt. Horas]]</f>
        <v>0</v>
      </c>
      <c r="W354" s="48" t="str">
        <f>IFERROR('Recursos Humanos'!$K354/((((YEAR(VLOOKUP('Recursos Humanos'!$A354,Etapas[[Número da Etapa]:[Produtos esperados ao fim da Etapa (produtos intermediários) ]],4,FALSE))-YEAR(VLOOKUP('Recursos Humanos'!$A354,Etapas[[Número da Etapa]:[Produtos esperados ao fim da Etapa (produtos intermediários) ]],3,FALSE)))*12)+(MONTH(VLOOKUP('Recursos Humanos'!$A354,Etapas[[Número da Etapa]:[Produtos esperados ao fim da Etapa (produtos intermediários) ]],4,FALSE))-MONTH(VLOOKUP('Recursos Humanos'!$A354,Etapas[[Número da Etapa]:[Produtos esperados ao fim da Etapa (produtos intermediários) ]],3,FALSE))))+1),"")</f>
        <v/>
      </c>
    </row>
    <row r="355" spans="1:23" x14ac:dyDescent="0.25">
      <c r="A355" s="67"/>
      <c r="B355" s="66"/>
      <c r="C355" s="82"/>
      <c r="D355" s="66"/>
      <c r="E355" s="66"/>
      <c r="F355" s="36" t="s">
        <v>33</v>
      </c>
      <c r="G355" s="66"/>
      <c r="H355" s="67"/>
      <c r="I355" s="133"/>
      <c r="J355" s="133"/>
      <c r="K355" s="93"/>
      <c r="L355" s="83"/>
      <c r="M355" s="92">
        <f>RecursosH[[#This Row],[Custos hora]]*RecursosH[[#This Row],[Qnt. Horas]]</f>
        <v>0</v>
      </c>
      <c r="W355" s="48" t="str">
        <f>IFERROR('Recursos Humanos'!$K355/((((YEAR(VLOOKUP('Recursos Humanos'!$A355,Etapas[[Número da Etapa]:[Produtos esperados ao fim da Etapa (produtos intermediários) ]],4,FALSE))-YEAR(VLOOKUP('Recursos Humanos'!$A355,Etapas[[Número da Etapa]:[Produtos esperados ao fim da Etapa (produtos intermediários) ]],3,FALSE)))*12)+(MONTH(VLOOKUP('Recursos Humanos'!$A355,Etapas[[Número da Etapa]:[Produtos esperados ao fim da Etapa (produtos intermediários) ]],4,FALSE))-MONTH(VLOOKUP('Recursos Humanos'!$A355,Etapas[[Número da Etapa]:[Produtos esperados ao fim da Etapa (produtos intermediários) ]],3,FALSE))))+1),"")</f>
        <v/>
      </c>
    </row>
    <row r="356" spans="1:23" x14ac:dyDescent="0.25">
      <c r="A356" s="67"/>
      <c r="B356" s="66"/>
      <c r="C356" s="82"/>
      <c r="D356" s="66"/>
      <c r="E356" s="66"/>
      <c r="F356" s="36" t="s">
        <v>33</v>
      </c>
      <c r="G356" s="66"/>
      <c r="H356" s="67"/>
      <c r="I356" s="133"/>
      <c r="J356" s="133"/>
      <c r="K356" s="93"/>
      <c r="L356" s="83"/>
      <c r="M356" s="92">
        <f>RecursosH[[#This Row],[Custos hora]]*RecursosH[[#This Row],[Qnt. Horas]]</f>
        <v>0</v>
      </c>
      <c r="W356" s="48" t="str">
        <f>IFERROR('Recursos Humanos'!$K356/((((YEAR(VLOOKUP('Recursos Humanos'!$A356,Etapas[[Número da Etapa]:[Produtos esperados ao fim da Etapa (produtos intermediários) ]],4,FALSE))-YEAR(VLOOKUP('Recursos Humanos'!$A356,Etapas[[Número da Etapa]:[Produtos esperados ao fim da Etapa (produtos intermediários) ]],3,FALSE)))*12)+(MONTH(VLOOKUP('Recursos Humanos'!$A356,Etapas[[Número da Etapa]:[Produtos esperados ao fim da Etapa (produtos intermediários) ]],4,FALSE))-MONTH(VLOOKUP('Recursos Humanos'!$A356,Etapas[[Número da Etapa]:[Produtos esperados ao fim da Etapa (produtos intermediários) ]],3,FALSE))))+1),"")</f>
        <v/>
      </c>
    </row>
    <row r="357" spans="1:23" x14ac:dyDescent="0.25">
      <c r="A357" s="67"/>
      <c r="B357" s="66"/>
      <c r="C357" s="82"/>
      <c r="D357" s="66"/>
      <c r="E357" s="66"/>
      <c r="F357" s="36" t="s">
        <v>33</v>
      </c>
      <c r="G357" s="66"/>
      <c r="H357" s="67"/>
      <c r="I357" s="133"/>
      <c r="J357" s="133"/>
      <c r="K357" s="93"/>
      <c r="L357" s="83"/>
      <c r="M357" s="92">
        <f>RecursosH[[#This Row],[Custos hora]]*RecursosH[[#This Row],[Qnt. Horas]]</f>
        <v>0</v>
      </c>
      <c r="W357" s="48" t="str">
        <f>IFERROR('Recursos Humanos'!$K357/((((YEAR(VLOOKUP('Recursos Humanos'!$A357,Etapas[[Número da Etapa]:[Produtos esperados ao fim da Etapa (produtos intermediários) ]],4,FALSE))-YEAR(VLOOKUP('Recursos Humanos'!$A357,Etapas[[Número da Etapa]:[Produtos esperados ao fim da Etapa (produtos intermediários) ]],3,FALSE)))*12)+(MONTH(VLOOKUP('Recursos Humanos'!$A357,Etapas[[Número da Etapa]:[Produtos esperados ao fim da Etapa (produtos intermediários) ]],4,FALSE))-MONTH(VLOOKUP('Recursos Humanos'!$A357,Etapas[[Número da Etapa]:[Produtos esperados ao fim da Etapa (produtos intermediários) ]],3,FALSE))))+1),"")</f>
        <v/>
      </c>
    </row>
    <row r="358" spans="1:23" x14ac:dyDescent="0.25">
      <c r="A358" s="67"/>
      <c r="B358" s="66"/>
      <c r="C358" s="82"/>
      <c r="D358" s="66"/>
      <c r="E358" s="66"/>
      <c r="F358" s="36" t="s">
        <v>33</v>
      </c>
      <c r="G358" s="66"/>
      <c r="H358" s="67"/>
      <c r="I358" s="133"/>
      <c r="J358" s="133"/>
      <c r="K358" s="93"/>
      <c r="L358" s="83"/>
      <c r="M358" s="92">
        <f>RecursosH[[#This Row],[Custos hora]]*RecursosH[[#This Row],[Qnt. Horas]]</f>
        <v>0</v>
      </c>
      <c r="W358" s="48" t="str">
        <f>IFERROR('Recursos Humanos'!$K358/((((YEAR(VLOOKUP('Recursos Humanos'!$A358,Etapas[[Número da Etapa]:[Produtos esperados ao fim da Etapa (produtos intermediários) ]],4,FALSE))-YEAR(VLOOKUP('Recursos Humanos'!$A358,Etapas[[Número da Etapa]:[Produtos esperados ao fim da Etapa (produtos intermediários) ]],3,FALSE)))*12)+(MONTH(VLOOKUP('Recursos Humanos'!$A358,Etapas[[Número da Etapa]:[Produtos esperados ao fim da Etapa (produtos intermediários) ]],4,FALSE))-MONTH(VLOOKUP('Recursos Humanos'!$A358,Etapas[[Número da Etapa]:[Produtos esperados ao fim da Etapa (produtos intermediários) ]],3,FALSE))))+1),"")</f>
        <v/>
      </c>
    </row>
    <row r="359" spans="1:23" x14ac:dyDescent="0.25">
      <c r="A359" s="67"/>
      <c r="B359" s="66"/>
      <c r="C359" s="82"/>
      <c r="D359" s="66"/>
      <c r="E359" s="66"/>
      <c r="F359" s="36" t="s">
        <v>33</v>
      </c>
      <c r="G359" s="66"/>
      <c r="H359" s="67"/>
      <c r="I359" s="133"/>
      <c r="J359" s="133"/>
      <c r="K359" s="93"/>
      <c r="L359" s="83"/>
      <c r="M359" s="92">
        <f>RecursosH[[#This Row],[Custos hora]]*RecursosH[[#This Row],[Qnt. Horas]]</f>
        <v>0</v>
      </c>
      <c r="W359" s="48" t="str">
        <f>IFERROR('Recursos Humanos'!$K359/((((YEAR(VLOOKUP('Recursos Humanos'!$A359,Etapas[[Número da Etapa]:[Produtos esperados ao fim da Etapa (produtos intermediários) ]],4,FALSE))-YEAR(VLOOKUP('Recursos Humanos'!$A359,Etapas[[Número da Etapa]:[Produtos esperados ao fim da Etapa (produtos intermediários) ]],3,FALSE)))*12)+(MONTH(VLOOKUP('Recursos Humanos'!$A359,Etapas[[Número da Etapa]:[Produtos esperados ao fim da Etapa (produtos intermediários) ]],4,FALSE))-MONTH(VLOOKUP('Recursos Humanos'!$A359,Etapas[[Número da Etapa]:[Produtos esperados ao fim da Etapa (produtos intermediários) ]],3,FALSE))))+1),"")</f>
        <v/>
      </c>
    </row>
    <row r="360" spans="1:23" x14ac:dyDescent="0.25">
      <c r="A360" s="67"/>
      <c r="B360" s="66"/>
      <c r="C360" s="82"/>
      <c r="D360" s="66"/>
      <c r="E360" s="66"/>
      <c r="F360" s="36" t="s">
        <v>33</v>
      </c>
      <c r="G360" s="66"/>
      <c r="H360" s="67"/>
      <c r="I360" s="133"/>
      <c r="J360" s="133"/>
      <c r="K360" s="93"/>
      <c r="L360" s="83"/>
      <c r="M360" s="92">
        <f>RecursosH[[#This Row],[Custos hora]]*RecursosH[[#This Row],[Qnt. Horas]]</f>
        <v>0</v>
      </c>
      <c r="W360" s="48" t="str">
        <f>IFERROR('Recursos Humanos'!$K360/((((YEAR(VLOOKUP('Recursos Humanos'!$A360,Etapas[[Número da Etapa]:[Produtos esperados ao fim da Etapa (produtos intermediários) ]],4,FALSE))-YEAR(VLOOKUP('Recursos Humanos'!$A360,Etapas[[Número da Etapa]:[Produtos esperados ao fim da Etapa (produtos intermediários) ]],3,FALSE)))*12)+(MONTH(VLOOKUP('Recursos Humanos'!$A360,Etapas[[Número da Etapa]:[Produtos esperados ao fim da Etapa (produtos intermediários) ]],4,FALSE))-MONTH(VLOOKUP('Recursos Humanos'!$A360,Etapas[[Número da Etapa]:[Produtos esperados ao fim da Etapa (produtos intermediários) ]],3,FALSE))))+1),"")</f>
        <v/>
      </c>
    </row>
    <row r="361" spans="1:23" x14ac:dyDescent="0.25">
      <c r="A361" s="67"/>
      <c r="B361" s="66"/>
      <c r="C361" s="82"/>
      <c r="D361" s="66"/>
      <c r="E361" s="66"/>
      <c r="F361" s="36" t="s">
        <v>33</v>
      </c>
      <c r="G361" s="66"/>
      <c r="H361" s="67"/>
      <c r="I361" s="133"/>
      <c r="J361" s="133"/>
      <c r="K361" s="93"/>
      <c r="L361" s="83"/>
      <c r="M361" s="92">
        <f>RecursosH[[#This Row],[Custos hora]]*RecursosH[[#This Row],[Qnt. Horas]]</f>
        <v>0</v>
      </c>
      <c r="W361" s="48" t="str">
        <f>IFERROR('Recursos Humanos'!$K361/((((YEAR(VLOOKUP('Recursos Humanos'!$A361,Etapas[[Número da Etapa]:[Produtos esperados ao fim da Etapa (produtos intermediários) ]],4,FALSE))-YEAR(VLOOKUP('Recursos Humanos'!$A361,Etapas[[Número da Etapa]:[Produtos esperados ao fim da Etapa (produtos intermediários) ]],3,FALSE)))*12)+(MONTH(VLOOKUP('Recursos Humanos'!$A361,Etapas[[Número da Etapa]:[Produtos esperados ao fim da Etapa (produtos intermediários) ]],4,FALSE))-MONTH(VLOOKUP('Recursos Humanos'!$A361,Etapas[[Número da Etapa]:[Produtos esperados ao fim da Etapa (produtos intermediários) ]],3,FALSE))))+1),"")</f>
        <v/>
      </c>
    </row>
    <row r="362" spans="1:23" x14ac:dyDescent="0.25">
      <c r="A362" s="67"/>
      <c r="B362" s="66"/>
      <c r="C362" s="82"/>
      <c r="D362" s="66"/>
      <c r="E362" s="66"/>
      <c r="F362" s="36" t="s">
        <v>33</v>
      </c>
      <c r="G362" s="66"/>
      <c r="H362" s="67"/>
      <c r="I362" s="133"/>
      <c r="J362" s="133"/>
      <c r="K362" s="93"/>
      <c r="L362" s="83"/>
      <c r="M362" s="92">
        <f>RecursosH[[#This Row],[Custos hora]]*RecursosH[[#This Row],[Qnt. Horas]]</f>
        <v>0</v>
      </c>
      <c r="W362" s="48" t="str">
        <f>IFERROR('Recursos Humanos'!$K362/((((YEAR(VLOOKUP('Recursos Humanos'!$A362,Etapas[[Número da Etapa]:[Produtos esperados ao fim da Etapa (produtos intermediários) ]],4,FALSE))-YEAR(VLOOKUP('Recursos Humanos'!$A362,Etapas[[Número da Etapa]:[Produtos esperados ao fim da Etapa (produtos intermediários) ]],3,FALSE)))*12)+(MONTH(VLOOKUP('Recursos Humanos'!$A362,Etapas[[Número da Etapa]:[Produtos esperados ao fim da Etapa (produtos intermediários) ]],4,FALSE))-MONTH(VLOOKUP('Recursos Humanos'!$A362,Etapas[[Número da Etapa]:[Produtos esperados ao fim da Etapa (produtos intermediários) ]],3,FALSE))))+1),"")</f>
        <v/>
      </c>
    </row>
    <row r="363" spans="1:23" x14ac:dyDescent="0.25">
      <c r="A363" s="67"/>
      <c r="B363" s="66"/>
      <c r="C363" s="82"/>
      <c r="D363" s="66"/>
      <c r="E363" s="66"/>
      <c r="F363" s="36" t="s">
        <v>33</v>
      </c>
      <c r="G363" s="66"/>
      <c r="H363" s="67"/>
      <c r="I363" s="133"/>
      <c r="J363" s="133"/>
      <c r="K363" s="93"/>
      <c r="L363" s="83"/>
      <c r="M363" s="92">
        <f>RecursosH[[#This Row],[Custos hora]]*RecursosH[[#This Row],[Qnt. Horas]]</f>
        <v>0</v>
      </c>
      <c r="W363" s="48" t="str">
        <f>IFERROR('Recursos Humanos'!$K363/((((YEAR(VLOOKUP('Recursos Humanos'!$A363,Etapas[[Número da Etapa]:[Produtos esperados ao fim da Etapa (produtos intermediários) ]],4,FALSE))-YEAR(VLOOKUP('Recursos Humanos'!$A363,Etapas[[Número da Etapa]:[Produtos esperados ao fim da Etapa (produtos intermediários) ]],3,FALSE)))*12)+(MONTH(VLOOKUP('Recursos Humanos'!$A363,Etapas[[Número da Etapa]:[Produtos esperados ao fim da Etapa (produtos intermediários) ]],4,FALSE))-MONTH(VLOOKUP('Recursos Humanos'!$A363,Etapas[[Número da Etapa]:[Produtos esperados ao fim da Etapa (produtos intermediários) ]],3,FALSE))))+1),"")</f>
        <v/>
      </c>
    </row>
    <row r="364" spans="1:23" x14ac:dyDescent="0.25">
      <c r="A364" s="67"/>
      <c r="B364" s="66"/>
      <c r="C364" s="82"/>
      <c r="D364" s="66"/>
      <c r="E364" s="66"/>
      <c r="F364" s="36" t="s">
        <v>33</v>
      </c>
      <c r="G364" s="66"/>
      <c r="H364" s="67"/>
      <c r="I364" s="133"/>
      <c r="J364" s="133"/>
      <c r="K364" s="93"/>
      <c r="L364" s="83"/>
      <c r="M364" s="92">
        <f>RecursosH[[#This Row],[Custos hora]]*RecursosH[[#This Row],[Qnt. Horas]]</f>
        <v>0</v>
      </c>
      <c r="W364" s="48" t="str">
        <f>IFERROR('Recursos Humanos'!$K364/((((YEAR(VLOOKUP('Recursos Humanos'!$A364,Etapas[[Número da Etapa]:[Produtos esperados ao fim da Etapa (produtos intermediários) ]],4,FALSE))-YEAR(VLOOKUP('Recursos Humanos'!$A364,Etapas[[Número da Etapa]:[Produtos esperados ao fim da Etapa (produtos intermediários) ]],3,FALSE)))*12)+(MONTH(VLOOKUP('Recursos Humanos'!$A364,Etapas[[Número da Etapa]:[Produtos esperados ao fim da Etapa (produtos intermediários) ]],4,FALSE))-MONTH(VLOOKUP('Recursos Humanos'!$A364,Etapas[[Número da Etapa]:[Produtos esperados ao fim da Etapa (produtos intermediários) ]],3,FALSE))))+1),"")</f>
        <v/>
      </c>
    </row>
    <row r="365" spans="1:23" x14ac:dyDescent="0.25">
      <c r="A365" s="67"/>
      <c r="B365" s="66"/>
      <c r="C365" s="82"/>
      <c r="D365" s="66"/>
      <c r="E365" s="66"/>
      <c r="F365" s="36" t="s">
        <v>33</v>
      </c>
      <c r="G365" s="66"/>
      <c r="H365" s="67"/>
      <c r="I365" s="133"/>
      <c r="J365" s="133"/>
      <c r="K365" s="93"/>
      <c r="L365" s="83"/>
      <c r="M365" s="92">
        <f>RecursosH[[#This Row],[Custos hora]]*RecursosH[[#This Row],[Qnt. Horas]]</f>
        <v>0</v>
      </c>
      <c r="W365" s="48" t="str">
        <f>IFERROR('Recursos Humanos'!$K365/((((YEAR(VLOOKUP('Recursos Humanos'!$A365,Etapas[[Número da Etapa]:[Produtos esperados ao fim da Etapa (produtos intermediários) ]],4,FALSE))-YEAR(VLOOKUP('Recursos Humanos'!$A365,Etapas[[Número da Etapa]:[Produtos esperados ao fim da Etapa (produtos intermediários) ]],3,FALSE)))*12)+(MONTH(VLOOKUP('Recursos Humanos'!$A365,Etapas[[Número da Etapa]:[Produtos esperados ao fim da Etapa (produtos intermediários) ]],4,FALSE))-MONTH(VLOOKUP('Recursos Humanos'!$A365,Etapas[[Número da Etapa]:[Produtos esperados ao fim da Etapa (produtos intermediários) ]],3,FALSE))))+1),"")</f>
        <v/>
      </c>
    </row>
    <row r="366" spans="1:23" x14ac:dyDescent="0.25">
      <c r="A366" s="67"/>
      <c r="B366" s="66"/>
      <c r="C366" s="82"/>
      <c r="D366" s="66"/>
      <c r="E366" s="66"/>
      <c r="F366" s="36" t="s">
        <v>33</v>
      </c>
      <c r="G366" s="66"/>
      <c r="H366" s="67"/>
      <c r="I366" s="133"/>
      <c r="J366" s="133"/>
      <c r="K366" s="93"/>
      <c r="L366" s="83"/>
      <c r="M366" s="92">
        <f>RecursosH[[#This Row],[Custos hora]]*RecursosH[[#This Row],[Qnt. Horas]]</f>
        <v>0</v>
      </c>
      <c r="W366" s="48" t="str">
        <f>IFERROR('Recursos Humanos'!$K366/((((YEAR(VLOOKUP('Recursos Humanos'!$A366,Etapas[[Número da Etapa]:[Produtos esperados ao fim da Etapa (produtos intermediários) ]],4,FALSE))-YEAR(VLOOKUP('Recursos Humanos'!$A366,Etapas[[Número da Etapa]:[Produtos esperados ao fim da Etapa (produtos intermediários) ]],3,FALSE)))*12)+(MONTH(VLOOKUP('Recursos Humanos'!$A366,Etapas[[Número da Etapa]:[Produtos esperados ao fim da Etapa (produtos intermediários) ]],4,FALSE))-MONTH(VLOOKUP('Recursos Humanos'!$A366,Etapas[[Número da Etapa]:[Produtos esperados ao fim da Etapa (produtos intermediários) ]],3,FALSE))))+1),"")</f>
        <v/>
      </c>
    </row>
    <row r="367" spans="1:23" x14ac:dyDescent="0.25">
      <c r="A367" s="67"/>
      <c r="B367" s="66"/>
      <c r="C367" s="82"/>
      <c r="D367" s="66"/>
      <c r="E367" s="66"/>
      <c r="F367" s="36" t="s">
        <v>33</v>
      </c>
      <c r="G367" s="66"/>
      <c r="H367" s="67"/>
      <c r="I367" s="133"/>
      <c r="J367" s="133"/>
      <c r="K367" s="93"/>
      <c r="L367" s="83"/>
      <c r="M367" s="92">
        <f>RecursosH[[#This Row],[Custos hora]]*RecursosH[[#This Row],[Qnt. Horas]]</f>
        <v>0</v>
      </c>
      <c r="W367" s="48" t="str">
        <f>IFERROR('Recursos Humanos'!$K367/((((YEAR(VLOOKUP('Recursos Humanos'!$A367,Etapas[[Número da Etapa]:[Produtos esperados ao fim da Etapa (produtos intermediários) ]],4,FALSE))-YEAR(VLOOKUP('Recursos Humanos'!$A367,Etapas[[Número da Etapa]:[Produtos esperados ao fim da Etapa (produtos intermediários) ]],3,FALSE)))*12)+(MONTH(VLOOKUP('Recursos Humanos'!$A367,Etapas[[Número da Etapa]:[Produtos esperados ao fim da Etapa (produtos intermediários) ]],4,FALSE))-MONTH(VLOOKUP('Recursos Humanos'!$A367,Etapas[[Número da Etapa]:[Produtos esperados ao fim da Etapa (produtos intermediários) ]],3,FALSE))))+1),"")</f>
        <v/>
      </c>
    </row>
    <row r="368" spans="1:23" x14ac:dyDescent="0.25">
      <c r="A368" s="67"/>
      <c r="B368" s="66"/>
      <c r="C368" s="82"/>
      <c r="D368" s="66"/>
      <c r="E368" s="66"/>
      <c r="F368" s="36" t="s">
        <v>33</v>
      </c>
      <c r="G368" s="66"/>
      <c r="H368" s="67"/>
      <c r="I368" s="133"/>
      <c r="J368" s="133"/>
      <c r="K368" s="93"/>
      <c r="L368" s="83"/>
      <c r="M368" s="92">
        <f>RecursosH[[#This Row],[Custos hora]]*RecursosH[[#This Row],[Qnt. Horas]]</f>
        <v>0</v>
      </c>
      <c r="W368" s="48" t="str">
        <f>IFERROR('Recursos Humanos'!$K368/((((YEAR(VLOOKUP('Recursos Humanos'!$A368,Etapas[[Número da Etapa]:[Produtos esperados ao fim da Etapa (produtos intermediários) ]],4,FALSE))-YEAR(VLOOKUP('Recursos Humanos'!$A368,Etapas[[Número da Etapa]:[Produtos esperados ao fim da Etapa (produtos intermediários) ]],3,FALSE)))*12)+(MONTH(VLOOKUP('Recursos Humanos'!$A368,Etapas[[Número da Etapa]:[Produtos esperados ao fim da Etapa (produtos intermediários) ]],4,FALSE))-MONTH(VLOOKUP('Recursos Humanos'!$A368,Etapas[[Número da Etapa]:[Produtos esperados ao fim da Etapa (produtos intermediários) ]],3,FALSE))))+1),"")</f>
        <v/>
      </c>
    </row>
    <row r="369" spans="1:23" x14ac:dyDescent="0.25">
      <c r="A369" s="67"/>
      <c r="B369" s="66"/>
      <c r="C369" s="82"/>
      <c r="D369" s="66"/>
      <c r="E369" s="66"/>
      <c r="F369" s="36" t="s">
        <v>33</v>
      </c>
      <c r="G369" s="66"/>
      <c r="H369" s="67"/>
      <c r="I369" s="133"/>
      <c r="J369" s="133"/>
      <c r="K369" s="93"/>
      <c r="L369" s="83"/>
      <c r="M369" s="92">
        <f>RecursosH[[#This Row],[Custos hora]]*RecursosH[[#This Row],[Qnt. Horas]]</f>
        <v>0</v>
      </c>
      <c r="W369" s="48" t="str">
        <f>IFERROR('Recursos Humanos'!$K369/((((YEAR(VLOOKUP('Recursos Humanos'!$A369,Etapas[[Número da Etapa]:[Produtos esperados ao fim da Etapa (produtos intermediários) ]],4,FALSE))-YEAR(VLOOKUP('Recursos Humanos'!$A369,Etapas[[Número da Etapa]:[Produtos esperados ao fim da Etapa (produtos intermediários) ]],3,FALSE)))*12)+(MONTH(VLOOKUP('Recursos Humanos'!$A369,Etapas[[Número da Etapa]:[Produtos esperados ao fim da Etapa (produtos intermediários) ]],4,FALSE))-MONTH(VLOOKUP('Recursos Humanos'!$A369,Etapas[[Número da Etapa]:[Produtos esperados ao fim da Etapa (produtos intermediários) ]],3,FALSE))))+1),"")</f>
        <v/>
      </c>
    </row>
    <row r="370" spans="1:23" x14ac:dyDescent="0.25">
      <c r="A370" s="67"/>
      <c r="B370" s="66"/>
      <c r="C370" s="82"/>
      <c r="D370" s="66"/>
      <c r="E370" s="66"/>
      <c r="F370" s="36" t="s">
        <v>33</v>
      </c>
      <c r="G370" s="66"/>
      <c r="H370" s="67"/>
      <c r="I370" s="133"/>
      <c r="J370" s="133"/>
      <c r="K370" s="93"/>
      <c r="L370" s="83"/>
      <c r="M370" s="92">
        <f>RecursosH[[#This Row],[Custos hora]]*RecursosH[[#This Row],[Qnt. Horas]]</f>
        <v>0</v>
      </c>
      <c r="W370" s="48" t="str">
        <f>IFERROR('Recursos Humanos'!$K370/((((YEAR(VLOOKUP('Recursos Humanos'!$A370,Etapas[[Número da Etapa]:[Produtos esperados ao fim da Etapa (produtos intermediários) ]],4,FALSE))-YEAR(VLOOKUP('Recursos Humanos'!$A370,Etapas[[Número da Etapa]:[Produtos esperados ao fim da Etapa (produtos intermediários) ]],3,FALSE)))*12)+(MONTH(VLOOKUP('Recursos Humanos'!$A370,Etapas[[Número da Etapa]:[Produtos esperados ao fim da Etapa (produtos intermediários) ]],4,FALSE))-MONTH(VLOOKUP('Recursos Humanos'!$A370,Etapas[[Número da Etapa]:[Produtos esperados ao fim da Etapa (produtos intermediários) ]],3,FALSE))))+1),"")</f>
        <v/>
      </c>
    </row>
    <row r="371" spans="1:23" x14ac:dyDescent="0.25">
      <c r="A371" s="67"/>
      <c r="B371" s="66"/>
      <c r="C371" s="82"/>
      <c r="D371" s="66"/>
      <c r="E371" s="66"/>
      <c r="F371" s="36" t="s">
        <v>33</v>
      </c>
      <c r="G371" s="66"/>
      <c r="H371" s="67"/>
      <c r="I371" s="133"/>
      <c r="J371" s="133"/>
      <c r="K371" s="93"/>
      <c r="L371" s="83"/>
      <c r="M371" s="92">
        <f>RecursosH[[#This Row],[Custos hora]]*RecursosH[[#This Row],[Qnt. Horas]]</f>
        <v>0</v>
      </c>
      <c r="W371" s="48" t="str">
        <f>IFERROR('Recursos Humanos'!$K371/((((YEAR(VLOOKUP('Recursos Humanos'!$A371,Etapas[[Número da Etapa]:[Produtos esperados ao fim da Etapa (produtos intermediários) ]],4,FALSE))-YEAR(VLOOKUP('Recursos Humanos'!$A371,Etapas[[Número da Etapa]:[Produtos esperados ao fim da Etapa (produtos intermediários) ]],3,FALSE)))*12)+(MONTH(VLOOKUP('Recursos Humanos'!$A371,Etapas[[Número da Etapa]:[Produtos esperados ao fim da Etapa (produtos intermediários) ]],4,FALSE))-MONTH(VLOOKUP('Recursos Humanos'!$A371,Etapas[[Número da Etapa]:[Produtos esperados ao fim da Etapa (produtos intermediários) ]],3,FALSE))))+1),"")</f>
        <v/>
      </c>
    </row>
    <row r="372" spans="1:23" x14ac:dyDescent="0.25">
      <c r="A372" s="67"/>
      <c r="B372" s="66"/>
      <c r="C372" s="82"/>
      <c r="D372" s="66"/>
      <c r="E372" s="66"/>
      <c r="F372" s="36" t="s">
        <v>33</v>
      </c>
      <c r="G372" s="66"/>
      <c r="H372" s="67"/>
      <c r="I372" s="133"/>
      <c r="J372" s="133"/>
      <c r="K372" s="93"/>
      <c r="L372" s="83"/>
      <c r="M372" s="92">
        <f>RecursosH[[#This Row],[Custos hora]]*RecursosH[[#This Row],[Qnt. Horas]]</f>
        <v>0</v>
      </c>
      <c r="W372" s="48" t="str">
        <f>IFERROR('Recursos Humanos'!$K372/((((YEAR(VLOOKUP('Recursos Humanos'!$A372,Etapas[[Número da Etapa]:[Produtos esperados ao fim da Etapa (produtos intermediários) ]],4,FALSE))-YEAR(VLOOKUP('Recursos Humanos'!$A372,Etapas[[Número da Etapa]:[Produtos esperados ao fim da Etapa (produtos intermediários) ]],3,FALSE)))*12)+(MONTH(VLOOKUP('Recursos Humanos'!$A372,Etapas[[Número da Etapa]:[Produtos esperados ao fim da Etapa (produtos intermediários) ]],4,FALSE))-MONTH(VLOOKUP('Recursos Humanos'!$A372,Etapas[[Número da Etapa]:[Produtos esperados ao fim da Etapa (produtos intermediários) ]],3,FALSE))))+1),"")</f>
        <v/>
      </c>
    </row>
    <row r="373" spans="1:23" x14ac:dyDescent="0.25">
      <c r="A373" s="67"/>
      <c r="B373" s="66"/>
      <c r="C373" s="82"/>
      <c r="D373" s="66"/>
      <c r="E373" s="66"/>
      <c r="F373" s="36" t="s">
        <v>33</v>
      </c>
      <c r="G373" s="66"/>
      <c r="H373" s="67"/>
      <c r="I373" s="133"/>
      <c r="J373" s="133"/>
      <c r="K373" s="93"/>
      <c r="L373" s="83"/>
      <c r="M373" s="92">
        <f>RecursosH[[#This Row],[Custos hora]]*RecursosH[[#This Row],[Qnt. Horas]]</f>
        <v>0</v>
      </c>
      <c r="N373" s="45"/>
      <c r="W373" s="48" t="str">
        <f>IFERROR('Recursos Humanos'!$K373/((((YEAR(VLOOKUP('Recursos Humanos'!$A373,Etapas[[Número da Etapa]:[Produtos esperados ao fim da Etapa (produtos intermediários) ]],4,FALSE))-YEAR(VLOOKUP('Recursos Humanos'!$A373,Etapas[[Número da Etapa]:[Produtos esperados ao fim da Etapa (produtos intermediários) ]],3,FALSE)))*12)+(MONTH(VLOOKUP('Recursos Humanos'!$A373,Etapas[[Número da Etapa]:[Produtos esperados ao fim da Etapa (produtos intermediários) ]],4,FALSE))-MONTH(VLOOKUP('Recursos Humanos'!$A373,Etapas[[Número da Etapa]:[Produtos esperados ao fim da Etapa (produtos intermediários) ]],3,FALSE))))+1),"")</f>
        <v/>
      </c>
    </row>
    <row r="374" spans="1:23" x14ac:dyDescent="0.25">
      <c r="A374" s="67"/>
      <c r="B374" s="66"/>
      <c r="C374" s="82"/>
      <c r="D374" s="66"/>
      <c r="E374" s="66"/>
      <c r="F374" s="36" t="s">
        <v>33</v>
      </c>
      <c r="G374" s="66"/>
      <c r="H374" s="67"/>
      <c r="I374" s="133"/>
      <c r="J374" s="133"/>
      <c r="K374" s="93"/>
      <c r="L374" s="83"/>
      <c r="M374" s="92">
        <f>RecursosH[[#This Row],[Custos hora]]*RecursosH[[#This Row],[Qnt. Horas]]</f>
        <v>0</v>
      </c>
      <c r="N374" s="45"/>
      <c r="W374" s="48" t="str">
        <f>IFERROR('Recursos Humanos'!$K374/((((YEAR(VLOOKUP('Recursos Humanos'!$A374,Etapas[[Número da Etapa]:[Produtos esperados ao fim da Etapa (produtos intermediários) ]],4,FALSE))-YEAR(VLOOKUP('Recursos Humanos'!$A374,Etapas[[Número da Etapa]:[Produtos esperados ao fim da Etapa (produtos intermediários) ]],3,FALSE)))*12)+(MONTH(VLOOKUP('Recursos Humanos'!$A374,Etapas[[Número da Etapa]:[Produtos esperados ao fim da Etapa (produtos intermediários) ]],4,FALSE))-MONTH(VLOOKUP('Recursos Humanos'!$A374,Etapas[[Número da Etapa]:[Produtos esperados ao fim da Etapa (produtos intermediários) ]],3,FALSE))))+1),"")</f>
        <v/>
      </c>
    </row>
    <row r="375" spans="1:23" x14ac:dyDescent="0.25">
      <c r="A375" s="67"/>
      <c r="B375" s="66"/>
      <c r="C375" s="82"/>
      <c r="D375" s="66"/>
      <c r="E375" s="66"/>
      <c r="F375" s="36" t="s">
        <v>33</v>
      </c>
      <c r="G375" s="66"/>
      <c r="H375" s="67"/>
      <c r="I375" s="133"/>
      <c r="J375" s="133"/>
      <c r="K375" s="93"/>
      <c r="L375" s="83"/>
      <c r="M375" s="92">
        <f>RecursosH[[#This Row],[Custos hora]]*RecursosH[[#This Row],[Qnt. Horas]]</f>
        <v>0</v>
      </c>
      <c r="N375" s="45"/>
      <c r="W375" s="48" t="str">
        <f>IFERROR('Recursos Humanos'!$K375/((((YEAR(VLOOKUP('Recursos Humanos'!$A375,Etapas[[Número da Etapa]:[Produtos esperados ao fim da Etapa (produtos intermediários) ]],4,FALSE))-YEAR(VLOOKUP('Recursos Humanos'!$A375,Etapas[[Número da Etapa]:[Produtos esperados ao fim da Etapa (produtos intermediários) ]],3,FALSE)))*12)+(MONTH(VLOOKUP('Recursos Humanos'!$A375,Etapas[[Número da Etapa]:[Produtos esperados ao fim da Etapa (produtos intermediários) ]],4,FALSE))-MONTH(VLOOKUP('Recursos Humanos'!$A375,Etapas[[Número da Etapa]:[Produtos esperados ao fim da Etapa (produtos intermediários) ]],3,FALSE))))+1),"")</f>
        <v/>
      </c>
    </row>
    <row r="376" spans="1:23" x14ac:dyDescent="0.25">
      <c r="A376" s="67"/>
      <c r="B376" s="66"/>
      <c r="C376" s="82"/>
      <c r="D376" s="66"/>
      <c r="E376" s="66"/>
      <c r="F376" s="36" t="s">
        <v>33</v>
      </c>
      <c r="G376" s="66"/>
      <c r="H376" s="67"/>
      <c r="I376" s="133"/>
      <c r="J376" s="133"/>
      <c r="K376" s="93"/>
      <c r="L376" s="83"/>
      <c r="M376" s="92">
        <f>RecursosH[[#This Row],[Custos hora]]*RecursosH[[#This Row],[Qnt. Horas]]</f>
        <v>0</v>
      </c>
      <c r="N376" s="45"/>
      <c r="W376" s="48" t="str">
        <f>IFERROR('Recursos Humanos'!$K376/((((YEAR(VLOOKUP('Recursos Humanos'!$A376,Etapas[[Número da Etapa]:[Produtos esperados ao fim da Etapa (produtos intermediários) ]],4,FALSE))-YEAR(VLOOKUP('Recursos Humanos'!$A376,Etapas[[Número da Etapa]:[Produtos esperados ao fim da Etapa (produtos intermediários) ]],3,FALSE)))*12)+(MONTH(VLOOKUP('Recursos Humanos'!$A376,Etapas[[Número da Etapa]:[Produtos esperados ao fim da Etapa (produtos intermediários) ]],4,FALSE))-MONTH(VLOOKUP('Recursos Humanos'!$A376,Etapas[[Número da Etapa]:[Produtos esperados ao fim da Etapa (produtos intermediários) ]],3,FALSE))))+1),"")</f>
        <v/>
      </c>
    </row>
    <row r="377" spans="1:23" x14ac:dyDescent="0.25">
      <c r="A377" s="67"/>
      <c r="B377" s="66"/>
      <c r="C377" s="82"/>
      <c r="D377" s="66"/>
      <c r="E377" s="66"/>
      <c r="F377" s="36" t="s">
        <v>33</v>
      </c>
      <c r="G377" s="66"/>
      <c r="H377" s="67"/>
      <c r="I377" s="133"/>
      <c r="J377" s="133"/>
      <c r="K377" s="93"/>
      <c r="L377" s="83"/>
      <c r="M377" s="92">
        <f>RecursosH[[#This Row],[Custos hora]]*RecursosH[[#This Row],[Qnt. Horas]]</f>
        <v>0</v>
      </c>
      <c r="N377" s="45"/>
      <c r="W377" s="48" t="str">
        <f>IFERROR('Recursos Humanos'!$K377/((((YEAR(VLOOKUP('Recursos Humanos'!$A377,Etapas[[Número da Etapa]:[Produtos esperados ao fim da Etapa (produtos intermediários) ]],4,FALSE))-YEAR(VLOOKUP('Recursos Humanos'!$A377,Etapas[[Número da Etapa]:[Produtos esperados ao fim da Etapa (produtos intermediários) ]],3,FALSE)))*12)+(MONTH(VLOOKUP('Recursos Humanos'!$A377,Etapas[[Número da Etapa]:[Produtos esperados ao fim da Etapa (produtos intermediários) ]],4,FALSE))-MONTH(VLOOKUP('Recursos Humanos'!$A377,Etapas[[Número da Etapa]:[Produtos esperados ao fim da Etapa (produtos intermediários) ]],3,FALSE))))+1),"")</f>
        <v/>
      </c>
    </row>
    <row r="378" spans="1:23" x14ac:dyDescent="0.25">
      <c r="A378" s="67"/>
      <c r="B378" s="66"/>
      <c r="C378" s="82"/>
      <c r="D378" s="66"/>
      <c r="E378" s="66"/>
      <c r="F378" s="36" t="s">
        <v>33</v>
      </c>
      <c r="G378" s="66"/>
      <c r="H378" s="67"/>
      <c r="I378" s="133"/>
      <c r="J378" s="133"/>
      <c r="K378" s="93"/>
      <c r="L378" s="83"/>
      <c r="M378" s="92">
        <f>RecursosH[[#This Row],[Custos hora]]*RecursosH[[#This Row],[Qnt. Horas]]</f>
        <v>0</v>
      </c>
      <c r="N378" s="45"/>
      <c r="W378" s="48" t="str">
        <f>IFERROR('Recursos Humanos'!$K378/((((YEAR(VLOOKUP('Recursos Humanos'!$A378,Etapas[[Número da Etapa]:[Produtos esperados ao fim da Etapa (produtos intermediários) ]],4,FALSE))-YEAR(VLOOKUP('Recursos Humanos'!$A378,Etapas[[Número da Etapa]:[Produtos esperados ao fim da Etapa (produtos intermediários) ]],3,FALSE)))*12)+(MONTH(VLOOKUP('Recursos Humanos'!$A378,Etapas[[Número da Etapa]:[Produtos esperados ao fim da Etapa (produtos intermediários) ]],4,FALSE))-MONTH(VLOOKUP('Recursos Humanos'!$A378,Etapas[[Número da Etapa]:[Produtos esperados ao fim da Etapa (produtos intermediários) ]],3,FALSE))))+1),"")</f>
        <v/>
      </c>
    </row>
    <row r="379" spans="1:23" x14ac:dyDescent="0.25">
      <c r="A379" s="67"/>
      <c r="B379" s="66"/>
      <c r="C379" s="82"/>
      <c r="D379" s="66"/>
      <c r="E379" s="66"/>
      <c r="F379" s="36" t="s">
        <v>33</v>
      </c>
      <c r="G379" s="66"/>
      <c r="H379" s="67"/>
      <c r="I379" s="133"/>
      <c r="J379" s="133"/>
      <c r="K379" s="93"/>
      <c r="L379" s="83"/>
      <c r="M379" s="92">
        <f>RecursosH[[#This Row],[Custos hora]]*RecursosH[[#This Row],[Qnt. Horas]]</f>
        <v>0</v>
      </c>
      <c r="N379" s="45"/>
      <c r="W379" s="48" t="str">
        <f>IFERROR('Recursos Humanos'!$K379/((((YEAR(VLOOKUP('Recursos Humanos'!$A379,Etapas[[Número da Etapa]:[Produtos esperados ao fim da Etapa (produtos intermediários) ]],4,FALSE))-YEAR(VLOOKUP('Recursos Humanos'!$A379,Etapas[[Número da Etapa]:[Produtos esperados ao fim da Etapa (produtos intermediários) ]],3,FALSE)))*12)+(MONTH(VLOOKUP('Recursos Humanos'!$A379,Etapas[[Número da Etapa]:[Produtos esperados ao fim da Etapa (produtos intermediários) ]],4,FALSE))-MONTH(VLOOKUP('Recursos Humanos'!$A379,Etapas[[Número da Etapa]:[Produtos esperados ao fim da Etapa (produtos intermediários) ]],3,FALSE))))+1),"")</f>
        <v/>
      </c>
    </row>
    <row r="380" spans="1:23" x14ac:dyDescent="0.25">
      <c r="A380" s="67"/>
      <c r="B380" s="66"/>
      <c r="C380" s="82"/>
      <c r="D380" s="66"/>
      <c r="E380" s="66"/>
      <c r="F380" s="36" t="s">
        <v>33</v>
      </c>
      <c r="G380" s="66"/>
      <c r="H380" s="67"/>
      <c r="I380" s="133"/>
      <c r="J380" s="133"/>
      <c r="K380" s="93"/>
      <c r="L380" s="83"/>
      <c r="M380" s="92">
        <f>RecursosH[[#This Row],[Custos hora]]*RecursosH[[#This Row],[Qnt. Horas]]</f>
        <v>0</v>
      </c>
      <c r="N380" s="45"/>
      <c r="W380" s="48" t="str">
        <f>IFERROR('Recursos Humanos'!$K380/((((YEAR(VLOOKUP('Recursos Humanos'!$A380,Etapas[[Número da Etapa]:[Produtos esperados ao fim da Etapa (produtos intermediários) ]],4,FALSE))-YEAR(VLOOKUP('Recursos Humanos'!$A380,Etapas[[Número da Etapa]:[Produtos esperados ao fim da Etapa (produtos intermediários) ]],3,FALSE)))*12)+(MONTH(VLOOKUP('Recursos Humanos'!$A380,Etapas[[Número da Etapa]:[Produtos esperados ao fim da Etapa (produtos intermediários) ]],4,FALSE))-MONTH(VLOOKUP('Recursos Humanos'!$A380,Etapas[[Número da Etapa]:[Produtos esperados ao fim da Etapa (produtos intermediários) ]],3,FALSE))))+1),"")</f>
        <v/>
      </c>
    </row>
    <row r="381" spans="1:23" x14ac:dyDescent="0.25">
      <c r="A381" s="67"/>
      <c r="B381" s="66"/>
      <c r="C381" s="82"/>
      <c r="D381" s="66"/>
      <c r="E381" s="66"/>
      <c r="F381" s="36" t="s">
        <v>33</v>
      </c>
      <c r="G381" s="66"/>
      <c r="H381" s="67"/>
      <c r="I381" s="133"/>
      <c r="J381" s="133"/>
      <c r="K381" s="93"/>
      <c r="L381" s="83"/>
      <c r="M381" s="92">
        <f>RecursosH[[#This Row],[Custos hora]]*RecursosH[[#This Row],[Qnt. Horas]]</f>
        <v>0</v>
      </c>
      <c r="N381" s="45"/>
      <c r="W381" s="48" t="str">
        <f>IFERROR('Recursos Humanos'!$K381/((((YEAR(VLOOKUP('Recursos Humanos'!$A381,Etapas[[Número da Etapa]:[Produtos esperados ao fim da Etapa (produtos intermediários) ]],4,FALSE))-YEAR(VLOOKUP('Recursos Humanos'!$A381,Etapas[[Número da Etapa]:[Produtos esperados ao fim da Etapa (produtos intermediários) ]],3,FALSE)))*12)+(MONTH(VLOOKUP('Recursos Humanos'!$A381,Etapas[[Número da Etapa]:[Produtos esperados ao fim da Etapa (produtos intermediários) ]],4,FALSE))-MONTH(VLOOKUP('Recursos Humanos'!$A381,Etapas[[Número da Etapa]:[Produtos esperados ao fim da Etapa (produtos intermediários) ]],3,FALSE))))+1),"")</f>
        <v/>
      </c>
    </row>
    <row r="382" spans="1:23" x14ac:dyDescent="0.25">
      <c r="A382" s="67"/>
      <c r="B382" s="66"/>
      <c r="C382" s="82"/>
      <c r="D382" s="66"/>
      <c r="E382" s="66"/>
      <c r="F382" s="36" t="s">
        <v>33</v>
      </c>
      <c r="G382" s="66"/>
      <c r="H382" s="67"/>
      <c r="I382" s="133"/>
      <c r="J382" s="133"/>
      <c r="K382" s="93"/>
      <c r="L382" s="83"/>
      <c r="M382" s="92">
        <f>RecursosH[[#This Row],[Custos hora]]*RecursosH[[#This Row],[Qnt. Horas]]</f>
        <v>0</v>
      </c>
      <c r="N382" s="45"/>
      <c r="W382" s="48" t="str">
        <f>IFERROR('Recursos Humanos'!$K382/((((YEAR(VLOOKUP('Recursos Humanos'!$A382,Etapas[[Número da Etapa]:[Produtos esperados ao fim da Etapa (produtos intermediários) ]],4,FALSE))-YEAR(VLOOKUP('Recursos Humanos'!$A382,Etapas[[Número da Etapa]:[Produtos esperados ao fim da Etapa (produtos intermediários) ]],3,FALSE)))*12)+(MONTH(VLOOKUP('Recursos Humanos'!$A382,Etapas[[Número da Etapa]:[Produtos esperados ao fim da Etapa (produtos intermediários) ]],4,FALSE))-MONTH(VLOOKUP('Recursos Humanos'!$A382,Etapas[[Número da Etapa]:[Produtos esperados ao fim da Etapa (produtos intermediários) ]],3,FALSE))))+1),"")</f>
        <v/>
      </c>
    </row>
    <row r="383" spans="1:23" x14ac:dyDescent="0.25">
      <c r="A383" s="67"/>
      <c r="B383" s="66"/>
      <c r="C383" s="82"/>
      <c r="D383" s="66"/>
      <c r="E383" s="66"/>
      <c r="F383" s="36" t="s">
        <v>33</v>
      </c>
      <c r="G383" s="66"/>
      <c r="H383" s="67"/>
      <c r="I383" s="133"/>
      <c r="J383" s="133"/>
      <c r="K383" s="93"/>
      <c r="L383" s="83"/>
      <c r="M383" s="92">
        <f>RecursosH[[#This Row],[Custos hora]]*RecursosH[[#This Row],[Qnt. Horas]]</f>
        <v>0</v>
      </c>
      <c r="N383" s="45"/>
      <c r="W383" s="48" t="str">
        <f>IFERROR('Recursos Humanos'!$K383/((((YEAR(VLOOKUP('Recursos Humanos'!$A383,Etapas[[Número da Etapa]:[Produtos esperados ao fim da Etapa (produtos intermediários) ]],4,FALSE))-YEAR(VLOOKUP('Recursos Humanos'!$A383,Etapas[[Número da Etapa]:[Produtos esperados ao fim da Etapa (produtos intermediários) ]],3,FALSE)))*12)+(MONTH(VLOOKUP('Recursos Humanos'!$A383,Etapas[[Número da Etapa]:[Produtos esperados ao fim da Etapa (produtos intermediários) ]],4,FALSE))-MONTH(VLOOKUP('Recursos Humanos'!$A383,Etapas[[Número da Etapa]:[Produtos esperados ao fim da Etapa (produtos intermediários) ]],3,FALSE))))+1),"")</f>
        <v/>
      </c>
    </row>
    <row r="384" spans="1:23" x14ac:dyDescent="0.25">
      <c r="A384" s="67"/>
      <c r="B384" s="66"/>
      <c r="C384" s="82"/>
      <c r="D384" s="66"/>
      <c r="E384" s="66"/>
      <c r="F384" s="36" t="s">
        <v>33</v>
      </c>
      <c r="G384" s="66"/>
      <c r="H384" s="67"/>
      <c r="I384" s="133"/>
      <c r="J384" s="133"/>
      <c r="K384" s="93"/>
      <c r="L384" s="83"/>
      <c r="M384" s="92">
        <f>RecursosH[[#This Row],[Custos hora]]*RecursosH[[#This Row],[Qnt. Horas]]</f>
        <v>0</v>
      </c>
      <c r="N384" s="45"/>
      <c r="W384" s="48" t="str">
        <f>IFERROR('Recursos Humanos'!$K384/((((YEAR(VLOOKUP('Recursos Humanos'!$A384,Etapas[[Número da Etapa]:[Produtos esperados ao fim da Etapa (produtos intermediários) ]],4,FALSE))-YEAR(VLOOKUP('Recursos Humanos'!$A384,Etapas[[Número da Etapa]:[Produtos esperados ao fim da Etapa (produtos intermediários) ]],3,FALSE)))*12)+(MONTH(VLOOKUP('Recursos Humanos'!$A384,Etapas[[Número da Etapa]:[Produtos esperados ao fim da Etapa (produtos intermediários) ]],4,FALSE))-MONTH(VLOOKUP('Recursos Humanos'!$A384,Etapas[[Número da Etapa]:[Produtos esperados ao fim da Etapa (produtos intermediários) ]],3,FALSE))))+1),"")</f>
        <v/>
      </c>
    </row>
    <row r="385" spans="1:23" x14ac:dyDescent="0.25">
      <c r="A385" s="67"/>
      <c r="B385" s="66"/>
      <c r="C385" s="82"/>
      <c r="D385" s="66"/>
      <c r="E385" s="66"/>
      <c r="F385" s="36" t="s">
        <v>33</v>
      </c>
      <c r="G385" s="66"/>
      <c r="H385" s="67"/>
      <c r="I385" s="133"/>
      <c r="J385" s="133"/>
      <c r="K385" s="93"/>
      <c r="L385" s="83"/>
      <c r="M385" s="92">
        <f>RecursosH[[#This Row],[Custos hora]]*RecursosH[[#This Row],[Qnt. Horas]]</f>
        <v>0</v>
      </c>
      <c r="N385" s="45"/>
      <c r="W385" s="48" t="str">
        <f>IFERROR('Recursos Humanos'!$K385/((((YEAR(VLOOKUP('Recursos Humanos'!$A385,Etapas[[Número da Etapa]:[Produtos esperados ao fim da Etapa (produtos intermediários) ]],4,FALSE))-YEAR(VLOOKUP('Recursos Humanos'!$A385,Etapas[[Número da Etapa]:[Produtos esperados ao fim da Etapa (produtos intermediários) ]],3,FALSE)))*12)+(MONTH(VLOOKUP('Recursos Humanos'!$A385,Etapas[[Número da Etapa]:[Produtos esperados ao fim da Etapa (produtos intermediários) ]],4,FALSE))-MONTH(VLOOKUP('Recursos Humanos'!$A385,Etapas[[Número da Etapa]:[Produtos esperados ao fim da Etapa (produtos intermediários) ]],3,FALSE))))+1),"")</f>
        <v/>
      </c>
    </row>
    <row r="386" spans="1:23" x14ac:dyDescent="0.25">
      <c r="A386" s="67"/>
      <c r="B386" s="66"/>
      <c r="C386" s="82"/>
      <c r="D386" s="66"/>
      <c r="E386" s="66"/>
      <c r="F386" s="36" t="s">
        <v>33</v>
      </c>
      <c r="G386" s="66"/>
      <c r="H386" s="67"/>
      <c r="I386" s="133"/>
      <c r="J386" s="133"/>
      <c r="K386" s="93"/>
      <c r="L386" s="83"/>
      <c r="M386" s="92">
        <f>RecursosH[[#This Row],[Custos hora]]*RecursosH[[#This Row],[Qnt. Horas]]</f>
        <v>0</v>
      </c>
      <c r="N386" s="45"/>
      <c r="W386" s="48" t="str">
        <f>IFERROR('Recursos Humanos'!$K386/((((YEAR(VLOOKUP('Recursos Humanos'!$A386,Etapas[[Número da Etapa]:[Produtos esperados ao fim da Etapa (produtos intermediários) ]],4,FALSE))-YEAR(VLOOKUP('Recursos Humanos'!$A386,Etapas[[Número da Etapa]:[Produtos esperados ao fim da Etapa (produtos intermediários) ]],3,FALSE)))*12)+(MONTH(VLOOKUP('Recursos Humanos'!$A386,Etapas[[Número da Etapa]:[Produtos esperados ao fim da Etapa (produtos intermediários) ]],4,FALSE))-MONTH(VLOOKUP('Recursos Humanos'!$A386,Etapas[[Número da Etapa]:[Produtos esperados ao fim da Etapa (produtos intermediários) ]],3,FALSE))))+1),"")</f>
        <v/>
      </c>
    </row>
    <row r="387" spans="1:23" x14ac:dyDescent="0.25">
      <c r="A387" s="67"/>
      <c r="B387" s="66"/>
      <c r="C387" s="82"/>
      <c r="D387" s="66"/>
      <c r="E387" s="66"/>
      <c r="F387" s="36" t="s">
        <v>33</v>
      </c>
      <c r="G387" s="66"/>
      <c r="H387" s="67"/>
      <c r="I387" s="133"/>
      <c r="J387" s="133"/>
      <c r="K387" s="93"/>
      <c r="L387" s="83"/>
      <c r="M387" s="92">
        <f>RecursosH[[#This Row],[Custos hora]]*RecursosH[[#This Row],[Qnt. Horas]]</f>
        <v>0</v>
      </c>
      <c r="N387" s="45"/>
      <c r="W387" s="48" t="str">
        <f>IFERROR('Recursos Humanos'!$K387/((((YEAR(VLOOKUP('Recursos Humanos'!$A387,Etapas[[Número da Etapa]:[Produtos esperados ao fim da Etapa (produtos intermediários) ]],4,FALSE))-YEAR(VLOOKUP('Recursos Humanos'!$A387,Etapas[[Número da Etapa]:[Produtos esperados ao fim da Etapa (produtos intermediários) ]],3,FALSE)))*12)+(MONTH(VLOOKUP('Recursos Humanos'!$A387,Etapas[[Número da Etapa]:[Produtos esperados ao fim da Etapa (produtos intermediários) ]],4,FALSE))-MONTH(VLOOKUP('Recursos Humanos'!$A387,Etapas[[Número da Etapa]:[Produtos esperados ao fim da Etapa (produtos intermediários) ]],3,FALSE))))+1),"")</f>
        <v/>
      </c>
    </row>
    <row r="388" spans="1:23" x14ac:dyDescent="0.25">
      <c r="A388" s="67"/>
      <c r="B388" s="66"/>
      <c r="C388" s="82"/>
      <c r="D388" s="66"/>
      <c r="E388" s="66"/>
      <c r="F388" s="36" t="s">
        <v>33</v>
      </c>
      <c r="G388" s="66"/>
      <c r="H388" s="67"/>
      <c r="I388" s="133"/>
      <c r="J388" s="133"/>
      <c r="K388" s="93"/>
      <c r="L388" s="83"/>
      <c r="M388" s="92">
        <f>RecursosH[[#This Row],[Custos hora]]*RecursosH[[#This Row],[Qnt. Horas]]</f>
        <v>0</v>
      </c>
      <c r="N388" s="45"/>
      <c r="W388" s="48" t="str">
        <f>IFERROR('Recursos Humanos'!$K388/((((YEAR(VLOOKUP('Recursos Humanos'!$A388,Etapas[[Número da Etapa]:[Produtos esperados ao fim da Etapa (produtos intermediários) ]],4,FALSE))-YEAR(VLOOKUP('Recursos Humanos'!$A388,Etapas[[Número da Etapa]:[Produtos esperados ao fim da Etapa (produtos intermediários) ]],3,FALSE)))*12)+(MONTH(VLOOKUP('Recursos Humanos'!$A388,Etapas[[Número da Etapa]:[Produtos esperados ao fim da Etapa (produtos intermediários) ]],4,FALSE))-MONTH(VLOOKUP('Recursos Humanos'!$A388,Etapas[[Número da Etapa]:[Produtos esperados ao fim da Etapa (produtos intermediários) ]],3,FALSE))))+1),"")</f>
        <v/>
      </c>
    </row>
    <row r="389" spans="1:23" x14ac:dyDescent="0.25">
      <c r="A389" s="67"/>
      <c r="B389" s="66"/>
      <c r="C389" s="82"/>
      <c r="D389" s="66"/>
      <c r="E389" s="66"/>
      <c r="F389" s="36" t="s">
        <v>33</v>
      </c>
      <c r="G389" s="66"/>
      <c r="H389" s="67"/>
      <c r="I389" s="133"/>
      <c r="J389" s="133"/>
      <c r="K389" s="93"/>
      <c r="L389" s="83"/>
      <c r="M389" s="92">
        <f>RecursosH[[#This Row],[Custos hora]]*RecursosH[[#This Row],[Qnt. Horas]]</f>
        <v>0</v>
      </c>
      <c r="N389" s="45"/>
      <c r="W389" s="48" t="str">
        <f>IFERROR('Recursos Humanos'!$K389/((((YEAR(VLOOKUP('Recursos Humanos'!$A389,Etapas[[Número da Etapa]:[Produtos esperados ao fim da Etapa (produtos intermediários) ]],4,FALSE))-YEAR(VLOOKUP('Recursos Humanos'!$A389,Etapas[[Número da Etapa]:[Produtos esperados ao fim da Etapa (produtos intermediários) ]],3,FALSE)))*12)+(MONTH(VLOOKUP('Recursos Humanos'!$A389,Etapas[[Número da Etapa]:[Produtos esperados ao fim da Etapa (produtos intermediários) ]],4,FALSE))-MONTH(VLOOKUP('Recursos Humanos'!$A389,Etapas[[Número da Etapa]:[Produtos esperados ao fim da Etapa (produtos intermediários) ]],3,FALSE))))+1),"")</f>
        <v/>
      </c>
    </row>
    <row r="390" spans="1:23" x14ac:dyDescent="0.25">
      <c r="A390" s="67"/>
      <c r="B390" s="66"/>
      <c r="C390" s="82"/>
      <c r="D390" s="66"/>
      <c r="E390" s="66"/>
      <c r="F390" s="36" t="s">
        <v>33</v>
      </c>
      <c r="G390" s="66"/>
      <c r="H390" s="67"/>
      <c r="I390" s="133"/>
      <c r="J390" s="133"/>
      <c r="K390" s="93"/>
      <c r="L390" s="83"/>
      <c r="M390" s="92">
        <f>RecursosH[[#This Row],[Custos hora]]*RecursosH[[#This Row],[Qnt. Horas]]</f>
        <v>0</v>
      </c>
      <c r="N390" s="45"/>
      <c r="W390" s="48" t="str">
        <f>IFERROR('Recursos Humanos'!$K390/((((YEAR(VLOOKUP('Recursos Humanos'!$A390,Etapas[[Número da Etapa]:[Produtos esperados ao fim da Etapa (produtos intermediários) ]],4,FALSE))-YEAR(VLOOKUP('Recursos Humanos'!$A390,Etapas[[Número da Etapa]:[Produtos esperados ao fim da Etapa (produtos intermediários) ]],3,FALSE)))*12)+(MONTH(VLOOKUP('Recursos Humanos'!$A390,Etapas[[Número da Etapa]:[Produtos esperados ao fim da Etapa (produtos intermediários) ]],4,FALSE))-MONTH(VLOOKUP('Recursos Humanos'!$A390,Etapas[[Número da Etapa]:[Produtos esperados ao fim da Etapa (produtos intermediários) ]],3,FALSE))))+1),"")</f>
        <v/>
      </c>
    </row>
    <row r="391" spans="1:23" x14ac:dyDescent="0.25">
      <c r="A391" s="67"/>
      <c r="B391" s="66"/>
      <c r="C391" s="82"/>
      <c r="D391" s="66"/>
      <c r="E391" s="66"/>
      <c r="F391" s="36" t="s">
        <v>33</v>
      </c>
      <c r="G391" s="66"/>
      <c r="H391" s="67"/>
      <c r="I391" s="133"/>
      <c r="J391" s="133"/>
      <c r="K391" s="93"/>
      <c r="L391" s="83"/>
      <c r="M391" s="92">
        <f>RecursosH[[#This Row],[Custos hora]]*RecursosH[[#This Row],[Qnt. Horas]]</f>
        <v>0</v>
      </c>
      <c r="N391" s="45"/>
      <c r="W391" s="48" t="str">
        <f>IFERROR('Recursos Humanos'!$K391/((((YEAR(VLOOKUP('Recursos Humanos'!$A391,Etapas[[Número da Etapa]:[Produtos esperados ao fim da Etapa (produtos intermediários) ]],4,FALSE))-YEAR(VLOOKUP('Recursos Humanos'!$A391,Etapas[[Número da Etapa]:[Produtos esperados ao fim da Etapa (produtos intermediários) ]],3,FALSE)))*12)+(MONTH(VLOOKUP('Recursos Humanos'!$A391,Etapas[[Número da Etapa]:[Produtos esperados ao fim da Etapa (produtos intermediários) ]],4,FALSE))-MONTH(VLOOKUP('Recursos Humanos'!$A391,Etapas[[Número da Etapa]:[Produtos esperados ao fim da Etapa (produtos intermediários) ]],3,FALSE))))+1),"")</f>
        <v/>
      </c>
    </row>
    <row r="392" spans="1:23" x14ac:dyDescent="0.25">
      <c r="A392" s="67"/>
      <c r="B392" s="66"/>
      <c r="C392" s="82"/>
      <c r="D392" s="66"/>
      <c r="E392" s="66"/>
      <c r="F392" s="36" t="s">
        <v>33</v>
      </c>
      <c r="G392" s="66"/>
      <c r="H392" s="67"/>
      <c r="I392" s="133"/>
      <c r="J392" s="133"/>
      <c r="K392" s="93"/>
      <c r="L392" s="83"/>
      <c r="M392" s="92">
        <f>RecursosH[[#This Row],[Custos hora]]*RecursosH[[#This Row],[Qnt. Horas]]</f>
        <v>0</v>
      </c>
      <c r="N392" s="45"/>
      <c r="W392" s="48" t="str">
        <f>IFERROR('Recursos Humanos'!$K392/((((YEAR(VLOOKUP('Recursos Humanos'!$A392,Etapas[[Número da Etapa]:[Produtos esperados ao fim da Etapa (produtos intermediários) ]],4,FALSE))-YEAR(VLOOKUP('Recursos Humanos'!$A392,Etapas[[Número da Etapa]:[Produtos esperados ao fim da Etapa (produtos intermediários) ]],3,FALSE)))*12)+(MONTH(VLOOKUP('Recursos Humanos'!$A392,Etapas[[Número da Etapa]:[Produtos esperados ao fim da Etapa (produtos intermediários) ]],4,FALSE))-MONTH(VLOOKUP('Recursos Humanos'!$A392,Etapas[[Número da Etapa]:[Produtos esperados ao fim da Etapa (produtos intermediários) ]],3,FALSE))))+1),"")</f>
        <v/>
      </c>
    </row>
    <row r="393" spans="1:23" x14ac:dyDescent="0.25">
      <c r="A393" s="67"/>
      <c r="B393" s="66"/>
      <c r="C393" s="82"/>
      <c r="D393" s="66"/>
      <c r="E393" s="66"/>
      <c r="F393" s="36" t="s">
        <v>33</v>
      </c>
      <c r="G393" s="66"/>
      <c r="H393" s="67"/>
      <c r="I393" s="133"/>
      <c r="J393" s="133"/>
      <c r="K393" s="93"/>
      <c r="L393" s="83"/>
      <c r="M393" s="92">
        <f>RecursosH[[#This Row],[Custos hora]]*RecursosH[[#This Row],[Qnt. Horas]]</f>
        <v>0</v>
      </c>
      <c r="N393" s="45"/>
      <c r="W393" s="48" t="str">
        <f>IFERROR('Recursos Humanos'!$K393/((((YEAR(VLOOKUP('Recursos Humanos'!$A393,Etapas[[Número da Etapa]:[Produtos esperados ao fim da Etapa (produtos intermediários) ]],4,FALSE))-YEAR(VLOOKUP('Recursos Humanos'!$A393,Etapas[[Número da Etapa]:[Produtos esperados ao fim da Etapa (produtos intermediários) ]],3,FALSE)))*12)+(MONTH(VLOOKUP('Recursos Humanos'!$A393,Etapas[[Número da Etapa]:[Produtos esperados ao fim da Etapa (produtos intermediários) ]],4,FALSE))-MONTH(VLOOKUP('Recursos Humanos'!$A393,Etapas[[Número da Etapa]:[Produtos esperados ao fim da Etapa (produtos intermediários) ]],3,FALSE))))+1),"")</f>
        <v/>
      </c>
    </row>
    <row r="394" spans="1:23" x14ac:dyDescent="0.25">
      <c r="A394" s="67"/>
      <c r="B394" s="66"/>
      <c r="C394" s="82"/>
      <c r="D394" s="66"/>
      <c r="E394" s="66"/>
      <c r="F394" s="36" t="s">
        <v>33</v>
      </c>
      <c r="G394" s="66"/>
      <c r="H394" s="67"/>
      <c r="I394" s="133"/>
      <c r="J394" s="133"/>
      <c r="K394" s="93"/>
      <c r="L394" s="83"/>
      <c r="M394" s="92">
        <f>RecursosH[[#This Row],[Custos hora]]*RecursosH[[#This Row],[Qnt. Horas]]</f>
        <v>0</v>
      </c>
      <c r="N394" s="45"/>
      <c r="W394" s="48" t="str">
        <f>IFERROR('Recursos Humanos'!$K394/((((YEAR(VLOOKUP('Recursos Humanos'!$A394,Etapas[[Número da Etapa]:[Produtos esperados ao fim da Etapa (produtos intermediários) ]],4,FALSE))-YEAR(VLOOKUP('Recursos Humanos'!$A394,Etapas[[Número da Etapa]:[Produtos esperados ao fim da Etapa (produtos intermediários) ]],3,FALSE)))*12)+(MONTH(VLOOKUP('Recursos Humanos'!$A394,Etapas[[Número da Etapa]:[Produtos esperados ao fim da Etapa (produtos intermediários) ]],4,FALSE))-MONTH(VLOOKUP('Recursos Humanos'!$A394,Etapas[[Número da Etapa]:[Produtos esperados ao fim da Etapa (produtos intermediários) ]],3,FALSE))))+1),"")</f>
        <v/>
      </c>
    </row>
    <row r="395" spans="1:23" x14ac:dyDescent="0.25">
      <c r="A395" s="67"/>
      <c r="B395" s="66"/>
      <c r="C395" s="82"/>
      <c r="D395" s="66"/>
      <c r="E395" s="66"/>
      <c r="F395" s="36" t="s">
        <v>33</v>
      </c>
      <c r="G395" s="66"/>
      <c r="H395" s="67"/>
      <c r="I395" s="133"/>
      <c r="J395" s="133"/>
      <c r="K395" s="93"/>
      <c r="L395" s="83"/>
      <c r="M395" s="92">
        <f>RecursosH[[#This Row],[Custos hora]]*RecursosH[[#This Row],[Qnt. Horas]]</f>
        <v>0</v>
      </c>
      <c r="N395" s="45"/>
      <c r="W395" s="48" t="str">
        <f>IFERROR('Recursos Humanos'!$K395/((((YEAR(VLOOKUP('Recursos Humanos'!$A395,Etapas[[Número da Etapa]:[Produtos esperados ao fim da Etapa (produtos intermediários) ]],4,FALSE))-YEAR(VLOOKUP('Recursos Humanos'!$A395,Etapas[[Número da Etapa]:[Produtos esperados ao fim da Etapa (produtos intermediários) ]],3,FALSE)))*12)+(MONTH(VLOOKUP('Recursos Humanos'!$A395,Etapas[[Número da Etapa]:[Produtos esperados ao fim da Etapa (produtos intermediários) ]],4,FALSE))-MONTH(VLOOKUP('Recursos Humanos'!$A395,Etapas[[Número da Etapa]:[Produtos esperados ao fim da Etapa (produtos intermediários) ]],3,FALSE))))+1),"")</f>
        <v/>
      </c>
    </row>
    <row r="396" spans="1:23" x14ac:dyDescent="0.25">
      <c r="A396" s="67"/>
      <c r="B396" s="66"/>
      <c r="C396" s="82"/>
      <c r="D396" s="66"/>
      <c r="E396" s="66"/>
      <c r="F396" s="36" t="s">
        <v>33</v>
      </c>
      <c r="G396" s="66"/>
      <c r="H396" s="67"/>
      <c r="I396" s="133"/>
      <c r="J396" s="133"/>
      <c r="K396" s="93"/>
      <c r="L396" s="83"/>
      <c r="M396" s="92">
        <f>RecursosH[[#This Row],[Custos hora]]*RecursosH[[#This Row],[Qnt. Horas]]</f>
        <v>0</v>
      </c>
      <c r="N396" s="45"/>
      <c r="W396" s="48" t="str">
        <f>IFERROR('Recursos Humanos'!$K396/((((YEAR(VLOOKUP('Recursos Humanos'!$A396,Etapas[[Número da Etapa]:[Produtos esperados ao fim da Etapa (produtos intermediários) ]],4,FALSE))-YEAR(VLOOKUP('Recursos Humanos'!$A396,Etapas[[Número da Etapa]:[Produtos esperados ao fim da Etapa (produtos intermediários) ]],3,FALSE)))*12)+(MONTH(VLOOKUP('Recursos Humanos'!$A396,Etapas[[Número da Etapa]:[Produtos esperados ao fim da Etapa (produtos intermediários) ]],4,FALSE))-MONTH(VLOOKUP('Recursos Humanos'!$A396,Etapas[[Número da Etapa]:[Produtos esperados ao fim da Etapa (produtos intermediários) ]],3,FALSE))))+1),"")</f>
        <v/>
      </c>
    </row>
    <row r="397" spans="1:23" x14ac:dyDescent="0.25">
      <c r="A397" s="67"/>
      <c r="B397" s="66"/>
      <c r="C397" s="82"/>
      <c r="D397" s="66"/>
      <c r="E397" s="66"/>
      <c r="F397" s="36" t="s">
        <v>33</v>
      </c>
      <c r="G397" s="66"/>
      <c r="H397" s="67"/>
      <c r="I397" s="133"/>
      <c r="J397" s="133"/>
      <c r="K397" s="93"/>
      <c r="L397" s="83"/>
      <c r="M397" s="92">
        <f>RecursosH[[#This Row],[Custos hora]]*RecursosH[[#This Row],[Qnt. Horas]]</f>
        <v>0</v>
      </c>
      <c r="N397" s="45"/>
      <c r="W397" s="48" t="str">
        <f>IFERROR('Recursos Humanos'!$K397/((((YEAR(VLOOKUP('Recursos Humanos'!$A397,Etapas[[Número da Etapa]:[Produtos esperados ao fim da Etapa (produtos intermediários) ]],4,FALSE))-YEAR(VLOOKUP('Recursos Humanos'!$A397,Etapas[[Número da Etapa]:[Produtos esperados ao fim da Etapa (produtos intermediários) ]],3,FALSE)))*12)+(MONTH(VLOOKUP('Recursos Humanos'!$A397,Etapas[[Número da Etapa]:[Produtos esperados ao fim da Etapa (produtos intermediários) ]],4,FALSE))-MONTH(VLOOKUP('Recursos Humanos'!$A397,Etapas[[Número da Etapa]:[Produtos esperados ao fim da Etapa (produtos intermediários) ]],3,FALSE))))+1),"")</f>
        <v/>
      </c>
    </row>
    <row r="398" spans="1:23" x14ac:dyDescent="0.25">
      <c r="A398" s="67"/>
      <c r="B398" s="66"/>
      <c r="C398" s="82"/>
      <c r="D398" s="66"/>
      <c r="E398" s="66"/>
      <c r="F398" s="36" t="s">
        <v>33</v>
      </c>
      <c r="G398" s="66"/>
      <c r="H398" s="67"/>
      <c r="I398" s="133"/>
      <c r="J398" s="133"/>
      <c r="K398" s="93"/>
      <c r="L398" s="83"/>
      <c r="M398" s="92">
        <f>RecursosH[[#This Row],[Custos hora]]*RecursosH[[#This Row],[Qnt. Horas]]</f>
        <v>0</v>
      </c>
      <c r="N398" s="45"/>
      <c r="W398" s="48" t="str">
        <f>IFERROR('Recursos Humanos'!$K398/((((YEAR(VLOOKUP('Recursos Humanos'!$A398,Etapas[[Número da Etapa]:[Produtos esperados ao fim da Etapa (produtos intermediários) ]],4,FALSE))-YEAR(VLOOKUP('Recursos Humanos'!$A398,Etapas[[Número da Etapa]:[Produtos esperados ao fim da Etapa (produtos intermediários) ]],3,FALSE)))*12)+(MONTH(VLOOKUP('Recursos Humanos'!$A398,Etapas[[Número da Etapa]:[Produtos esperados ao fim da Etapa (produtos intermediários) ]],4,FALSE))-MONTH(VLOOKUP('Recursos Humanos'!$A398,Etapas[[Número da Etapa]:[Produtos esperados ao fim da Etapa (produtos intermediários) ]],3,FALSE))))+1),"")</f>
        <v/>
      </c>
    </row>
    <row r="399" spans="1:23" x14ac:dyDescent="0.25">
      <c r="A399" s="67"/>
      <c r="B399" s="66"/>
      <c r="C399" s="82"/>
      <c r="D399" s="66"/>
      <c r="E399" s="66"/>
      <c r="F399" s="36" t="s">
        <v>33</v>
      </c>
      <c r="G399" s="66"/>
      <c r="H399" s="67"/>
      <c r="I399" s="133"/>
      <c r="J399" s="133"/>
      <c r="K399" s="93"/>
      <c r="L399" s="83"/>
      <c r="M399" s="92">
        <f>RecursosH[[#This Row],[Custos hora]]*RecursosH[[#This Row],[Qnt. Horas]]</f>
        <v>0</v>
      </c>
      <c r="N399" s="45"/>
      <c r="W399" s="48" t="str">
        <f>IFERROR('Recursos Humanos'!$K399/((((YEAR(VLOOKUP('Recursos Humanos'!$A399,Etapas[[Número da Etapa]:[Produtos esperados ao fim da Etapa (produtos intermediários) ]],4,FALSE))-YEAR(VLOOKUP('Recursos Humanos'!$A399,Etapas[[Número da Etapa]:[Produtos esperados ao fim da Etapa (produtos intermediários) ]],3,FALSE)))*12)+(MONTH(VLOOKUP('Recursos Humanos'!$A399,Etapas[[Número da Etapa]:[Produtos esperados ao fim da Etapa (produtos intermediários) ]],4,FALSE))-MONTH(VLOOKUP('Recursos Humanos'!$A399,Etapas[[Número da Etapa]:[Produtos esperados ao fim da Etapa (produtos intermediários) ]],3,FALSE))))+1),"")</f>
        <v/>
      </c>
    </row>
    <row r="400" spans="1:23" x14ac:dyDescent="0.25">
      <c r="A400" s="67"/>
      <c r="B400" s="66"/>
      <c r="C400" s="82"/>
      <c r="D400" s="66"/>
      <c r="E400" s="66"/>
      <c r="F400" s="36" t="s">
        <v>33</v>
      </c>
      <c r="G400" s="66"/>
      <c r="H400" s="67"/>
      <c r="I400" s="133"/>
      <c r="J400" s="133"/>
      <c r="K400" s="93"/>
      <c r="L400" s="83"/>
      <c r="M400" s="92">
        <f>RecursosH[[#This Row],[Custos hora]]*RecursosH[[#This Row],[Qnt. Horas]]</f>
        <v>0</v>
      </c>
      <c r="N400" s="45"/>
      <c r="W400" s="48" t="str">
        <f>IFERROR('Recursos Humanos'!$K400/((((YEAR(VLOOKUP('Recursos Humanos'!$A400,Etapas[[Número da Etapa]:[Produtos esperados ao fim da Etapa (produtos intermediários) ]],4,FALSE))-YEAR(VLOOKUP('Recursos Humanos'!$A400,Etapas[[Número da Etapa]:[Produtos esperados ao fim da Etapa (produtos intermediários) ]],3,FALSE)))*12)+(MONTH(VLOOKUP('Recursos Humanos'!$A400,Etapas[[Número da Etapa]:[Produtos esperados ao fim da Etapa (produtos intermediários) ]],4,FALSE))-MONTH(VLOOKUP('Recursos Humanos'!$A400,Etapas[[Número da Etapa]:[Produtos esperados ao fim da Etapa (produtos intermediários) ]],3,FALSE))))+1),"")</f>
        <v/>
      </c>
    </row>
    <row r="401" spans="1:23" x14ac:dyDescent="0.25">
      <c r="A401" s="67"/>
      <c r="B401" s="66"/>
      <c r="C401" s="82"/>
      <c r="D401" s="66"/>
      <c r="E401" s="66"/>
      <c r="F401" s="36" t="s">
        <v>33</v>
      </c>
      <c r="G401" s="66"/>
      <c r="H401" s="67"/>
      <c r="I401" s="133"/>
      <c r="J401" s="133"/>
      <c r="K401" s="93"/>
      <c r="L401" s="83"/>
      <c r="M401" s="92">
        <f>RecursosH[[#This Row],[Custos hora]]*RecursosH[[#This Row],[Qnt. Horas]]</f>
        <v>0</v>
      </c>
      <c r="N401" s="45"/>
      <c r="W401" s="48" t="str">
        <f>IFERROR('Recursos Humanos'!$K401/((((YEAR(VLOOKUP('Recursos Humanos'!$A401,Etapas[[Número da Etapa]:[Produtos esperados ao fim da Etapa (produtos intermediários) ]],4,FALSE))-YEAR(VLOOKUP('Recursos Humanos'!$A401,Etapas[[Número da Etapa]:[Produtos esperados ao fim da Etapa (produtos intermediários) ]],3,FALSE)))*12)+(MONTH(VLOOKUP('Recursos Humanos'!$A401,Etapas[[Número da Etapa]:[Produtos esperados ao fim da Etapa (produtos intermediários) ]],4,FALSE))-MONTH(VLOOKUP('Recursos Humanos'!$A401,Etapas[[Número da Etapa]:[Produtos esperados ao fim da Etapa (produtos intermediários) ]],3,FALSE))))+1),"")</f>
        <v/>
      </c>
    </row>
    <row r="402" spans="1:23" x14ac:dyDescent="0.25">
      <c r="A402" s="67"/>
      <c r="B402" s="66"/>
      <c r="C402" s="82"/>
      <c r="D402" s="66"/>
      <c r="E402" s="66"/>
      <c r="F402" s="36" t="s">
        <v>33</v>
      </c>
      <c r="G402" s="66"/>
      <c r="H402" s="67"/>
      <c r="I402" s="133"/>
      <c r="J402" s="133"/>
      <c r="K402" s="93"/>
      <c r="L402" s="83"/>
      <c r="M402" s="92">
        <f>RecursosH[[#This Row],[Custos hora]]*RecursosH[[#This Row],[Qnt. Horas]]</f>
        <v>0</v>
      </c>
      <c r="N402" s="45"/>
      <c r="W402" s="48" t="str">
        <f>IFERROR('Recursos Humanos'!$K402/((((YEAR(VLOOKUP('Recursos Humanos'!$A402,Etapas[[Número da Etapa]:[Produtos esperados ao fim da Etapa (produtos intermediários) ]],4,FALSE))-YEAR(VLOOKUP('Recursos Humanos'!$A402,Etapas[[Número da Etapa]:[Produtos esperados ao fim da Etapa (produtos intermediários) ]],3,FALSE)))*12)+(MONTH(VLOOKUP('Recursos Humanos'!$A402,Etapas[[Número da Etapa]:[Produtos esperados ao fim da Etapa (produtos intermediários) ]],4,FALSE))-MONTH(VLOOKUP('Recursos Humanos'!$A402,Etapas[[Número da Etapa]:[Produtos esperados ao fim da Etapa (produtos intermediários) ]],3,FALSE))))+1),"")</f>
        <v/>
      </c>
    </row>
    <row r="403" spans="1:23" x14ac:dyDescent="0.25">
      <c r="A403" s="67"/>
      <c r="B403" s="66"/>
      <c r="C403" s="82"/>
      <c r="D403" s="66"/>
      <c r="E403" s="66"/>
      <c r="F403" s="36" t="s">
        <v>33</v>
      </c>
      <c r="G403" s="66"/>
      <c r="H403" s="67"/>
      <c r="I403" s="133"/>
      <c r="J403" s="133"/>
      <c r="K403" s="93"/>
      <c r="L403" s="83"/>
      <c r="M403" s="92">
        <f>RecursosH[[#This Row],[Custos hora]]*RecursosH[[#This Row],[Qnt. Horas]]</f>
        <v>0</v>
      </c>
      <c r="N403" s="45"/>
      <c r="W403" s="48" t="str">
        <f>IFERROR('Recursos Humanos'!$K403/((((YEAR(VLOOKUP('Recursos Humanos'!$A403,Etapas[[Número da Etapa]:[Produtos esperados ao fim da Etapa (produtos intermediários) ]],4,FALSE))-YEAR(VLOOKUP('Recursos Humanos'!$A403,Etapas[[Número da Etapa]:[Produtos esperados ao fim da Etapa (produtos intermediários) ]],3,FALSE)))*12)+(MONTH(VLOOKUP('Recursos Humanos'!$A403,Etapas[[Número da Etapa]:[Produtos esperados ao fim da Etapa (produtos intermediários) ]],4,FALSE))-MONTH(VLOOKUP('Recursos Humanos'!$A403,Etapas[[Número da Etapa]:[Produtos esperados ao fim da Etapa (produtos intermediários) ]],3,FALSE))))+1),"")</f>
        <v/>
      </c>
    </row>
    <row r="404" spans="1:23" x14ac:dyDescent="0.25">
      <c r="A404" s="67"/>
      <c r="B404" s="66"/>
      <c r="C404" s="82"/>
      <c r="D404" s="66"/>
      <c r="E404" s="66"/>
      <c r="F404" s="36" t="s">
        <v>33</v>
      </c>
      <c r="G404" s="66"/>
      <c r="H404" s="67"/>
      <c r="I404" s="133"/>
      <c r="J404" s="133"/>
      <c r="K404" s="93"/>
      <c r="L404" s="83"/>
      <c r="M404" s="92">
        <f>RecursosH[[#This Row],[Custos hora]]*RecursosH[[#This Row],[Qnt. Horas]]</f>
        <v>0</v>
      </c>
      <c r="N404" s="45"/>
      <c r="W404" s="48" t="str">
        <f>IFERROR('Recursos Humanos'!$K404/((((YEAR(VLOOKUP('Recursos Humanos'!$A404,Etapas[[Número da Etapa]:[Produtos esperados ao fim da Etapa (produtos intermediários) ]],4,FALSE))-YEAR(VLOOKUP('Recursos Humanos'!$A404,Etapas[[Número da Etapa]:[Produtos esperados ao fim da Etapa (produtos intermediários) ]],3,FALSE)))*12)+(MONTH(VLOOKUP('Recursos Humanos'!$A404,Etapas[[Número da Etapa]:[Produtos esperados ao fim da Etapa (produtos intermediários) ]],4,FALSE))-MONTH(VLOOKUP('Recursos Humanos'!$A404,Etapas[[Número da Etapa]:[Produtos esperados ao fim da Etapa (produtos intermediários) ]],3,FALSE))))+1),"")</f>
        <v/>
      </c>
    </row>
    <row r="405" spans="1:23" x14ac:dyDescent="0.25">
      <c r="A405" s="67"/>
      <c r="B405" s="66"/>
      <c r="C405" s="82"/>
      <c r="D405" s="66"/>
      <c r="E405" s="66"/>
      <c r="F405" s="36" t="s">
        <v>33</v>
      </c>
      <c r="G405" s="66"/>
      <c r="H405" s="67"/>
      <c r="I405" s="133"/>
      <c r="J405" s="133"/>
      <c r="K405" s="93"/>
      <c r="L405" s="83"/>
      <c r="M405" s="92">
        <f>RecursosH[[#This Row],[Custos hora]]*RecursosH[[#This Row],[Qnt. Horas]]</f>
        <v>0</v>
      </c>
      <c r="N405" s="45"/>
      <c r="W405" s="48" t="str">
        <f>IFERROR('Recursos Humanos'!$K405/((((YEAR(VLOOKUP('Recursos Humanos'!$A405,Etapas[[Número da Etapa]:[Produtos esperados ao fim da Etapa (produtos intermediários) ]],4,FALSE))-YEAR(VLOOKUP('Recursos Humanos'!$A405,Etapas[[Número da Etapa]:[Produtos esperados ao fim da Etapa (produtos intermediários) ]],3,FALSE)))*12)+(MONTH(VLOOKUP('Recursos Humanos'!$A405,Etapas[[Número da Etapa]:[Produtos esperados ao fim da Etapa (produtos intermediários) ]],4,FALSE))-MONTH(VLOOKUP('Recursos Humanos'!$A405,Etapas[[Número da Etapa]:[Produtos esperados ao fim da Etapa (produtos intermediários) ]],3,FALSE))))+1),"")</f>
        <v/>
      </c>
    </row>
    <row r="406" spans="1:23" x14ac:dyDescent="0.25">
      <c r="A406" s="67"/>
      <c r="B406" s="66"/>
      <c r="C406" s="82"/>
      <c r="D406" s="66"/>
      <c r="E406" s="66"/>
      <c r="F406" s="36" t="s">
        <v>33</v>
      </c>
      <c r="G406" s="66"/>
      <c r="H406" s="67"/>
      <c r="I406" s="133"/>
      <c r="J406" s="133"/>
      <c r="K406" s="93"/>
      <c r="L406" s="83"/>
      <c r="M406" s="92">
        <f>RecursosH[[#This Row],[Custos hora]]*RecursosH[[#This Row],[Qnt. Horas]]</f>
        <v>0</v>
      </c>
      <c r="N406" s="45"/>
      <c r="W406" s="48" t="str">
        <f>IFERROR('Recursos Humanos'!$K406/((((YEAR(VLOOKUP('Recursos Humanos'!$A406,Etapas[[Número da Etapa]:[Produtos esperados ao fim da Etapa (produtos intermediários) ]],4,FALSE))-YEAR(VLOOKUP('Recursos Humanos'!$A406,Etapas[[Número da Etapa]:[Produtos esperados ao fim da Etapa (produtos intermediários) ]],3,FALSE)))*12)+(MONTH(VLOOKUP('Recursos Humanos'!$A406,Etapas[[Número da Etapa]:[Produtos esperados ao fim da Etapa (produtos intermediários) ]],4,FALSE))-MONTH(VLOOKUP('Recursos Humanos'!$A406,Etapas[[Número da Etapa]:[Produtos esperados ao fim da Etapa (produtos intermediários) ]],3,FALSE))))+1),"")</f>
        <v/>
      </c>
    </row>
    <row r="407" spans="1:23" x14ac:dyDescent="0.25">
      <c r="A407" s="67"/>
      <c r="B407" s="66"/>
      <c r="C407" s="82"/>
      <c r="D407" s="66"/>
      <c r="E407" s="66"/>
      <c r="F407" s="36" t="s">
        <v>33</v>
      </c>
      <c r="G407" s="66"/>
      <c r="H407" s="67"/>
      <c r="I407" s="133"/>
      <c r="J407" s="133"/>
      <c r="K407" s="93"/>
      <c r="L407" s="83"/>
      <c r="M407" s="92">
        <f>RecursosH[[#This Row],[Custos hora]]*RecursosH[[#This Row],[Qnt. Horas]]</f>
        <v>0</v>
      </c>
      <c r="N407" s="45"/>
      <c r="W407" s="48" t="str">
        <f>IFERROR('Recursos Humanos'!$K407/((((YEAR(VLOOKUP('Recursos Humanos'!$A407,Etapas[[Número da Etapa]:[Produtos esperados ao fim da Etapa (produtos intermediários) ]],4,FALSE))-YEAR(VLOOKUP('Recursos Humanos'!$A407,Etapas[[Número da Etapa]:[Produtos esperados ao fim da Etapa (produtos intermediários) ]],3,FALSE)))*12)+(MONTH(VLOOKUP('Recursos Humanos'!$A407,Etapas[[Número da Etapa]:[Produtos esperados ao fim da Etapa (produtos intermediários) ]],4,FALSE))-MONTH(VLOOKUP('Recursos Humanos'!$A407,Etapas[[Número da Etapa]:[Produtos esperados ao fim da Etapa (produtos intermediários) ]],3,FALSE))))+1),"")</f>
        <v/>
      </c>
    </row>
    <row r="408" spans="1:23" x14ac:dyDescent="0.25">
      <c r="A408" s="67"/>
      <c r="B408" s="66"/>
      <c r="C408" s="82"/>
      <c r="D408" s="66"/>
      <c r="E408" s="66"/>
      <c r="F408" s="36" t="s">
        <v>33</v>
      </c>
      <c r="G408" s="66"/>
      <c r="H408" s="67"/>
      <c r="I408" s="133"/>
      <c r="J408" s="133"/>
      <c r="K408" s="93"/>
      <c r="L408" s="83"/>
      <c r="M408" s="92">
        <f>RecursosH[[#This Row],[Custos hora]]*RecursosH[[#This Row],[Qnt. Horas]]</f>
        <v>0</v>
      </c>
      <c r="N408" s="45"/>
      <c r="W408" s="48" t="str">
        <f>IFERROR('Recursos Humanos'!$K408/((((YEAR(VLOOKUP('Recursos Humanos'!$A408,Etapas[[Número da Etapa]:[Produtos esperados ao fim da Etapa (produtos intermediários) ]],4,FALSE))-YEAR(VLOOKUP('Recursos Humanos'!$A408,Etapas[[Número da Etapa]:[Produtos esperados ao fim da Etapa (produtos intermediários) ]],3,FALSE)))*12)+(MONTH(VLOOKUP('Recursos Humanos'!$A408,Etapas[[Número da Etapa]:[Produtos esperados ao fim da Etapa (produtos intermediários) ]],4,FALSE))-MONTH(VLOOKUP('Recursos Humanos'!$A408,Etapas[[Número da Etapa]:[Produtos esperados ao fim da Etapa (produtos intermediários) ]],3,FALSE))))+1),"")</f>
        <v/>
      </c>
    </row>
    <row r="409" spans="1:23" x14ac:dyDescent="0.25">
      <c r="A409" s="67"/>
      <c r="B409" s="66"/>
      <c r="C409" s="82"/>
      <c r="D409" s="66"/>
      <c r="E409" s="66"/>
      <c r="F409" s="36" t="s">
        <v>33</v>
      </c>
      <c r="G409" s="66"/>
      <c r="H409" s="67"/>
      <c r="I409" s="133"/>
      <c r="J409" s="133"/>
      <c r="K409" s="93"/>
      <c r="L409" s="83"/>
      <c r="M409" s="92">
        <f>RecursosH[[#This Row],[Custos hora]]*RecursosH[[#This Row],[Qnt. Horas]]</f>
        <v>0</v>
      </c>
      <c r="N409" s="45"/>
      <c r="W409" s="48" t="str">
        <f>IFERROR('Recursos Humanos'!$K409/((((YEAR(VLOOKUP('Recursos Humanos'!$A409,Etapas[[Número da Etapa]:[Produtos esperados ao fim da Etapa (produtos intermediários) ]],4,FALSE))-YEAR(VLOOKUP('Recursos Humanos'!$A409,Etapas[[Número da Etapa]:[Produtos esperados ao fim da Etapa (produtos intermediários) ]],3,FALSE)))*12)+(MONTH(VLOOKUP('Recursos Humanos'!$A409,Etapas[[Número da Etapa]:[Produtos esperados ao fim da Etapa (produtos intermediários) ]],4,FALSE))-MONTH(VLOOKUP('Recursos Humanos'!$A409,Etapas[[Número da Etapa]:[Produtos esperados ao fim da Etapa (produtos intermediários) ]],3,FALSE))))+1),"")</f>
        <v/>
      </c>
    </row>
    <row r="410" spans="1:23" x14ac:dyDescent="0.25">
      <c r="A410" s="67"/>
      <c r="B410" s="66"/>
      <c r="C410" s="82"/>
      <c r="D410" s="66"/>
      <c r="E410" s="66"/>
      <c r="F410" s="36" t="s">
        <v>33</v>
      </c>
      <c r="G410" s="66"/>
      <c r="H410" s="67"/>
      <c r="I410" s="133"/>
      <c r="J410" s="133"/>
      <c r="K410" s="93"/>
      <c r="L410" s="83"/>
      <c r="M410" s="92">
        <f>RecursosH[[#This Row],[Custos hora]]*RecursosH[[#This Row],[Qnt. Horas]]</f>
        <v>0</v>
      </c>
      <c r="N410" s="45"/>
      <c r="W410" s="48" t="str">
        <f>IFERROR('Recursos Humanos'!$K410/((((YEAR(VLOOKUP('Recursos Humanos'!$A410,Etapas[[Número da Etapa]:[Produtos esperados ao fim da Etapa (produtos intermediários) ]],4,FALSE))-YEAR(VLOOKUP('Recursos Humanos'!$A410,Etapas[[Número da Etapa]:[Produtos esperados ao fim da Etapa (produtos intermediários) ]],3,FALSE)))*12)+(MONTH(VLOOKUP('Recursos Humanos'!$A410,Etapas[[Número da Etapa]:[Produtos esperados ao fim da Etapa (produtos intermediários) ]],4,FALSE))-MONTH(VLOOKUP('Recursos Humanos'!$A410,Etapas[[Número da Etapa]:[Produtos esperados ao fim da Etapa (produtos intermediários) ]],3,FALSE))))+1),"")</f>
        <v/>
      </c>
    </row>
    <row r="411" spans="1:23" x14ac:dyDescent="0.25">
      <c r="A411" s="67"/>
      <c r="B411" s="66"/>
      <c r="C411" s="82"/>
      <c r="D411" s="66"/>
      <c r="E411" s="66"/>
      <c r="F411" s="36" t="s">
        <v>33</v>
      </c>
      <c r="G411" s="66"/>
      <c r="H411" s="67"/>
      <c r="I411" s="133"/>
      <c r="J411" s="133"/>
      <c r="K411" s="93"/>
      <c r="L411" s="83"/>
      <c r="M411" s="92">
        <f>RecursosH[[#This Row],[Custos hora]]*RecursosH[[#This Row],[Qnt. Horas]]</f>
        <v>0</v>
      </c>
      <c r="N411" s="45"/>
      <c r="W411" s="48" t="str">
        <f>IFERROR('Recursos Humanos'!$K411/((((YEAR(VLOOKUP('Recursos Humanos'!$A411,Etapas[[Número da Etapa]:[Produtos esperados ao fim da Etapa (produtos intermediários) ]],4,FALSE))-YEAR(VLOOKUP('Recursos Humanos'!$A411,Etapas[[Número da Etapa]:[Produtos esperados ao fim da Etapa (produtos intermediários) ]],3,FALSE)))*12)+(MONTH(VLOOKUP('Recursos Humanos'!$A411,Etapas[[Número da Etapa]:[Produtos esperados ao fim da Etapa (produtos intermediários) ]],4,FALSE))-MONTH(VLOOKUP('Recursos Humanos'!$A411,Etapas[[Número da Etapa]:[Produtos esperados ao fim da Etapa (produtos intermediários) ]],3,FALSE))))+1),"")</f>
        <v/>
      </c>
    </row>
    <row r="412" spans="1:23" x14ac:dyDescent="0.25">
      <c r="A412" s="67"/>
      <c r="B412" s="66"/>
      <c r="C412" s="82"/>
      <c r="D412" s="66"/>
      <c r="E412" s="66"/>
      <c r="F412" s="36" t="s">
        <v>33</v>
      </c>
      <c r="G412" s="66"/>
      <c r="H412" s="67"/>
      <c r="I412" s="133"/>
      <c r="J412" s="133"/>
      <c r="K412" s="93"/>
      <c r="L412" s="83"/>
      <c r="M412" s="92">
        <f>RecursosH[[#This Row],[Custos hora]]*RecursosH[[#This Row],[Qnt. Horas]]</f>
        <v>0</v>
      </c>
      <c r="N412" s="45"/>
      <c r="W412" s="48" t="str">
        <f>IFERROR('Recursos Humanos'!$K412/((((YEAR(VLOOKUP('Recursos Humanos'!$A412,Etapas[[Número da Etapa]:[Produtos esperados ao fim da Etapa (produtos intermediários) ]],4,FALSE))-YEAR(VLOOKUP('Recursos Humanos'!$A412,Etapas[[Número da Etapa]:[Produtos esperados ao fim da Etapa (produtos intermediários) ]],3,FALSE)))*12)+(MONTH(VLOOKUP('Recursos Humanos'!$A412,Etapas[[Número da Etapa]:[Produtos esperados ao fim da Etapa (produtos intermediários) ]],4,FALSE))-MONTH(VLOOKUP('Recursos Humanos'!$A412,Etapas[[Número da Etapa]:[Produtos esperados ao fim da Etapa (produtos intermediários) ]],3,FALSE))))+1),"")</f>
        <v/>
      </c>
    </row>
    <row r="413" spans="1:23" x14ac:dyDescent="0.25">
      <c r="A413" s="67"/>
      <c r="B413" s="66"/>
      <c r="C413" s="82"/>
      <c r="D413" s="66"/>
      <c r="E413" s="66"/>
      <c r="F413" s="36" t="s">
        <v>33</v>
      </c>
      <c r="G413" s="66"/>
      <c r="H413" s="67"/>
      <c r="I413" s="133"/>
      <c r="J413" s="133"/>
      <c r="K413" s="93"/>
      <c r="L413" s="83"/>
      <c r="M413" s="92">
        <f>RecursosH[[#This Row],[Custos hora]]*RecursosH[[#This Row],[Qnt. Horas]]</f>
        <v>0</v>
      </c>
      <c r="N413" s="45"/>
      <c r="W413" s="48" t="str">
        <f>IFERROR('Recursos Humanos'!$K413/((((YEAR(VLOOKUP('Recursos Humanos'!$A413,Etapas[[Número da Etapa]:[Produtos esperados ao fim da Etapa (produtos intermediários) ]],4,FALSE))-YEAR(VLOOKUP('Recursos Humanos'!$A413,Etapas[[Número da Etapa]:[Produtos esperados ao fim da Etapa (produtos intermediários) ]],3,FALSE)))*12)+(MONTH(VLOOKUP('Recursos Humanos'!$A413,Etapas[[Número da Etapa]:[Produtos esperados ao fim da Etapa (produtos intermediários) ]],4,FALSE))-MONTH(VLOOKUP('Recursos Humanos'!$A413,Etapas[[Número da Etapa]:[Produtos esperados ao fim da Etapa (produtos intermediários) ]],3,FALSE))))+1),"")</f>
        <v/>
      </c>
    </row>
    <row r="414" spans="1:23" x14ac:dyDescent="0.25">
      <c r="A414" s="67"/>
      <c r="B414" s="66"/>
      <c r="C414" s="82"/>
      <c r="D414" s="66"/>
      <c r="E414" s="66"/>
      <c r="F414" s="36" t="s">
        <v>33</v>
      </c>
      <c r="G414" s="66"/>
      <c r="H414" s="67"/>
      <c r="I414" s="133"/>
      <c r="J414" s="133"/>
      <c r="K414" s="93"/>
      <c r="L414" s="83"/>
      <c r="M414" s="92">
        <f>RecursosH[[#This Row],[Custos hora]]*RecursosH[[#This Row],[Qnt. Horas]]</f>
        <v>0</v>
      </c>
      <c r="N414" s="45"/>
      <c r="W414" s="48" t="str">
        <f>IFERROR('Recursos Humanos'!$K414/((((YEAR(VLOOKUP('Recursos Humanos'!$A414,Etapas[[Número da Etapa]:[Produtos esperados ao fim da Etapa (produtos intermediários) ]],4,FALSE))-YEAR(VLOOKUP('Recursos Humanos'!$A414,Etapas[[Número da Etapa]:[Produtos esperados ao fim da Etapa (produtos intermediários) ]],3,FALSE)))*12)+(MONTH(VLOOKUP('Recursos Humanos'!$A414,Etapas[[Número da Etapa]:[Produtos esperados ao fim da Etapa (produtos intermediários) ]],4,FALSE))-MONTH(VLOOKUP('Recursos Humanos'!$A414,Etapas[[Número da Etapa]:[Produtos esperados ao fim da Etapa (produtos intermediários) ]],3,FALSE))))+1),"")</f>
        <v/>
      </c>
    </row>
    <row r="415" spans="1:23" x14ac:dyDescent="0.25">
      <c r="A415" s="67"/>
      <c r="B415" s="66"/>
      <c r="C415" s="82"/>
      <c r="D415" s="66"/>
      <c r="E415" s="66"/>
      <c r="F415" s="36" t="s">
        <v>33</v>
      </c>
      <c r="G415" s="66"/>
      <c r="H415" s="67"/>
      <c r="I415" s="133"/>
      <c r="J415" s="133"/>
      <c r="K415" s="93"/>
      <c r="L415" s="83"/>
      <c r="M415" s="92">
        <f>RecursosH[[#This Row],[Custos hora]]*RecursosH[[#This Row],[Qnt. Horas]]</f>
        <v>0</v>
      </c>
      <c r="N415" s="45"/>
      <c r="W415" s="48" t="str">
        <f>IFERROR('Recursos Humanos'!$K415/((((YEAR(VLOOKUP('Recursos Humanos'!$A415,Etapas[[Número da Etapa]:[Produtos esperados ao fim da Etapa (produtos intermediários) ]],4,FALSE))-YEAR(VLOOKUP('Recursos Humanos'!$A415,Etapas[[Número da Etapa]:[Produtos esperados ao fim da Etapa (produtos intermediários) ]],3,FALSE)))*12)+(MONTH(VLOOKUP('Recursos Humanos'!$A415,Etapas[[Número da Etapa]:[Produtos esperados ao fim da Etapa (produtos intermediários) ]],4,FALSE))-MONTH(VLOOKUP('Recursos Humanos'!$A415,Etapas[[Número da Etapa]:[Produtos esperados ao fim da Etapa (produtos intermediários) ]],3,FALSE))))+1),"")</f>
        <v/>
      </c>
    </row>
    <row r="416" spans="1:23" x14ac:dyDescent="0.25">
      <c r="A416" s="67"/>
      <c r="B416" s="66"/>
      <c r="C416" s="82"/>
      <c r="D416" s="66"/>
      <c r="E416" s="66"/>
      <c r="F416" s="36" t="s">
        <v>33</v>
      </c>
      <c r="G416" s="66"/>
      <c r="H416" s="67"/>
      <c r="I416" s="133"/>
      <c r="J416" s="133"/>
      <c r="K416" s="93"/>
      <c r="L416" s="83"/>
      <c r="M416" s="92">
        <f>RecursosH[[#This Row],[Custos hora]]*RecursosH[[#This Row],[Qnt. Horas]]</f>
        <v>0</v>
      </c>
      <c r="N416" s="45"/>
      <c r="W416" s="48" t="str">
        <f>IFERROR('Recursos Humanos'!$K416/((((YEAR(VLOOKUP('Recursos Humanos'!$A416,Etapas[[Número da Etapa]:[Produtos esperados ao fim da Etapa (produtos intermediários) ]],4,FALSE))-YEAR(VLOOKUP('Recursos Humanos'!$A416,Etapas[[Número da Etapa]:[Produtos esperados ao fim da Etapa (produtos intermediários) ]],3,FALSE)))*12)+(MONTH(VLOOKUP('Recursos Humanos'!$A416,Etapas[[Número da Etapa]:[Produtos esperados ao fim da Etapa (produtos intermediários) ]],4,FALSE))-MONTH(VLOOKUP('Recursos Humanos'!$A416,Etapas[[Número da Etapa]:[Produtos esperados ao fim da Etapa (produtos intermediários) ]],3,FALSE))))+1),"")</f>
        <v/>
      </c>
    </row>
    <row r="417" spans="1:23" x14ac:dyDescent="0.25">
      <c r="A417" s="67"/>
      <c r="B417" s="66"/>
      <c r="C417" s="82"/>
      <c r="D417" s="66"/>
      <c r="E417" s="66"/>
      <c r="F417" s="36" t="s">
        <v>33</v>
      </c>
      <c r="G417" s="66"/>
      <c r="H417" s="67"/>
      <c r="I417" s="133"/>
      <c r="J417" s="133"/>
      <c r="K417" s="93"/>
      <c r="L417" s="83"/>
      <c r="M417" s="92">
        <f>RecursosH[[#This Row],[Custos hora]]*RecursosH[[#This Row],[Qnt. Horas]]</f>
        <v>0</v>
      </c>
      <c r="N417" s="45"/>
      <c r="W417" s="48" t="str">
        <f>IFERROR('Recursos Humanos'!$K417/((((YEAR(VLOOKUP('Recursos Humanos'!$A417,Etapas[[Número da Etapa]:[Produtos esperados ao fim da Etapa (produtos intermediários) ]],4,FALSE))-YEAR(VLOOKUP('Recursos Humanos'!$A417,Etapas[[Número da Etapa]:[Produtos esperados ao fim da Etapa (produtos intermediários) ]],3,FALSE)))*12)+(MONTH(VLOOKUP('Recursos Humanos'!$A417,Etapas[[Número da Etapa]:[Produtos esperados ao fim da Etapa (produtos intermediários) ]],4,FALSE))-MONTH(VLOOKUP('Recursos Humanos'!$A417,Etapas[[Número da Etapa]:[Produtos esperados ao fim da Etapa (produtos intermediários) ]],3,FALSE))))+1),"")</f>
        <v/>
      </c>
    </row>
    <row r="418" spans="1:23" x14ac:dyDescent="0.25">
      <c r="A418" s="67"/>
      <c r="B418" s="66"/>
      <c r="C418" s="82"/>
      <c r="D418" s="66"/>
      <c r="E418" s="66"/>
      <c r="F418" s="36" t="s">
        <v>33</v>
      </c>
      <c r="G418" s="66"/>
      <c r="H418" s="67"/>
      <c r="I418" s="133"/>
      <c r="J418" s="133"/>
      <c r="K418" s="93"/>
      <c r="L418" s="83"/>
      <c r="M418" s="92">
        <f>RecursosH[[#This Row],[Custos hora]]*RecursosH[[#This Row],[Qnt. Horas]]</f>
        <v>0</v>
      </c>
      <c r="N418" s="45"/>
      <c r="W418" s="48" t="str">
        <f>IFERROR('Recursos Humanos'!$K418/((((YEAR(VLOOKUP('Recursos Humanos'!$A418,Etapas[[Número da Etapa]:[Produtos esperados ao fim da Etapa (produtos intermediários) ]],4,FALSE))-YEAR(VLOOKUP('Recursos Humanos'!$A418,Etapas[[Número da Etapa]:[Produtos esperados ao fim da Etapa (produtos intermediários) ]],3,FALSE)))*12)+(MONTH(VLOOKUP('Recursos Humanos'!$A418,Etapas[[Número da Etapa]:[Produtos esperados ao fim da Etapa (produtos intermediários) ]],4,FALSE))-MONTH(VLOOKUP('Recursos Humanos'!$A418,Etapas[[Número da Etapa]:[Produtos esperados ao fim da Etapa (produtos intermediários) ]],3,FALSE))))+1),"")</f>
        <v/>
      </c>
    </row>
    <row r="419" spans="1:23" x14ac:dyDescent="0.25">
      <c r="A419" s="67"/>
      <c r="B419" s="66"/>
      <c r="C419" s="82"/>
      <c r="D419" s="66"/>
      <c r="E419" s="66"/>
      <c r="F419" s="36" t="s">
        <v>33</v>
      </c>
      <c r="G419" s="66"/>
      <c r="H419" s="67"/>
      <c r="I419" s="133"/>
      <c r="J419" s="133"/>
      <c r="K419" s="93"/>
      <c r="L419" s="83"/>
      <c r="M419" s="92">
        <f>RecursosH[[#This Row],[Custos hora]]*RecursosH[[#This Row],[Qnt. Horas]]</f>
        <v>0</v>
      </c>
      <c r="N419" s="45"/>
      <c r="W419" s="48" t="str">
        <f>IFERROR('Recursos Humanos'!$K419/((((YEAR(VLOOKUP('Recursos Humanos'!$A419,Etapas[[Número da Etapa]:[Produtos esperados ao fim da Etapa (produtos intermediários) ]],4,FALSE))-YEAR(VLOOKUP('Recursos Humanos'!$A419,Etapas[[Número da Etapa]:[Produtos esperados ao fim da Etapa (produtos intermediários) ]],3,FALSE)))*12)+(MONTH(VLOOKUP('Recursos Humanos'!$A419,Etapas[[Número da Etapa]:[Produtos esperados ao fim da Etapa (produtos intermediários) ]],4,FALSE))-MONTH(VLOOKUP('Recursos Humanos'!$A419,Etapas[[Número da Etapa]:[Produtos esperados ao fim da Etapa (produtos intermediários) ]],3,FALSE))))+1),"")</f>
        <v/>
      </c>
    </row>
    <row r="420" spans="1:23" x14ac:dyDescent="0.25">
      <c r="A420" s="67"/>
      <c r="B420" s="66"/>
      <c r="C420" s="82"/>
      <c r="D420" s="66"/>
      <c r="E420" s="66"/>
      <c r="F420" s="36" t="s">
        <v>33</v>
      </c>
      <c r="G420" s="66"/>
      <c r="H420" s="67"/>
      <c r="I420" s="133"/>
      <c r="J420" s="133"/>
      <c r="K420" s="93"/>
      <c r="L420" s="83"/>
      <c r="M420" s="92">
        <f>RecursosH[[#This Row],[Custos hora]]*RecursosH[[#This Row],[Qnt. Horas]]</f>
        <v>0</v>
      </c>
      <c r="N420" s="45"/>
      <c r="W420" s="48" t="str">
        <f>IFERROR('Recursos Humanos'!$K420/((((YEAR(VLOOKUP('Recursos Humanos'!$A420,Etapas[[Número da Etapa]:[Produtos esperados ao fim da Etapa (produtos intermediários) ]],4,FALSE))-YEAR(VLOOKUP('Recursos Humanos'!$A420,Etapas[[Número da Etapa]:[Produtos esperados ao fim da Etapa (produtos intermediários) ]],3,FALSE)))*12)+(MONTH(VLOOKUP('Recursos Humanos'!$A420,Etapas[[Número da Etapa]:[Produtos esperados ao fim da Etapa (produtos intermediários) ]],4,FALSE))-MONTH(VLOOKUP('Recursos Humanos'!$A420,Etapas[[Número da Etapa]:[Produtos esperados ao fim da Etapa (produtos intermediários) ]],3,FALSE))))+1),"")</f>
        <v/>
      </c>
    </row>
    <row r="421" spans="1:23" x14ac:dyDescent="0.25">
      <c r="A421" s="67"/>
      <c r="B421" s="66"/>
      <c r="C421" s="82"/>
      <c r="D421" s="66"/>
      <c r="E421" s="66"/>
      <c r="F421" s="36" t="s">
        <v>33</v>
      </c>
      <c r="G421" s="66"/>
      <c r="H421" s="67"/>
      <c r="I421" s="133"/>
      <c r="J421" s="133"/>
      <c r="K421" s="93"/>
      <c r="L421" s="83"/>
      <c r="M421" s="92">
        <f>RecursosH[[#This Row],[Custos hora]]*RecursosH[[#This Row],[Qnt. Horas]]</f>
        <v>0</v>
      </c>
      <c r="N421" s="45"/>
      <c r="W421" s="48" t="str">
        <f>IFERROR('Recursos Humanos'!$K421/((((YEAR(VLOOKUP('Recursos Humanos'!$A421,Etapas[[Número da Etapa]:[Produtos esperados ao fim da Etapa (produtos intermediários) ]],4,FALSE))-YEAR(VLOOKUP('Recursos Humanos'!$A421,Etapas[[Número da Etapa]:[Produtos esperados ao fim da Etapa (produtos intermediários) ]],3,FALSE)))*12)+(MONTH(VLOOKUP('Recursos Humanos'!$A421,Etapas[[Número da Etapa]:[Produtos esperados ao fim da Etapa (produtos intermediários) ]],4,FALSE))-MONTH(VLOOKUP('Recursos Humanos'!$A421,Etapas[[Número da Etapa]:[Produtos esperados ao fim da Etapa (produtos intermediários) ]],3,FALSE))))+1),"")</f>
        <v/>
      </c>
    </row>
    <row r="422" spans="1:23" x14ac:dyDescent="0.25">
      <c r="A422" s="67"/>
      <c r="B422" s="66"/>
      <c r="C422" s="82"/>
      <c r="D422" s="66"/>
      <c r="E422" s="66"/>
      <c r="F422" s="36" t="s">
        <v>33</v>
      </c>
      <c r="G422" s="66"/>
      <c r="H422" s="67"/>
      <c r="I422" s="133"/>
      <c r="J422" s="133"/>
      <c r="K422" s="93"/>
      <c r="L422" s="83"/>
      <c r="M422" s="92">
        <f>RecursosH[[#This Row],[Custos hora]]*RecursosH[[#This Row],[Qnt. Horas]]</f>
        <v>0</v>
      </c>
      <c r="N422" s="45"/>
      <c r="W422" s="48" t="str">
        <f>IFERROR('Recursos Humanos'!$K422/((((YEAR(VLOOKUP('Recursos Humanos'!$A422,Etapas[[Número da Etapa]:[Produtos esperados ao fim da Etapa (produtos intermediários) ]],4,FALSE))-YEAR(VLOOKUP('Recursos Humanos'!$A422,Etapas[[Número da Etapa]:[Produtos esperados ao fim da Etapa (produtos intermediários) ]],3,FALSE)))*12)+(MONTH(VLOOKUP('Recursos Humanos'!$A422,Etapas[[Número da Etapa]:[Produtos esperados ao fim da Etapa (produtos intermediários) ]],4,FALSE))-MONTH(VLOOKUP('Recursos Humanos'!$A422,Etapas[[Número da Etapa]:[Produtos esperados ao fim da Etapa (produtos intermediários) ]],3,FALSE))))+1),"")</f>
        <v/>
      </c>
    </row>
    <row r="423" spans="1:23" x14ac:dyDescent="0.25">
      <c r="A423" s="67"/>
      <c r="B423" s="66"/>
      <c r="C423" s="82"/>
      <c r="D423" s="66"/>
      <c r="E423" s="66"/>
      <c r="F423" s="36" t="s">
        <v>33</v>
      </c>
      <c r="G423" s="66"/>
      <c r="H423" s="67"/>
      <c r="I423" s="133"/>
      <c r="J423" s="133"/>
      <c r="K423" s="93"/>
      <c r="L423" s="83"/>
      <c r="M423" s="92">
        <f>RecursosH[[#This Row],[Custos hora]]*RecursosH[[#This Row],[Qnt. Horas]]</f>
        <v>0</v>
      </c>
      <c r="N423" s="45"/>
      <c r="W423" s="48" t="str">
        <f>IFERROR('Recursos Humanos'!$K423/((((YEAR(VLOOKUP('Recursos Humanos'!$A423,Etapas[[Número da Etapa]:[Produtos esperados ao fim da Etapa (produtos intermediários) ]],4,FALSE))-YEAR(VLOOKUP('Recursos Humanos'!$A423,Etapas[[Número da Etapa]:[Produtos esperados ao fim da Etapa (produtos intermediários) ]],3,FALSE)))*12)+(MONTH(VLOOKUP('Recursos Humanos'!$A423,Etapas[[Número da Etapa]:[Produtos esperados ao fim da Etapa (produtos intermediários) ]],4,FALSE))-MONTH(VLOOKUP('Recursos Humanos'!$A423,Etapas[[Número da Etapa]:[Produtos esperados ao fim da Etapa (produtos intermediários) ]],3,FALSE))))+1),"")</f>
        <v/>
      </c>
    </row>
    <row r="424" spans="1:23" x14ac:dyDescent="0.25">
      <c r="A424" s="67"/>
      <c r="B424" s="66"/>
      <c r="C424" s="82"/>
      <c r="D424" s="66"/>
      <c r="E424" s="66"/>
      <c r="F424" s="36" t="s">
        <v>33</v>
      </c>
      <c r="G424" s="66"/>
      <c r="H424" s="67"/>
      <c r="I424" s="133"/>
      <c r="J424" s="133"/>
      <c r="K424" s="93"/>
      <c r="L424" s="83"/>
      <c r="M424" s="92">
        <f>RecursosH[[#This Row],[Custos hora]]*RecursosH[[#This Row],[Qnt. Horas]]</f>
        <v>0</v>
      </c>
      <c r="N424" s="45"/>
      <c r="W424" s="48" t="str">
        <f>IFERROR('Recursos Humanos'!$K424/((((YEAR(VLOOKUP('Recursos Humanos'!$A424,Etapas[[Número da Etapa]:[Produtos esperados ao fim da Etapa (produtos intermediários) ]],4,FALSE))-YEAR(VLOOKUP('Recursos Humanos'!$A424,Etapas[[Número da Etapa]:[Produtos esperados ao fim da Etapa (produtos intermediários) ]],3,FALSE)))*12)+(MONTH(VLOOKUP('Recursos Humanos'!$A424,Etapas[[Número da Etapa]:[Produtos esperados ao fim da Etapa (produtos intermediários) ]],4,FALSE))-MONTH(VLOOKUP('Recursos Humanos'!$A424,Etapas[[Número da Etapa]:[Produtos esperados ao fim da Etapa (produtos intermediários) ]],3,FALSE))))+1),"")</f>
        <v/>
      </c>
    </row>
    <row r="425" spans="1:23" x14ac:dyDescent="0.25">
      <c r="A425" s="67"/>
      <c r="B425" s="66"/>
      <c r="C425" s="82"/>
      <c r="D425" s="66"/>
      <c r="E425" s="66"/>
      <c r="F425" s="36" t="s">
        <v>33</v>
      </c>
      <c r="G425" s="66"/>
      <c r="H425" s="67"/>
      <c r="I425" s="133"/>
      <c r="J425" s="133"/>
      <c r="K425" s="93"/>
      <c r="L425" s="83"/>
      <c r="M425" s="92">
        <f>RecursosH[[#This Row],[Custos hora]]*RecursosH[[#This Row],[Qnt. Horas]]</f>
        <v>0</v>
      </c>
      <c r="N425" s="45"/>
      <c r="W425" s="48" t="str">
        <f>IFERROR('Recursos Humanos'!$K425/((((YEAR(VLOOKUP('Recursos Humanos'!$A425,Etapas[[Número da Etapa]:[Produtos esperados ao fim da Etapa (produtos intermediários) ]],4,FALSE))-YEAR(VLOOKUP('Recursos Humanos'!$A425,Etapas[[Número da Etapa]:[Produtos esperados ao fim da Etapa (produtos intermediários) ]],3,FALSE)))*12)+(MONTH(VLOOKUP('Recursos Humanos'!$A425,Etapas[[Número da Etapa]:[Produtos esperados ao fim da Etapa (produtos intermediários) ]],4,FALSE))-MONTH(VLOOKUP('Recursos Humanos'!$A425,Etapas[[Número da Etapa]:[Produtos esperados ao fim da Etapa (produtos intermediários) ]],3,FALSE))))+1),"")</f>
        <v/>
      </c>
    </row>
    <row r="426" spans="1:23" x14ac:dyDescent="0.25">
      <c r="A426" s="67"/>
      <c r="B426" s="66"/>
      <c r="C426" s="82"/>
      <c r="D426" s="66"/>
      <c r="E426" s="66"/>
      <c r="F426" s="36" t="s">
        <v>33</v>
      </c>
      <c r="G426" s="66"/>
      <c r="H426" s="67"/>
      <c r="I426" s="133"/>
      <c r="J426" s="133"/>
      <c r="K426" s="93"/>
      <c r="L426" s="83"/>
      <c r="M426" s="92">
        <f>RecursosH[[#This Row],[Custos hora]]*RecursosH[[#This Row],[Qnt. Horas]]</f>
        <v>0</v>
      </c>
      <c r="N426" s="45"/>
      <c r="W426" s="48" t="str">
        <f>IFERROR('Recursos Humanos'!$K426/((((YEAR(VLOOKUP('Recursos Humanos'!$A426,Etapas[[Número da Etapa]:[Produtos esperados ao fim da Etapa (produtos intermediários) ]],4,FALSE))-YEAR(VLOOKUP('Recursos Humanos'!$A426,Etapas[[Número da Etapa]:[Produtos esperados ao fim da Etapa (produtos intermediários) ]],3,FALSE)))*12)+(MONTH(VLOOKUP('Recursos Humanos'!$A426,Etapas[[Número da Etapa]:[Produtos esperados ao fim da Etapa (produtos intermediários) ]],4,FALSE))-MONTH(VLOOKUP('Recursos Humanos'!$A426,Etapas[[Número da Etapa]:[Produtos esperados ao fim da Etapa (produtos intermediários) ]],3,FALSE))))+1),"")</f>
        <v/>
      </c>
    </row>
    <row r="427" spans="1:23" x14ac:dyDescent="0.25">
      <c r="A427" s="67"/>
      <c r="B427" s="66"/>
      <c r="C427" s="82"/>
      <c r="D427" s="66"/>
      <c r="E427" s="66"/>
      <c r="F427" s="36" t="s">
        <v>33</v>
      </c>
      <c r="G427" s="66"/>
      <c r="H427" s="67"/>
      <c r="I427" s="133"/>
      <c r="J427" s="133"/>
      <c r="K427" s="93"/>
      <c r="L427" s="83"/>
      <c r="M427" s="92">
        <f>RecursosH[[#This Row],[Custos hora]]*RecursosH[[#This Row],[Qnt. Horas]]</f>
        <v>0</v>
      </c>
      <c r="N427" s="45"/>
      <c r="W427" s="48" t="str">
        <f>IFERROR('Recursos Humanos'!$K427/((((YEAR(VLOOKUP('Recursos Humanos'!$A427,Etapas[[Número da Etapa]:[Produtos esperados ao fim da Etapa (produtos intermediários) ]],4,FALSE))-YEAR(VLOOKUP('Recursos Humanos'!$A427,Etapas[[Número da Etapa]:[Produtos esperados ao fim da Etapa (produtos intermediários) ]],3,FALSE)))*12)+(MONTH(VLOOKUP('Recursos Humanos'!$A427,Etapas[[Número da Etapa]:[Produtos esperados ao fim da Etapa (produtos intermediários) ]],4,FALSE))-MONTH(VLOOKUP('Recursos Humanos'!$A427,Etapas[[Número da Etapa]:[Produtos esperados ao fim da Etapa (produtos intermediários) ]],3,FALSE))))+1),"")</f>
        <v/>
      </c>
    </row>
    <row r="428" spans="1:23" x14ac:dyDescent="0.25">
      <c r="A428" s="67"/>
      <c r="B428" s="66"/>
      <c r="C428" s="82"/>
      <c r="D428" s="66"/>
      <c r="E428" s="66"/>
      <c r="F428" s="36" t="s">
        <v>33</v>
      </c>
      <c r="G428" s="66"/>
      <c r="H428" s="67"/>
      <c r="I428" s="133"/>
      <c r="J428" s="133"/>
      <c r="K428" s="93"/>
      <c r="L428" s="83"/>
      <c r="M428" s="92">
        <f>RecursosH[[#This Row],[Custos hora]]*RecursosH[[#This Row],[Qnt. Horas]]</f>
        <v>0</v>
      </c>
      <c r="N428" s="45"/>
      <c r="W428" s="48" t="str">
        <f>IFERROR('Recursos Humanos'!$K428/((((YEAR(VLOOKUP('Recursos Humanos'!$A428,Etapas[[Número da Etapa]:[Produtos esperados ao fim da Etapa (produtos intermediários) ]],4,FALSE))-YEAR(VLOOKUP('Recursos Humanos'!$A428,Etapas[[Número da Etapa]:[Produtos esperados ao fim da Etapa (produtos intermediários) ]],3,FALSE)))*12)+(MONTH(VLOOKUP('Recursos Humanos'!$A428,Etapas[[Número da Etapa]:[Produtos esperados ao fim da Etapa (produtos intermediários) ]],4,FALSE))-MONTH(VLOOKUP('Recursos Humanos'!$A428,Etapas[[Número da Etapa]:[Produtos esperados ao fim da Etapa (produtos intermediários) ]],3,FALSE))))+1),"")</f>
        <v/>
      </c>
    </row>
    <row r="429" spans="1:23" x14ac:dyDescent="0.25">
      <c r="A429" s="67"/>
      <c r="B429" s="66"/>
      <c r="C429" s="82"/>
      <c r="D429" s="66"/>
      <c r="E429" s="66"/>
      <c r="F429" s="36" t="s">
        <v>33</v>
      </c>
      <c r="G429" s="66"/>
      <c r="H429" s="67"/>
      <c r="I429" s="133"/>
      <c r="J429" s="133"/>
      <c r="K429" s="93"/>
      <c r="L429" s="83"/>
      <c r="M429" s="92">
        <f>RecursosH[[#This Row],[Custos hora]]*RecursosH[[#This Row],[Qnt. Horas]]</f>
        <v>0</v>
      </c>
      <c r="N429" s="45"/>
      <c r="W429" s="48" t="str">
        <f>IFERROR('Recursos Humanos'!$K429/((((YEAR(VLOOKUP('Recursos Humanos'!$A429,Etapas[[Número da Etapa]:[Produtos esperados ao fim da Etapa (produtos intermediários) ]],4,FALSE))-YEAR(VLOOKUP('Recursos Humanos'!$A429,Etapas[[Número da Etapa]:[Produtos esperados ao fim da Etapa (produtos intermediários) ]],3,FALSE)))*12)+(MONTH(VLOOKUP('Recursos Humanos'!$A429,Etapas[[Número da Etapa]:[Produtos esperados ao fim da Etapa (produtos intermediários) ]],4,FALSE))-MONTH(VLOOKUP('Recursos Humanos'!$A429,Etapas[[Número da Etapa]:[Produtos esperados ao fim da Etapa (produtos intermediários) ]],3,FALSE))))+1),"")</f>
        <v/>
      </c>
    </row>
    <row r="430" spans="1:23" x14ac:dyDescent="0.25">
      <c r="A430" s="67"/>
      <c r="B430" s="66"/>
      <c r="C430" s="82"/>
      <c r="D430" s="66"/>
      <c r="E430" s="66"/>
      <c r="F430" s="36" t="s">
        <v>33</v>
      </c>
      <c r="G430" s="66"/>
      <c r="H430" s="67"/>
      <c r="I430" s="133"/>
      <c r="J430" s="133"/>
      <c r="K430" s="93"/>
      <c r="L430" s="83"/>
      <c r="M430" s="92">
        <f>RecursosH[[#This Row],[Custos hora]]*RecursosH[[#This Row],[Qnt. Horas]]</f>
        <v>0</v>
      </c>
      <c r="N430" s="45"/>
      <c r="W430" s="48" t="str">
        <f>IFERROR('Recursos Humanos'!$K430/((((YEAR(VLOOKUP('Recursos Humanos'!$A430,Etapas[[Número da Etapa]:[Produtos esperados ao fim da Etapa (produtos intermediários) ]],4,FALSE))-YEAR(VLOOKUP('Recursos Humanos'!$A430,Etapas[[Número da Etapa]:[Produtos esperados ao fim da Etapa (produtos intermediários) ]],3,FALSE)))*12)+(MONTH(VLOOKUP('Recursos Humanos'!$A430,Etapas[[Número da Etapa]:[Produtos esperados ao fim da Etapa (produtos intermediários) ]],4,FALSE))-MONTH(VLOOKUP('Recursos Humanos'!$A430,Etapas[[Número da Etapa]:[Produtos esperados ao fim da Etapa (produtos intermediários) ]],3,FALSE))))+1),"")</f>
        <v/>
      </c>
    </row>
    <row r="431" spans="1:23" x14ac:dyDescent="0.25">
      <c r="A431" s="67"/>
      <c r="B431" s="66"/>
      <c r="C431" s="82"/>
      <c r="D431" s="66"/>
      <c r="E431" s="66"/>
      <c r="F431" s="36" t="s">
        <v>33</v>
      </c>
      <c r="G431" s="66"/>
      <c r="H431" s="67"/>
      <c r="I431" s="133"/>
      <c r="J431" s="133"/>
      <c r="K431" s="93"/>
      <c r="L431" s="83"/>
      <c r="M431" s="92">
        <f>RecursosH[[#This Row],[Custos hora]]*RecursosH[[#This Row],[Qnt. Horas]]</f>
        <v>0</v>
      </c>
      <c r="N431" s="45"/>
      <c r="W431" s="48" t="str">
        <f>IFERROR('Recursos Humanos'!$K431/((((YEAR(VLOOKUP('Recursos Humanos'!$A431,Etapas[[Número da Etapa]:[Produtos esperados ao fim da Etapa (produtos intermediários) ]],4,FALSE))-YEAR(VLOOKUP('Recursos Humanos'!$A431,Etapas[[Número da Etapa]:[Produtos esperados ao fim da Etapa (produtos intermediários) ]],3,FALSE)))*12)+(MONTH(VLOOKUP('Recursos Humanos'!$A431,Etapas[[Número da Etapa]:[Produtos esperados ao fim da Etapa (produtos intermediários) ]],4,FALSE))-MONTH(VLOOKUP('Recursos Humanos'!$A431,Etapas[[Número da Etapa]:[Produtos esperados ao fim da Etapa (produtos intermediários) ]],3,FALSE))))+1),"")</f>
        <v/>
      </c>
    </row>
    <row r="432" spans="1:23" x14ac:dyDescent="0.25">
      <c r="A432" s="67"/>
      <c r="B432" s="66"/>
      <c r="C432" s="82"/>
      <c r="D432" s="66"/>
      <c r="E432" s="66"/>
      <c r="F432" s="36" t="s">
        <v>33</v>
      </c>
      <c r="G432" s="66"/>
      <c r="H432" s="67"/>
      <c r="I432" s="133"/>
      <c r="J432" s="133"/>
      <c r="K432" s="93"/>
      <c r="L432" s="83"/>
      <c r="M432" s="92">
        <f>RecursosH[[#This Row],[Custos hora]]*RecursosH[[#This Row],[Qnt. Horas]]</f>
        <v>0</v>
      </c>
      <c r="N432" s="45"/>
      <c r="W432" s="48" t="str">
        <f>IFERROR('Recursos Humanos'!$K432/((((YEAR(VLOOKUP('Recursos Humanos'!$A432,Etapas[[Número da Etapa]:[Produtos esperados ao fim da Etapa (produtos intermediários) ]],4,FALSE))-YEAR(VLOOKUP('Recursos Humanos'!$A432,Etapas[[Número da Etapa]:[Produtos esperados ao fim da Etapa (produtos intermediários) ]],3,FALSE)))*12)+(MONTH(VLOOKUP('Recursos Humanos'!$A432,Etapas[[Número da Etapa]:[Produtos esperados ao fim da Etapa (produtos intermediários) ]],4,FALSE))-MONTH(VLOOKUP('Recursos Humanos'!$A432,Etapas[[Número da Etapa]:[Produtos esperados ao fim da Etapa (produtos intermediários) ]],3,FALSE))))+1),"")</f>
        <v/>
      </c>
    </row>
    <row r="433" spans="1:23" x14ac:dyDescent="0.25">
      <c r="A433" s="67"/>
      <c r="B433" s="66"/>
      <c r="C433" s="82"/>
      <c r="D433" s="66"/>
      <c r="E433" s="66"/>
      <c r="F433" s="36" t="s">
        <v>33</v>
      </c>
      <c r="G433" s="66"/>
      <c r="H433" s="67"/>
      <c r="I433" s="133"/>
      <c r="J433" s="133"/>
      <c r="K433" s="93"/>
      <c r="L433" s="83"/>
      <c r="M433" s="92">
        <f>RecursosH[[#This Row],[Custos hora]]*RecursosH[[#This Row],[Qnt. Horas]]</f>
        <v>0</v>
      </c>
      <c r="N433" s="45"/>
      <c r="W433" s="48" t="str">
        <f>IFERROR('Recursos Humanos'!$K433/((((YEAR(VLOOKUP('Recursos Humanos'!$A433,Etapas[[Número da Etapa]:[Produtos esperados ao fim da Etapa (produtos intermediários) ]],4,FALSE))-YEAR(VLOOKUP('Recursos Humanos'!$A433,Etapas[[Número da Etapa]:[Produtos esperados ao fim da Etapa (produtos intermediários) ]],3,FALSE)))*12)+(MONTH(VLOOKUP('Recursos Humanos'!$A433,Etapas[[Número da Etapa]:[Produtos esperados ao fim da Etapa (produtos intermediários) ]],4,FALSE))-MONTH(VLOOKUP('Recursos Humanos'!$A433,Etapas[[Número da Etapa]:[Produtos esperados ao fim da Etapa (produtos intermediários) ]],3,FALSE))))+1),"")</f>
        <v/>
      </c>
    </row>
    <row r="434" spans="1:23" x14ac:dyDescent="0.25">
      <c r="A434" s="67"/>
      <c r="B434" s="66"/>
      <c r="C434" s="82"/>
      <c r="D434" s="66"/>
      <c r="E434" s="66"/>
      <c r="F434" s="36" t="s">
        <v>33</v>
      </c>
      <c r="G434" s="66"/>
      <c r="H434" s="67"/>
      <c r="I434" s="133"/>
      <c r="J434" s="133"/>
      <c r="K434" s="93"/>
      <c r="L434" s="83"/>
      <c r="M434" s="92">
        <f>RecursosH[[#This Row],[Custos hora]]*RecursosH[[#This Row],[Qnt. Horas]]</f>
        <v>0</v>
      </c>
      <c r="N434" s="45"/>
      <c r="W434" s="48" t="str">
        <f>IFERROR('Recursos Humanos'!$K434/((((YEAR(VLOOKUP('Recursos Humanos'!$A434,Etapas[[Número da Etapa]:[Produtos esperados ao fim da Etapa (produtos intermediários) ]],4,FALSE))-YEAR(VLOOKUP('Recursos Humanos'!$A434,Etapas[[Número da Etapa]:[Produtos esperados ao fim da Etapa (produtos intermediários) ]],3,FALSE)))*12)+(MONTH(VLOOKUP('Recursos Humanos'!$A434,Etapas[[Número da Etapa]:[Produtos esperados ao fim da Etapa (produtos intermediários) ]],4,FALSE))-MONTH(VLOOKUP('Recursos Humanos'!$A434,Etapas[[Número da Etapa]:[Produtos esperados ao fim da Etapa (produtos intermediários) ]],3,FALSE))))+1),"")</f>
        <v/>
      </c>
    </row>
    <row r="435" spans="1:23" x14ac:dyDescent="0.25">
      <c r="A435" s="67"/>
      <c r="B435" s="66"/>
      <c r="C435" s="82"/>
      <c r="D435" s="66"/>
      <c r="E435" s="66"/>
      <c r="F435" s="36" t="s">
        <v>33</v>
      </c>
      <c r="G435" s="66"/>
      <c r="H435" s="67"/>
      <c r="I435" s="133"/>
      <c r="J435" s="133"/>
      <c r="K435" s="93"/>
      <c r="L435" s="83"/>
      <c r="M435" s="92">
        <f>RecursosH[[#This Row],[Custos hora]]*RecursosH[[#This Row],[Qnt. Horas]]</f>
        <v>0</v>
      </c>
      <c r="N435" s="45"/>
      <c r="W435" s="48" t="str">
        <f>IFERROR('Recursos Humanos'!$K435/((((YEAR(VLOOKUP('Recursos Humanos'!$A435,Etapas[[Número da Etapa]:[Produtos esperados ao fim da Etapa (produtos intermediários) ]],4,FALSE))-YEAR(VLOOKUP('Recursos Humanos'!$A435,Etapas[[Número da Etapa]:[Produtos esperados ao fim da Etapa (produtos intermediários) ]],3,FALSE)))*12)+(MONTH(VLOOKUP('Recursos Humanos'!$A435,Etapas[[Número da Etapa]:[Produtos esperados ao fim da Etapa (produtos intermediários) ]],4,FALSE))-MONTH(VLOOKUP('Recursos Humanos'!$A435,Etapas[[Número da Etapa]:[Produtos esperados ao fim da Etapa (produtos intermediários) ]],3,FALSE))))+1),"")</f>
        <v/>
      </c>
    </row>
    <row r="436" spans="1:23" x14ac:dyDescent="0.25">
      <c r="A436" s="67"/>
      <c r="B436" s="66"/>
      <c r="C436" s="82"/>
      <c r="D436" s="66"/>
      <c r="E436" s="66"/>
      <c r="F436" s="36" t="s">
        <v>33</v>
      </c>
      <c r="G436" s="66"/>
      <c r="H436" s="67"/>
      <c r="I436" s="133"/>
      <c r="J436" s="133"/>
      <c r="K436" s="93"/>
      <c r="L436" s="83"/>
      <c r="M436" s="92">
        <f>RecursosH[[#This Row],[Custos hora]]*RecursosH[[#This Row],[Qnt. Horas]]</f>
        <v>0</v>
      </c>
      <c r="N436" s="45"/>
      <c r="W436" s="48" t="str">
        <f>IFERROR('Recursos Humanos'!$K436/((((YEAR(VLOOKUP('Recursos Humanos'!$A436,Etapas[[Número da Etapa]:[Produtos esperados ao fim da Etapa (produtos intermediários) ]],4,FALSE))-YEAR(VLOOKUP('Recursos Humanos'!$A436,Etapas[[Número da Etapa]:[Produtos esperados ao fim da Etapa (produtos intermediários) ]],3,FALSE)))*12)+(MONTH(VLOOKUP('Recursos Humanos'!$A436,Etapas[[Número da Etapa]:[Produtos esperados ao fim da Etapa (produtos intermediários) ]],4,FALSE))-MONTH(VLOOKUP('Recursos Humanos'!$A436,Etapas[[Número da Etapa]:[Produtos esperados ao fim da Etapa (produtos intermediários) ]],3,FALSE))))+1),"")</f>
        <v/>
      </c>
    </row>
    <row r="437" spans="1:23" x14ac:dyDescent="0.25">
      <c r="A437" s="67"/>
      <c r="B437" s="66"/>
      <c r="C437" s="82"/>
      <c r="D437" s="66"/>
      <c r="E437" s="66"/>
      <c r="F437" s="36" t="s">
        <v>33</v>
      </c>
      <c r="G437" s="66"/>
      <c r="H437" s="67"/>
      <c r="I437" s="133"/>
      <c r="J437" s="133"/>
      <c r="K437" s="93"/>
      <c r="L437" s="83"/>
      <c r="M437" s="92">
        <f>RecursosH[[#This Row],[Custos hora]]*RecursosH[[#This Row],[Qnt. Horas]]</f>
        <v>0</v>
      </c>
      <c r="N437" s="45"/>
      <c r="W437" s="48" t="str">
        <f>IFERROR('Recursos Humanos'!$K437/((((YEAR(VLOOKUP('Recursos Humanos'!$A437,Etapas[[Número da Etapa]:[Produtos esperados ao fim da Etapa (produtos intermediários) ]],4,FALSE))-YEAR(VLOOKUP('Recursos Humanos'!$A437,Etapas[[Número da Etapa]:[Produtos esperados ao fim da Etapa (produtos intermediários) ]],3,FALSE)))*12)+(MONTH(VLOOKUP('Recursos Humanos'!$A437,Etapas[[Número da Etapa]:[Produtos esperados ao fim da Etapa (produtos intermediários) ]],4,FALSE))-MONTH(VLOOKUP('Recursos Humanos'!$A437,Etapas[[Número da Etapa]:[Produtos esperados ao fim da Etapa (produtos intermediários) ]],3,FALSE))))+1),"")</f>
        <v/>
      </c>
    </row>
    <row r="438" spans="1:23" x14ac:dyDescent="0.25">
      <c r="A438" s="67"/>
      <c r="B438" s="66"/>
      <c r="C438" s="82"/>
      <c r="D438" s="66"/>
      <c r="E438" s="66"/>
      <c r="F438" s="36" t="s">
        <v>33</v>
      </c>
      <c r="G438" s="66"/>
      <c r="H438" s="67"/>
      <c r="I438" s="133"/>
      <c r="J438" s="133"/>
      <c r="K438" s="93"/>
      <c r="L438" s="83"/>
      <c r="M438" s="92">
        <f>RecursosH[[#This Row],[Custos hora]]*RecursosH[[#This Row],[Qnt. Horas]]</f>
        <v>0</v>
      </c>
      <c r="N438" s="45"/>
      <c r="W438" s="48" t="str">
        <f>IFERROR('Recursos Humanos'!$K438/((((YEAR(VLOOKUP('Recursos Humanos'!$A438,Etapas[[Número da Etapa]:[Produtos esperados ao fim da Etapa (produtos intermediários) ]],4,FALSE))-YEAR(VLOOKUP('Recursos Humanos'!$A438,Etapas[[Número da Etapa]:[Produtos esperados ao fim da Etapa (produtos intermediários) ]],3,FALSE)))*12)+(MONTH(VLOOKUP('Recursos Humanos'!$A438,Etapas[[Número da Etapa]:[Produtos esperados ao fim da Etapa (produtos intermediários) ]],4,FALSE))-MONTH(VLOOKUP('Recursos Humanos'!$A438,Etapas[[Número da Etapa]:[Produtos esperados ao fim da Etapa (produtos intermediários) ]],3,FALSE))))+1),"")</f>
        <v/>
      </c>
    </row>
    <row r="439" spans="1:23" x14ac:dyDescent="0.25">
      <c r="A439" s="67"/>
      <c r="B439" s="66"/>
      <c r="C439" s="82"/>
      <c r="D439" s="66"/>
      <c r="E439" s="66"/>
      <c r="F439" s="36" t="s">
        <v>33</v>
      </c>
      <c r="G439" s="66"/>
      <c r="H439" s="67"/>
      <c r="I439" s="133"/>
      <c r="J439" s="133"/>
      <c r="K439" s="93"/>
      <c r="L439" s="83"/>
      <c r="M439" s="92">
        <f>RecursosH[[#This Row],[Custos hora]]*RecursosH[[#This Row],[Qnt. Horas]]</f>
        <v>0</v>
      </c>
      <c r="N439" s="45"/>
      <c r="W439" s="48" t="str">
        <f>IFERROR('Recursos Humanos'!$K439/((((YEAR(VLOOKUP('Recursos Humanos'!$A439,Etapas[[Número da Etapa]:[Produtos esperados ao fim da Etapa (produtos intermediários) ]],4,FALSE))-YEAR(VLOOKUP('Recursos Humanos'!$A439,Etapas[[Número da Etapa]:[Produtos esperados ao fim da Etapa (produtos intermediários) ]],3,FALSE)))*12)+(MONTH(VLOOKUP('Recursos Humanos'!$A439,Etapas[[Número da Etapa]:[Produtos esperados ao fim da Etapa (produtos intermediários) ]],4,FALSE))-MONTH(VLOOKUP('Recursos Humanos'!$A439,Etapas[[Número da Etapa]:[Produtos esperados ao fim da Etapa (produtos intermediários) ]],3,FALSE))))+1),"")</f>
        <v/>
      </c>
    </row>
    <row r="440" spans="1:23" x14ac:dyDescent="0.25">
      <c r="A440" s="67"/>
      <c r="B440" s="66"/>
      <c r="C440" s="82"/>
      <c r="D440" s="66"/>
      <c r="E440" s="66"/>
      <c r="F440" s="36" t="s">
        <v>33</v>
      </c>
      <c r="G440" s="66"/>
      <c r="H440" s="67"/>
      <c r="I440" s="133"/>
      <c r="J440" s="133"/>
      <c r="K440" s="93"/>
      <c r="L440" s="83"/>
      <c r="M440" s="92">
        <f>RecursosH[[#This Row],[Custos hora]]*RecursosH[[#This Row],[Qnt. Horas]]</f>
        <v>0</v>
      </c>
      <c r="N440" s="45"/>
      <c r="W440" s="48" t="str">
        <f>IFERROR('Recursos Humanos'!$K440/((((YEAR(VLOOKUP('Recursos Humanos'!$A440,Etapas[[Número da Etapa]:[Produtos esperados ao fim da Etapa (produtos intermediários) ]],4,FALSE))-YEAR(VLOOKUP('Recursos Humanos'!$A440,Etapas[[Número da Etapa]:[Produtos esperados ao fim da Etapa (produtos intermediários) ]],3,FALSE)))*12)+(MONTH(VLOOKUP('Recursos Humanos'!$A440,Etapas[[Número da Etapa]:[Produtos esperados ao fim da Etapa (produtos intermediários) ]],4,FALSE))-MONTH(VLOOKUP('Recursos Humanos'!$A440,Etapas[[Número da Etapa]:[Produtos esperados ao fim da Etapa (produtos intermediários) ]],3,FALSE))))+1),"")</f>
        <v/>
      </c>
    </row>
    <row r="441" spans="1:23" x14ac:dyDescent="0.25">
      <c r="A441" s="67"/>
      <c r="B441" s="66"/>
      <c r="C441" s="82"/>
      <c r="D441" s="66"/>
      <c r="E441" s="66"/>
      <c r="F441" s="36" t="s">
        <v>33</v>
      </c>
      <c r="G441" s="66"/>
      <c r="H441" s="67"/>
      <c r="I441" s="133"/>
      <c r="J441" s="133"/>
      <c r="K441" s="93"/>
      <c r="L441" s="83"/>
      <c r="M441" s="92">
        <f>RecursosH[[#This Row],[Custos hora]]*RecursosH[[#This Row],[Qnt. Horas]]</f>
        <v>0</v>
      </c>
      <c r="N441" s="45"/>
      <c r="W441" s="48" t="str">
        <f>IFERROR('Recursos Humanos'!$K441/((((YEAR(VLOOKUP('Recursos Humanos'!$A441,Etapas[[Número da Etapa]:[Produtos esperados ao fim da Etapa (produtos intermediários) ]],4,FALSE))-YEAR(VLOOKUP('Recursos Humanos'!$A441,Etapas[[Número da Etapa]:[Produtos esperados ao fim da Etapa (produtos intermediários) ]],3,FALSE)))*12)+(MONTH(VLOOKUP('Recursos Humanos'!$A441,Etapas[[Número da Etapa]:[Produtos esperados ao fim da Etapa (produtos intermediários) ]],4,FALSE))-MONTH(VLOOKUP('Recursos Humanos'!$A441,Etapas[[Número da Etapa]:[Produtos esperados ao fim da Etapa (produtos intermediários) ]],3,FALSE))))+1),"")</f>
        <v/>
      </c>
    </row>
    <row r="442" spans="1:23" x14ac:dyDescent="0.25">
      <c r="A442" s="67"/>
      <c r="B442" s="66"/>
      <c r="C442" s="82"/>
      <c r="D442" s="66"/>
      <c r="E442" s="66"/>
      <c r="F442" s="36" t="s">
        <v>33</v>
      </c>
      <c r="G442" s="66"/>
      <c r="H442" s="67"/>
      <c r="I442" s="133"/>
      <c r="J442" s="133"/>
      <c r="K442" s="93"/>
      <c r="L442" s="83"/>
      <c r="M442" s="92">
        <f>RecursosH[[#This Row],[Custos hora]]*RecursosH[[#This Row],[Qnt. Horas]]</f>
        <v>0</v>
      </c>
      <c r="N442" s="45"/>
      <c r="W442" s="48" t="str">
        <f>IFERROR('Recursos Humanos'!$K442/((((YEAR(VLOOKUP('Recursos Humanos'!$A442,Etapas[[Número da Etapa]:[Produtos esperados ao fim da Etapa (produtos intermediários) ]],4,FALSE))-YEAR(VLOOKUP('Recursos Humanos'!$A442,Etapas[[Número da Etapa]:[Produtos esperados ao fim da Etapa (produtos intermediários) ]],3,FALSE)))*12)+(MONTH(VLOOKUP('Recursos Humanos'!$A442,Etapas[[Número da Etapa]:[Produtos esperados ao fim da Etapa (produtos intermediários) ]],4,FALSE))-MONTH(VLOOKUP('Recursos Humanos'!$A442,Etapas[[Número da Etapa]:[Produtos esperados ao fim da Etapa (produtos intermediários) ]],3,FALSE))))+1),"")</f>
        <v/>
      </c>
    </row>
    <row r="443" spans="1:23" x14ac:dyDescent="0.25">
      <c r="A443" s="67"/>
      <c r="B443" s="66"/>
      <c r="C443" s="82"/>
      <c r="D443" s="66"/>
      <c r="E443" s="66"/>
      <c r="F443" s="36" t="s">
        <v>33</v>
      </c>
      <c r="G443" s="66"/>
      <c r="H443" s="67"/>
      <c r="I443" s="133"/>
      <c r="J443" s="133"/>
      <c r="K443" s="93"/>
      <c r="L443" s="83"/>
      <c r="M443" s="92">
        <f>RecursosH[[#This Row],[Custos hora]]*RecursosH[[#This Row],[Qnt. Horas]]</f>
        <v>0</v>
      </c>
      <c r="N443" s="45"/>
      <c r="W443" s="48" t="str">
        <f>IFERROR('Recursos Humanos'!$K443/((((YEAR(VLOOKUP('Recursos Humanos'!$A443,Etapas[[Número da Etapa]:[Produtos esperados ao fim da Etapa (produtos intermediários) ]],4,FALSE))-YEAR(VLOOKUP('Recursos Humanos'!$A443,Etapas[[Número da Etapa]:[Produtos esperados ao fim da Etapa (produtos intermediários) ]],3,FALSE)))*12)+(MONTH(VLOOKUP('Recursos Humanos'!$A443,Etapas[[Número da Etapa]:[Produtos esperados ao fim da Etapa (produtos intermediários) ]],4,FALSE))-MONTH(VLOOKUP('Recursos Humanos'!$A443,Etapas[[Número da Etapa]:[Produtos esperados ao fim da Etapa (produtos intermediários) ]],3,FALSE))))+1),"")</f>
        <v/>
      </c>
    </row>
    <row r="444" spans="1:23" x14ac:dyDescent="0.25">
      <c r="A444" s="67"/>
      <c r="B444" s="66"/>
      <c r="C444" s="82"/>
      <c r="D444" s="66"/>
      <c r="E444" s="66"/>
      <c r="F444" s="36" t="s">
        <v>33</v>
      </c>
      <c r="G444" s="66"/>
      <c r="H444" s="67"/>
      <c r="I444" s="133"/>
      <c r="J444" s="133"/>
      <c r="K444" s="93"/>
      <c r="L444" s="83"/>
      <c r="M444" s="92">
        <f>RecursosH[[#This Row],[Custos hora]]*RecursosH[[#This Row],[Qnt. Horas]]</f>
        <v>0</v>
      </c>
      <c r="N444" s="45"/>
      <c r="W444" s="48" t="str">
        <f>IFERROR('Recursos Humanos'!$K444/((((YEAR(VLOOKUP('Recursos Humanos'!$A444,Etapas[[Número da Etapa]:[Produtos esperados ao fim da Etapa (produtos intermediários) ]],4,FALSE))-YEAR(VLOOKUP('Recursos Humanos'!$A444,Etapas[[Número da Etapa]:[Produtos esperados ao fim da Etapa (produtos intermediários) ]],3,FALSE)))*12)+(MONTH(VLOOKUP('Recursos Humanos'!$A444,Etapas[[Número da Etapa]:[Produtos esperados ao fim da Etapa (produtos intermediários) ]],4,FALSE))-MONTH(VLOOKUP('Recursos Humanos'!$A444,Etapas[[Número da Etapa]:[Produtos esperados ao fim da Etapa (produtos intermediários) ]],3,FALSE))))+1),"")</f>
        <v/>
      </c>
    </row>
    <row r="445" spans="1:23" x14ac:dyDescent="0.25">
      <c r="A445" s="67"/>
      <c r="B445" s="66"/>
      <c r="C445" s="82"/>
      <c r="D445" s="66"/>
      <c r="E445" s="66"/>
      <c r="F445" s="36" t="s">
        <v>33</v>
      </c>
      <c r="G445" s="66"/>
      <c r="H445" s="67"/>
      <c r="I445" s="133"/>
      <c r="J445" s="133"/>
      <c r="K445" s="93"/>
      <c r="L445" s="83"/>
      <c r="M445" s="92">
        <f>RecursosH[[#This Row],[Custos hora]]*RecursosH[[#This Row],[Qnt. Horas]]</f>
        <v>0</v>
      </c>
      <c r="N445" s="45"/>
      <c r="W445" s="48" t="str">
        <f>IFERROR('Recursos Humanos'!$K445/((((YEAR(VLOOKUP('Recursos Humanos'!$A445,Etapas[[Número da Etapa]:[Produtos esperados ao fim da Etapa (produtos intermediários) ]],4,FALSE))-YEAR(VLOOKUP('Recursos Humanos'!$A445,Etapas[[Número da Etapa]:[Produtos esperados ao fim da Etapa (produtos intermediários) ]],3,FALSE)))*12)+(MONTH(VLOOKUP('Recursos Humanos'!$A445,Etapas[[Número da Etapa]:[Produtos esperados ao fim da Etapa (produtos intermediários) ]],4,FALSE))-MONTH(VLOOKUP('Recursos Humanos'!$A445,Etapas[[Número da Etapa]:[Produtos esperados ao fim da Etapa (produtos intermediários) ]],3,FALSE))))+1),"")</f>
        <v/>
      </c>
    </row>
    <row r="446" spans="1:23" x14ac:dyDescent="0.25">
      <c r="A446" s="67"/>
      <c r="B446" s="66"/>
      <c r="C446" s="82"/>
      <c r="D446" s="66"/>
      <c r="E446" s="66"/>
      <c r="F446" s="36" t="s">
        <v>33</v>
      </c>
      <c r="G446" s="66"/>
      <c r="H446" s="67"/>
      <c r="I446" s="133"/>
      <c r="J446" s="133"/>
      <c r="K446" s="93"/>
      <c r="L446" s="83"/>
      <c r="M446" s="92">
        <f>RecursosH[[#This Row],[Custos hora]]*RecursosH[[#This Row],[Qnt. Horas]]</f>
        <v>0</v>
      </c>
      <c r="N446" s="45"/>
      <c r="W446" s="48" t="str">
        <f>IFERROR('Recursos Humanos'!$K446/((((YEAR(VLOOKUP('Recursos Humanos'!$A446,Etapas[[Número da Etapa]:[Produtos esperados ao fim da Etapa (produtos intermediários) ]],4,FALSE))-YEAR(VLOOKUP('Recursos Humanos'!$A446,Etapas[[Número da Etapa]:[Produtos esperados ao fim da Etapa (produtos intermediários) ]],3,FALSE)))*12)+(MONTH(VLOOKUP('Recursos Humanos'!$A446,Etapas[[Número da Etapa]:[Produtos esperados ao fim da Etapa (produtos intermediários) ]],4,FALSE))-MONTH(VLOOKUP('Recursos Humanos'!$A446,Etapas[[Número da Etapa]:[Produtos esperados ao fim da Etapa (produtos intermediários) ]],3,FALSE))))+1),"")</f>
        <v/>
      </c>
    </row>
    <row r="447" spans="1:23" x14ac:dyDescent="0.25">
      <c r="A447" s="67"/>
      <c r="B447" s="66"/>
      <c r="C447" s="82"/>
      <c r="D447" s="66"/>
      <c r="E447" s="66"/>
      <c r="F447" s="36" t="s">
        <v>33</v>
      </c>
      <c r="G447" s="66"/>
      <c r="H447" s="67"/>
      <c r="I447" s="133"/>
      <c r="J447" s="133"/>
      <c r="K447" s="93"/>
      <c r="L447" s="83"/>
      <c r="M447" s="92">
        <f>RecursosH[[#This Row],[Custos hora]]*RecursosH[[#This Row],[Qnt. Horas]]</f>
        <v>0</v>
      </c>
      <c r="N447" s="45"/>
      <c r="W447" s="48" t="str">
        <f>IFERROR('Recursos Humanos'!$K447/((((YEAR(VLOOKUP('Recursos Humanos'!$A447,Etapas[[Número da Etapa]:[Produtos esperados ao fim da Etapa (produtos intermediários) ]],4,FALSE))-YEAR(VLOOKUP('Recursos Humanos'!$A447,Etapas[[Número da Etapa]:[Produtos esperados ao fim da Etapa (produtos intermediários) ]],3,FALSE)))*12)+(MONTH(VLOOKUP('Recursos Humanos'!$A447,Etapas[[Número da Etapa]:[Produtos esperados ao fim da Etapa (produtos intermediários) ]],4,FALSE))-MONTH(VLOOKUP('Recursos Humanos'!$A447,Etapas[[Número da Etapa]:[Produtos esperados ao fim da Etapa (produtos intermediários) ]],3,FALSE))))+1),"")</f>
        <v/>
      </c>
    </row>
    <row r="448" spans="1:23" x14ac:dyDescent="0.25">
      <c r="A448" s="67"/>
      <c r="B448" s="66"/>
      <c r="C448" s="82"/>
      <c r="D448" s="66"/>
      <c r="E448" s="66"/>
      <c r="F448" s="36" t="s">
        <v>33</v>
      </c>
      <c r="G448" s="66"/>
      <c r="H448" s="67"/>
      <c r="I448" s="133"/>
      <c r="J448" s="133"/>
      <c r="K448" s="93"/>
      <c r="L448" s="83"/>
      <c r="M448" s="92">
        <f>RecursosH[[#This Row],[Custos hora]]*RecursosH[[#This Row],[Qnt. Horas]]</f>
        <v>0</v>
      </c>
      <c r="N448" s="45"/>
      <c r="W448" s="48" t="str">
        <f>IFERROR('Recursos Humanos'!$K448/((((YEAR(VLOOKUP('Recursos Humanos'!$A448,Etapas[[Número da Etapa]:[Produtos esperados ao fim da Etapa (produtos intermediários) ]],4,FALSE))-YEAR(VLOOKUP('Recursos Humanos'!$A448,Etapas[[Número da Etapa]:[Produtos esperados ao fim da Etapa (produtos intermediários) ]],3,FALSE)))*12)+(MONTH(VLOOKUP('Recursos Humanos'!$A448,Etapas[[Número da Etapa]:[Produtos esperados ao fim da Etapa (produtos intermediários) ]],4,FALSE))-MONTH(VLOOKUP('Recursos Humanos'!$A448,Etapas[[Número da Etapa]:[Produtos esperados ao fim da Etapa (produtos intermediários) ]],3,FALSE))))+1),"")</f>
        <v/>
      </c>
    </row>
    <row r="449" spans="1:23" x14ac:dyDescent="0.25">
      <c r="A449" s="67"/>
      <c r="B449" s="66"/>
      <c r="C449" s="82"/>
      <c r="D449" s="66"/>
      <c r="E449" s="66"/>
      <c r="F449" s="36" t="s">
        <v>33</v>
      </c>
      <c r="G449" s="66"/>
      <c r="H449" s="67"/>
      <c r="I449" s="133"/>
      <c r="J449" s="133"/>
      <c r="K449" s="93"/>
      <c r="L449" s="83"/>
      <c r="M449" s="92">
        <f>RecursosH[[#This Row],[Custos hora]]*RecursosH[[#This Row],[Qnt. Horas]]</f>
        <v>0</v>
      </c>
      <c r="N449" s="45"/>
      <c r="W449" s="48" t="str">
        <f>IFERROR('Recursos Humanos'!$K449/((((YEAR(VLOOKUP('Recursos Humanos'!$A449,Etapas[[Número da Etapa]:[Produtos esperados ao fim da Etapa (produtos intermediários) ]],4,FALSE))-YEAR(VLOOKUP('Recursos Humanos'!$A449,Etapas[[Número da Etapa]:[Produtos esperados ao fim da Etapa (produtos intermediários) ]],3,FALSE)))*12)+(MONTH(VLOOKUP('Recursos Humanos'!$A449,Etapas[[Número da Etapa]:[Produtos esperados ao fim da Etapa (produtos intermediários) ]],4,FALSE))-MONTH(VLOOKUP('Recursos Humanos'!$A449,Etapas[[Número da Etapa]:[Produtos esperados ao fim da Etapa (produtos intermediários) ]],3,FALSE))))+1),"")</f>
        <v/>
      </c>
    </row>
    <row r="450" spans="1:23" x14ac:dyDescent="0.25">
      <c r="A450" s="67"/>
      <c r="B450" s="66"/>
      <c r="C450" s="82"/>
      <c r="D450" s="66"/>
      <c r="E450" s="66"/>
      <c r="F450" s="36" t="s">
        <v>33</v>
      </c>
      <c r="G450" s="66"/>
      <c r="H450" s="67"/>
      <c r="I450" s="133"/>
      <c r="J450" s="133"/>
      <c r="K450" s="93"/>
      <c r="L450" s="83"/>
      <c r="M450" s="92">
        <f>RecursosH[[#This Row],[Custos hora]]*RecursosH[[#This Row],[Qnt. Horas]]</f>
        <v>0</v>
      </c>
      <c r="N450" s="45"/>
      <c r="W450" s="48" t="str">
        <f>IFERROR('Recursos Humanos'!$K450/((((YEAR(VLOOKUP('Recursos Humanos'!$A450,Etapas[[Número da Etapa]:[Produtos esperados ao fim da Etapa (produtos intermediários) ]],4,FALSE))-YEAR(VLOOKUP('Recursos Humanos'!$A450,Etapas[[Número da Etapa]:[Produtos esperados ao fim da Etapa (produtos intermediários) ]],3,FALSE)))*12)+(MONTH(VLOOKUP('Recursos Humanos'!$A450,Etapas[[Número da Etapa]:[Produtos esperados ao fim da Etapa (produtos intermediários) ]],4,FALSE))-MONTH(VLOOKUP('Recursos Humanos'!$A450,Etapas[[Número da Etapa]:[Produtos esperados ao fim da Etapa (produtos intermediários) ]],3,FALSE))))+1),"")</f>
        <v/>
      </c>
    </row>
    <row r="451" spans="1:23" x14ac:dyDescent="0.25">
      <c r="A451" s="67"/>
      <c r="B451" s="66"/>
      <c r="C451" s="82"/>
      <c r="D451" s="66"/>
      <c r="E451" s="66"/>
      <c r="F451" s="36" t="s">
        <v>33</v>
      </c>
      <c r="G451" s="66"/>
      <c r="H451" s="67"/>
      <c r="I451" s="133"/>
      <c r="J451" s="133"/>
      <c r="K451" s="93"/>
      <c r="L451" s="83"/>
      <c r="M451" s="92">
        <f>RecursosH[[#This Row],[Custos hora]]*RecursosH[[#This Row],[Qnt. Horas]]</f>
        <v>0</v>
      </c>
      <c r="N451" s="45"/>
      <c r="W451" s="48" t="str">
        <f>IFERROR('Recursos Humanos'!$K451/((((YEAR(VLOOKUP('Recursos Humanos'!$A451,Etapas[[Número da Etapa]:[Produtos esperados ao fim da Etapa (produtos intermediários) ]],4,FALSE))-YEAR(VLOOKUP('Recursos Humanos'!$A451,Etapas[[Número da Etapa]:[Produtos esperados ao fim da Etapa (produtos intermediários) ]],3,FALSE)))*12)+(MONTH(VLOOKUP('Recursos Humanos'!$A451,Etapas[[Número da Etapa]:[Produtos esperados ao fim da Etapa (produtos intermediários) ]],4,FALSE))-MONTH(VLOOKUP('Recursos Humanos'!$A451,Etapas[[Número da Etapa]:[Produtos esperados ao fim da Etapa (produtos intermediários) ]],3,FALSE))))+1),"")</f>
        <v/>
      </c>
    </row>
    <row r="452" spans="1:23" x14ac:dyDescent="0.25">
      <c r="A452" s="67"/>
      <c r="B452" s="66"/>
      <c r="C452" s="82"/>
      <c r="D452" s="66"/>
      <c r="E452" s="66"/>
      <c r="F452" s="36" t="s">
        <v>33</v>
      </c>
      <c r="G452" s="66"/>
      <c r="H452" s="67"/>
      <c r="I452" s="133"/>
      <c r="J452" s="133"/>
      <c r="K452" s="93"/>
      <c r="L452" s="83"/>
      <c r="M452" s="92">
        <f>RecursosH[[#This Row],[Custos hora]]*RecursosH[[#This Row],[Qnt. Horas]]</f>
        <v>0</v>
      </c>
      <c r="N452" s="45"/>
      <c r="W452" s="48" t="str">
        <f>IFERROR('Recursos Humanos'!$K452/((((YEAR(VLOOKUP('Recursos Humanos'!$A452,Etapas[[Número da Etapa]:[Produtos esperados ao fim da Etapa (produtos intermediários) ]],4,FALSE))-YEAR(VLOOKUP('Recursos Humanos'!$A452,Etapas[[Número da Etapa]:[Produtos esperados ao fim da Etapa (produtos intermediários) ]],3,FALSE)))*12)+(MONTH(VLOOKUP('Recursos Humanos'!$A452,Etapas[[Número da Etapa]:[Produtos esperados ao fim da Etapa (produtos intermediários) ]],4,FALSE))-MONTH(VLOOKUP('Recursos Humanos'!$A452,Etapas[[Número da Etapa]:[Produtos esperados ao fim da Etapa (produtos intermediários) ]],3,FALSE))))+1),"")</f>
        <v/>
      </c>
    </row>
    <row r="453" spans="1:23" x14ac:dyDescent="0.25">
      <c r="A453" s="67"/>
      <c r="B453" s="66"/>
      <c r="C453" s="82"/>
      <c r="D453" s="66"/>
      <c r="E453" s="66"/>
      <c r="F453" s="36" t="s">
        <v>33</v>
      </c>
      <c r="G453" s="66"/>
      <c r="H453" s="67"/>
      <c r="I453" s="133"/>
      <c r="J453" s="133"/>
      <c r="K453" s="93"/>
      <c r="L453" s="83"/>
      <c r="M453" s="92">
        <f>RecursosH[[#This Row],[Custos hora]]*RecursosH[[#This Row],[Qnt. Horas]]</f>
        <v>0</v>
      </c>
      <c r="N453" s="45"/>
      <c r="W453" s="48" t="str">
        <f>IFERROR('Recursos Humanos'!$K453/((((YEAR(VLOOKUP('Recursos Humanos'!$A453,Etapas[[Número da Etapa]:[Produtos esperados ao fim da Etapa (produtos intermediários) ]],4,FALSE))-YEAR(VLOOKUP('Recursos Humanos'!$A453,Etapas[[Número da Etapa]:[Produtos esperados ao fim da Etapa (produtos intermediários) ]],3,FALSE)))*12)+(MONTH(VLOOKUP('Recursos Humanos'!$A453,Etapas[[Número da Etapa]:[Produtos esperados ao fim da Etapa (produtos intermediários) ]],4,FALSE))-MONTH(VLOOKUP('Recursos Humanos'!$A453,Etapas[[Número da Etapa]:[Produtos esperados ao fim da Etapa (produtos intermediários) ]],3,FALSE))))+1),"")</f>
        <v/>
      </c>
    </row>
    <row r="454" spans="1:23" x14ac:dyDescent="0.25">
      <c r="A454" s="67"/>
      <c r="B454" s="66"/>
      <c r="C454" s="82"/>
      <c r="D454" s="66"/>
      <c r="E454" s="66"/>
      <c r="F454" s="36" t="s">
        <v>33</v>
      </c>
      <c r="G454" s="66"/>
      <c r="H454" s="67"/>
      <c r="I454" s="133"/>
      <c r="J454" s="133"/>
      <c r="K454" s="93"/>
      <c r="L454" s="83"/>
      <c r="M454" s="92">
        <f>RecursosH[[#This Row],[Custos hora]]*RecursosH[[#This Row],[Qnt. Horas]]</f>
        <v>0</v>
      </c>
      <c r="N454" s="45"/>
      <c r="W454" s="48" t="str">
        <f>IFERROR('Recursos Humanos'!$K454/((((YEAR(VLOOKUP('Recursos Humanos'!$A454,Etapas[[Número da Etapa]:[Produtos esperados ao fim da Etapa (produtos intermediários) ]],4,FALSE))-YEAR(VLOOKUP('Recursos Humanos'!$A454,Etapas[[Número da Etapa]:[Produtos esperados ao fim da Etapa (produtos intermediários) ]],3,FALSE)))*12)+(MONTH(VLOOKUP('Recursos Humanos'!$A454,Etapas[[Número da Etapa]:[Produtos esperados ao fim da Etapa (produtos intermediários) ]],4,FALSE))-MONTH(VLOOKUP('Recursos Humanos'!$A454,Etapas[[Número da Etapa]:[Produtos esperados ao fim da Etapa (produtos intermediários) ]],3,FALSE))))+1),"")</f>
        <v/>
      </c>
    </row>
    <row r="455" spans="1:23" x14ac:dyDescent="0.25">
      <c r="A455" s="67"/>
      <c r="B455" s="66"/>
      <c r="C455" s="82"/>
      <c r="D455" s="66"/>
      <c r="E455" s="66"/>
      <c r="F455" s="36" t="s">
        <v>33</v>
      </c>
      <c r="G455" s="66"/>
      <c r="H455" s="67"/>
      <c r="I455" s="133"/>
      <c r="J455" s="133"/>
      <c r="K455" s="93"/>
      <c r="L455" s="83"/>
      <c r="M455" s="92">
        <f>RecursosH[[#This Row],[Custos hora]]*RecursosH[[#This Row],[Qnt. Horas]]</f>
        <v>0</v>
      </c>
      <c r="N455" s="45"/>
      <c r="W455" s="48" t="str">
        <f>IFERROR('Recursos Humanos'!$K455/((((YEAR(VLOOKUP('Recursos Humanos'!$A455,Etapas[[Número da Etapa]:[Produtos esperados ao fim da Etapa (produtos intermediários) ]],4,FALSE))-YEAR(VLOOKUP('Recursos Humanos'!$A455,Etapas[[Número da Etapa]:[Produtos esperados ao fim da Etapa (produtos intermediários) ]],3,FALSE)))*12)+(MONTH(VLOOKUP('Recursos Humanos'!$A455,Etapas[[Número da Etapa]:[Produtos esperados ao fim da Etapa (produtos intermediários) ]],4,FALSE))-MONTH(VLOOKUP('Recursos Humanos'!$A455,Etapas[[Número da Etapa]:[Produtos esperados ao fim da Etapa (produtos intermediários) ]],3,FALSE))))+1),"")</f>
        <v/>
      </c>
    </row>
    <row r="456" spans="1:23" x14ac:dyDescent="0.25">
      <c r="A456" s="67"/>
      <c r="B456" s="66"/>
      <c r="C456" s="82"/>
      <c r="D456" s="66"/>
      <c r="E456" s="66"/>
      <c r="F456" s="36" t="s">
        <v>33</v>
      </c>
      <c r="G456" s="66"/>
      <c r="H456" s="67"/>
      <c r="I456" s="133"/>
      <c r="J456" s="133"/>
      <c r="K456" s="93"/>
      <c r="L456" s="83"/>
      <c r="M456" s="92">
        <f>RecursosH[[#This Row],[Custos hora]]*RecursosH[[#This Row],[Qnt. Horas]]</f>
        <v>0</v>
      </c>
      <c r="N456" s="45"/>
      <c r="W456" s="48" t="str">
        <f>IFERROR('Recursos Humanos'!$K456/((((YEAR(VLOOKUP('Recursos Humanos'!$A456,Etapas[[Número da Etapa]:[Produtos esperados ao fim da Etapa (produtos intermediários) ]],4,FALSE))-YEAR(VLOOKUP('Recursos Humanos'!$A456,Etapas[[Número da Etapa]:[Produtos esperados ao fim da Etapa (produtos intermediários) ]],3,FALSE)))*12)+(MONTH(VLOOKUP('Recursos Humanos'!$A456,Etapas[[Número da Etapa]:[Produtos esperados ao fim da Etapa (produtos intermediários) ]],4,FALSE))-MONTH(VLOOKUP('Recursos Humanos'!$A456,Etapas[[Número da Etapa]:[Produtos esperados ao fim da Etapa (produtos intermediários) ]],3,FALSE))))+1),"")</f>
        <v/>
      </c>
    </row>
    <row r="457" spans="1:23" x14ac:dyDescent="0.25">
      <c r="A457" s="67"/>
      <c r="B457" s="66"/>
      <c r="C457" s="82"/>
      <c r="D457" s="66"/>
      <c r="E457" s="66"/>
      <c r="F457" s="36" t="s">
        <v>33</v>
      </c>
      <c r="G457" s="66"/>
      <c r="H457" s="67"/>
      <c r="I457" s="133"/>
      <c r="J457" s="133"/>
      <c r="K457" s="93"/>
      <c r="L457" s="83"/>
      <c r="M457" s="92">
        <f>RecursosH[[#This Row],[Custos hora]]*RecursosH[[#This Row],[Qnt. Horas]]</f>
        <v>0</v>
      </c>
      <c r="N457" s="45"/>
      <c r="W457" s="48" t="str">
        <f>IFERROR('Recursos Humanos'!$K457/((((YEAR(VLOOKUP('Recursos Humanos'!$A457,Etapas[[Número da Etapa]:[Produtos esperados ao fim da Etapa (produtos intermediários) ]],4,FALSE))-YEAR(VLOOKUP('Recursos Humanos'!$A457,Etapas[[Número da Etapa]:[Produtos esperados ao fim da Etapa (produtos intermediários) ]],3,FALSE)))*12)+(MONTH(VLOOKUP('Recursos Humanos'!$A457,Etapas[[Número da Etapa]:[Produtos esperados ao fim da Etapa (produtos intermediários) ]],4,FALSE))-MONTH(VLOOKUP('Recursos Humanos'!$A457,Etapas[[Número da Etapa]:[Produtos esperados ao fim da Etapa (produtos intermediários) ]],3,FALSE))))+1),"")</f>
        <v/>
      </c>
    </row>
    <row r="458" spans="1:23" x14ac:dyDescent="0.25">
      <c r="A458" s="67"/>
      <c r="B458" s="66"/>
      <c r="C458" s="82"/>
      <c r="D458" s="66"/>
      <c r="E458" s="66"/>
      <c r="F458" s="36" t="s">
        <v>33</v>
      </c>
      <c r="G458" s="66"/>
      <c r="H458" s="67"/>
      <c r="I458" s="133"/>
      <c r="J458" s="133"/>
      <c r="K458" s="93"/>
      <c r="L458" s="83"/>
      <c r="M458" s="92">
        <f>RecursosH[[#This Row],[Custos hora]]*RecursosH[[#This Row],[Qnt. Horas]]</f>
        <v>0</v>
      </c>
      <c r="N458" s="45"/>
      <c r="W458" s="48" t="str">
        <f>IFERROR('Recursos Humanos'!$K458/((((YEAR(VLOOKUP('Recursos Humanos'!$A458,Etapas[[Número da Etapa]:[Produtos esperados ao fim da Etapa (produtos intermediários) ]],4,FALSE))-YEAR(VLOOKUP('Recursos Humanos'!$A458,Etapas[[Número da Etapa]:[Produtos esperados ao fim da Etapa (produtos intermediários) ]],3,FALSE)))*12)+(MONTH(VLOOKUP('Recursos Humanos'!$A458,Etapas[[Número da Etapa]:[Produtos esperados ao fim da Etapa (produtos intermediários) ]],4,FALSE))-MONTH(VLOOKUP('Recursos Humanos'!$A458,Etapas[[Número da Etapa]:[Produtos esperados ao fim da Etapa (produtos intermediários) ]],3,FALSE))))+1),"")</f>
        <v/>
      </c>
    </row>
    <row r="459" spans="1:23" x14ac:dyDescent="0.25">
      <c r="A459" s="67"/>
      <c r="B459" s="66"/>
      <c r="C459" s="82"/>
      <c r="D459" s="66"/>
      <c r="E459" s="66"/>
      <c r="F459" s="36" t="s">
        <v>33</v>
      </c>
      <c r="G459" s="66"/>
      <c r="H459" s="67"/>
      <c r="I459" s="133"/>
      <c r="J459" s="133"/>
      <c r="K459" s="93"/>
      <c r="L459" s="83"/>
      <c r="M459" s="92">
        <f>RecursosH[[#This Row],[Custos hora]]*RecursosH[[#This Row],[Qnt. Horas]]</f>
        <v>0</v>
      </c>
      <c r="N459" s="45"/>
      <c r="W459" s="48" t="str">
        <f>IFERROR('Recursos Humanos'!$K459/((((YEAR(VLOOKUP('Recursos Humanos'!$A459,Etapas[[Número da Etapa]:[Produtos esperados ao fim da Etapa (produtos intermediários) ]],4,FALSE))-YEAR(VLOOKUP('Recursos Humanos'!$A459,Etapas[[Número da Etapa]:[Produtos esperados ao fim da Etapa (produtos intermediários) ]],3,FALSE)))*12)+(MONTH(VLOOKUP('Recursos Humanos'!$A459,Etapas[[Número da Etapa]:[Produtos esperados ao fim da Etapa (produtos intermediários) ]],4,FALSE))-MONTH(VLOOKUP('Recursos Humanos'!$A459,Etapas[[Número da Etapa]:[Produtos esperados ao fim da Etapa (produtos intermediários) ]],3,FALSE))))+1),"")</f>
        <v/>
      </c>
    </row>
    <row r="460" spans="1:23" x14ac:dyDescent="0.25">
      <c r="A460" s="67"/>
      <c r="B460" s="66"/>
      <c r="C460" s="82"/>
      <c r="D460" s="66"/>
      <c r="E460" s="66"/>
      <c r="F460" s="36" t="s">
        <v>33</v>
      </c>
      <c r="G460" s="66"/>
      <c r="H460" s="67"/>
      <c r="I460" s="133"/>
      <c r="J460" s="133"/>
      <c r="K460" s="93"/>
      <c r="L460" s="83"/>
      <c r="M460" s="92">
        <f>RecursosH[[#This Row],[Custos hora]]*RecursosH[[#This Row],[Qnt. Horas]]</f>
        <v>0</v>
      </c>
      <c r="N460" s="45"/>
      <c r="W460" s="48" t="str">
        <f>IFERROR('Recursos Humanos'!$K460/((((YEAR(VLOOKUP('Recursos Humanos'!$A460,Etapas[[Número da Etapa]:[Produtos esperados ao fim da Etapa (produtos intermediários) ]],4,FALSE))-YEAR(VLOOKUP('Recursos Humanos'!$A460,Etapas[[Número da Etapa]:[Produtos esperados ao fim da Etapa (produtos intermediários) ]],3,FALSE)))*12)+(MONTH(VLOOKUP('Recursos Humanos'!$A460,Etapas[[Número da Etapa]:[Produtos esperados ao fim da Etapa (produtos intermediários) ]],4,FALSE))-MONTH(VLOOKUP('Recursos Humanos'!$A460,Etapas[[Número da Etapa]:[Produtos esperados ao fim da Etapa (produtos intermediários) ]],3,FALSE))))+1),"")</f>
        <v/>
      </c>
    </row>
    <row r="461" spans="1:23" x14ac:dyDescent="0.25">
      <c r="A461" s="67"/>
      <c r="B461" s="66"/>
      <c r="C461" s="82"/>
      <c r="D461" s="66"/>
      <c r="E461" s="66"/>
      <c r="F461" s="36" t="s">
        <v>33</v>
      </c>
      <c r="G461" s="66"/>
      <c r="H461" s="67"/>
      <c r="I461" s="133"/>
      <c r="J461" s="133"/>
      <c r="K461" s="93"/>
      <c r="L461" s="83"/>
      <c r="M461" s="92">
        <f>RecursosH[[#This Row],[Custos hora]]*RecursosH[[#This Row],[Qnt. Horas]]</f>
        <v>0</v>
      </c>
      <c r="N461" s="45"/>
      <c r="W461" s="48" t="str">
        <f>IFERROR('Recursos Humanos'!$K461/((((YEAR(VLOOKUP('Recursos Humanos'!$A461,Etapas[[Número da Etapa]:[Produtos esperados ao fim da Etapa (produtos intermediários) ]],4,FALSE))-YEAR(VLOOKUP('Recursos Humanos'!$A461,Etapas[[Número da Etapa]:[Produtos esperados ao fim da Etapa (produtos intermediários) ]],3,FALSE)))*12)+(MONTH(VLOOKUP('Recursos Humanos'!$A461,Etapas[[Número da Etapa]:[Produtos esperados ao fim da Etapa (produtos intermediários) ]],4,FALSE))-MONTH(VLOOKUP('Recursos Humanos'!$A461,Etapas[[Número da Etapa]:[Produtos esperados ao fim da Etapa (produtos intermediários) ]],3,FALSE))))+1),"")</f>
        <v/>
      </c>
    </row>
    <row r="462" spans="1:23" x14ac:dyDescent="0.25">
      <c r="A462" s="67"/>
      <c r="B462" s="66"/>
      <c r="C462" s="82"/>
      <c r="D462" s="66"/>
      <c r="E462" s="66"/>
      <c r="F462" s="36" t="s">
        <v>33</v>
      </c>
      <c r="G462" s="66"/>
      <c r="H462" s="67"/>
      <c r="I462" s="133"/>
      <c r="J462" s="133"/>
      <c r="K462" s="93"/>
      <c r="L462" s="83"/>
      <c r="M462" s="92">
        <f>RecursosH[[#This Row],[Custos hora]]*RecursosH[[#This Row],[Qnt. Horas]]</f>
        <v>0</v>
      </c>
      <c r="N462" s="45"/>
      <c r="W462" s="48" t="str">
        <f>IFERROR('Recursos Humanos'!$K462/((((YEAR(VLOOKUP('Recursos Humanos'!$A462,Etapas[[Número da Etapa]:[Produtos esperados ao fim da Etapa (produtos intermediários) ]],4,FALSE))-YEAR(VLOOKUP('Recursos Humanos'!$A462,Etapas[[Número da Etapa]:[Produtos esperados ao fim da Etapa (produtos intermediários) ]],3,FALSE)))*12)+(MONTH(VLOOKUP('Recursos Humanos'!$A462,Etapas[[Número da Etapa]:[Produtos esperados ao fim da Etapa (produtos intermediários) ]],4,FALSE))-MONTH(VLOOKUP('Recursos Humanos'!$A462,Etapas[[Número da Etapa]:[Produtos esperados ao fim da Etapa (produtos intermediários) ]],3,FALSE))))+1),"")</f>
        <v/>
      </c>
    </row>
    <row r="463" spans="1:23" x14ac:dyDescent="0.25">
      <c r="A463" s="67"/>
      <c r="B463" s="66"/>
      <c r="C463" s="82"/>
      <c r="D463" s="66"/>
      <c r="E463" s="66"/>
      <c r="F463" s="36" t="s">
        <v>33</v>
      </c>
      <c r="G463" s="66"/>
      <c r="H463" s="67"/>
      <c r="I463" s="133"/>
      <c r="J463" s="133"/>
      <c r="K463" s="93"/>
      <c r="L463" s="83"/>
      <c r="M463" s="92">
        <f>RecursosH[[#This Row],[Custos hora]]*RecursosH[[#This Row],[Qnt. Horas]]</f>
        <v>0</v>
      </c>
      <c r="N463" s="45"/>
      <c r="W463" s="48" t="str">
        <f>IFERROR('Recursos Humanos'!$K463/((((YEAR(VLOOKUP('Recursos Humanos'!$A463,Etapas[[Número da Etapa]:[Produtos esperados ao fim da Etapa (produtos intermediários) ]],4,FALSE))-YEAR(VLOOKUP('Recursos Humanos'!$A463,Etapas[[Número da Etapa]:[Produtos esperados ao fim da Etapa (produtos intermediários) ]],3,FALSE)))*12)+(MONTH(VLOOKUP('Recursos Humanos'!$A463,Etapas[[Número da Etapa]:[Produtos esperados ao fim da Etapa (produtos intermediários) ]],4,FALSE))-MONTH(VLOOKUP('Recursos Humanos'!$A463,Etapas[[Número da Etapa]:[Produtos esperados ao fim da Etapa (produtos intermediários) ]],3,FALSE))))+1),"")</f>
        <v/>
      </c>
    </row>
    <row r="464" spans="1:23" x14ac:dyDescent="0.25">
      <c r="A464" s="67"/>
      <c r="B464" s="66"/>
      <c r="C464" s="82"/>
      <c r="D464" s="66"/>
      <c r="E464" s="66"/>
      <c r="F464" s="36" t="s">
        <v>33</v>
      </c>
      <c r="G464" s="66"/>
      <c r="H464" s="67"/>
      <c r="I464" s="133"/>
      <c r="J464" s="133"/>
      <c r="K464" s="93"/>
      <c r="L464" s="83"/>
      <c r="M464" s="92">
        <f>RecursosH[[#This Row],[Custos hora]]*RecursosH[[#This Row],[Qnt. Horas]]</f>
        <v>0</v>
      </c>
      <c r="N464" s="45"/>
      <c r="W464" s="48" t="str">
        <f>IFERROR('Recursos Humanos'!$K464/((((YEAR(VLOOKUP('Recursos Humanos'!$A464,Etapas[[Número da Etapa]:[Produtos esperados ao fim da Etapa (produtos intermediários) ]],4,FALSE))-YEAR(VLOOKUP('Recursos Humanos'!$A464,Etapas[[Número da Etapa]:[Produtos esperados ao fim da Etapa (produtos intermediários) ]],3,FALSE)))*12)+(MONTH(VLOOKUP('Recursos Humanos'!$A464,Etapas[[Número da Etapa]:[Produtos esperados ao fim da Etapa (produtos intermediários) ]],4,FALSE))-MONTH(VLOOKUP('Recursos Humanos'!$A464,Etapas[[Número da Etapa]:[Produtos esperados ao fim da Etapa (produtos intermediários) ]],3,FALSE))))+1),"")</f>
        <v/>
      </c>
    </row>
    <row r="465" spans="1:23" x14ac:dyDescent="0.25">
      <c r="A465" s="67"/>
      <c r="B465" s="66"/>
      <c r="C465" s="82"/>
      <c r="D465" s="66"/>
      <c r="E465" s="66"/>
      <c r="F465" s="36" t="s">
        <v>33</v>
      </c>
      <c r="G465" s="66"/>
      <c r="H465" s="67"/>
      <c r="I465" s="133"/>
      <c r="J465" s="133"/>
      <c r="K465" s="93"/>
      <c r="L465" s="83"/>
      <c r="M465" s="92">
        <f>RecursosH[[#This Row],[Custos hora]]*RecursosH[[#This Row],[Qnt. Horas]]</f>
        <v>0</v>
      </c>
      <c r="N465" s="45"/>
      <c r="W465" s="48" t="str">
        <f>IFERROR('Recursos Humanos'!$K465/((((YEAR(VLOOKUP('Recursos Humanos'!$A465,Etapas[[Número da Etapa]:[Produtos esperados ao fim da Etapa (produtos intermediários) ]],4,FALSE))-YEAR(VLOOKUP('Recursos Humanos'!$A465,Etapas[[Número da Etapa]:[Produtos esperados ao fim da Etapa (produtos intermediários) ]],3,FALSE)))*12)+(MONTH(VLOOKUP('Recursos Humanos'!$A465,Etapas[[Número da Etapa]:[Produtos esperados ao fim da Etapa (produtos intermediários) ]],4,FALSE))-MONTH(VLOOKUP('Recursos Humanos'!$A465,Etapas[[Número da Etapa]:[Produtos esperados ao fim da Etapa (produtos intermediários) ]],3,FALSE))))+1),"")</f>
        <v/>
      </c>
    </row>
    <row r="466" spans="1:23" x14ac:dyDescent="0.25">
      <c r="A466" s="67"/>
      <c r="B466" s="66"/>
      <c r="C466" s="82"/>
      <c r="D466" s="66"/>
      <c r="E466" s="66"/>
      <c r="F466" s="36" t="s">
        <v>33</v>
      </c>
      <c r="G466" s="66"/>
      <c r="H466" s="67"/>
      <c r="I466" s="133"/>
      <c r="J466" s="133"/>
      <c r="K466" s="93"/>
      <c r="L466" s="83"/>
      <c r="M466" s="92">
        <f>RecursosH[[#This Row],[Custos hora]]*RecursosH[[#This Row],[Qnt. Horas]]</f>
        <v>0</v>
      </c>
      <c r="N466" s="45"/>
      <c r="W466" s="48" t="str">
        <f>IFERROR('Recursos Humanos'!$K466/((((YEAR(VLOOKUP('Recursos Humanos'!$A466,Etapas[[Número da Etapa]:[Produtos esperados ao fim da Etapa (produtos intermediários) ]],4,FALSE))-YEAR(VLOOKUP('Recursos Humanos'!$A466,Etapas[[Número da Etapa]:[Produtos esperados ao fim da Etapa (produtos intermediários) ]],3,FALSE)))*12)+(MONTH(VLOOKUP('Recursos Humanos'!$A466,Etapas[[Número da Etapa]:[Produtos esperados ao fim da Etapa (produtos intermediários) ]],4,FALSE))-MONTH(VLOOKUP('Recursos Humanos'!$A466,Etapas[[Número da Etapa]:[Produtos esperados ao fim da Etapa (produtos intermediários) ]],3,FALSE))))+1),"")</f>
        <v/>
      </c>
    </row>
    <row r="467" spans="1:23" x14ac:dyDescent="0.25">
      <c r="A467" s="67"/>
      <c r="B467" s="66"/>
      <c r="C467" s="82"/>
      <c r="D467" s="66"/>
      <c r="E467" s="66"/>
      <c r="F467" s="36" t="s">
        <v>33</v>
      </c>
      <c r="G467" s="66"/>
      <c r="H467" s="67"/>
      <c r="I467" s="133"/>
      <c r="J467" s="133"/>
      <c r="K467" s="93"/>
      <c r="L467" s="83"/>
      <c r="M467" s="92">
        <f>RecursosH[[#This Row],[Custos hora]]*RecursosH[[#This Row],[Qnt. Horas]]</f>
        <v>0</v>
      </c>
      <c r="N467" s="45"/>
      <c r="W467" s="48" t="str">
        <f>IFERROR('Recursos Humanos'!$K467/((((YEAR(VLOOKUP('Recursos Humanos'!$A467,Etapas[[Número da Etapa]:[Produtos esperados ao fim da Etapa (produtos intermediários) ]],4,FALSE))-YEAR(VLOOKUP('Recursos Humanos'!$A467,Etapas[[Número da Etapa]:[Produtos esperados ao fim da Etapa (produtos intermediários) ]],3,FALSE)))*12)+(MONTH(VLOOKUP('Recursos Humanos'!$A467,Etapas[[Número da Etapa]:[Produtos esperados ao fim da Etapa (produtos intermediários) ]],4,FALSE))-MONTH(VLOOKUP('Recursos Humanos'!$A467,Etapas[[Número da Etapa]:[Produtos esperados ao fim da Etapa (produtos intermediários) ]],3,FALSE))))+1),"")</f>
        <v/>
      </c>
    </row>
    <row r="468" spans="1:23" x14ac:dyDescent="0.25">
      <c r="A468" s="67"/>
      <c r="B468" s="66"/>
      <c r="C468" s="82"/>
      <c r="D468" s="66"/>
      <c r="E468" s="66"/>
      <c r="F468" s="36" t="s">
        <v>33</v>
      </c>
      <c r="G468" s="66"/>
      <c r="H468" s="67"/>
      <c r="I468" s="133"/>
      <c r="J468" s="133"/>
      <c r="K468" s="93"/>
      <c r="L468" s="83"/>
      <c r="M468" s="92">
        <f>RecursosH[[#This Row],[Custos hora]]*RecursosH[[#This Row],[Qnt. Horas]]</f>
        <v>0</v>
      </c>
      <c r="N468" s="45"/>
      <c r="W468" s="48" t="str">
        <f>IFERROR('Recursos Humanos'!$K468/((((YEAR(VLOOKUP('Recursos Humanos'!$A468,Etapas[[Número da Etapa]:[Produtos esperados ao fim da Etapa (produtos intermediários) ]],4,FALSE))-YEAR(VLOOKUP('Recursos Humanos'!$A468,Etapas[[Número da Etapa]:[Produtos esperados ao fim da Etapa (produtos intermediários) ]],3,FALSE)))*12)+(MONTH(VLOOKUP('Recursos Humanos'!$A468,Etapas[[Número da Etapa]:[Produtos esperados ao fim da Etapa (produtos intermediários) ]],4,FALSE))-MONTH(VLOOKUP('Recursos Humanos'!$A468,Etapas[[Número da Etapa]:[Produtos esperados ao fim da Etapa (produtos intermediários) ]],3,FALSE))))+1),"")</f>
        <v/>
      </c>
    </row>
    <row r="469" spans="1:23" x14ac:dyDescent="0.25">
      <c r="A469" s="67"/>
      <c r="B469" s="66"/>
      <c r="C469" s="82"/>
      <c r="D469" s="66"/>
      <c r="E469" s="66"/>
      <c r="F469" s="36" t="s">
        <v>33</v>
      </c>
      <c r="G469" s="66"/>
      <c r="H469" s="67"/>
      <c r="I469" s="133"/>
      <c r="J469" s="133"/>
      <c r="K469" s="93"/>
      <c r="L469" s="83"/>
      <c r="M469" s="92">
        <f>RecursosH[[#This Row],[Custos hora]]*RecursosH[[#This Row],[Qnt. Horas]]</f>
        <v>0</v>
      </c>
      <c r="N469" s="45"/>
      <c r="W469" s="48" t="str">
        <f>IFERROR('Recursos Humanos'!$K469/((((YEAR(VLOOKUP('Recursos Humanos'!$A469,Etapas[[Número da Etapa]:[Produtos esperados ao fim da Etapa (produtos intermediários) ]],4,FALSE))-YEAR(VLOOKUP('Recursos Humanos'!$A469,Etapas[[Número da Etapa]:[Produtos esperados ao fim da Etapa (produtos intermediários) ]],3,FALSE)))*12)+(MONTH(VLOOKUP('Recursos Humanos'!$A469,Etapas[[Número da Etapa]:[Produtos esperados ao fim da Etapa (produtos intermediários) ]],4,FALSE))-MONTH(VLOOKUP('Recursos Humanos'!$A469,Etapas[[Número da Etapa]:[Produtos esperados ao fim da Etapa (produtos intermediários) ]],3,FALSE))))+1),"")</f>
        <v/>
      </c>
    </row>
    <row r="470" spans="1:23" x14ac:dyDescent="0.25">
      <c r="A470" s="67"/>
      <c r="B470" s="66"/>
      <c r="C470" s="82"/>
      <c r="D470" s="66"/>
      <c r="E470" s="66"/>
      <c r="F470" s="36" t="s">
        <v>33</v>
      </c>
      <c r="G470" s="66"/>
      <c r="H470" s="67"/>
      <c r="I470" s="133"/>
      <c r="J470" s="133"/>
      <c r="K470" s="93"/>
      <c r="L470" s="83"/>
      <c r="M470" s="92">
        <f>RecursosH[[#This Row],[Custos hora]]*RecursosH[[#This Row],[Qnt. Horas]]</f>
        <v>0</v>
      </c>
      <c r="N470" s="45"/>
      <c r="W470" s="48" t="str">
        <f>IFERROR('Recursos Humanos'!$K470/((((YEAR(VLOOKUP('Recursos Humanos'!$A470,Etapas[[Número da Etapa]:[Produtos esperados ao fim da Etapa (produtos intermediários) ]],4,FALSE))-YEAR(VLOOKUP('Recursos Humanos'!$A470,Etapas[[Número da Etapa]:[Produtos esperados ao fim da Etapa (produtos intermediários) ]],3,FALSE)))*12)+(MONTH(VLOOKUP('Recursos Humanos'!$A470,Etapas[[Número da Etapa]:[Produtos esperados ao fim da Etapa (produtos intermediários) ]],4,FALSE))-MONTH(VLOOKUP('Recursos Humanos'!$A470,Etapas[[Número da Etapa]:[Produtos esperados ao fim da Etapa (produtos intermediários) ]],3,FALSE))))+1),"")</f>
        <v/>
      </c>
    </row>
    <row r="471" spans="1:23" x14ac:dyDescent="0.25">
      <c r="A471" s="67"/>
      <c r="B471" s="66"/>
      <c r="C471" s="82"/>
      <c r="D471" s="66"/>
      <c r="E471" s="66"/>
      <c r="F471" s="36" t="s">
        <v>33</v>
      </c>
      <c r="G471" s="66"/>
      <c r="H471" s="67"/>
      <c r="I471" s="133"/>
      <c r="J471" s="133"/>
      <c r="K471" s="93"/>
      <c r="L471" s="83"/>
      <c r="M471" s="92">
        <f>RecursosH[[#This Row],[Custos hora]]*RecursosH[[#This Row],[Qnt. Horas]]</f>
        <v>0</v>
      </c>
      <c r="N471" s="45"/>
      <c r="W471" s="48" t="str">
        <f>IFERROR('Recursos Humanos'!$K471/((((YEAR(VLOOKUP('Recursos Humanos'!$A471,Etapas[[Número da Etapa]:[Produtos esperados ao fim da Etapa (produtos intermediários) ]],4,FALSE))-YEAR(VLOOKUP('Recursos Humanos'!$A471,Etapas[[Número da Etapa]:[Produtos esperados ao fim da Etapa (produtos intermediários) ]],3,FALSE)))*12)+(MONTH(VLOOKUP('Recursos Humanos'!$A471,Etapas[[Número da Etapa]:[Produtos esperados ao fim da Etapa (produtos intermediários) ]],4,FALSE))-MONTH(VLOOKUP('Recursos Humanos'!$A471,Etapas[[Número da Etapa]:[Produtos esperados ao fim da Etapa (produtos intermediários) ]],3,FALSE))))+1),"")</f>
        <v/>
      </c>
    </row>
    <row r="472" spans="1:23" x14ac:dyDescent="0.25">
      <c r="A472" s="67"/>
      <c r="B472" s="66"/>
      <c r="C472" s="82"/>
      <c r="D472" s="66"/>
      <c r="E472" s="66"/>
      <c r="F472" s="36" t="s">
        <v>33</v>
      </c>
      <c r="G472" s="66"/>
      <c r="H472" s="67"/>
      <c r="I472" s="133"/>
      <c r="J472" s="133"/>
      <c r="K472" s="93"/>
      <c r="L472" s="83"/>
      <c r="M472" s="92">
        <f>RecursosH[[#This Row],[Custos hora]]*RecursosH[[#This Row],[Qnt. Horas]]</f>
        <v>0</v>
      </c>
      <c r="N472" s="45"/>
      <c r="W472" s="48" t="str">
        <f>IFERROR('Recursos Humanos'!$K472/((((YEAR(VLOOKUP('Recursos Humanos'!$A472,Etapas[[Número da Etapa]:[Produtos esperados ao fim da Etapa (produtos intermediários) ]],4,FALSE))-YEAR(VLOOKUP('Recursos Humanos'!$A472,Etapas[[Número da Etapa]:[Produtos esperados ao fim da Etapa (produtos intermediários) ]],3,FALSE)))*12)+(MONTH(VLOOKUP('Recursos Humanos'!$A472,Etapas[[Número da Etapa]:[Produtos esperados ao fim da Etapa (produtos intermediários) ]],4,FALSE))-MONTH(VLOOKUP('Recursos Humanos'!$A472,Etapas[[Número da Etapa]:[Produtos esperados ao fim da Etapa (produtos intermediários) ]],3,FALSE))))+1),"")</f>
        <v/>
      </c>
    </row>
    <row r="473" spans="1:23" x14ac:dyDescent="0.25">
      <c r="A473" s="67"/>
      <c r="B473" s="66"/>
      <c r="C473" s="82"/>
      <c r="D473" s="66"/>
      <c r="E473" s="66"/>
      <c r="F473" s="36" t="s">
        <v>33</v>
      </c>
      <c r="G473" s="66"/>
      <c r="H473" s="67"/>
      <c r="I473" s="133"/>
      <c r="J473" s="133"/>
      <c r="K473" s="93"/>
      <c r="L473" s="83"/>
      <c r="M473" s="92">
        <f>RecursosH[[#This Row],[Custos hora]]*RecursosH[[#This Row],[Qnt. Horas]]</f>
        <v>0</v>
      </c>
      <c r="N473" s="45"/>
      <c r="W473" s="48" t="str">
        <f>IFERROR('Recursos Humanos'!$K473/((((YEAR(VLOOKUP('Recursos Humanos'!$A473,Etapas[[Número da Etapa]:[Produtos esperados ao fim da Etapa (produtos intermediários) ]],4,FALSE))-YEAR(VLOOKUP('Recursos Humanos'!$A473,Etapas[[Número da Etapa]:[Produtos esperados ao fim da Etapa (produtos intermediários) ]],3,FALSE)))*12)+(MONTH(VLOOKUP('Recursos Humanos'!$A473,Etapas[[Número da Etapa]:[Produtos esperados ao fim da Etapa (produtos intermediários) ]],4,FALSE))-MONTH(VLOOKUP('Recursos Humanos'!$A473,Etapas[[Número da Etapa]:[Produtos esperados ao fim da Etapa (produtos intermediários) ]],3,FALSE))))+1),"")</f>
        <v/>
      </c>
    </row>
    <row r="474" spans="1:23" x14ac:dyDescent="0.25">
      <c r="A474" s="67"/>
      <c r="B474" s="66"/>
      <c r="C474" s="82"/>
      <c r="D474" s="66"/>
      <c r="E474" s="66"/>
      <c r="F474" s="36" t="s">
        <v>33</v>
      </c>
      <c r="G474" s="66"/>
      <c r="H474" s="67"/>
      <c r="I474" s="133"/>
      <c r="J474" s="133"/>
      <c r="K474" s="93"/>
      <c r="L474" s="83"/>
      <c r="M474" s="92">
        <f>RecursosH[[#This Row],[Custos hora]]*RecursosH[[#This Row],[Qnt. Horas]]</f>
        <v>0</v>
      </c>
      <c r="N474" s="45"/>
      <c r="W474" s="48" t="str">
        <f>IFERROR('Recursos Humanos'!$K474/((((YEAR(VLOOKUP('Recursos Humanos'!$A474,Etapas[[Número da Etapa]:[Produtos esperados ao fim da Etapa (produtos intermediários) ]],4,FALSE))-YEAR(VLOOKUP('Recursos Humanos'!$A474,Etapas[[Número da Etapa]:[Produtos esperados ao fim da Etapa (produtos intermediários) ]],3,FALSE)))*12)+(MONTH(VLOOKUP('Recursos Humanos'!$A474,Etapas[[Número da Etapa]:[Produtos esperados ao fim da Etapa (produtos intermediários) ]],4,FALSE))-MONTH(VLOOKUP('Recursos Humanos'!$A474,Etapas[[Número da Etapa]:[Produtos esperados ao fim da Etapa (produtos intermediários) ]],3,FALSE))))+1),"")</f>
        <v/>
      </c>
    </row>
    <row r="475" spans="1:23" x14ac:dyDescent="0.25">
      <c r="A475" s="67"/>
      <c r="B475" s="66"/>
      <c r="C475" s="82"/>
      <c r="D475" s="66"/>
      <c r="E475" s="66"/>
      <c r="F475" s="36" t="s">
        <v>33</v>
      </c>
      <c r="G475" s="66"/>
      <c r="H475" s="67"/>
      <c r="I475" s="133"/>
      <c r="J475" s="133"/>
      <c r="K475" s="93"/>
      <c r="L475" s="83"/>
      <c r="M475" s="92">
        <f>RecursosH[[#This Row],[Custos hora]]*RecursosH[[#This Row],[Qnt. Horas]]</f>
        <v>0</v>
      </c>
      <c r="N475" s="45"/>
      <c r="W475" s="48" t="str">
        <f>IFERROR('Recursos Humanos'!$K475/((((YEAR(VLOOKUP('Recursos Humanos'!$A475,Etapas[[Número da Etapa]:[Produtos esperados ao fim da Etapa (produtos intermediários) ]],4,FALSE))-YEAR(VLOOKUP('Recursos Humanos'!$A475,Etapas[[Número da Etapa]:[Produtos esperados ao fim da Etapa (produtos intermediários) ]],3,FALSE)))*12)+(MONTH(VLOOKUP('Recursos Humanos'!$A475,Etapas[[Número da Etapa]:[Produtos esperados ao fim da Etapa (produtos intermediários) ]],4,FALSE))-MONTH(VLOOKUP('Recursos Humanos'!$A475,Etapas[[Número da Etapa]:[Produtos esperados ao fim da Etapa (produtos intermediários) ]],3,FALSE))))+1),"")</f>
        <v/>
      </c>
    </row>
    <row r="476" spans="1:23" x14ac:dyDescent="0.25">
      <c r="A476" s="67"/>
      <c r="B476" s="66"/>
      <c r="C476" s="82"/>
      <c r="D476" s="66"/>
      <c r="E476" s="66"/>
      <c r="F476" s="36" t="s">
        <v>33</v>
      </c>
      <c r="G476" s="66"/>
      <c r="H476" s="67"/>
      <c r="I476" s="133"/>
      <c r="J476" s="133"/>
      <c r="K476" s="93"/>
      <c r="L476" s="83"/>
      <c r="M476" s="92">
        <f>RecursosH[[#This Row],[Custos hora]]*RecursosH[[#This Row],[Qnt. Horas]]</f>
        <v>0</v>
      </c>
      <c r="N476" s="45"/>
      <c r="W476" s="48" t="str">
        <f>IFERROR('Recursos Humanos'!$K476/((((YEAR(VLOOKUP('Recursos Humanos'!$A476,Etapas[[Número da Etapa]:[Produtos esperados ao fim da Etapa (produtos intermediários) ]],4,FALSE))-YEAR(VLOOKUP('Recursos Humanos'!$A476,Etapas[[Número da Etapa]:[Produtos esperados ao fim da Etapa (produtos intermediários) ]],3,FALSE)))*12)+(MONTH(VLOOKUP('Recursos Humanos'!$A476,Etapas[[Número da Etapa]:[Produtos esperados ao fim da Etapa (produtos intermediários) ]],4,FALSE))-MONTH(VLOOKUP('Recursos Humanos'!$A476,Etapas[[Número da Etapa]:[Produtos esperados ao fim da Etapa (produtos intermediários) ]],3,FALSE))))+1),"")</f>
        <v/>
      </c>
    </row>
    <row r="477" spans="1:23" x14ac:dyDescent="0.25">
      <c r="A477" s="67"/>
      <c r="B477" s="66"/>
      <c r="C477" s="82"/>
      <c r="D477" s="66"/>
      <c r="E477" s="66"/>
      <c r="F477" s="36" t="s">
        <v>33</v>
      </c>
      <c r="G477" s="66"/>
      <c r="H477" s="67"/>
      <c r="I477" s="133"/>
      <c r="J477" s="133"/>
      <c r="K477" s="93"/>
      <c r="L477" s="83"/>
      <c r="M477" s="92">
        <f>RecursosH[[#This Row],[Custos hora]]*RecursosH[[#This Row],[Qnt. Horas]]</f>
        <v>0</v>
      </c>
      <c r="W477" s="48" t="str">
        <f>IFERROR('Recursos Humanos'!$K477/((((YEAR(VLOOKUP('Recursos Humanos'!$A477,Etapas[[Número da Etapa]:[Produtos esperados ao fim da Etapa (produtos intermediários) ]],4,FALSE))-YEAR(VLOOKUP('Recursos Humanos'!$A477,Etapas[[Número da Etapa]:[Produtos esperados ao fim da Etapa (produtos intermediários) ]],3,FALSE)))*12)+(MONTH(VLOOKUP('Recursos Humanos'!$A477,Etapas[[Número da Etapa]:[Produtos esperados ao fim da Etapa (produtos intermediários) ]],4,FALSE))-MONTH(VLOOKUP('Recursos Humanos'!$A477,Etapas[[Número da Etapa]:[Produtos esperados ao fim da Etapa (produtos intermediários) ]],3,FALSE))))+1),"")</f>
        <v/>
      </c>
    </row>
    <row r="478" spans="1:23" x14ac:dyDescent="0.25">
      <c r="A478" s="67"/>
      <c r="B478" s="66"/>
      <c r="C478" s="82"/>
      <c r="D478" s="66"/>
      <c r="E478" s="66"/>
      <c r="F478" s="36" t="s">
        <v>33</v>
      </c>
      <c r="G478" s="66"/>
      <c r="H478" s="67"/>
      <c r="I478" s="133"/>
      <c r="J478" s="133"/>
      <c r="K478" s="93"/>
      <c r="L478" s="83"/>
      <c r="M478" s="92">
        <f>RecursosH[[#This Row],[Custos hora]]*RecursosH[[#This Row],[Qnt. Horas]]</f>
        <v>0</v>
      </c>
      <c r="W478" s="48" t="str">
        <f>IFERROR('Recursos Humanos'!$K478/((((YEAR(VLOOKUP('Recursos Humanos'!$A478,Etapas[[Número da Etapa]:[Produtos esperados ao fim da Etapa (produtos intermediários) ]],4,FALSE))-YEAR(VLOOKUP('Recursos Humanos'!$A478,Etapas[[Número da Etapa]:[Produtos esperados ao fim da Etapa (produtos intermediários) ]],3,FALSE)))*12)+(MONTH(VLOOKUP('Recursos Humanos'!$A478,Etapas[[Número da Etapa]:[Produtos esperados ao fim da Etapa (produtos intermediários) ]],4,FALSE))-MONTH(VLOOKUP('Recursos Humanos'!$A478,Etapas[[Número da Etapa]:[Produtos esperados ao fim da Etapa (produtos intermediários) ]],3,FALSE))))+1),"")</f>
        <v/>
      </c>
    </row>
    <row r="479" spans="1:23" x14ac:dyDescent="0.25">
      <c r="A479" s="67"/>
      <c r="B479" s="66"/>
      <c r="C479" s="82"/>
      <c r="D479" s="66"/>
      <c r="E479" s="66"/>
      <c r="F479" s="36" t="s">
        <v>33</v>
      </c>
      <c r="G479" s="66"/>
      <c r="H479" s="67"/>
      <c r="I479" s="133"/>
      <c r="J479" s="133"/>
      <c r="K479" s="93"/>
      <c r="L479" s="83"/>
      <c r="M479" s="92">
        <f>RecursosH[[#This Row],[Custos hora]]*RecursosH[[#This Row],[Qnt. Horas]]</f>
        <v>0</v>
      </c>
      <c r="W479" s="48" t="str">
        <f>IFERROR('Recursos Humanos'!$K479/((((YEAR(VLOOKUP('Recursos Humanos'!$A479,Etapas[[Número da Etapa]:[Produtos esperados ao fim da Etapa (produtos intermediários) ]],4,FALSE))-YEAR(VLOOKUP('Recursos Humanos'!$A479,Etapas[[Número da Etapa]:[Produtos esperados ao fim da Etapa (produtos intermediários) ]],3,FALSE)))*12)+(MONTH(VLOOKUP('Recursos Humanos'!$A479,Etapas[[Número da Etapa]:[Produtos esperados ao fim da Etapa (produtos intermediários) ]],4,FALSE))-MONTH(VLOOKUP('Recursos Humanos'!$A479,Etapas[[Número da Etapa]:[Produtos esperados ao fim da Etapa (produtos intermediários) ]],3,FALSE))))+1),"")</f>
        <v/>
      </c>
    </row>
    <row r="480" spans="1:23" x14ac:dyDescent="0.25">
      <c r="A480" s="67"/>
      <c r="B480" s="66"/>
      <c r="C480" s="82"/>
      <c r="D480" s="66"/>
      <c r="E480" s="66"/>
      <c r="F480" s="36" t="s">
        <v>33</v>
      </c>
      <c r="G480" s="66"/>
      <c r="H480" s="67"/>
      <c r="I480" s="133"/>
      <c r="J480" s="133"/>
      <c r="K480" s="93"/>
      <c r="L480" s="83"/>
      <c r="M480" s="92">
        <f>RecursosH[[#This Row],[Custos hora]]*RecursosH[[#This Row],[Qnt. Horas]]</f>
        <v>0</v>
      </c>
      <c r="W480" s="48" t="str">
        <f>IFERROR('Recursos Humanos'!$K480/((((YEAR(VLOOKUP('Recursos Humanos'!$A480,Etapas[[Número da Etapa]:[Produtos esperados ao fim da Etapa (produtos intermediários) ]],4,FALSE))-YEAR(VLOOKUP('Recursos Humanos'!$A480,Etapas[[Número da Etapa]:[Produtos esperados ao fim da Etapa (produtos intermediários) ]],3,FALSE)))*12)+(MONTH(VLOOKUP('Recursos Humanos'!$A480,Etapas[[Número da Etapa]:[Produtos esperados ao fim da Etapa (produtos intermediários) ]],4,FALSE))-MONTH(VLOOKUP('Recursos Humanos'!$A480,Etapas[[Número da Etapa]:[Produtos esperados ao fim da Etapa (produtos intermediários) ]],3,FALSE))))+1),"")</f>
        <v/>
      </c>
    </row>
    <row r="481" spans="1:23" x14ac:dyDescent="0.25">
      <c r="A481" s="67"/>
      <c r="B481" s="66"/>
      <c r="C481" s="82"/>
      <c r="D481" s="66"/>
      <c r="E481" s="66"/>
      <c r="F481" s="36" t="s">
        <v>33</v>
      </c>
      <c r="G481" s="66"/>
      <c r="H481" s="67"/>
      <c r="I481" s="133"/>
      <c r="J481" s="133"/>
      <c r="K481" s="93"/>
      <c r="L481" s="83"/>
      <c r="M481" s="92">
        <f>RecursosH[[#This Row],[Custos hora]]*RecursosH[[#This Row],[Qnt. Horas]]</f>
        <v>0</v>
      </c>
      <c r="W481" s="48" t="str">
        <f>IFERROR('Recursos Humanos'!$K481/((((YEAR(VLOOKUP('Recursos Humanos'!$A481,Etapas[[Número da Etapa]:[Produtos esperados ao fim da Etapa (produtos intermediários) ]],4,FALSE))-YEAR(VLOOKUP('Recursos Humanos'!$A481,Etapas[[Número da Etapa]:[Produtos esperados ao fim da Etapa (produtos intermediários) ]],3,FALSE)))*12)+(MONTH(VLOOKUP('Recursos Humanos'!$A481,Etapas[[Número da Etapa]:[Produtos esperados ao fim da Etapa (produtos intermediários) ]],4,FALSE))-MONTH(VLOOKUP('Recursos Humanos'!$A481,Etapas[[Número da Etapa]:[Produtos esperados ao fim da Etapa (produtos intermediários) ]],3,FALSE))))+1),"")</f>
        <v/>
      </c>
    </row>
    <row r="482" spans="1:23" x14ac:dyDescent="0.25">
      <c r="A482" s="67"/>
      <c r="B482" s="66"/>
      <c r="C482" s="82"/>
      <c r="D482" s="66"/>
      <c r="E482" s="66"/>
      <c r="F482" s="36" t="s">
        <v>33</v>
      </c>
      <c r="G482" s="66"/>
      <c r="H482" s="67"/>
      <c r="I482" s="133"/>
      <c r="J482" s="133"/>
      <c r="K482" s="93"/>
      <c r="L482" s="83"/>
      <c r="M482" s="92">
        <f>RecursosH[[#This Row],[Custos hora]]*RecursosH[[#This Row],[Qnt. Horas]]</f>
        <v>0</v>
      </c>
      <c r="W482" s="48" t="str">
        <f>IFERROR('Recursos Humanos'!$K482/((((YEAR(VLOOKUP('Recursos Humanos'!$A482,Etapas[[Número da Etapa]:[Produtos esperados ao fim da Etapa (produtos intermediários) ]],4,FALSE))-YEAR(VLOOKUP('Recursos Humanos'!$A482,Etapas[[Número da Etapa]:[Produtos esperados ao fim da Etapa (produtos intermediários) ]],3,FALSE)))*12)+(MONTH(VLOOKUP('Recursos Humanos'!$A482,Etapas[[Número da Etapa]:[Produtos esperados ao fim da Etapa (produtos intermediários) ]],4,FALSE))-MONTH(VLOOKUP('Recursos Humanos'!$A482,Etapas[[Número da Etapa]:[Produtos esperados ao fim da Etapa (produtos intermediários) ]],3,FALSE))))+1),"")</f>
        <v/>
      </c>
    </row>
    <row r="483" spans="1:23" x14ac:dyDescent="0.25">
      <c r="A483" s="67"/>
      <c r="B483" s="66"/>
      <c r="C483" s="82"/>
      <c r="D483" s="66"/>
      <c r="E483" s="66"/>
      <c r="F483" s="36" t="s">
        <v>33</v>
      </c>
      <c r="G483" s="66"/>
      <c r="H483" s="67"/>
      <c r="I483" s="133"/>
      <c r="J483" s="133"/>
      <c r="K483" s="93"/>
      <c r="L483" s="83"/>
      <c r="M483" s="92">
        <f>RecursosH[[#This Row],[Custos hora]]*RecursosH[[#This Row],[Qnt. Horas]]</f>
        <v>0</v>
      </c>
      <c r="W483" s="48" t="str">
        <f>IFERROR('Recursos Humanos'!$K483/((((YEAR(VLOOKUP('Recursos Humanos'!$A483,Etapas[[Número da Etapa]:[Produtos esperados ao fim da Etapa (produtos intermediários) ]],4,FALSE))-YEAR(VLOOKUP('Recursos Humanos'!$A483,Etapas[[Número da Etapa]:[Produtos esperados ao fim da Etapa (produtos intermediários) ]],3,FALSE)))*12)+(MONTH(VLOOKUP('Recursos Humanos'!$A483,Etapas[[Número da Etapa]:[Produtos esperados ao fim da Etapa (produtos intermediários) ]],4,FALSE))-MONTH(VLOOKUP('Recursos Humanos'!$A483,Etapas[[Número da Etapa]:[Produtos esperados ao fim da Etapa (produtos intermediários) ]],3,FALSE))))+1),"")</f>
        <v/>
      </c>
    </row>
    <row r="484" spans="1:23" x14ac:dyDescent="0.25">
      <c r="A484" s="67"/>
      <c r="B484" s="66"/>
      <c r="C484" s="82"/>
      <c r="D484" s="66"/>
      <c r="E484" s="66"/>
      <c r="F484" s="36" t="s">
        <v>33</v>
      </c>
      <c r="G484" s="66"/>
      <c r="H484" s="67"/>
      <c r="I484" s="133"/>
      <c r="J484" s="133"/>
      <c r="K484" s="93"/>
      <c r="L484" s="83"/>
      <c r="M484" s="92">
        <f>RecursosH[[#This Row],[Custos hora]]*RecursosH[[#This Row],[Qnt. Horas]]</f>
        <v>0</v>
      </c>
      <c r="W484" s="48" t="str">
        <f>IFERROR('Recursos Humanos'!$K484/((((YEAR(VLOOKUP('Recursos Humanos'!$A484,Etapas[[Número da Etapa]:[Produtos esperados ao fim da Etapa (produtos intermediários) ]],4,FALSE))-YEAR(VLOOKUP('Recursos Humanos'!$A484,Etapas[[Número da Etapa]:[Produtos esperados ao fim da Etapa (produtos intermediários) ]],3,FALSE)))*12)+(MONTH(VLOOKUP('Recursos Humanos'!$A484,Etapas[[Número da Etapa]:[Produtos esperados ao fim da Etapa (produtos intermediários) ]],4,FALSE))-MONTH(VLOOKUP('Recursos Humanos'!$A484,Etapas[[Número da Etapa]:[Produtos esperados ao fim da Etapa (produtos intermediários) ]],3,FALSE))))+1),"")</f>
        <v/>
      </c>
    </row>
    <row r="485" spans="1:23" x14ac:dyDescent="0.25">
      <c r="A485" s="67"/>
      <c r="B485" s="66"/>
      <c r="C485" s="82"/>
      <c r="D485" s="66"/>
      <c r="E485" s="66"/>
      <c r="F485" s="36" t="s">
        <v>33</v>
      </c>
      <c r="G485" s="66"/>
      <c r="H485" s="67"/>
      <c r="I485" s="133"/>
      <c r="J485" s="133"/>
      <c r="K485" s="93"/>
      <c r="L485" s="83"/>
      <c r="M485" s="92">
        <f>RecursosH[[#This Row],[Custos hora]]*RecursosH[[#This Row],[Qnt. Horas]]</f>
        <v>0</v>
      </c>
      <c r="W485" s="48" t="str">
        <f>IFERROR('Recursos Humanos'!$K485/((((YEAR(VLOOKUP('Recursos Humanos'!$A485,Etapas[[Número da Etapa]:[Produtos esperados ao fim da Etapa (produtos intermediários) ]],4,FALSE))-YEAR(VLOOKUP('Recursos Humanos'!$A485,Etapas[[Número da Etapa]:[Produtos esperados ao fim da Etapa (produtos intermediários) ]],3,FALSE)))*12)+(MONTH(VLOOKUP('Recursos Humanos'!$A485,Etapas[[Número da Etapa]:[Produtos esperados ao fim da Etapa (produtos intermediários) ]],4,FALSE))-MONTH(VLOOKUP('Recursos Humanos'!$A485,Etapas[[Número da Etapa]:[Produtos esperados ao fim da Etapa (produtos intermediários) ]],3,FALSE))))+1),"")</f>
        <v/>
      </c>
    </row>
    <row r="486" spans="1:23" x14ac:dyDescent="0.25">
      <c r="A486" s="67"/>
      <c r="B486" s="66"/>
      <c r="C486" s="82"/>
      <c r="D486" s="66"/>
      <c r="E486" s="66"/>
      <c r="F486" s="36" t="s">
        <v>33</v>
      </c>
      <c r="G486" s="66"/>
      <c r="H486" s="67"/>
      <c r="I486" s="133"/>
      <c r="J486" s="133"/>
      <c r="K486" s="93"/>
      <c r="L486" s="83"/>
      <c r="M486" s="92">
        <f>RecursosH[[#This Row],[Custos hora]]*RecursosH[[#This Row],[Qnt. Horas]]</f>
        <v>0</v>
      </c>
      <c r="W486" s="48" t="str">
        <f>IFERROR('Recursos Humanos'!$K486/((((YEAR(VLOOKUP('Recursos Humanos'!$A486,Etapas[[Número da Etapa]:[Produtos esperados ao fim da Etapa (produtos intermediários) ]],4,FALSE))-YEAR(VLOOKUP('Recursos Humanos'!$A486,Etapas[[Número da Etapa]:[Produtos esperados ao fim da Etapa (produtos intermediários) ]],3,FALSE)))*12)+(MONTH(VLOOKUP('Recursos Humanos'!$A486,Etapas[[Número da Etapa]:[Produtos esperados ao fim da Etapa (produtos intermediários) ]],4,FALSE))-MONTH(VLOOKUP('Recursos Humanos'!$A486,Etapas[[Número da Etapa]:[Produtos esperados ao fim da Etapa (produtos intermediários) ]],3,FALSE))))+1),"")</f>
        <v/>
      </c>
    </row>
    <row r="487" spans="1:23" x14ac:dyDescent="0.25">
      <c r="A487" s="67"/>
      <c r="B487" s="66"/>
      <c r="C487" s="82"/>
      <c r="D487" s="66"/>
      <c r="E487" s="66"/>
      <c r="F487" s="36" t="s">
        <v>33</v>
      </c>
      <c r="G487" s="66"/>
      <c r="H487" s="67"/>
      <c r="I487" s="133"/>
      <c r="J487" s="133"/>
      <c r="K487" s="93"/>
      <c r="L487" s="83"/>
      <c r="M487" s="92">
        <f>RecursosH[[#This Row],[Custos hora]]*RecursosH[[#This Row],[Qnt. Horas]]</f>
        <v>0</v>
      </c>
      <c r="W487" s="48" t="str">
        <f>IFERROR('Recursos Humanos'!$K487/((((YEAR(VLOOKUP('Recursos Humanos'!$A487,Etapas[[Número da Etapa]:[Produtos esperados ao fim da Etapa (produtos intermediários) ]],4,FALSE))-YEAR(VLOOKUP('Recursos Humanos'!$A487,Etapas[[Número da Etapa]:[Produtos esperados ao fim da Etapa (produtos intermediários) ]],3,FALSE)))*12)+(MONTH(VLOOKUP('Recursos Humanos'!$A487,Etapas[[Número da Etapa]:[Produtos esperados ao fim da Etapa (produtos intermediários) ]],4,FALSE))-MONTH(VLOOKUP('Recursos Humanos'!$A487,Etapas[[Número da Etapa]:[Produtos esperados ao fim da Etapa (produtos intermediários) ]],3,FALSE))))+1),"")</f>
        <v/>
      </c>
    </row>
    <row r="488" spans="1:23" x14ac:dyDescent="0.25">
      <c r="A488" s="67"/>
      <c r="B488" s="66"/>
      <c r="C488" s="82"/>
      <c r="D488" s="66"/>
      <c r="E488" s="66"/>
      <c r="F488" s="36" t="s">
        <v>33</v>
      </c>
      <c r="G488" s="66"/>
      <c r="H488" s="67"/>
      <c r="I488" s="133"/>
      <c r="J488" s="133"/>
      <c r="K488" s="93"/>
      <c r="L488" s="83"/>
      <c r="M488" s="92">
        <f>RecursosH[[#This Row],[Custos hora]]*RecursosH[[#This Row],[Qnt. Horas]]</f>
        <v>0</v>
      </c>
      <c r="W488" s="48" t="str">
        <f>IFERROR('Recursos Humanos'!$K488/((((YEAR(VLOOKUP('Recursos Humanos'!$A488,Etapas[[Número da Etapa]:[Produtos esperados ao fim da Etapa (produtos intermediários) ]],4,FALSE))-YEAR(VLOOKUP('Recursos Humanos'!$A488,Etapas[[Número da Etapa]:[Produtos esperados ao fim da Etapa (produtos intermediários) ]],3,FALSE)))*12)+(MONTH(VLOOKUP('Recursos Humanos'!$A488,Etapas[[Número da Etapa]:[Produtos esperados ao fim da Etapa (produtos intermediários) ]],4,FALSE))-MONTH(VLOOKUP('Recursos Humanos'!$A488,Etapas[[Número da Etapa]:[Produtos esperados ao fim da Etapa (produtos intermediários) ]],3,FALSE))))+1),"")</f>
        <v/>
      </c>
    </row>
    <row r="489" spans="1:23" x14ac:dyDescent="0.25">
      <c r="A489" s="67"/>
      <c r="B489" s="66"/>
      <c r="C489" s="82"/>
      <c r="D489" s="66"/>
      <c r="E489" s="66"/>
      <c r="F489" s="36" t="s">
        <v>33</v>
      </c>
      <c r="G489" s="66"/>
      <c r="H489" s="67"/>
      <c r="I489" s="133"/>
      <c r="J489" s="133"/>
      <c r="K489" s="93"/>
      <c r="L489" s="83"/>
      <c r="M489" s="92">
        <f>RecursosH[[#This Row],[Custos hora]]*RecursosH[[#This Row],[Qnt. Horas]]</f>
        <v>0</v>
      </c>
      <c r="W489" s="48" t="str">
        <f>IFERROR('Recursos Humanos'!$K489/((((YEAR(VLOOKUP('Recursos Humanos'!$A489,Etapas[[Número da Etapa]:[Produtos esperados ao fim da Etapa (produtos intermediários) ]],4,FALSE))-YEAR(VLOOKUP('Recursos Humanos'!$A489,Etapas[[Número da Etapa]:[Produtos esperados ao fim da Etapa (produtos intermediários) ]],3,FALSE)))*12)+(MONTH(VLOOKUP('Recursos Humanos'!$A489,Etapas[[Número da Etapa]:[Produtos esperados ao fim da Etapa (produtos intermediários) ]],4,FALSE))-MONTH(VLOOKUP('Recursos Humanos'!$A489,Etapas[[Número da Etapa]:[Produtos esperados ao fim da Etapa (produtos intermediários) ]],3,FALSE))))+1),"")</f>
        <v/>
      </c>
    </row>
    <row r="490" spans="1:23" x14ac:dyDescent="0.25">
      <c r="A490" s="67"/>
      <c r="B490" s="66"/>
      <c r="C490" s="82"/>
      <c r="D490" s="66"/>
      <c r="E490" s="66"/>
      <c r="F490" s="36" t="s">
        <v>33</v>
      </c>
      <c r="G490" s="66"/>
      <c r="H490" s="67"/>
      <c r="I490" s="133"/>
      <c r="J490" s="133"/>
      <c r="K490" s="93"/>
      <c r="L490" s="83"/>
      <c r="M490" s="92">
        <f>RecursosH[[#This Row],[Custos hora]]*RecursosH[[#This Row],[Qnt. Horas]]</f>
        <v>0</v>
      </c>
      <c r="W490" s="48" t="str">
        <f>IFERROR('Recursos Humanos'!$K490/((((YEAR(VLOOKUP('Recursos Humanos'!$A490,Etapas[[Número da Etapa]:[Produtos esperados ao fim da Etapa (produtos intermediários) ]],4,FALSE))-YEAR(VLOOKUP('Recursos Humanos'!$A490,Etapas[[Número da Etapa]:[Produtos esperados ao fim da Etapa (produtos intermediários) ]],3,FALSE)))*12)+(MONTH(VLOOKUP('Recursos Humanos'!$A490,Etapas[[Número da Etapa]:[Produtos esperados ao fim da Etapa (produtos intermediários) ]],4,FALSE))-MONTH(VLOOKUP('Recursos Humanos'!$A490,Etapas[[Número da Etapa]:[Produtos esperados ao fim da Etapa (produtos intermediários) ]],3,FALSE))))+1),"")</f>
        <v/>
      </c>
    </row>
    <row r="491" spans="1:23" x14ac:dyDescent="0.25">
      <c r="A491" s="67"/>
      <c r="B491" s="66"/>
      <c r="C491" s="82"/>
      <c r="D491" s="66"/>
      <c r="E491" s="66"/>
      <c r="F491" s="36" t="s">
        <v>33</v>
      </c>
      <c r="G491" s="66"/>
      <c r="H491" s="67"/>
      <c r="I491" s="133"/>
      <c r="J491" s="133"/>
      <c r="K491" s="93"/>
      <c r="L491" s="83"/>
      <c r="M491" s="92">
        <f>RecursosH[[#This Row],[Custos hora]]*RecursosH[[#This Row],[Qnt. Horas]]</f>
        <v>0</v>
      </c>
      <c r="W491" s="48" t="str">
        <f>IFERROR('Recursos Humanos'!$K491/((((YEAR(VLOOKUP('Recursos Humanos'!$A491,Etapas[[Número da Etapa]:[Produtos esperados ao fim da Etapa (produtos intermediários) ]],4,FALSE))-YEAR(VLOOKUP('Recursos Humanos'!$A491,Etapas[[Número da Etapa]:[Produtos esperados ao fim da Etapa (produtos intermediários) ]],3,FALSE)))*12)+(MONTH(VLOOKUP('Recursos Humanos'!$A491,Etapas[[Número da Etapa]:[Produtos esperados ao fim da Etapa (produtos intermediários) ]],4,FALSE))-MONTH(VLOOKUP('Recursos Humanos'!$A491,Etapas[[Número da Etapa]:[Produtos esperados ao fim da Etapa (produtos intermediários) ]],3,FALSE))))+1),"")</f>
        <v/>
      </c>
    </row>
    <row r="492" spans="1:23" x14ac:dyDescent="0.25">
      <c r="A492" s="67"/>
      <c r="B492" s="66"/>
      <c r="C492" s="82"/>
      <c r="D492" s="66"/>
      <c r="E492" s="66"/>
      <c r="F492" s="36" t="s">
        <v>33</v>
      </c>
      <c r="G492" s="66"/>
      <c r="H492" s="67"/>
      <c r="I492" s="133"/>
      <c r="J492" s="133"/>
      <c r="K492" s="93"/>
      <c r="L492" s="83"/>
      <c r="M492" s="92">
        <f>RecursosH[[#This Row],[Custos hora]]*RecursosH[[#This Row],[Qnt. Horas]]</f>
        <v>0</v>
      </c>
      <c r="W492" s="48" t="str">
        <f>IFERROR('Recursos Humanos'!$K492/((((YEAR(VLOOKUP('Recursos Humanos'!$A492,Etapas[[Número da Etapa]:[Produtos esperados ao fim da Etapa (produtos intermediários) ]],4,FALSE))-YEAR(VLOOKUP('Recursos Humanos'!$A492,Etapas[[Número da Etapa]:[Produtos esperados ao fim da Etapa (produtos intermediários) ]],3,FALSE)))*12)+(MONTH(VLOOKUP('Recursos Humanos'!$A492,Etapas[[Número da Etapa]:[Produtos esperados ao fim da Etapa (produtos intermediários) ]],4,FALSE))-MONTH(VLOOKUP('Recursos Humanos'!$A492,Etapas[[Número da Etapa]:[Produtos esperados ao fim da Etapa (produtos intermediários) ]],3,FALSE))))+1),"")</f>
        <v/>
      </c>
    </row>
    <row r="493" spans="1:23" x14ac:dyDescent="0.25">
      <c r="A493" s="67"/>
      <c r="B493" s="66"/>
      <c r="C493" s="82"/>
      <c r="D493" s="66"/>
      <c r="E493" s="66"/>
      <c r="F493" s="36" t="s">
        <v>33</v>
      </c>
      <c r="G493" s="66"/>
      <c r="H493" s="67"/>
      <c r="I493" s="133"/>
      <c r="J493" s="133"/>
      <c r="K493" s="93"/>
      <c r="L493" s="83"/>
      <c r="M493" s="92">
        <f>RecursosH[[#This Row],[Custos hora]]*RecursosH[[#This Row],[Qnt. Horas]]</f>
        <v>0</v>
      </c>
      <c r="W493" s="48" t="str">
        <f>IFERROR('Recursos Humanos'!$K493/((((YEAR(VLOOKUP('Recursos Humanos'!$A493,Etapas[[Número da Etapa]:[Produtos esperados ao fim da Etapa (produtos intermediários) ]],4,FALSE))-YEAR(VLOOKUP('Recursos Humanos'!$A493,Etapas[[Número da Etapa]:[Produtos esperados ao fim da Etapa (produtos intermediários) ]],3,FALSE)))*12)+(MONTH(VLOOKUP('Recursos Humanos'!$A493,Etapas[[Número da Etapa]:[Produtos esperados ao fim da Etapa (produtos intermediários) ]],4,FALSE))-MONTH(VLOOKUP('Recursos Humanos'!$A493,Etapas[[Número da Etapa]:[Produtos esperados ao fim da Etapa (produtos intermediários) ]],3,FALSE))))+1),"")</f>
        <v/>
      </c>
    </row>
    <row r="494" spans="1:23" x14ac:dyDescent="0.25">
      <c r="A494" s="67"/>
      <c r="B494" s="66"/>
      <c r="C494" s="82"/>
      <c r="D494" s="66"/>
      <c r="E494" s="66"/>
      <c r="F494" s="36" t="s">
        <v>33</v>
      </c>
      <c r="G494" s="66"/>
      <c r="H494" s="67"/>
      <c r="I494" s="133"/>
      <c r="J494" s="133"/>
      <c r="K494" s="93"/>
      <c r="L494" s="83"/>
      <c r="M494" s="92">
        <f>RecursosH[[#This Row],[Custos hora]]*RecursosH[[#This Row],[Qnt. Horas]]</f>
        <v>0</v>
      </c>
      <c r="W494" s="48" t="str">
        <f>IFERROR('Recursos Humanos'!$K494/((((YEAR(VLOOKUP('Recursos Humanos'!$A494,Etapas[[Número da Etapa]:[Produtos esperados ao fim da Etapa (produtos intermediários) ]],4,FALSE))-YEAR(VLOOKUP('Recursos Humanos'!$A494,Etapas[[Número da Etapa]:[Produtos esperados ao fim da Etapa (produtos intermediários) ]],3,FALSE)))*12)+(MONTH(VLOOKUP('Recursos Humanos'!$A494,Etapas[[Número da Etapa]:[Produtos esperados ao fim da Etapa (produtos intermediários) ]],4,FALSE))-MONTH(VLOOKUP('Recursos Humanos'!$A494,Etapas[[Número da Etapa]:[Produtos esperados ao fim da Etapa (produtos intermediários) ]],3,FALSE))))+1),"")</f>
        <v/>
      </c>
    </row>
    <row r="495" spans="1:23" x14ac:dyDescent="0.25">
      <c r="A495" s="67"/>
      <c r="B495" s="66"/>
      <c r="C495" s="82"/>
      <c r="D495" s="66"/>
      <c r="E495" s="66"/>
      <c r="F495" s="36" t="s">
        <v>33</v>
      </c>
      <c r="G495" s="66"/>
      <c r="H495" s="67"/>
      <c r="I495" s="133"/>
      <c r="J495" s="133"/>
      <c r="K495" s="93"/>
      <c r="L495" s="83"/>
      <c r="M495" s="92">
        <f>RecursosH[[#This Row],[Custos hora]]*RecursosH[[#This Row],[Qnt. Horas]]</f>
        <v>0</v>
      </c>
      <c r="W495" s="48" t="str">
        <f>IFERROR('Recursos Humanos'!$K495/((((YEAR(VLOOKUP('Recursos Humanos'!$A495,Etapas[[Número da Etapa]:[Produtos esperados ao fim da Etapa (produtos intermediários) ]],4,FALSE))-YEAR(VLOOKUP('Recursos Humanos'!$A495,Etapas[[Número da Etapa]:[Produtos esperados ao fim da Etapa (produtos intermediários) ]],3,FALSE)))*12)+(MONTH(VLOOKUP('Recursos Humanos'!$A495,Etapas[[Número da Etapa]:[Produtos esperados ao fim da Etapa (produtos intermediários) ]],4,FALSE))-MONTH(VLOOKUP('Recursos Humanos'!$A495,Etapas[[Número da Etapa]:[Produtos esperados ao fim da Etapa (produtos intermediários) ]],3,FALSE))))+1),"")</f>
        <v/>
      </c>
    </row>
    <row r="496" spans="1:23" x14ac:dyDescent="0.25">
      <c r="A496" s="67"/>
      <c r="B496" s="66"/>
      <c r="C496" s="82"/>
      <c r="D496" s="66"/>
      <c r="E496" s="66"/>
      <c r="F496" s="36" t="s">
        <v>33</v>
      </c>
      <c r="G496" s="66"/>
      <c r="H496" s="67"/>
      <c r="I496" s="133"/>
      <c r="J496" s="133"/>
      <c r="K496" s="93"/>
      <c r="L496" s="83"/>
      <c r="M496" s="92">
        <f>RecursosH[[#This Row],[Custos hora]]*RecursosH[[#This Row],[Qnt. Horas]]</f>
        <v>0</v>
      </c>
      <c r="W496" s="48" t="str">
        <f>IFERROR('Recursos Humanos'!$K496/((((YEAR(VLOOKUP('Recursos Humanos'!$A496,Etapas[[Número da Etapa]:[Produtos esperados ao fim da Etapa (produtos intermediários) ]],4,FALSE))-YEAR(VLOOKUP('Recursos Humanos'!$A496,Etapas[[Número da Etapa]:[Produtos esperados ao fim da Etapa (produtos intermediários) ]],3,FALSE)))*12)+(MONTH(VLOOKUP('Recursos Humanos'!$A496,Etapas[[Número da Etapa]:[Produtos esperados ao fim da Etapa (produtos intermediários) ]],4,FALSE))-MONTH(VLOOKUP('Recursos Humanos'!$A496,Etapas[[Número da Etapa]:[Produtos esperados ao fim da Etapa (produtos intermediários) ]],3,FALSE))))+1),"")</f>
        <v/>
      </c>
    </row>
    <row r="497" spans="1:23" x14ac:dyDescent="0.25">
      <c r="A497" s="67"/>
      <c r="B497" s="66"/>
      <c r="C497" s="82"/>
      <c r="D497" s="66"/>
      <c r="E497" s="66"/>
      <c r="F497" s="36" t="s">
        <v>33</v>
      </c>
      <c r="G497" s="66"/>
      <c r="H497" s="67"/>
      <c r="I497" s="133"/>
      <c r="J497" s="133"/>
      <c r="K497" s="93"/>
      <c r="L497" s="83"/>
      <c r="M497" s="92">
        <f>RecursosH[[#This Row],[Custos hora]]*RecursosH[[#This Row],[Qnt. Horas]]</f>
        <v>0</v>
      </c>
      <c r="W497" s="48" t="str">
        <f>IFERROR('Recursos Humanos'!$K497/((((YEAR(VLOOKUP('Recursos Humanos'!$A497,Etapas[[Número da Etapa]:[Produtos esperados ao fim da Etapa (produtos intermediários) ]],4,FALSE))-YEAR(VLOOKUP('Recursos Humanos'!$A497,Etapas[[Número da Etapa]:[Produtos esperados ao fim da Etapa (produtos intermediários) ]],3,FALSE)))*12)+(MONTH(VLOOKUP('Recursos Humanos'!$A497,Etapas[[Número da Etapa]:[Produtos esperados ao fim da Etapa (produtos intermediários) ]],4,FALSE))-MONTH(VLOOKUP('Recursos Humanos'!$A497,Etapas[[Número da Etapa]:[Produtos esperados ao fim da Etapa (produtos intermediários) ]],3,FALSE))))+1),"")</f>
        <v/>
      </c>
    </row>
    <row r="498" spans="1:23" x14ac:dyDescent="0.25">
      <c r="A498" s="67"/>
      <c r="B498" s="66"/>
      <c r="C498" s="82"/>
      <c r="D498" s="66"/>
      <c r="E498" s="66"/>
      <c r="F498" s="36" t="s">
        <v>33</v>
      </c>
      <c r="G498" s="66"/>
      <c r="H498" s="67"/>
      <c r="I498" s="133"/>
      <c r="J498" s="133"/>
      <c r="K498" s="93"/>
      <c r="L498" s="83"/>
      <c r="M498" s="92">
        <f>RecursosH[[#This Row],[Custos hora]]*RecursosH[[#This Row],[Qnt. Horas]]</f>
        <v>0</v>
      </c>
      <c r="W498" s="48" t="str">
        <f>IFERROR('Recursos Humanos'!$K498/((((YEAR(VLOOKUP('Recursos Humanos'!$A498,Etapas[[Número da Etapa]:[Produtos esperados ao fim da Etapa (produtos intermediários) ]],4,FALSE))-YEAR(VLOOKUP('Recursos Humanos'!$A498,Etapas[[Número da Etapa]:[Produtos esperados ao fim da Etapa (produtos intermediários) ]],3,FALSE)))*12)+(MONTH(VLOOKUP('Recursos Humanos'!$A498,Etapas[[Número da Etapa]:[Produtos esperados ao fim da Etapa (produtos intermediários) ]],4,FALSE))-MONTH(VLOOKUP('Recursos Humanos'!$A498,Etapas[[Número da Etapa]:[Produtos esperados ao fim da Etapa (produtos intermediários) ]],3,FALSE))))+1),"")</f>
        <v/>
      </c>
    </row>
    <row r="499" spans="1:23" x14ac:dyDescent="0.25">
      <c r="A499" s="67"/>
      <c r="B499" s="66"/>
      <c r="C499" s="82"/>
      <c r="D499" s="66"/>
      <c r="E499" s="66"/>
      <c r="F499" s="36" t="s">
        <v>33</v>
      </c>
      <c r="G499" s="66"/>
      <c r="H499" s="67"/>
      <c r="I499" s="133"/>
      <c r="J499" s="133"/>
      <c r="K499" s="93"/>
      <c r="L499" s="83"/>
      <c r="M499" s="92">
        <f>RecursosH[[#This Row],[Custos hora]]*RecursosH[[#This Row],[Qnt. Horas]]</f>
        <v>0</v>
      </c>
      <c r="W499" s="48" t="str">
        <f>IFERROR('Recursos Humanos'!$K499/((((YEAR(VLOOKUP('Recursos Humanos'!$A499,Etapas[[Número da Etapa]:[Produtos esperados ao fim da Etapa (produtos intermediários) ]],4,FALSE))-YEAR(VLOOKUP('Recursos Humanos'!$A499,Etapas[[Número da Etapa]:[Produtos esperados ao fim da Etapa (produtos intermediários) ]],3,FALSE)))*12)+(MONTH(VLOOKUP('Recursos Humanos'!$A499,Etapas[[Número da Etapa]:[Produtos esperados ao fim da Etapa (produtos intermediários) ]],4,FALSE))-MONTH(VLOOKUP('Recursos Humanos'!$A499,Etapas[[Número da Etapa]:[Produtos esperados ao fim da Etapa (produtos intermediários) ]],3,FALSE))))+1),"")</f>
        <v/>
      </c>
    </row>
    <row r="500" spans="1:23" x14ac:dyDescent="0.25">
      <c r="A500" s="67"/>
      <c r="B500" s="66"/>
      <c r="C500" s="82"/>
      <c r="D500" s="66"/>
      <c r="E500" s="66"/>
      <c r="F500" s="36" t="s">
        <v>33</v>
      </c>
      <c r="G500" s="66"/>
      <c r="H500" s="67"/>
      <c r="I500" s="133"/>
      <c r="J500" s="133"/>
      <c r="K500" s="93"/>
      <c r="L500" s="83"/>
      <c r="M500" s="92">
        <f>RecursosH[[#This Row],[Custos hora]]*RecursosH[[#This Row],[Qnt. Horas]]</f>
        <v>0</v>
      </c>
      <c r="W500" s="48" t="str">
        <f>IFERROR('Recursos Humanos'!$K500/((((YEAR(VLOOKUP('Recursos Humanos'!$A500,Etapas[[Número da Etapa]:[Produtos esperados ao fim da Etapa (produtos intermediários) ]],4,FALSE))-YEAR(VLOOKUP('Recursos Humanos'!$A500,Etapas[[Número da Etapa]:[Produtos esperados ao fim da Etapa (produtos intermediários) ]],3,FALSE)))*12)+(MONTH(VLOOKUP('Recursos Humanos'!$A500,Etapas[[Número da Etapa]:[Produtos esperados ao fim da Etapa (produtos intermediários) ]],4,FALSE))-MONTH(VLOOKUP('Recursos Humanos'!$A500,Etapas[[Número da Etapa]:[Produtos esperados ao fim da Etapa (produtos intermediários) ]],3,FALSE))))+1),"")</f>
        <v/>
      </c>
    </row>
    <row r="501" spans="1:23" x14ac:dyDescent="0.25">
      <c r="A501" s="67"/>
      <c r="B501" s="66"/>
      <c r="C501" s="82"/>
      <c r="D501" s="66"/>
      <c r="E501" s="66"/>
      <c r="F501" s="36" t="s">
        <v>33</v>
      </c>
      <c r="G501" s="66"/>
      <c r="H501" s="67"/>
      <c r="I501" s="133"/>
      <c r="J501" s="133"/>
      <c r="K501" s="93"/>
      <c r="L501" s="83"/>
      <c r="M501" s="92">
        <f>RecursosH[[#This Row],[Custos hora]]*RecursosH[[#This Row],[Qnt. Horas]]</f>
        <v>0</v>
      </c>
      <c r="W501" s="48" t="str">
        <f>IFERROR('Recursos Humanos'!$K501/((((YEAR(VLOOKUP('Recursos Humanos'!$A501,Etapas[[Número da Etapa]:[Produtos esperados ao fim da Etapa (produtos intermediários) ]],4,FALSE))-YEAR(VLOOKUP('Recursos Humanos'!$A501,Etapas[[Número da Etapa]:[Produtos esperados ao fim da Etapa (produtos intermediários) ]],3,FALSE)))*12)+(MONTH(VLOOKUP('Recursos Humanos'!$A501,Etapas[[Número da Etapa]:[Produtos esperados ao fim da Etapa (produtos intermediários) ]],4,FALSE))-MONTH(VLOOKUP('Recursos Humanos'!$A501,Etapas[[Número da Etapa]:[Produtos esperados ao fim da Etapa (produtos intermediários) ]],3,FALSE))))+1),"")</f>
        <v/>
      </c>
    </row>
    <row r="502" spans="1:23" x14ac:dyDescent="0.25">
      <c r="A502" s="67"/>
      <c r="B502" s="66"/>
      <c r="C502" s="82"/>
      <c r="D502" s="66"/>
      <c r="E502" s="66"/>
      <c r="F502" s="36" t="s">
        <v>33</v>
      </c>
      <c r="G502" s="66"/>
      <c r="H502" s="67"/>
      <c r="I502" s="133"/>
      <c r="J502" s="133"/>
      <c r="K502" s="93"/>
      <c r="L502" s="83"/>
      <c r="M502" s="92">
        <f>RecursosH[[#This Row],[Custos hora]]*RecursosH[[#This Row],[Qnt. Horas]]</f>
        <v>0</v>
      </c>
      <c r="W502" s="48" t="str">
        <f>IFERROR('Recursos Humanos'!$K502/((((YEAR(VLOOKUP('Recursos Humanos'!$A502,Etapas[[Número da Etapa]:[Produtos esperados ao fim da Etapa (produtos intermediários) ]],4,FALSE))-YEAR(VLOOKUP('Recursos Humanos'!$A502,Etapas[[Número da Etapa]:[Produtos esperados ao fim da Etapa (produtos intermediários) ]],3,FALSE)))*12)+(MONTH(VLOOKUP('Recursos Humanos'!$A502,Etapas[[Número da Etapa]:[Produtos esperados ao fim da Etapa (produtos intermediários) ]],4,FALSE))-MONTH(VLOOKUP('Recursos Humanos'!$A502,Etapas[[Número da Etapa]:[Produtos esperados ao fim da Etapa (produtos intermediários) ]],3,FALSE))))+1),"")</f>
        <v/>
      </c>
    </row>
    <row r="503" spans="1:23" x14ac:dyDescent="0.25">
      <c r="A503" s="67"/>
      <c r="B503" s="66"/>
      <c r="C503" s="82"/>
      <c r="D503" s="66"/>
      <c r="E503" s="66"/>
      <c r="F503" s="36" t="s">
        <v>33</v>
      </c>
      <c r="G503" s="66"/>
      <c r="H503" s="67"/>
      <c r="I503" s="133"/>
      <c r="J503" s="133"/>
      <c r="K503" s="93"/>
      <c r="L503" s="83"/>
      <c r="M503" s="92">
        <f>RecursosH[[#This Row],[Custos hora]]*RecursosH[[#This Row],[Qnt. Horas]]</f>
        <v>0</v>
      </c>
      <c r="W503" s="48" t="str">
        <f>IFERROR('Recursos Humanos'!$K503/((((YEAR(VLOOKUP('Recursos Humanos'!$A503,Etapas[[Número da Etapa]:[Produtos esperados ao fim da Etapa (produtos intermediários) ]],4,FALSE))-YEAR(VLOOKUP('Recursos Humanos'!$A503,Etapas[[Número da Etapa]:[Produtos esperados ao fim da Etapa (produtos intermediários) ]],3,FALSE)))*12)+(MONTH(VLOOKUP('Recursos Humanos'!$A503,Etapas[[Número da Etapa]:[Produtos esperados ao fim da Etapa (produtos intermediários) ]],4,FALSE))-MONTH(VLOOKUP('Recursos Humanos'!$A503,Etapas[[Número da Etapa]:[Produtos esperados ao fim da Etapa (produtos intermediários) ]],3,FALSE))))+1),"")</f>
        <v/>
      </c>
    </row>
    <row r="504" spans="1:23" x14ac:dyDescent="0.25">
      <c r="A504" s="67"/>
      <c r="B504" s="66"/>
      <c r="C504" s="82"/>
      <c r="D504" s="66"/>
      <c r="E504" s="66"/>
      <c r="F504" s="36" t="s">
        <v>33</v>
      </c>
      <c r="G504" s="66"/>
      <c r="H504" s="67"/>
      <c r="I504" s="133"/>
      <c r="J504" s="133"/>
      <c r="K504" s="93"/>
      <c r="L504" s="83"/>
      <c r="M504" s="92">
        <f>RecursosH[[#This Row],[Custos hora]]*RecursosH[[#This Row],[Qnt. Horas]]</f>
        <v>0</v>
      </c>
      <c r="W504" s="48" t="str">
        <f>IFERROR('Recursos Humanos'!$K504/((((YEAR(VLOOKUP('Recursos Humanos'!$A504,Etapas[[Número da Etapa]:[Produtos esperados ao fim da Etapa (produtos intermediários) ]],4,FALSE))-YEAR(VLOOKUP('Recursos Humanos'!$A504,Etapas[[Número da Etapa]:[Produtos esperados ao fim da Etapa (produtos intermediários) ]],3,FALSE)))*12)+(MONTH(VLOOKUP('Recursos Humanos'!$A504,Etapas[[Número da Etapa]:[Produtos esperados ao fim da Etapa (produtos intermediários) ]],4,FALSE))-MONTH(VLOOKUP('Recursos Humanos'!$A504,Etapas[[Número da Etapa]:[Produtos esperados ao fim da Etapa (produtos intermediários) ]],3,FALSE))))+1),"")</f>
        <v/>
      </c>
    </row>
    <row r="505" spans="1:23" x14ac:dyDescent="0.25">
      <c r="A505" s="67"/>
      <c r="B505" s="66"/>
      <c r="C505" s="82"/>
      <c r="D505" s="66"/>
      <c r="E505" s="66"/>
      <c r="F505" s="36" t="s">
        <v>33</v>
      </c>
      <c r="G505" s="66"/>
      <c r="H505" s="67"/>
      <c r="I505" s="133"/>
      <c r="J505" s="133"/>
      <c r="K505" s="93"/>
      <c r="L505" s="83"/>
      <c r="M505" s="92">
        <f>RecursosH[[#This Row],[Custos hora]]*RecursosH[[#This Row],[Qnt. Horas]]</f>
        <v>0</v>
      </c>
      <c r="W505" s="48" t="str">
        <f>IFERROR('Recursos Humanos'!$K505/((((YEAR(VLOOKUP('Recursos Humanos'!$A505,Etapas[[Número da Etapa]:[Produtos esperados ao fim da Etapa (produtos intermediários) ]],4,FALSE))-YEAR(VLOOKUP('Recursos Humanos'!$A505,Etapas[[Número da Etapa]:[Produtos esperados ao fim da Etapa (produtos intermediários) ]],3,FALSE)))*12)+(MONTH(VLOOKUP('Recursos Humanos'!$A505,Etapas[[Número da Etapa]:[Produtos esperados ao fim da Etapa (produtos intermediários) ]],4,FALSE))-MONTH(VLOOKUP('Recursos Humanos'!$A505,Etapas[[Número da Etapa]:[Produtos esperados ao fim da Etapa (produtos intermediários) ]],3,FALSE))))+1),"")</f>
        <v/>
      </c>
    </row>
    <row r="506" spans="1:23" x14ac:dyDescent="0.25">
      <c r="A506" s="67"/>
      <c r="B506" s="66"/>
      <c r="C506" s="82"/>
      <c r="D506" s="66"/>
      <c r="E506" s="66"/>
      <c r="F506" s="36" t="s">
        <v>33</v>
      </c>
      <c r="G506" s="66"/>
      <c r="H506" s="67"/>
      <c r="I506" s="133"/>
      <c r="J506" s="133"/>
      <c r="K506" s="93"/>
      <c r="L506" s="83"/>
      <c r="M506" s="92">
        <f>RecursosH[[#This Row],[Custos hora]]*RecursosH[[#This Row],[Qnt. Horas]]</f>
        <v>0</v>
      </c>
      <c r="W506" s="48" t="str">
        <f>IFERROR('Recursos Humanos'!$K506/((((YEAR(VLOOKUP('Recursos Humanos'!$A506,Etapas[[Número da Etapa]:[Produtos esperados ao fim da Etapa (produtos intermediários) ]],4,FALSE))-YEAR(VLOOKUP('Recursos Humanos'!$A506,Etapas[[Número da Etapa]:[Produtos esperados ao fim da Etapa (produtos intermediários) ]],3,FALSE)))*12)+(MONTH(VLOOKUP('Recursos Humanos'!$A506,Etapas[[Número da Etapa]:[Produtos esperados ao fim da Etapa (produtos intermediários) ]],4,FALSE))-MONTH(VLOOKUP('Recursos Humanos'!$A506,Etapas[[Número da Etapa]:[Produtos esperados ao fim da Etapa (produtos intermediários) ]],3,FALSE))))+1),"")</f>
        <v/>
      </c>
    </row>
    <row r="507" spans="1:23" x14ac:dyDescent="0.25">
      <c r="A507" s="67"/>
      <c r="B507" s="66"/>
      <c r="C507" s="82"/>
      <c r="D507" s="66"/>
      <c r="E507" s="66"/>
      <c r="F507" s="36" t="s">
        <v>33</v>
      </c>
      <c r="G507" s="66"/>
      <c r="H507" s="67"/>
      <c r="I507" s="133"/>
      <c r="J507" s="133"/>
      <c r="K507" s="93"/>
      <c r="L507" s="83"/>
      <c r="M507" s="92">
        <f>RecursosH[[#This Row],[Custos hora]]*RecursosH[[#This Row],[Qnt. Horas]]</f>
        <v>0</v>
      </c>
      <c r="W507" s="48" t="str">
        <f>IFERROR('Recursos Humanos'!$K507/((((YEAR(VLOOKUP('Recursos Humanos'!$A507,Etapas[[Número da Etapa]:[Produtos esperados ao fim da Etapa (produtos intermediários) ]],4,FALSE))-YEAR(VLOOKUP('Recursos Humanos'!$A507,Etapas[[Número da Etapa]:[Produtos esperados ao fim da Etapa (produtos intermediários) ]],3,FALSE)))*12)+(MONTH(VLOOKUP('Recursos Humanos'!$A507,Etapas[[Número da Etapa]:[Produtos esperados ao fim da Etapa (produtos intermediários) ]],4,FALSE))-MONTH(VLOOKUP('Recursos Humanos'!$A507,Etapas[[Número da Etapa]:[Produtos esperados ao fim da Etapa (produtos intermediários) ]],3,FALSE))))+1),"")</f>
        <v/>
      </c>
    </row>
    <row r="508" spans="1:23" x14ac:dyDescent="0.25">
      <c r="A508" s="67"/>
      <c r="B508" s="66"/>
      <c r="C508" s="82"/>
      <c r="D508" s="66"/>
      <c r="E508" s="66"/>
      <c r="F508" s="36" t="s">
        <v>33</v>
      </c>
      <c r="G508" s="66"/>
      <c r="H508" s="67"/>
      <c r="I508" s="133"/>
      <c r="J508" s="133"/>
      <c r="K508" s="93"/>
      <c r="L508" s="83"/>
      <c r="M508" s="92">
        <f>RecursosH[[#This Row],[Custos hora]]*RecursosH[[#This Row],[Qnt. Horas]]</f>
        <v>0</v>
      </c>
      <c r="W508" s="48" t="str">
        <f>IFERROR('Recursos Humanos'!$K508/((((YEAR(VLOOKUP('Recursos Humanos'!$A508,Etapas[[Número da Etapa]:[Produtos esperados ao fim da Etapa (produtos intermediários) ]],4,FALSE))-YEAR(VLOOKUP('Recursos Humanos'!$A508,Etapas[[Número da Etapa]:[Produtos esperados ao fim da Etapa (produtos intermediários) ]],3,FALSE)))*12)+(MONTH(VLOOKUP('Recursos Humanos'!$A508,Etapas[[Número da Etapa]:[Produtos esperados ao fim da Etapa (produtos intermediários) ]],4,FALSE))-MONTH(VLOOKUP('Recursos Humanos'!$A508,Etapas[[Número da Etapa]:[Produtos esperados ao fim da Etapa (produtos intermediários) ]],3,FALSE))))+1),"")</f>
        <v/>
      </c>
    </row>
    <row r="509" spans="1:23" x14ac:dyDescent="0.25">
      <c r="A509" s="67"/>
      <c r="B509" s="66"/>
      <c r="C509" s="82"/>
      <c r="D509" s="66"/>
      <c r="E509" s="66"/>
      <c r="F509" s="36" t="s">
        <v>33</v>
      </c>
      <c r="G509" s="66"/>
      <c r="H509" s="67"/>
      <c r="I509" s="133"/>
      <c r="J509" s="133"/>
      <c r="K509" s="93"/>
      <c r="L509" s="83"/>
      <c r="M509" s="92">
        <f>RecursosH[[#This Row],[Custos hora]]*RecursosH[[#This Row],[Qnt. Horas]]</f>
        <v>0</v>
      </c>
      <c r="W509" s="48" t="str">
        <f>IFERROR('Recursos Humanos'!$K509/((((YEAR(VLOOKUP('Recursos Humanos'!$A509,Etapas[[Número da Etapa]:[Produtos esperados ao fim da Etapa (produtos intermediários) ]],4,FALSE))-YEAR(VLOOKUP('Recursos Humanos'!$A509,Etapas[[Número da Etapa]:[Produtos esperados ao fim da Etapa (produtos intermediários) ]],3,FALSE)))*12)+(MONTH(VLOOKUP('Recursos Humanos'!$A509,Etapas[[Número da Etapa]:[Produtos esperados ao fim da Etapa (produtos intermediários) ]],4,FALSE))-MONTH(VLOOKUP('Recursos Humanos'!$A509,Etapas[[Número da Etapa]:[Produtos esperados ao fim da Etapa (produtos intermediários) ]],3,FALSE))))+1),"")</f>
        <v/>
      </c>
    </row>
    <row r="510" spans="1:23" x14ac:dyDescent="0.25">
      <c r="A510" s="67"/>
      <c r="B510" s="66"/>
      <c r="C510" s="82"/>
      <c r="D510" s="66"/>
      <c r="E510" s="66"/>
      <c r="F510" s="36" t="s">
        <v>33</v>
      </c>
      <c r="G510" s="66"/>
      <c r="H510" s="67"/>
      <c r="I510" s="133"/>
      <c r="J510" s="133"/>
      <c r="K510" s="93"/>
      <c r="L510" s="83"/>
      <c r="M510" s="92">
        <f>RecursosH[[#This Row],[Custos hora]]*RecursosH[[#This Row],[Qnt. Horas]]</f>
        <v>0</v>
      </c>
      <c r="W510" s="48" t="str">
        <f>IFERROR('Recursos Humanos'!$K510/((((YEAR(VLOOKUP('Recursos Humanos'!$A510,Etapas[[Número da Etapa]:[Produtos esperados ao fim da Etapa (produtos intermediários) ]],4,FALSE))-YEAR(VLOOKUP('Recursos Humanos'!$A510,Etapas[[Número da Etapa]:[Produtos esperados ao fim da Etapa (produtos intermediários) ]],3,FALSE)))*12)+(MONTH(VLOOKUP('Recursos Humanos'!$A510,Etapas[[Número da Etapa]:[Produtos esperados ao fim da Etapa (produtos intermediários) ]],4,FALSE))-MONTH(VLOOKUP('Recursos Humanos'!$A510,Etapas[[Número da Etapa]:[Produtos esperados ao fim da Etapa (produtos intermediários) ]],3,FALSE))))+1),"")</f>
        <v/>
      </c>
    </row>
    <row r="511" spans="1:23" x14ac:dyDescent="0.25">
      <c r="A511" s="67"/>
      <c r="B511" s="66"/>
      <c r="C511" s="82"/>
      <c r="D511" s="66"/>
      <c r="E511" s="66"/>
      <c r="F511" s="36" t="s">
        <v>33</v>
      </c>
      <c r="G511" s="66"/>
      <c r="H511" s="67"/>
      <c r="I511" s="133"/>
      <c r="J511" s="133"/>
      <c r="K511" s="93"/>
      <c r="L511" s="83"/>
      <c r="M511" s="92">
        <f>RecursosH[[#This Row],[Custos hora]]*RecursosH[[#This Row],[Qnt. Horas]]</f>
        <v>0</v>
      </c>
      <c r="W511" s="48" t="str">
        <f>IFERROR('Recursos Humanos'!$K511/((((YEAR(VLOOKUP('Recursos Humanos'!$A511,Etapas[[Número da Etapa]:[Produtos esperados ao fim da Etapa (produtos intermediários) ]],4,FALSE))-YEAR(VLOOKUP('Recursos Humanos'!$A511,Etapas[[Número da Etapa]:[Produtos esperados ao fim da Etapa (produtos intermediários) ]],3,FALSE)))*12)+(MONTH(VLOOKUP('Recursos Humanos'!$A511,Etapas[[Número da Etapa]:[Produtos esperados ao fim da Etapa (produtos intermediários) ]],4,FALSE))-MONTH(VLOOKUP('Recursos Humanos'!$A511,Etapas[[Número da Etapa]:[Produtos esperados ao fim da Etapa (produtos intermediários) ]],3,FALSE))))+1),"")</f>
        <v/>
      </c>
    </row>
    <row r="512" spans="1:23" x14ac:dyDescent="0.25">
      <c r="A512" s="67"/>
      <c r="B512" s="66"/>
      <c r="C512" s="82"/>
      <c r="D512" s="66"/>
      <c r="E512" s="66"/>
      <c r="F512" s="36" t="s">
        <v>33</v>
      </c>
      <c r="G512" s="66"/>
      <c r="H512" s="67"/>
      <c r="I512" s="133"/>
      <c r="J512" s="133"/>
      <c r="K512" s="93"/>
      <c r="L512" s="83"/>
      <c r="M512" s="92">
        <f>RecursosH[[#This Row],[Custos hora]]*RecursosH[[#This Row],[Qnt. Horas]]</f>
        <v>0</v>
      </c>
      <c r="W512" s="48" t="str">
        <f>IFERROR('Recursos Humanos'!$K512/((((YEAR(VLOOKUP('Recursos Humanos'!$A512,Etapas[[Número da Etapa]:[Produtos esperados ao fim da Etapa (produtos intermediários) ]],4,FALSE))-YEAR(VLOOKUP('Recursos Humanos'!$A512,Etapas[[Número da Etapa]:[Produtos esperados ao fim da Etapa (produtos intermediários) ]],3,FALSE)))*12)+(MONTH(VLOOKUP('Recursos Humanos'!$A512,Etapas[[Número da Etapa]:[Produtos esperados ao fim da Etapa (produtos intermediários) ]],4,FALSE))-MONTH(VLOOKUP('Recursos Humanos'!$A512,Etapas[[Número da Etapa]:[Produtos esperados ao fim da Etapa (produtos intermediários) ]],3,FALSE))))+1),"")</f>
        <v/>
      </c>
    </row>
    <row r="513" spans="1:23" x14ac:dyDescent="0.25">
      <c r="A513" s="67"/>
      <c r="B513" s="66"/>
      <c r="C513" s="82"/>
      <c r="D513" s="66"/>
      <c r="E513" s="66"/>
      <c r="F513" s="36" t="s">
        <v>33</v>
      </c>
      <c r="G513" s="66"/>
      <c r="H513" s="67"/>
      <c r="I513" s="133"/>
      <c r="J513" s="133"/>
      <c r="K513" s="93"/>
      <c r="L513" s="83"/>
      <c r="M513" s="92">
        <f>RecursosH[[#This Row],[Custos hora]]*RecursosH[[#This Row],[Qnt. Horas]]</f>
        <v>0</v>
      </c>
      <c r="W513" s="48" t="str">
        <f>IFERROR('Recursos Humanos'!$K513/((((YEAR(VLOOKUP('Recursos Humanos'!$A513,Etapas[[Número da Etapa]:[Produtos esperados ao fim da Etapa (produtos intermediários) ]],4,FALSE))-YEAR(VLOOKUP('Recursos Humanos'!$A513,Etapas[[Número da Etapa]:[Produtos esperados ao fim da Etapa (produtos intermediários) ]],3,FALSE)))*12)+(MONTH(VLOOKUP('Recursos Humanos'!$A513,Etapas[[Número da Etapa]:[Produtos esperados ao fim da Etapa (produtos intermediários) ]],4,FALSE))-MONTH(VLOOKUP('Recursos Humanos'!$A513,Etapas[[Número da Etapa]:[Produtos esperados ao fim da Etapa (produtos intermediários) ]],3,FALSE))))+1),"")</f>
        <v/>
      </c>
    </row>
    <row r="514" spans="1:23" x14ac:dyDescent="0.25">
      <c r="A514" s="67"/>
      <c r="B514" s="66"/>
      <c r="C514" s="82"/>
      <c r="D514" s="66"/>
      <c r="E514" s="66"/>
      <c r="F514" s="36" t="s">
        <v>33</v>
      </c>
      <c r="G514" s="66"/>
      <c r="H514" s="67"/>
      <c r="I514" s="133"/>
      <c r="J514" s="133"/>
      <c r="K514" s="93"/>
      <c r="L514" s="83"/>
      <c r="M514" s="92">
        <f>RecursosH[[#This Row],[Custos hora]]*RecursosH[[#This Row],[Qnt. Horas]]</f>
        <v>0</v>
      </c>
      <c r="W514" s="48" t="str">
        <f>IFERROR('Recursos Humanos'!$K514/((((YEAR(VLOOKUP('Recursos Humanos'!$A514,Etapas[[Número da Etapa]:[Produtos esperados ao fim da Etapa (produtos intermediários) ]],4,FALSE))-YEAR(VLOOKUP('Recursos Humanos'!$A514,Etapas[[Número da Etapa]:[Produtos esperados ao fim da Etapa (produtos intermediários) ]],3,FALSE)))*12)+(MONTH(VLOOKUP('Recursos Humanos'!$A514,Etapas[[Número da Etapa]:[Produtos esperados ao fim da Etapa (produtos intermediários) ]],4,FALSE))-MONTH(VLOOKUP('Recursos Humanos'!$A514,Etapas[[Número da Etapa]:[Produtos esperados ao fim da Etapa (produtos intermediários) ]],3,FALSE))))+1),"")</f>
        <v/>
      </c>
    </row>
    <row r="515" spans="1:23" x14ac:dyDescent="0.25">
      <c r="A515" s="67"/>
      <c r="B515" s="66"/>
      <c r="C515" s="82"/>
      <c r="D515" s="66"/>
      <c r="E515" s="66"/>
      <c r="F515" s="36" t="s">
        <v>33</v>
      </c>
      <c r="G515" s="66"/>
      <c r="H515" s="67"/>
      <c r="I515" s="133"/>
      <c r="J515" s="133"/>
      <c r="K515" s="93"/>
      <c r="L515" s="83"/>
      <c r="M515" s="92">
        <f>RecursosH[[#This Row],[Custos hora]]*RecursosH[[#This Row],[Qnt. Horas]]</f>
        <v>0</v>
      </c>
      <c r="W515" s="48" t="str">
        <f>IFERROR('Recursos Humanos'!$K515/((((YEAR(VLOOKUP('Recursos Humanos'!$A515,Etapas[[Número da Etapa]:[Produtos esperados ao fim da Etapa (produtos intermediários) ]],4,FALSE))-YEAR(VLOOKUP('Recursos Humanos'!$A515,Etapas[[Número da Etapa]:[Produtos esperados ao fim da Etapa (produtos intermediários) ]],3,FALSE)))*12)+(MONTH(VLOOKUP('Recursos Humanos'!$A515,Etapas[[Número da Etapa]:[Produtos esperados ao fim da Etapa (produtos intermediários) ]],4,FALSE))-MONTH(VLOOKUP('Recursos Humanos'!$A515,Etapas[[Número da Etapa]:[Produtos esperados ao fim da Etapa (produtos intermediários) ]],3,FALSE))))+1),"")</f>
        <v/>
      </c>
    </row>
    <row r="516" spans="1:23" x14ac:dyDescent="0.25">
      <c r="A516" s="67"/>
      <c r="B516" s="66"/>
      <c r="C516" s="82"/>
      <c r="D516" s="66"/>
      <c r="E516" s="66"/>
      <c r="F516" s="36" t="s">
        <v>33</v>
      </c>
      <c r="G516" s="66"/>
      <c r="H516" s="67"/>
      <c r="I516" s="133"/>
      <c r="J516" s="133"/>
      <c r="K516" s="93"/>
      <c r="L516" s="83"/>
      <c r="M516" s="92">
        <f>RecursosH[[#This Row],[Custos hora]]*RecursosH[[#This Row],[Qnt. Horas]]</f>
        <v>0</v>
      </c>
      <c r="W516" s="48" t="str">
        <f>IFERROR('Recursos Humanos'!$K516/((((YEAR(VLOOKUP('Recursos Humanos'!$A516,Etapas[[Número da Etapa]:[Produtos esperados ao fim da Etapa (produtos intermediários) ]],4,FALSE))-YEAR(VLOOKUP('Recursos Humanos'!$A516,Etapas[[Número da Etapa]:[Produtos esperados ao fim da Etapa (produtos intermediários) ]],3,FALSE)))*12)+(MONTH(VLOOKUP('Recursos Humanos'!$A516,Etapas[[Número da Etapa]:[Produtos esperados ao fim da Etapa (produtos intermediários) ]],4,FALSE))-MONTH(VLOOKUP('Recursos Humanos'!$A516,Etapas[[Número da Etapa]:[Produtos esperados ao fim da Etapa (produtos intermediários) ]],3,FALSE))))+1),"")</f>
        <v/>
      </c>
    </row>
    <row r="517" spans="1:23" x14ac:dyDescent="0.25">
      <c r="A517" s="67"/>
      <c r="B517" s="66"/>
      <c r="C517" s="82"/>
      <c r="D517" s="66"/>
      <c r="E517" s="66"/>
      <c r="F517" s="36" t="s">
        <v>33</v>
      </c>
      <c r="G517" s="66"/>
      <c r="H517" s="67"/>
      <c r="I517" s="133"/>
      <c r="J517" s="133"/>
      <c r="K517" s="93"/>
      <c r="L517" s="83"/>
      <c r="M517" s="92">
        <f>RecursosH[[#This Row],[Custos hora]]*RecursosH[[#This Row],[Qnt. Horas]]</f>
        <v>0</v>
      </c>
      <c r="W517" s="48" t="str">
        <f>IFERROR('Recursos Humanos'!$K517/((((YEAR(VLOOKUP('Recursos Humanos'!$A517,Etapas[[Número da Etapa]:[Produtos esperados ao fim da Etapa (produtos intermediários) ]],4,FALSE))-YEAR(VLOOKUP('Recursos Humanos'!$A517,Etapas[[Número da Etapa]:[Produtos esperados ao fim da Etapa (produtos intermediários) ]],3,FALSE)))*12)+(MONTH(VLOOKUP('Recursos Humanos'!$A517,Etapas[[Número da Etapa]:[Produtos esperados ao fim da Etapa (produtos intermediários) ]],4,FALSE))-MONTH(VLOOKUP('Recursos Humanos'!$A517,Etapas[[Número da Etapa]:[Produtos esperados ao fim da Etapa (produtos intermediários) ]],3,FALSE))))+1),"")</f>
        <v/>
      </c>
    </row>
    <row r="518" spans="1:23" x14ac:dyDescent="0.25">
      <c r="A518" s="67"/>
      <c r="B518" s="66"/>
      <c r="C518" s="82"/>
      <c r="D518" s="66"/>
      <c r="E518" s="66"/>
      <c r="F518" s="36" t="s">
        <v>33</v>
      </c>
      <c r="G518" s="66"/>
      <c r="H518" s="67"/>
      <c r="I518" s="133"/>
      <c r="J518" s="133"/>
      <c r="K518" s="93"/>
      <c r="L518" s="83"/>
      <c r="M518" s="92">
        <f>RecursosH[[#This Row],[Custos hora]]*RecursosH[[#This Row],[Qnt. Horas]]</f>
        <v>0</v>
      </c>
      <c r="W518" s="48" t="str">
        <f>IFERROR('Recursos Humanos'!$K518/((((YEAR(VLOOKUP('Recursos Humanos'!$A518,Etapas[[Número da Etapa]:[Produtos esperados ao fim da Etapa (produtos intermediários) ]],4,FALSE))-YEAR(VLOOKUP('Recursos Humanos'!$A518,Etapas[[Número da Etapa]:[Produtos esperados ao fim da Etapa (produtos intermediários) ]],3,FALSE)))*12)+(MONTH(VLOOKUP('Recursos Humanos'!$A518,Etapas[[Número da Etapa]:[Produtos esperados ao fim da Etapa (produtos intermediários) ]],4,FALSE))-MONTH(VLOOKUP('Recursos Humanos'!$A518,Etapas[[Número da Etapa]:[Produtos esperados ao fim da Etapa (produtos intermediários) ]],3,FALSE))))+1),"")</f>
        <v/>
      </c>
    </row>
    <row r="519" spans="1:23" x14ac:dyDescent="0.25">
      <c r="A519" s="67"/>
      <c r="B519" s="66"/>
      <c r="C519" s="82"/>
      <c r="D519" s="66"/>
      <c r="E519" s="66"/>
      <c r="F519" s="36" t="s">
        <v>33</v>
      </c>
      <c r="G519" s="66"/>
      <c r="H519" s="67"/>
      <c r="I519" s="133"/>
      <c r="J519" s="133"/>
      <c r="K519" s="93"/>
      <c r="L519" s="83"/>
      <c r="M519" s="92">
        <f>RecursosH[[#This Row],[Custos hora]]*RecursosH[[#This Row],[Qnt. Horas]]</f>
        <v>0</v>
      </c>
      <c r="W519" s="48" t="str">
        <f>IFERROR('Recursos Humanos'!$K519/((((YEAR(VLOOKUP('Recursos Humanos'!$A519,Etapas[[Número da Etapa]:[Produtos esperados ao fim da Etapa (produtos intermediários) ]],4,FALSE))-YEAR(VLOOKUP('Recursos Humanos'!$A519,Etapas[[Número da Etapa]:[Produtos esperados ao fim da Etapa (produtos intermediários) ]],3,FALSE)))*12)+(MONTH(VLOOKUP('Recursos Humanos'!$A519,Etapas[[Número da Etapa]:[Produtos esperados ao fim da Etapa (produtos intermediários) ]],4,FALSE))-MONTH(VLOOKUP('Recursos Humanos'!$A519,Etapas[[Número da Etapa]:[Produtos esperados ao fim da Etapa (produtos intermediários) ]],3,FALSE))))+1),"")</f>
        <v/>
      </c>
    </row>
    <row r="520" spans="1:23" x14ac:dyDescent="0.25">
      <c r="A520" s="67"/>
      <c r="B520" s="66"/>
      <c r="C520" s="82"/>
      <c r="D520" s="66"/>
      <c r="E520" s="66"/>
      <c r="F520" s="36" t="s">
        <v>33</v>
      </c>
      <c r="G520" s="66"/>
      <c r="H520" s="67"/>
      <c r="I520" s="133"/>
      <c r="J520" s="133"/>
      <c r="K520" s="93"/>
      <c r="L520" s="83"/>
      <c r="M520" s="92">
        <f>RecursosH[[#This Row],[Custos hora]]*RecursosH[[#This Row],[Qnt. Horas]]</f>
        <v>0</v>
      </c>
      <c r="W520" s="48" t="str">
        <f>IFERROR('Recursos Humanos'!$K520/((((YEAR(VLOOKUP('Recursos Humanos'!$A520,Etapas[[Número da Etapa]:[Produtos esperados ao fim da Etapa (produtos intermediários) ]],4,FALSE))-YEAR(VLOOKUP('Recursos Humanos'!$A520,Etapas[[Número da Etapa]:[Produtos esperados ao fim da Etapa (produtos intermediários) ]],3,FALSE)))*12)+(MONTH(VLOOKUP('Recursos Humanos'!$A520,Etapas[[Número da Etapa]:[Produtos esperados ao fim da Etapa (produtos intermediários) ]],4,FALSE))-MONTH(VLOOKUP('Recursos Humanos'!$A520,Etapas[[Número da Etapa]:[Produtos esperados ao fim da Etapa (produtos intermediários) ]],3,FALSE))))+1),"")</f>
        <v/>
      </c>
    </row>
    <row r="521" spans="1:23" x14ac:dyDescent="0.25">
      <c r="A521" s="67"/>
      <c r="B521" s="66"/>
      <c r="C521" s="82"/>
      <c r="D521" s="66"/>
      <c r="E521" s="66"/>
      <c r="F521" s="36" t="s">
        <v>33</v>
      </c>
      <c r="G521" s="66"/>
      <c r="H521" s="67"/>
      <c r="I521" s="133"/>
      <c r="J521" s="133"/>
      <c r="K521" s="93"/>
      <c r="L521" s="83"/>
      <c r="M521" s="92">
        <f>RecursosH[[#This Row],[Custos hora]]*RecursosH[[#This Row],[Qnt. Horas]]</f>
        <v>0</v>
      </c>
      <c r="W521" s="48" t="str">
        <f>IFERROR('Recursos Humanos'!$K521/((((YEAR(VLOOKUP('Recursos Humanos'!$A521,Etapas[[Número da Etapa]:[Produtos esperados ao fim da Etapa (produtos intermediários) ]],4,FALSE))-YEAR(VLOOKUP('Recursos Humanos'!$A521,Etapas[[Número da Etapa]:[Produtos esperados ao fim da Etapa (produtos intermediários) ]],3,FALSE)))*12)+(MONTH(VLOOKUP('Recursos Humanos'!$A521,Etapas[[Número da Etapa]:[Produtos esperados ao fim da Etapa (produtos intermediários) ]],4,FALSE))-MONTH(VLOOKUP('Recursos Humanos'!$A521,Etapas[[Número da Etapa]:[Produtos esperados ao fim da Etapa (produtos intermediários) ]],3,FALSE))))+1),"")</f>
        <v/>
      </c>
    </row>
    <row r="522" spans="1:23" x14ac:dyDescent="0.25">
      <c r="A522" s="67"/>
      <c r="B522" s="66"/>
      <c r="C522" s="82"/>
      <c r="D522" s="66"/>
      <c r="E522" s="66"/>
      <c r="F522" s="36" t="s">
        <v>33</v>
      </c>
      <c r="G522" s="66"/>
      <c r="H522" s="67"/>
      <c r="I522" s="133"/>
      <c r="J522" s="133"/>
      <c r="K522" s="93"/>
      <c r="L522" s="83"/>
      <c r="M522" s="92">
        <f>RecursosH[[#This Row],[Custos hora]]*RecursosH[[#This Row],[Qnt. Horas]]</f>
        <v>0</v>
      </c>
      <c r="W522" s="48" t="str">
        <f>IFERROR('Recursos Humanos'!$K522/((((YEAR(VLOOKUP('Recursos Humanos'!$A522,Etapas[[Número da Etapa]:[Produtos esperados ao fim da Etapa (produtos intermediários) ]],4,FALSE))-YEAR(VLOOKUP('Recursos Humanos'!$A522,Etapas[[Número da Etapa]:[Produtos esperados ao fim da Etapa (produtos intermediários) ]],3,FALSE)))*12)+(MONTH(VLOOKUP('Recursos Humanos'!$A522,Etapas[[Número da Etapa]:[Produtos esperados ao fim da Etapa (produtos intermediários) ]],4,FALSE))-MONTH(VLOOKUP('Recursos Humanos'!$A522,Etapas[[Número da Etapa]:[Produtos esperados ao fim da Etapa (produtos intermediários) ]],3,FALSE))))+1),"")</f>
        <v/>
      </c>
    </row>
    <row r="523" spans="1:23" x14ac:dyDescent="0.25">
      <c r="A523" s="67"/>
      <c r="B523" s="66"/>
      <c r="C523" s="82"/>
      <c r="D523" s="66"/>
      <c r="E523" s="66"/>
      <c r="F523" s="36" t="s">
        <v>33</v>
      </c>
      <c r="G523" s="66"/>
      <c r="H523" s="67"/>
      <c r="I523" s="133"/>
      <c r="J523" s="133"/>
      <c r="K523" s="93"/>
      <c r="L523" s="83"/>
      <c r="M523" s="92">
        <f>RecursosH[[#This Row],[Custos hora]]*RecursosH[[#This Row],[Qnt. Horas]]</f>
        <v>0</v>
      </c>
      <c r="W523" s="48" t="str">
        <f>IFERROR('Recursos Humanos'!$K523/((((YEAR(VLOOKUP('Recursos Humanos'!$A523,Etapas[[Número da Etapa]:[Produtos esperados ao fim da Etapa (produtos intermediários) ]],4,FALSE))-YEAR(VLOOKUP('Recursos Humanos'!$A523,Etapas[[Número da Etapa]:[Produtos esperados ao fim da Etapa (produtos intermediários) ]],3,FALSE)))*12)+(MONTH(VLOOKUP('Recursos Humanos'!$A523,Etapas[[Número da Etapa]:[Produtos esperados ao fim da Etapa (produtos intermediários) ]],4,FALSE))-MONTH(VLOOKUP('Recursos Humanos'!$A523,Etapas[[Número da Etapa]:[Produtos esperados ao fim da Etapa (produtos intermediários) ]],3,FALSE))))+1),"")</f>
        <v/>
      </c>
    </row>
    <row r="524" spans="1:23" x14ac:dyDescent="0.25">
      <c r="A524" s="67"/>
      <c r="B524" s="66"/>
      <c r="C524" s="82"/>
      <c r="D524" s="66"/>
      <c r="E524" s="66"/>
      <c r="F524" s="36" t="s">
        <v>33</v>
      </c>
      <c r="G524" s="66"/>
      <c r="H524" s="67"/>
      <c r="I524" s="133"/>
      <c r="J524" s="133"/>
      <c r="K524" s="93"/>
      <c r="L524" s="83"/>
      <c r="M524" s="92">
        <f>RecursosH[[#This Row],[Custos hora]]*RecursosH[[#This Row],[Qnt. Horas]]</f>
        <v>0</v>
      </c>
      <c r="W524" s="48" t="str">
        <f>IFERROR('Recursos Humanos'!$K524/((((YEAR(VLOOKUP('Recursos Humanos'!$A524,Etapas[[Número da Etapa]:[Produtos esperados ao fim da Etapa (produtos intermediários) ]],4,FALSE))-YEAR(VLOOKUP('Recursos Humanos'!$A524,Etapas[[Número da Etapa]:[Produtos esperados ao fim da Etapa (produtos intermediários) ]],3,FALSE)))*12)+(MONTH(VLOOKUP('Recursos Humanos'!$A524,Etapas[[Número da Etapa]:[Produtos esperados ao fim da Etapa (produtos intermediários) ]],4,FALSE))-MONTH(VLOOKUP('Recursos Humanos'!$A524,Etapas[[Número da Etapa]:[Produtos esperados ao fim da Etapa (produtos intermediários) ]],3,FALSE))))+1),"")</f>
        <v/>
      </c>
    </row>
    <row r="525" spans="1:23" x14ac:dyDescent="0.25">
      <c r="A525" s="67"/>
      <c r="B525" s="66"/>
      <c r="C525" s="82"/>
      <c r="D525" s="66"/>
      <c r="E525" s="66"/>
      <c r="F525" s="36" t="s">
        <v>33</v>
      </c>
      <c r="G525" s="66"/>
      <c r="H525" s="67"/>
      <c r="I525" s="133"/>
      <c r="J525" s="133"/>
      <c r="K525" s="93"/>
      <c r="L525" s="83"/>
      <c r="M525" s="92">
        <f>RecursosH[[#This Row],[Custos hora]]*RecursosH[[#This Row],[Qnt. Horas]]</f>
        <v>0</v>
      </c>
      <c r="W525" s="48" t="str">
        <f>IFERROR('Recursos Humanos'!$K525/((((YEAR(VLOOKUP('Recursos Humanos'!$A525,Etapas[[Número da Etapa]:[Produtos esperados ao fim da Etapa (produtos intermediários) ]],4,FALSE))-YEAR(VLOOKUP('Recursos Humanos'!$A525,Etapas[[Número da Etapa]:[Produtos esperados ao fim da Etapa (produtos intermediários) ]],3,FALSE)))*12)+(MONTH(VLOOKUP('Recursos Humanos'!$A525,Etapas[[Número da Etapa]:[Produtos esperados ao fim da Etapa (produtos intermediários) ]],4,FALSE))-MONTH(VLOOKUP('Recursos Humanos'!$A525,Etapas[[Número da Etapa]:[Produtos esperados ao fim da Etapa (produtos intermediários) ]],3,FALSE))))+1),"")</f>
        <v/>
      </c>
    </row>
    <row r="526" spans="1:23" x14ac:dyDescent="0.25">
      <c r="A526" s="67"/>
      <c r="B526" s="66"/>
      <c r="C526" s="82"/>
      <c r="D526" s="66"/>
      <c r="E526" s="66"/>
      <c r="F526" s="36" t="s">
        <v>33</v>
      </c>
      <c r="G526" s="66"/>
      <c r="H526" s="67"/>
      <c r="I526" s="133"/>
      <c r="J526" s="133"/>
      <c r="K526" s="93"/>
      <c r="L526" s="83"/>
      <c r="M526" s="92">
        <f>RecursosH[[#This Row],[Custos hora]]*RecursosH[[#This Row],[Qnt. Horas]]</f>
        <v>0</v>
      </c>
      <c r="W526" s="48" t="str">
        <f>IFERROR('Recursos Humanos'!$K526/((((YEAR(VLOOKUP('Recursos Humanos'!$A526,Etapas[[Número da Etapa]:[Produtos esperados ao fim da Etapa (produtos intermediários) ]],4,FALSE))-YEAR(VLOOKUP('Recursos Humanos'!$A526,Etapas[[Número da Etapa]:[Produtos esperados ao fim da Etapa (produtos intermediários) ]],3,FALSE)))*12)+(MONTH(VLOOKUP('Recursos Humanos'!$A526,Etapas[[Número da Etapa]:[Produtos esperados ao fim da Etapa (produtos intermediários) ]],4,FALSE))-MONTH(VLOOKUP('Recursos Humanos'!$A526,Etapas[[Número da Etapa]:[Produtos esperados ao fim da Etapa (produtos intermediários) ]],3,FALSE))))+1),"")</f>
        <v/>
      </c>
    </row>
    <row r="527" spans="1:23" x14ac:dyDescent="0.25">
      <c r="A527" s="67"/>
      <c r="B527" s="66"/>
      <c r="C527" s="82"/>
      <c r="D527" s="66"/>
      <c r="E527" s="66"/>
      <c r="F527" s="36" t="s">
        <v>33</v>
      </c>
      <c r="G527" s="66"/>
      <c r="H527" s="67"/>
      <c r="I527" s="133"/>
      <c r="J527" s="133"/>
      <c r="K527" s="93"/>
      <c r="L527" s="83"/>
      <c r="M527" s="92">
        <f>RecursosH[[#This Row],[Custos hora]]*RecursosH[[#This Row],[Qnt. Horas]]</f>
        <v>0</v>
      </c>
      <c r="W527" s="48" t="str">
        <f>IFERROR('Recursos Humanos'!$K527/((((YEAR(VLOOKUP('Recursos Humanos'!$A527,Etapas[[Número da Etapa]:[Produtos esperados ao fim da Etapa (produtos intermediários) ]],4,FALSE))-YEAR(VLOOKUP('Recursos Humanos'!$A527,Etapas[[Número da Etapa]:[Produtos esperados ao fim da Etapa (produtos intermediários) ]],3,FALSE)))*12)+(MONTH(VLOOKUP('Recursos Humanos'!$A527,Etapas[[Número da Etapa]:[Produtos esperados ao fim da Etapa (produtos intermediários) ]],4,FALSE))-MONTH(VLOOKUP('Recursos Humanos'!$A527,Etapas[[Número da Etapa]:[Produtos esperados ao fim da Etapa (produtos intermediários) ]],3,FALSE))))+1),"")</f>
        <v/>
      </c>
    </row>
    <row r="528" spans="1:23" x14ac:dyDescent="0.25">
      <c r="A528" s="67"/>
      <c r="B528" s="66"/>
      <c r="C528" s="82"/>
      <c r="D528" s="66"/>
      <c r="E528" s="66"/>
      <c r="F528" s="36" t="s">
        <v>33</v>
      </c>
      <c r="G528" s="66"/>
      <c r="H528" s="67"/>
      <c r="I528" s="133"/>
      <c r="J528" s="133"/>
      <c r="K528" s="93"/>
      <c r="L528" s="83"/>
      <c r="M528" s="92">
        <f>RecursosH[[#This Row],[Custos hora]]*RecursosH[[#This Row],[Qnt. Horas]]</f>
        <v>0</v>
      </c>
      <c r="W528" s="48" t="str">
        <f>IFERROR('Recursos Humanos'!$K528/((((YEAR(VLOOKUP('Recursos Humanos'!$A528,Etapas[[Número da Etapa]:[Produtos esperados ao fim da Etapa (produtos intermediários) ]],4,FALSE))-YEAR(VLOOKUP('Recursos Humanos'!$A528,Etapas[[Número da Etapa]:[Produtos esperados ao fim da Etapa (produtos intermediários) ]],3,FALSE)))*12)+(MONTH(VLOOKUP('Recursos Humanos'!$A528,Etapas[[Número da Etapa]:[Produtos esperados ao fim da Etapa (produtos intermediários) ]],4,FALSE))-MONTH(VLOOKUP('Recursos Humanos'!$A528,Etapas[[Número da Etapa]:[Produtos esperados ao fim da Etapa (produtos intermediários) ]],3,FALSE))))+1),"")</f>
        <v/>
      </c>
    </row>
    <row r="529" spans="1:23" x14ac:dyDescent="0.25">
      <c r="A529" s="67"/>
      <c r="B529" s="66"/>
      <c r="C529" s="82"/>
      <c r="D529" s="66"/>
      <c r="E529" s="66"/>
      <c r="F529" s="36" t="s">
        <v>33</v>
      </c>
      <c r="G529" s="66"/>
      <c r="H529" s="67"/>
      <c r="I529" s="133"/>
      <c r="J529" s="133"/>
      <c r="K529" s="93"/>
      <c r="L529" s="83"/>
      <c r="M529" s="92">
        <f>RecursosH[[#This Row],[Custos hora]]*RecursosH[[#This Row],[Qnt. Horas]]</f>
        <v>0</v>
      </c>
      <c r="W529" s="48" t="str">
        <f>IFERROR('Recursos Humanos'!$K529/((((YEAR(VLOOKUP('Recursos Humanos'!$A529,Etapas[[Número da Etapa]:[Produtos esperados ao fim da Etapa (produtos intermediários) ]],4,FALSE))-YEAR(VLOOKUP('Recursos Humanos'!$A529,Etapas[[Número da Etapa]:[Produtos esperados ao fim da Etapa (produtos intermediários) ]],3,FALSE)))*12)+(MONTH(VLOOKUP('Recursos Humanos'!$A529,Etapas[[Número da Etapa]:[Produtos esperados ao fim da Etapa (produtos intermediários) ]],4,FALSE))-MONTH(VLOOKUP('Recursos Humanos'!$A529,Etapas[[Número da Etapa]:[Produtos esperados ao fim da Etapa (produtos intermediários) ]],3,FALSE))))+1),"")</f>
        <v/>
      </c>
    </row>
    <row r="530" spans="1:23" x14ac:dyDescent="0.25">
      <c r="A530" s="67"/>
      <c r="B530" s="66"/>
      <c r="C530" s="82"/>
      <c r="D530" s="66"/>
      <c r="E530" s="66"/>
      <c r="F530" s="36" t="s">
        <v>33</v>
      </c>
      <c r="G530" s="66"/>
      <c r="H530" s="67"/>
      <c r="I530" s="133"/>
      <c r="J530" s="133"/>
      <c r="K530" s="93"/>
      <c r="L530" s="83"/>
      <c r="M530" s="92">
        <f>RecursosH[[#This Row],[Custos hora]]*RecursosH[[#This Row],[Qnt. Horas]]</f>
        <v>0</v>
      </c>
      <c r="W530" s="48" t="str">
        <f>IFERROR('Recursos Humanos'!$K530/((((YEAR(VLOOKUP('Recursos Humanos'!$A530,Etapas[[Número da Etapa]:[Produtos esperados ao fim da Etapa (produtos intermediários) ]],4,FALSE))-YEAR(VLOOKUP('Recursos Humanos'!$A530,Etapas[[Número da Etapa]:[Produtos esperados ao fim da Etapa (produtos intermediários) ]],3,FALSE)))*12)+(MONTH(VLOOKUP('Recursos Humanos'!$A530,Etapas[[Número da Etapa]:[Produtos esperados ao fim da Etapa (produtos intermediários) ]],4,FALSE))-MONTH(VLOOKUP('Recursos Humanos'!$A530,Etapas[[Número da Etapa]:[Produtos esperados ao fim da Etapa (produtos intermediários) ]],3,FALSE))))+1),"")</f>
        <v/>
      </c>
    </row>
    <row r="531" spans="1:23" x14ac:dyDescent="0.25">
      <c r="A531" s="67"/>
      <c r="B531" s="66"/>
      <c r="C531" s="82"/>
      <c r="D531" s="66"/>
      <c r="E531" s="66"/>
      <c r="F531" s="36" t="s">
        <v>33</v>
      </c>
      <c r="G531" s="66"/>
      <c r="H531" s="67"/>
      <c r="I531" s="133"/>
      <c r="J531" s="133"/>
      <c r="K531" s="93"/>
      <c r="L531" s="83"/>
      <c r="M531" s="92">
        <f>RecursosH[[#This Row],[Custos hora]]*RecursosH[[#This Row],[Qnt. Horas]]</f>
        <v>0</v>
      </c>
      <c r="W531" s="48" t="str">
        <f>IFERROR('Recursos Humanos'!$K531/((((YEAR(VLOOKUP('Recursos Humanos'!$A531,Etapas[[Número da Etapa]:[Produtos esperados ao fim da Etapa (produtos intermediários) ]],4,FALSE))-YEAR(VLOOKUP('Recursos Humanos'!$A531,Etapas[[Número da Etapa]:[Produtos esperados ao fim da Etapa (produtos intermediários) ]],3,FALSE)))*12)+(MONTH(VLOOKUP('Recursos Humanos'!$A531,Etapas[[Número da Etapa]:[Produtos esperados ao fim da Etapa (produtos intermediários) ]],4,FALSE))-MONTH(VLOOKUP('Recursos Humanos'!$A531,Etapas[[Número da Etapa]:[Produtos esperados ao fim da Etapa (produtos intermediários) ]],3,FALSE))))+1),"")</f>
        <v/>
      </c>
    </row>
    <row r="532" spans="1:23" x14ac:dyDescent="0.25">
      <c r="A532" s="67"/>
      <c r="B532" s="66"/>
      <c r="C532" s="82"/>
      <c r="D532" s="66"/>
      <c r="E532" s="66"/>
      <c r="F532" s="36" t="s">
        <v>33</v>
      </c>
      <c r="G532" s="66"/>
      <c r="H532" s="67"/>
      <c r="I532" s="133"/>
      <c r="J532" s="133"/>
      <c r="K532" s="93"/>
      <c r="L532" s="83"/>
      <c r="M532" s="92">
        <f>RecursosH[[#This Row],[Custos hora]]*RecursosH[[#This Row],[Qnt. Horas]]</f>
        <v>0</v>
      </c>
      <c r="W532" s="48" t="str">
        <f>IFERROR('Recursos Humanos'!$K532/((((YEAR(VLOOKUP('Recursos Humanos'!$A532,Etapas[[Número da Etapa]:[Produtos esperados ao fim da Etapa (produtos intermediários) ]],4,FALSE))-YEAR(VLOOKUP('Recursos Humanos'!$A532,Etapas[[Número da Etapa]:[Produtos esperados ao fim da Etapa (produtos intermediários) ]],3,FALSE)))*12)+(MONTH(VLOOKUP('Recursos Humanos'!$A532,Etapas[[Número da Etapa]:[Produtos esperados ao fim da Etapa (produtos intermediários) ]],4,FALSE))-MONTH(VLOOKUP('Recursos Humanos'!$A532,Etapas[[Número da Etapa]:[Produtos esperados ao fim da Etapa (produtos intermediários) ]],3,FALSE))))+1),"")</f>
        <v/>
      </c>
    </row>
    <row r="533" spans="1:23" x14ac:dyDescent="0.25">
      <c r="A533" s="67"/>
      <c r="B533" s="66"/>
      <c r="C533" s="82"/>
      <c r="D533" s="66"/>
      <c r="E533" s="66"/>
      <c r="F533" s="36" t="s">
        <v>33</v>
      </c>
      <c r="G533" s="66"/>
      <c r="H533" s="67"/>
      <c r="I533" s="133"/>
      <c r="J533" s="133"/>
      <c r="K533" s="93"/>
      <c r="L533" s="83"/>
      <c r="M533" s="92">
        <f>RecursosH[[#This Row],[Custos hora]]*RecursosH[[#This Row],[Qnt. Horas]]</f>
        <v>0</v>
      </c>
      <c r="W533" s="48" t="str">
        <f>IFERROR('Recursos Humanos'!$K533/((((YEAR(VLOOKUP('Recursos Humanos'!$A533,Etapas[[Número da Etapa]:[Produtos esperados ao fim da Etapa (produtos intermediários) ]],4,FALSE))-YEAR(VLOOKUP('Recursos Humanos'!$A533,Etapas[[Número da Etapa]:[Produtos esperados ao fim da Etapa (produtos intermediários) ]],3,FALSE)))*12)+(MONTH(VLOOKUP('Recursos Humanos'!$A533,Etapas[[Número da Etapa]:[Produtos esperados ao fim da Etapa (produtos intermediários) ]],4,FALSE))-MONTH(VLOOKUP('Recursos Humanos'!$A533,Etapas[[Número da Etapa]:[Produtos esperados ao fim da Etapa (produtos intermediários) ]],3,FALSE))))+1),"")</f>
        <v/>
      </c>
    </row>
    <row r="534" spans="1:23" x14ac:dyDescent="0.25">
      <c r="A534" s="67"/>
      <c r="B534" s="66"/>
      <c r="C534" s="82"/>
      <c r="D534" s="66"/>
      <c r="E534" s="66"/>
      <c r="F534" s="36" t="s">
        <v>33</v>
      </c>
      <c r="G534" s="66"/>
      <c r="H534" s="67"/>
      <c r="I534" s="133"/>
      <c r="J534" s="133"/>
      <c r="K534" s="93"/>
      <c r="L534" s="83"/>
      <c r="M534" s="92">
        <f>RecursosH[[#This Row],[Custos hora]]*RecursosH[[#This Row],[Qnt. Horas]]</f>
        <v>0</v>
      </c>
      <c r="W534" s="48" t="str">
        <f>IFERROR('Recursos Humanos'!$K534/((((YEAR(VLOOKUP('Recursos Humanos'!$A534,Etapas[[Número da Etapa]:[Produtos esperados ao fim da Etapa (produtos intermediários) ]],4,FALSE))-YEAR(VLOOKUP('Recursos Humanos'!$A534,Etapas[[Número da Etapa]:[Produtos esperados ao fim da Etapa (produtos intermediários) ]],3,FALSE)))*12)+(MONTH(VLOOKUP('Recursos Humanos'!$A534,Etapas[[Número da Etapa]:[Produtos esperados ao fim da Etapa (produtos intermediários) ]],4,FALSE))-MONTH(VLOOKUP('Recursos Humanos'!$A534,Etapas[[Número da Etapa]:[Produtos esperados ao fim da Etapa (produtos intermediários) ]],3,FALSE))))+1),"")</f>
        <v/>
      </c>
    </row>
    <row r="535" spans="1:23" x14ac:dyDescent="0.25">
      <c r="A535" s="67"/>
      <c r="B535" s="66"/>
      <c r="C535" s="82"/>
      <c r="D535" s="66"/>
      <c r="E535" s="66"/>
      <c r="F535" s="36" t="s">
        <v>33</v>
      </c>
      <c r="G535" s="66"/>
      <c r="H535" s="67"/>
      <c r="I535" s="133"/>
      <c r="J535" s="133"/>
      <c r="K535" s="93"/>
      <c r="L535" s="83"/>
      <c r="M535" s="92">
        <f>RecursosH[[#This Row],[Custos hora]]*RecursosH[[#This Row],[Qnt. Horas]]</f>
        <v>0</v>
      </c>
      <c r="W535" s="48" t="str">
        <f>IFERROR('Recursos Humanos'!$K535/((((YEAR(VLOOKUP('Recursos Humanos'!$A535,Etapas[[Número da Etapa]:[Produtos esperados ao fim da Etapa (produtos intermediários) ]],4,FALSE))-YEAR(VLOOKUP('Recursos Humanos'!$A535,Etapas[[Número da Etapa]:[Produtos esperados ao fim da Etapa (produtos intermediários) ]],3,FALSE)))*12)+(MONTH(VLOOKUP('Recursos Humanos'!$A535,Etapas[[Número da Etapa]:[Produtos esperados ao fim da Etapa (produtos intermediários) ]],4,FALSE))-MONTH(VLOOKUP('Recursos Humanos'!$A535,Etapas[[Número da Etapa]:[Produtos esperados ao fim da Etapa (produtos intermediários) ]],3,FALSE))))+1),"")</f>
        <v/>
      </c>
    </row>
    <row r="536" spans="1:23" x14ac:dyDescent="0.25">
      <c r="A536" s="67"/>
      <c r="B536" s="66"/>
      <c r="C536" s="82"/>
      <c r="D536" s="66"/>
      <c r="E536" s="66"/>
      <c r="F536" s="36" t="s">
        <v>33</v>
      </c>
      <c r="G536" s="66"/>
      <c r="H536" s="67"/>
      <c r="I536" s="133"/>
      <c r="J536" s="133"/>
      <c r="K536" s="93"/>
      <c r="L536" s="83"/>
      <c r="M536" s="92">
        <f>RecursosH[[#This Row],[Custos hora]]*RecursosH[[#This Row],[Qnt. Horas]]</f>
        <v>0</v>
      </c>
      <c r="W536" s="48" t="str">
        <f>IFERROR('Recursos Humanos'!$K536/((((YEAR(VLOOKUP('Recursos Humanos'!$A536,Etapas[[Número da Etapa]:[Produtos esperados ao fim da Etapa (produtos intermediários) ]],4,FALSE))-YEAR(VLOOKUP('Recursos Humanos'!$A536,Etapas[[Número da Etapa]:[Produtos esperados ao fim da Etapa (produtos intermediários) ]],3,FALSE)))*12)+(MONTH(VLOOKUP('Recursos Humanos'!$A536,Etapas[[Número da Etapa]:[Produtos esperados ao fim da Etapa (produtos intermediários) ]],4,FALSE))-MONTH(VLOOKUP('Recursos Humanos'!$A536,Etapas[[Número da Etapa]:[Produtos esperados ao fim da Etapa (produtos intermediários) ]],3,FALSE))))+1),"")</f>
        <v/>
      </c>
    </row>
    <row r="537" spans="1:23" x14ac:dyDescent="0.25">
      <c r="A537" s="67"/>
      <c r="B537" s="66"/>
      <c r="C537" s="82"/>
      <c r="D537" s="66"/>
      <c r="E537" s="66"/>
      <c r="F537" s="36" t="s">
        <v>33</v>
      </c>
      <c r="G537" s="66"/>
      <c r="H537" s="67"/>
      <c r="I537" s="133"/>
      <c r="J537" s="133"/>
      <c r="K537" s="93"/>
      <c r="L537" s="83"/>
      <c r="M537" s="92">
        <f>RecursosH[[#This Row],[Custos hora]]*RecursosH[[#This Row],[Qnt. Horas]]</f>
        <v>0</v>
      </c>
      <c r="W537" s="48" t="str">
        <f>IFERROR('Recursos Humanos'!$K537/((((YEAR(VLOOKUP('Recursos Humanos'!$A537,Etapas[[Número da Etapa]:[Produtos esperados ao fim da Etapa (produtos intermediários) ]],4,FALSE))-YEAR(VLOOKUP('Recursos Humanos'!$A537,Etapas[[Número da Etapa]:[Produtos esperados ao fim da Etapa (produtos intermediários) ]],3,FALSE)))*12)+(MONTH(VLOOKUP('Recursos Humanos'!$A537,Etapas[[Número da Etapa]:[Produtos esperados ao fim da Etapa (produtos intermediários) ]],4,FALSE))-MONTH(VLOOKUP('Recursos Humanos'!$A537,Etapas[[Número da Etapa]:[Produtos esperados ao fim da Etapa (produtos intermediários) ]],3,FALSE))))+1),"")</f>
        <v/>
      </c>
    </row>
    <row r="538" spans="1:23" x14ac:dyDescent="0.25">
      <c r="A538" s="67"/>
      <c r="B538" s="66"/>
      <c r="C538" s="82"/>
      <c r="D538" s="66"/>
      <c r="E538" s="66"/>
      <c r="F538" s="36" t="s">
        <v>33</v>
      </c>
      <c r="G538" s="66"/>
      <c r="H538" s="67"/>
      <c r="I538" s="133"/>
      <c r="J538" s="133"/>
      <c r="K538" s="93"/>
      <c r="L538" s="83"/>
      <c r="M538" s="92">
        <f>RecursosH[[#This Row],[Custos hora]]*RecursosH[[#This Row],[Qnt. Horas]]</f>
        <v>0</v>
      </c>
      <c r="W538" s="48" t="str">
        <f>IFERROR('Recursos Humanos'!$K538/((((YEAR(VLOOKUP('Recursos Humanos'!$A538,Etapas[[Número da Etapa]:[Produtos esperados ao fim da Etapa (produtos intermediários) ]],4,FALSE))-YEAR(VLOOKUP('Recursos Humanos'!$A538,Etapas[[Número da Etapa]:[Produtos esperados ao fim da Etapa (produtos intermediários) ]],3,FALSE)))*12)+(MONTH(VLOOKUP('Recursos Humanos'!$A538,Etapas[[Número da Etapa]:[Produtos esperados ao fim da Etapa (produtos intermediários) ]],4,FALSE))-MONTH(VLOOKUP('Recursos Humanos'!$A538,Etapas[[Número da Etapa]:[Produtos esperados ao fim da Etapa (produtos intermediários) ]],3,FALSE))))+1),"")</f>
        <v/>
      </c>
    </row>
    <row r="539" spans="1:23" x14ac:dyDescent="0.25">
      <c r="A539" s="67"/>
      <c r="B539" s="66"/>
      <c r="C539" s="82"/>
      <c r="D539" s="66"/>
      <c r="E539" s="66"/>
      <c r="F539" s="36" t="s">
        <v>33</v>
      </c>
      <c r="G539" s="66"/>
      <c r="H539" s="67"/>
      <c r="I539" s="133"/>
      <c r="J539" s="133"/>
      <c r="K539" s="93"/>
      <c r="L539" s="83"/>
      <c r="M539" s="92">
        <f>RecursosH[[#This Row],[Custos hora]]*RecursosH[[#This Row],[Qnt. Horas]]</f>
        <v>0</v>
      </c>
      <c r="W539" s="48" t="str">
        <f>IFERROR('Recursos Humanos'!$K539/((((YEAR(VLOOKUP('Recursos Humanos'!$A539,Etapas[[Número da Etapa]:[Produtos esperados ao fim da Etapa (produtos intermediários) ]],4,FALSE))-YEAR(VLOOKUP('Recursos Humanos'!$A539,Etapas[[Número da Etapa]:[Produtos esperados ao fim da Etapa (produtos intermediários) ]],3,FALSE)))*12)+(MONTH(VLOOKUP('Recursos Humanos'!$A539,Etapas[[Número da Etapa]:[Produtos esperados ao fim da Etapa (produtos intermediários) ]],4,FALSE))-MONTH(VLOOKUP('Recursos Humanos'!$A539,Etapas[[Número da Etapa]:[Produtos esperados ao fim da Etapa (produtos intermediários) ]],3,FALSE))))+1),"")</f>
        <v/>
      </c>
    </row>
    <row r="540" spans="1:23" x14ac:dyDescent="0.25">
      <c r="A540" s="67"/>
      <c r="B540" s="66"/>
      <c r="C540" s="82"/>
      <c r="D540" s="66"/>
      <c r="E540" s="66"/>
      <c r="F540" s="36" t="s">
        <v>33</v>
      </c>
      <c r="G540" s="66"/>
      <c r="H540" s="67"/>
      <c r="I540" s="133"/>
      <c r="J540" s="133"/>
      <c r="K540" s="93"/>
      <c r="L540" s="83"/>
      <c r="M540" s="92">
        <f>RecursosH[[#This Row],[Custos hora]]*RecursosH[[#This Row],[Qnt. Horas]]</f>
        <v>0</v>
      </c>
      <c r="W540" s="48" t="str">
        <f>IFERROR('Recursos Humanos'!$K540/((((YEAR(VLOOKUP('Recursos Humanos'!$A540,Etapas[[Número da Etapa]:[Produtos esperados ao fim da Etapa (produtos intermediários) ]],4,FALSE))-YEAR(VLOOKUP('Recursos Humanos'!$A540,Etapas[[Número da Etapa]:[Produtos esperados ao fim da Etapa (produtos intermediários) ]],3,FALSE)))*12)+(MONTH(VLOOKUP('Recursos Humanos'!$A540,Etapas[[Número da Etapa]:[Produtos esperados ao fim da Etapa (produtos intermediários) ]],4,FALSE))-MONTH(VLOOKUP('Recursos Humanos'!$A540,Etapas[[Número da Etapa]:[Produtos esperados ao fim da Etapa (produtos intermediários) ]],3,FALSE))))+1),"")</f>
        <v/>
      </c>
    </row>
    <row r="541" spans="1:23" x14ac:dyDescent="0.25">
      <c r="A541" s="67"/>
      <c r="B541" s="66"/>
      <c r="C541" s="82"/>
      <c r="D541" s="66"/>
      <c r="E541" s="66"/>
      <c r="F541" s="36" t="s">
        <v>33</v>
      </c>
      <c r="G541" s="66"/>
      <c r="H541" s="67"/>
      <c r="I541" s="133"/>
      <c r="J541" s="133"/>
      <c r="K541" s="93"/>
      <c r="L541" s="83"/>
      <c r="M541" s="92">
        <f>RecursosH[[#This Row],[Custos hora]]*RecursosH[[#This Row],[Qnt. Horas]]</f>
        <v>0</v>
      </c>
      <c r="W541" s="48" t="str">
        <f>IFERROR('Recursos Humanos'!$K541/((((YEAR(VLOOKUP('Recursos Humanos'!$A541,Etapas[[Número da Etapa]:[Produtos esperados ao fim da Etapa (produtos intermediários) ]],4,FALSE))-YEAR(VLOOKUP('Recursos Humanos'!$A541,Etapas[[Número da Etapa]:[Produtos esperados ao fim da Etapa (produtos intermediários) ]],3,FALSE)))*12)+(MONTH(VLOOKUP('Recursos Humanos'!$A541,Etapas[[Número da Etapa]:[Produtos esperados ao fim da Etapa (produtos intermediários) ]],4,FALSE))-MONTH(VLOOKUP('Recursos Humanos'!$A541,Etapas[[Número da Etapa]:[Produtos esperados ao fim da Etapa (produtos intermediários) ]],3,FALSE))))+1),"")</f>
        <v/>
      </c>
    </row>
    <row r="542" spans="1:23" x14ac:dyDescent="0.25">
      <c r="A542" s="67"/>
      <c r="B542" s="66"/>
      <c r="C542" s="82"/>
      <c r="D542" s="66"/>
      <c r="E542" s="66"/>
      <c r="F542" s="36" t="s">
        <v>33</v>
      </c>
      <c r="G542" s="66"/>
      <c r="H542" s="67"/>
      <c r="I542" s="133"/>
      <c r="J542" s="133"/>
      <c r="K542" s="93"/>
      <c r="L542" s="83"/>
      <c r="M542" s="92">
        <f>RecursosH[[#This Row],[Custos hora]]*RecursosH[[#This Row],[Qnt. Horas]]</f>
        <v>0</v>
      </c>
      <c r="W542" s="48" t="str">
        <f>IFERROR('Recursos Humanos'!$K542/((((YEAR(VLOOKUP('Recursos Humanos'!$A542,Etapas[[Número da Etapa]:[Produtos esperados ao fim da Etapa (produtos intermediários) ]],4,FALSE))-YEAR(VLOOKUP('Recursos Humanos'!$A542,Etapas[[Número da Etapa]:[Produtos esperados ao fim da Etapa (produtos intermediários) ]],3,FALSE)))*12)+(MONTH(VLOOKUP('Recursos Humanos'!$A542,Etapas[[Número da Etapa]:[Produtos esperados ao fim da Etapa (produtos intermediários) ]],4,FALSE))-MONTH(VLOOKUP('Recursos Humanos'!$A542,Etapas[[Número da Etapa]:[Produtos esperados ao fim da Etapa (produtos intermediários) ]],3,FALSE))))+1),"")</f>
        <v/>
      </c>
    </row>
    <row r="543" spans="1:23" x14ac:dyDescent="0.25">
      <c r="A543" s="67"/>
      <c r="B543" s="66"/>
      <c r="C543" s="82"/>
      <c r="D543" s="66"/>
      <c r="E543" s="66"/>
      <c r="F543" s="36" t="s">
        <v>33</v>
      </c>
      <c r="G543" s="66"/>
      <c r="H543" s="67"/>
      <c r="I543" s="133"/>
      <c r="J543" s="133"/>
      <c r="K543" s="93"/>
      <c r="L543" s="83"/>
      <c r="M543" s="92">
        <f>RecursosH[[#This Row],[Custos hora]]*RecursosH[[#This Row],[Qnt. Horas]]</f>
        <v>0</v>
      </c>
      <c r="W543" s="48" t="str">
        <f>IFERROR('Recursos Humanos'!$K543/((((YEAR(VLOOKUP('Recursos Humanos'!$A543,Etapas[[Número da Etapa]:[Produtos esperados ao fim da Etapa (produtos intermediários) ]],4,FALSE))-YEAR(VLOOKUP('Recursos Humanos'!$A543,Etapas[[Número da Etapa]:[Produtos esperados ao fim da Etapa (produtos intermediários) ]],3,FALSE)))*12)+(MONTH(VLOOKUP('Recursos Humanos'!$A543,Etapas[[Número da Etapa]:[Produtos esperados ao fim da Etapa (produtos intermediários) ]],4,FALSE))-MONTH(VLOOKUP('Recursos Humanos'!$A543,Etapas[[Número da Etapa]:[Produtos esperados ao fim da Etapa (produtos intermediários) ]],3,FALSE))))+1),"")</f>
        <v/>
      </c>
    </row>
    <row r="544" spans="1:23" x14ac:dyDescent="0.25">
      <c r="A544" s="67"/>
      <c r="B544" s="66"/>
      <c r="C544" s="82"/>
      <c r="D544" s="66"/>
      <c r="E544" s="66"/>
      <c r="F544" s="36" t="s">
        <v>33</v>
      </c>
      <c r="G544" s="66"/>
      <c r="H544" s="67"/>
      <c r="I544" s="133"/>
      <c r="J544" s="133"/>
      <c r="K544" s="93"/>
      <c r="L544" s="83"/>
      <c r="M544" s="92">
        <f>RecursosH[[#This Row],[Custos hora]]*RecursosH[[#This Row],[Qnt. Horas]]</f>
        <v>0</v>
      </c>
      <c r="W544" s="48" t="str">
        <f>IFERROR('Recursos Humanos'!$K544/((((YEAR(VLOOKUP('Recursos Humanos'!$A544,Etapas[[Número da Etapa]:[Produtos esperados ao fim da Etapa (produtos intermediários) ]],4,FALSE))-YEAR(VLOOKUP('Recursos Humanos'!$A544,Etapas[[Número da Etapa]:[Produtos esperados ao fim da Etapa (produtos intermediários) ]],3,FALSE)))*12)+(MONTH(VLOOKUP('Recursos Humanos'!$A544,Etapas[[Número da Etapa]:[Produtos esperados ao fim da Etapa (produtos intermediários) ]],4,FALSE))-MONTH(VLOOKUP('Recursos Humanos'!$A544,Etapas[[Número da Etapa]:[Produtos esperados ao fim da Etapa (produtos intermediários) ]],3,FALSE))))+1),"")</f>
        <v/>
      </c>
    </row>
    <row r="545" spans="1:23" x14ac:dyDescent="0.25">
      <c r="A545" s="67"/>
      <c r="B545" s="66"/>
      <c r="C545" s="82"/>
      <c r="D545" s="66"/>
      <c r="E545" s="66"/>
      <c r="F545" s="36" t="s">
        <v>33</v>
      </c>
      <c r="G545" s="66"/>
      <c r="H545" s="67"/>
      <c r="I545" s="133"/>
      <c r="J545" s="133"/>
      <c r="K545" s="93"/>
      <c r="L545" s="83"/>
      <c r="M545" s="92">
        <f>RecursosH[[#This Row],[Custos hora]]*RecursosH[[#This Row],[Qnt. Horas]]</f>
        <v>0</v>
      </c>
      <c r="W545" s="48" t="str">
        <f>IFERROR('Recursos Humanos'!$K545/((((YEAR(VLOOKUP('Recursos Humanos'!$A545,Etapas[[Número da Etapa]:[Produtos esperados ao fim da Etapa (produtos intermediários) ]],4,FALSE))-YEAR(VLOOKUP('Recursos Humanos'!$A545,Etapas[[Número da Etapa]:[Produtos esperados ao fim da Etapa (produtos intermediários) ]],3,FALSE)))*12)+(MONTH(VLOOKUP('Recursos Humanos'!$A545,Etapas[[Número da Etapa]:[Produtos esperados ao fim da Etapa (produtos intermediários) ]],4,FALSE))-MONTH(VLOOKUP('Recursos Humanos'!$A545,Etapas[[Número da Etapa]:[Produtos esperados ao fim da Etapa (produtos intermediários) ]],3,FALSE))))+1),"")</f>
        <v/>
      </c>
    </row>
    <row r="546" spans="1:23" x14ac:dyDescent="0.25">
      <c r="A546" s="67"/>
      <c r="B546" s="66"/>
      <c r="C546" s="82"/>
      <c r="D546" s="66"/>
      <c r="E546" s="66"/>
      <c r="F546" s="36" t="s">
        <v>33</v>
      </c>
      <c r="G546" s="66"/>
      <c r="H546" s="67"/>
      <c r="I546" s="133"/>
      <c r="J546" s="133"/>
      <c r="K546" s="93"/>
      <c r="L546" s="83"/>
      <c r="M546" s="92">
        <f>RecursosH[[#This Row],[Custos hora]]*RecursosH[[#This Row],[Qnt. Horas]]</f>
        <v>0</v>
      </c>
      <c r="W546" s="48" t="str">
        <f>IFERROR('Recursos Humanos'!$K546/((((YEAR(VLOOKUP('Recursos Humanos'!$A546,Etapas[[Número da Etapa]:[Produtos esperados ao fim da Etapa (produtos intermediários) ]],4,FALSE))-YEAR(VLOOKUP('Recursos Humanos'!$A546,Etapas[[Número da Etapa]:[Produtos esperados ao fim da Etapa (produtos intermediários) ]],3,FALSE)))*12)+(MONTH(VLOOKUP('Recursos Humanos'!$A546,Etapas[[Número da Etapa]:[Produtos esperados ao fim da Etapa (produtos intermediários) ]],4,FALSE))-MONTH(VLOOKUP('Recursos Humanos'!$A546,Etapas[[Número da Etapa]:[Produtos esperados ao fim da Etapa (produtos intermediários) ]],3,FALSE))))+1),"")</f>
        <v/>
      </c>
    </row>
    <row r="547" spans="1:23" x14ac:dyDescent="0.25">
      <c r="A547" s="67"/>
      <c r="B547" s="66"/>
      <c r="C547" s="82"/>
      <c r="D547" s="66"/>
      <c r="E547" s="66"/>
      <c r="F547" s="36" t="s">
        <v>33</v>
      </c>
      <c r="G547" s="66"/>
      <c r="H547" s="67"/>
      <c r="I547" s="133"/>
      <c r="J547" s="133"/>
      <c r="K547" s="93"/>
      <c r="L547" s="83"/>
      <c r="M547" s="92">
        <f>RecursosH[[#This Row],[Custos hora]]*RecursosH[[#This Row],[Qnt. Horas]]</f>
        <v>0</v>
      </c>
      <c r="W547" s="48" t="str">
        <f>IFERROR('Recursos Humanos'!$K547/((((YEAR(VLOOKUP('Recursos Humanos'!$A547,Etapas[[Número da Etapa]:[Produtos esperados ao fim da Etapa (produtos intermediários) ]],4,FALSE))-YEAR(VLOOKUP('Recursos Humanos'!$A547,Etapas[[Número da Etapa]:[Produtos esperados ao fim da Etapa (produtos intermediários) ]],3,FALSE)))*12)+(MONTH(VLOOKUP('Recursos Humanos'!$A547,Etapas[[Número da Etapa]:[Produtos esperados ao fim da Etapa (produtos intermediários) ]],4,FALSE))-MONTH(VLOOKUP('Recursos Humanos'!$A547,Etapas[[Número da Etapa]:[Produtos esperados ao fim da Etapa (produtos intermediários) ]],3,FALSE))))+1),"")</f>
        <v/>
      </c>
    </row>
    <row r="548" spans="1:23" x14ac:dyDescent="0.25">
      <c r="A548" s="67"/>
      <c r="B548" s="66"/>
      <c r="C548" s="82"/>
      <c r="D548" s="66"/>
      <c r="E548" s="66"/>
      <c r="F548" s="36" t="s">
        <v>33</v>
      </c>
      <c r="G548" s="66"/>
      <c r="H548" s="67"/>
      <c r="I548" s="133"/>
      <c r="J548" s="133"/>
      <c r="K548" s="93"/>
      <c r="L548" s="83"/>
      <c r="M548" s="92">
        <f>RecursosH[[#This Row],[Custos hora]]*RecursosH[[#This Row],[Qnt. Horas]]</f>
        <v>0</v>
      </c>
      <c r="W548" s="48" t="str">
        <f>IFERROR('Recursos Humanos'!$K548/((((YEAR(VLOOKUP('Recursos Humanos'!$A548,Etapas[[Número da Etapa]:[Produtos esperados ao fim da Etapa (produtos intermediários) ]],4,FALSE))-YEAR(VLOOKUP('Recursos Humanos'!$A548,Etapas[[Número da Etapa]:[Produtos esperados ao fim da Etapa (produtos intermediários) ]],3,FALSE)))*12)+(MONTH(VLOOKUP('Recursos Humanos'!$A548,Etapas[[Número da Etapa]:[Produtos esperados ao fim da Etapa (produtos intermediários) ]],4,FALSE))-MONTH(VLOOKUP('Recursos Humanos'!$A548,Etapas[[Número da Etapa]:[Produtos esperados ao fim da Etapa (produtos intermediários) ]],3,FALSE))))+1),"")</f>
        <v/>
      </c>
    </row>
    <row r="549" spans="1:23" x14ac:dyDescent="0.25">
      <c r="A549" s="67"/>
      <c r="B549" s="66"/>
      <c r="C549" s="82"/>
      <c r="D549" s="66"/>
      <c r="E549" s="66"/>
      <c r="F549" s="36" t="s">
        <v>33</v>
      </c>
      <c r="G549" s="66"/>
      <c r="H549" s="67"/>
      <c r="I549" s="133"/>
      <c r="J549" s="133"/>
      <c r="K549" s="93"/>
      <c r="L549" s="83"/>
      <c r="M549" s="92">
        <f>RecursosH[[#This Row],[Custos hora]]*RecursosH[[#This Row],[Qnt. Horas]]</f>
        <v>0</v>
      </c>
      <c r="W549" s="48" t="str">
        <f>IFERROR('Recursos Humanos'!$K549/((((YEAR(VLOOKUP('Recursos Humanos'!$A549,Etapas[[Número da Etapa]:[Produtos esperados ao fim da Etapa (produtos intermediários) ]],4,FALSE))-YEAR(VLOOKUP('Recursos Humanos'!$A549,Etapas[[Número da Etapa]:[Produtos esperados ao fim da Etapa (produtos intermediários) ]],3,FALSE)))*12)+(MONTH(VLOOKUP('Recursos Humanos'!$A549,Etapas[[Número da Etapa]:[Produtos esperados ao fim da Etapa (produtos intermediários) ]],4,FALSE))-MONTH(VLOOKUP('Recursos Humanos'!$A549,Etapas[[Número da Etapa]:[Produtos esperados ao fim da Etapa (produtos intermediários) ]],3,FALSE))))+1),"")</f>
        <v/>
      </c>
    </row>
    <row r="550" spans="1:23" x14ac:dyDescent="0.25">
      <c r="A550" s="67"/>
      <c r="B550" s="66"/>
      <c r="C550" s="82"/>
      <c r="D550" s="66"/>
      <c r="E550" s="66"/>
      <c r="F550" s="36" t="s">
        <v>33</v>
      </c>
      <c r="G550" s="66"/>
      <c r="H550" s="67"/>
      <c r="I550" s="133"/>
      <c r="J550" s="133"/>
      <c r="K550" s="93"/>
      <c r="L550" s="83"/>
      <c r="M550" s="92">
        <f>RecursosH[[#This Row],[Custos hora]]*RecursosH[[#This Row],[Qnt. Horas]]</f>
        <v>0</v>
      </c>
      <c r="W550" s="48" t="str">
        <f>IFERROR('Recursos Humanos'!$K550/((((YEAR(VLOOKUP('Recursos Humanos'!$A550,Etapas[[Número da Etapa]:[Produtos esperados ao fim da Etapa (produtos intermediários) ]],4,FALSE))-YEAR(VLOOKUP('Recursos Humanos'!$A550,Etapas[[Número da Etapa]:[Produtos esperados ao fim da Etapa (produtos intermediários) ]],3,FALSE)))*12)+(MONTH(VLOOKUP('Recursos Humanos'!$A550,Etapas[[Número da Etapa]:[Produtos esperados ao fim da Etapa (produtos intermediários) ]],4,FALSE))-MONTH(VLOOKUP('Recursos Humanos'!$A550,Etapas[[Número da Etapa]:[Produtos esperados ao fim da Etapa (produtos intermediários) ]],3,FALSE))))+1),"")</f>
        <v/>
      </c>
    </row>
    <row r="551" spans="1:23" x14ac:dyDescent="0.25">
      <c r="A551" s="67"/>
      <c r="B551" s="66"/>
      <c r="C551" s="82"/>
      <c r="D551" s="66"/>
      <c r="E551" s="66"/>
      <c r="F551" s="36" t="s">
        <v>33</v>
      </c>
      <c r="G551" s="66"/>
      <c r="H551" s="67"/>
      <c r="I551" s="133"/>
      <c r="J551" s="133"/>
      <c r="K551" s="93"/>
      <c r="L551" s="83"/>
      <c r="M551" s="92">
        <f>RecursosH[[#This Row],[Custos hora]]*RecursosH[[#This Row],[Qnt. Horas]]</f>
        <v>0</v>
      </c>
      <c r="W551" s="48" t="str">
        <f>IFERROR('Recursos Humanos'!$K551/((((YEAR(VLOOKUP('Recursos Humanos'!$A551,Etapas[[Número da Etapa]:[Produtos esperados ao fim da Etapa (produtos intermediários) ]],4,FALSE))-YEAR(VLOOKUP('Recursos Humanos'!$A551,Etapas[[Número da Etapa]:[Produtos esperados ao fim da Etapa (produtos intermediários) ]],3,FALSE)))*12)+(MONTH(VLOOKUP('Recursos Humanos'!$A551,Etapas[[Número da Etapa]:[Produtos esperados ao fim da Etapa (produtos intermediários) ]],4,FALSE))-MONTH(VLOOKUP('Recursos Humanos'!$A551,Etapas[[Número da Etapa]:[Produtos esperados ao fim da Etapa (produtos intermediários) ]],3,FALSE))))+1),"")</f>
        <v/>
      </c>
    </row>
    <row r="552" spans="1:23" x14ac:dyDescent="0.25">
      <c r="A552" s="67"/>
      <c r="B552" s="66"/>
      <c r="C552" s="82"/>
      <c r="D552" s="66"/>
      <c r="E552" s="66"/>
      <c r="F552" s="36" t="s">
        <v>33</v>
      </c>
      <c r="G552" s="66"/>
      <c r="H552" s="67"/>
      <c r="I552" s="133"/>
      <c r="J552" s="133"/>
      <c r="K552" s="93"/>
      <c r="L552" s="83"/>
      <c r="M552" s="92">
        <f>RecursosH[[#This Row],[Custos hora]]*RecursosH[[#This Row],[Qnt. Horas]]</f>
        <v>0</v>
      </c>
      <c r="W552" s="48" t="str">
        <f>IFERROR('Recursos Humanos'!$K552/((((YEAR(VLOOKUP('Recursos Humanos'!$A552,Etapas[[Número da Etapa]:[Produtos esperados ao fim da Etapa (produtos intermediários) ]],4,FALSE))-YEAR(VLOOKUP('Recursos Humanos'!$A552,Etapas[[Número da Etapa]:[Produtos esperados ao fim da Etapa (produtos intermediários) ]],3,FALSE)))*12)+(MONTH(VLOOKUP('Recursos Humanos'!$A552,Etapas[[Número da Etapa]:[Produtos esperados ao fim da Etapa (produtos intermediários) ]],4,FALSE))-MONTH(VLOOKUP('Recursos Humanos'!$A552,Etapas[[Número da Etapa]:[Produtos esperados ao fim da Etapa (produtos intermediários) ]],3,FALSE))))+1),"")</f>
        <v/>
      </c>
    </row>
    <row r="553" spans="1:23" x14ac:dyDescent="0.25">
      <c r="A553" s="67"/>
      <c r="B553" s="66"/>
      <c r="C553" s="82"/>
      <c r="D553" s="66"/>
      <c r="E553" s="66"/>
      <c r="F553" s="36" t="s">
        <v>33</v>
      </c>
      <c r="G553" s="66"/>
      <c r="H553" s="67"/>
      <c r="I553" s="133"/>
      <c r="J553" s="133"/>
      <c r="K553" s="93"/>
      <c r="L553" s="83"/>
      <c r="M553" s="92">
        <f>RecursosH[[#This Row],[Custos hora]]*RecursosH[[#This Row],[Qnt. Horas]]</f>
        <v>0</v>
      </c>
      <c r="W553" s="48" t="str">
        <f>IFERROR('Recursos Humanos'!$K553/((((YEAR(VLOOKUP('Recursos Humanos'!$A553,Etapas[[Número da Etapa]:[Produtos esperados ao fim da Etapa (produtos intermediários) ]],4,FALSE))-YEAR(VLOOKUP('Recursos Humanos'!$A553,Etapas[[Número da Etapa]:[Produtos esperados ao fim da Etapa (produtos intermediários) ]],3,FALSE)))*12)+(MONTH(VLOOKUP('Recursos Humanos'!$A553,Etapas[[Número da Etapa]:[Produtos esperados ao fim da Etapa (produtos intermediários) ]],4,FALSE))-MONTH(VLOOKUP('Recursos Humanos'!$A553,Etapas[[Número da Etapa]:[Produtos esperados ao fim da Etapa (produtos intermediários) ]],3,FALSE))))+1),"")</f>
        <v/>
      </c>
    </row>
    <row r="554" spans="1:23" x14ac:dyDescent="0.25">
      <c r="A554" s="67"/>
      <c r="B554" s="66"/>
      <c r="C554" s="82"/>
      <c r="D554" s="66"/>
      <c r="E554" s="66"/>
      <c r="F554" s="36" t="s">
        <v>33</v>
      </c>
      <c r="G554" s="66"/>
      <c r="H554" s="67"/>
      <c r="I554" s="133"/>
      <c r="J554" s="133"/>
      <c r="K554" s="93"/>
      <c r="L554" s="83"/>
      <c r="M554" s="92">
        <f>RecursosH[[#This Row],[Custos hora]]*RecursosH[[#This Row],[Qnt. Horas]]</f>
        <v>0</v>
      </c>
      <c r="W554" s="48" t="str">
        <f>IFERROR('Recursos Humanos'!$K554/((((YEAR(VLOOKUP('Recursos Humanos'!$A554,Etapas[[Número da Etapa]:[Produtos esperados ao fim da Etapa (produtos intermediários) ]],4,FALSE))-YEAR(VLOOKUP('Recursos Humanos'!$A554,Etapas[[Número da Etapa]:[Produtos esperados ao fim da Etapa (produtos intermediários) ]],3,FALSE)))*12)+(MONTH(VLOOKUP('Recursos Humanos'!$A554,Etapas[[Número da Etapa]:[Produtos esperados ao fim da Etapa (produtos intermediários) ]],4,FALSE))-MONTH(VLOOKUP('Recursos Humanos'!$A554,Etapas[[Número da Etapa]:[Produtos esperados ao fim da Etapa (produtos intermediários) ]],3,FALSE))))+1),"")</f>
        <v/>
      </c>
    </row>
    <row r="555" spans="1:23" x14ac:dyDescent="0.25">
      <c r="A555" s="67"/>
      <c r="B555" s="66"/>
      <c r="C555" s="82"/>
      <c r="D555" s="66"/>
      <c r="E555" s="66"/>
      <c r="F555" s="36" t="s">
        <v>33</v>
      </c>
      <c r="G555" s="66"/>
      <c r="H555" s="67"/>
      <c r="I555" s="133"/>
      <c r="J555" s="133"/>
      <c r="K555" s="93"/>
      <c r="L555" s="83"/>
      <c r="M555" s="92">
        <f>RecursosH[[#This Row],[Custos hora]]*RecursosH[[#This Row],[Qnt. Horas]]</f>
        <v>0</v>
      </c>
      <c r="W555" s="48" t="str">
        <f>IFERROR('Recursos Humanos'!$K555/((((YEAR(VLOOKUP('Recursos Humanos'!$A555,Etapas[[Número da Etapa]:[Produtos esperados ao fim da Etapa (produtos intermediários) ]],4,FALSE))-YEAR(VLOOKUP('Recursos Humanos'!$A555,Etapas[[Número da Etapa]:[Produtos esperados ao fim da Etapa (produtos intermediários) ]],3,FALSE)))*12)+(MONTH(VLOOKUP('Recursos Humanos'!$A555,Etapas[[Número da Etapa]:[Produtos esperados ao fim da Etapa (produtos intermediários) ]],4,FALSE))-MONTH(VLOOKUP('Recursos Humanos'!$A555,Etapas[[Número da Etapa]:[Produtos esperados ao fim da Etapa (produtos intermediários) ]],3,FALSE))))+1),"")</f>
        <v/>
      </c>
    </row>
    <row r="556" spans="1:23" x14ac:dyDescent="0.25">
      <c r="A556" s="67"/>
      <c r="B556" s="66"/>
      <c r="C556" s="82"/>
      <c r="D556" s="66"/>
      <c r="E556" s="66"/>
      <c r="F556" s="36" t="s">
        <v>33</v>
      </c>
      <c r="G556" s="66"/>
      <c r="H556" s="67"/>
      <c r="I556" s="133"/>
      <c r="J556" s="133"/>
      <c r="K556" s="93"/>
      <c r="L556" s="83"/>
      <c r="M556" s="92">
        <f>RecursosH[[#This Row],[Custos hora]]*RecursosH[[#This Row],[Qnt. Horas]]</f>
        <v>0</v>
      </c>
      <c r="W556" s="48" t="str">
        <f>IFERROR('Recursos Humanos'!$K556/((((YEAR(VLOOKUP('Recursos Humanos'!$A556,Etapas[[Número da Etapa]:[Produtos esperados ao fim da Etapa (produtos intermediários) ]],4,FALSE))-YEAR(VLOOKUP('Recursos Humanos'!$A556,Etapas[[Número da Etapa]:[Produtos esperados ao fim da Etapa (produtos intermediários) ]],3,FALSE)))*12)+(MONTH(VLOOKUP('Recursos Humanos'!$A556,Etapas[[Número da Etapa]:[Produtos esperados ao fim da Etapa (produtos intermediários) ]],4,FALSE))-MONTH(VLOOKUP('Recursos Humanos'!$A556,Etapas[[Número da Etapa]:[Produtos esperados ao fim da Etapa (produtos intermediários) ]],3,FALSE))))+1),"")</f>
        <v/>
      </c>
    </row>
    <row r="557" spans="1:23" x14ac:dyDescent="0.25">
      <c r="A557" s="67"/>
      <c r="B557" s="66"/>
      <c r="C557" s="82"/>
      <c r="D557" s="66"/>
      <c r="E557" s="66"/>
      <c r="F557" s="36" t="s">
        <v>33</v>
      </c>
      <c r="G557" s="66"/>
      <c r="H557" s="67"/>
      <c r="I557" s="133"/>
      <c r="J557" s="133"/>
      <c r="K557" s="93"/>
      <c r="L557" s="83"/>
      <c r="M557" s="92">
        <f>RecursosH[[#This Row],[Custos hora]]*RecursosH[[#This Row],[Qnt. Horas]]</f>
        <v>0</v>
      </c>
      <c r="W557" s="48" t="str">
        <f>IFERROR('Recursos Humanos'!$K557/((((YEAR(VLOOKUP('Recursos Humanos'!$A557,Etapas[[Número da Etapa]:[Produtos esperados ao fim da Etapa (produtos intermediários) ]],4,FALSE))-YEAR(VLOOKUP('Recursos Humanos'!$A557,Etapas[[Número da Etapa]:[Produtos esperados ao fim da Etapa (produtos intermediários) ]],3,FALSE)))*12)+(MONTH(VLOOKUP('Recursos Humanos'!$A557,Etapas[[Número da Etapa]:[Produtos esperados ao fim da Etapa (produtos intermediários) ]],4,FALSE))-MONTH(VLOOKUP('Recursos Humanos'!$A557,Etapas[[Número da Etapa]:[Produtos esperados ao fim da Etapa (produtos intermediários) ]],3,FALSE))))+1),"")</f>
        <v/>
      </c>
    </row>
    <row r="558" spans="1:23" x14ac:dyDescent="0.25">
      <c r="A558" s="67"/>
      <c r="B558" s="66"/>
      <c r="C558" s="82"/>
      <c r="D558" s="66"/>
      <c r="E558" s="66"/>
      <c r="F558" s="36" t="s">
        <v>33</v>
      </c>
      <c r="G558" s="66"/>
      <c r="H558" s="67"/>
      <c r="I558" s="133"/>
      <c r="J558" s="133"/>
      <c r="K558" s="93"/>
      <c r="L558" s="83"/>
      <c r="M558" s="92">
        <f>RecursosH[[#This Row],[Custos hora]]*RecursosH[[#This Row],[Qnt. Horas]]</f>
        <v>0</v>
      </c>
      <c r="W558" s="48" t="str">
        <f>IFERROR('Recursos Humanos'!$K558/((((YEAR(VLOOKUP('Recursos Humanos'!$A558,Etapas[[Número da Etapa]:[Produtos esperados ao fim da Etapa (produtos intermediários) ]],4,FALSE))-YEAR(VLOOKUP('Recursos Humanos'!$A558,Etapas[[Número da Etapa]:[Produtos esperados ao fim da Etapa (produtos intermediários) ]],3,FALSE)))*12)+(MONTH(VLOOKUP('Recursos Humanos'!$A558,Etapas[[Número da Etapa]:[Produtos esperados ao fim da Etapa (produtos intermediários) ]],4,FALSE))-MONTH(VLOOKUP('Recursos Humanos'!$A558,Etapas[[Número da Etapa]:[Produtos esperados ao fim da Etapa (produtos intermediários) ]],3,FALSE))))+1),"")</f>
        <v/>
      </c>
    </row>
    <row r="559" spans="1:23" x14ac:dyDescent="0.25">
      <c r="A559" s="67"/>
      <c r="B559" s="66"/>
      <c r="C559" s="82"/>
      <c r="D559" s="66"/>
      <c r="E559" s="66"/>
      <c r="F559" s="36" t="s">
        <v>33</v>
      </c>
      <c r="G559" s="66"/>
      <c r="H559" s="67"/>
      <c r="I559" s="133"/>
      <c r="J559" s="133"/>
      <c r="K559" s="93"/>
      <c r="L559" s="83"/>
      <c r="M559" s="92">
        <f>RecursosH[[#This Row],[Custos hora]]*RecursosH[[#This Row],[Qnt. Horas]]</f>
        <v>0</v>
      </c>
      <c r="W559" s="48" t="str">
        <f>IFERROR('Recursos Humanos'!$K559/((((YEAR(VLOOKUP('Recursos Humanos'!$A559,Etapas[[Número da Etapa]:[Produtos esperados ao fim da Etapa (produtos intermediários) ]],4,FALSE))-YEAR(VLOOKUP('Recursos Humanos'!$A559,Etapas[[Número da Etapa]:[Produtos esperados ao fim da Etapa (produtos intermediários) ]],3,FALSE)))*12)+(MONTH(VLOOKUP('Recursos Humanos'!$A559,Etapas[[Número da Etapa]:[Produtos esperados ao fim da Etapa (produtos intermediários) ]],4,FALSE))-MONTH(VLOOKUP('Recursos Humanos'!$A559,Etapas[[Número da Etapa]:[Produtos esperados ao fim da Etapa (produtos intermediários) ]],3,FALSE))))+1),"")</f>
        <v/>
      </c>
    </row>
    <row r="560" spans="1:23" x14ac:dyDescent="0.25">
      <c r="A560" s="67"/>
      <c r="B560" s="66"/>
      <c r="C560" s="82"/>
      <c r="D560" s="66"/>
      <c r="E560" s="66"/>
      <c r="F560" s="36" t="s">
        <v>33</v>
      </c>
      <c r="G560" s="66"/>
      <c r="H560" s="67"/>
      <c r="I560" s="133"/>
      <c r="J560" s="133"/>
      <c r="K560" s="93"/>
      <c r="L560" s="83"/>
      <c r="M560" s="92">
        <f>RecursosH[[#This Row],[Custos hora]]*RecursosH[[#This Row],[Qnt. Horas]]</f>
        <v>0</v>
      </c>
      <c r="W560" s="48" t="str">
        <f>IFERROR('Recursos Humanos'!$K560/((((YEAR(VLOOKUP('Recursos Humanos'!$A560,Etapas[[Número da Etapa]:[Produtos esperados ao fim da Etapa (produtos intermediários) ]],4,FALSE))-YEAR(VLOOKUP('Recursos Humanos'!$A560,Etapas[[Número da Etapa]:[Produtos esperados ao fim da Etapa (produtos intermediários) ]],3,FALSE)))*12)+(MONTH(VLOOKUP('Recursos Humanos'!$A560,Etapas[[Número da Etapa]:[Produtos esperados ao fim da Etapa (produtos intermediários) ]],4,FALSE))-MONTH(VLOOKUP('Recursos Humanos'!$A560,Etapas[[Número da Etapa]:[Produtos esperados ao fim da Etapa (produtos intermediários) ]],3,FALSE))))+1),"")</f>
        <v/>
      </c>
    </row>
    <row r="561" spans="1:23" x14ac:dyDescent="0.25">
      <c r="A561" s="67"/>
      <c r="B561" s="66"/>
      <c r="C561" s="82"/>
      <c r="D561" s="66"/>
      <c r="E561" s="66"/>
      <c r="F561" s="36" t="s">
        <v>33</v>
      </c>
      <c r="G561" s="66"/>
      <c r="H561" s="67"/>
      <c r="I561" s="133"/>
      <c r="J561" s="133"/>
      <c r="K561" s="93"/>
      <c r="L561" s="83"/>
      <c r="M561" s="92">
        <f>RecursosH[[#This Row],[Custos hora]]*RecursosH[[#This Row],[Qnt. Horas]]</f>
        <v>0</v>
      </c>
      <c r="W561" s="48" t="str">
        <f>IFERROR('Recursos Humanos'!$K561/((((YEAR(VLOOKUP('Recursos Humanos'!$A561,Etapas[[Número da Etapa]:[Produtos esperados ao fim da Etapa (produtos intermediários) ]],4,FALSE))-YEAR(VLOOKUP('Recursos Humanos'!$A561,Etapas[[Número da Etapa]:[Produtos esperados ao fim da Etapa (produtos intermediários) ]],3,FALSE)))*12)+(MONTH(VLOOKUP('Recursos Humanos'!$A561,Etapas[[Número da Etapa]:[Produtos esperados ao fim da Etapa (produtos intermediários) ]],4,FALSE))-MONTH(VLOOKUP('Recursos Humanos'!$A561,Etapas[[Número da Etapa]:[Produtos esperados ao fim da Etapa (produtos intermediários) ]],3,FALSE))))+1),"")</f>
        <v/>
      </c>
    </row>
    <row r="562" spans="1:23" x14ac:dyDescent="0.25">
      <c r="A562" s="67"/>
      <c r="B562" s="66"/>
      <c r="C562" s="82"/>
      <c r="D562" s="66"/>
      <c r="E562" s="66"/>
      <c r="F562" s="36" t="s">
        <v>33</v>
      </c>
      <c r="G562" s="66"/>
      <c r="H562" s="67"/>
      <c r="I562" s="133"/>
      <c r="J562" s="133"/>
      <c r="K562" s="93"/>
      <c r="L562" s="83"/>
      <c r="M562" s="92">
        <f>RecursosH[[#This Row],[Custos hora]]*RecursosH[[#This Row],[Qnt. Horas]]</f>
        <v>0</v>
      </c>
      <c r="W562" s="48" t="str">
        <f>IFERROR('Recursos Humanos'!$K562/((((YEAR(VLOOKUP('Recursos Humanos'!$A562,Etapas[[Número da Etapa]:[Produtos esperados ao fim da Etapa (produtos intermediários) ]],4,FALSE))-YEAR(VLOOKUP('Recursos Humanos'!$A562,Etapas[[Número da Etapa]:[Produtos esperados ao fim da Etapa (produtos intermediários) ]],3,FALSE)))*12)+(MONTH(VLOOKUP('Recursos Humanos'!$A562,Etapas[[Número da Etapa]:[Produtos esperados ao fim da Etapa (produtos intermediários) ]],4,FALSE))-MONTH(VLOOKUP('Recursos Humanos'!$A562,Etapas[[Número da Etapa]:[Produtos esperados ao fim da Etapa (produtos intermediários) ]],3,FALSE))))+1),"")</f>
        <v/>
      </c>
    </row>
    <row r="563" spans="1:23" x14ac:dyDescent="0.25">
      <c r="A563" s="67"/>
      <c r="B563" s="66"/>
      <c r="C563" s="82"/>
      <c r="D563" s="66"/>
      <c r="E563" s="66"/>
      <c r="F563" s="36" t="s">
        <v>33</v>
      </c>
      <c r="G563" s="66"/>
      <c r="H563" s="67"/>
      <c r="I563" s="133"/>
      <c r="J563" s="133"/>
      <c r="K563" s="93"/>
      <c r="L563" s="83"/>
      <c r="M563" s="92">
        <f>RecursosH[[#This Row],[Custos hora]]*RecursosH[[#This Row],[Qnt. Horas]]</f>
        <v>0</v>
      </c>
      <c r="W563" s="48" t="str">
        <f>IFERROR('Recursos Humanos'!$K563/((((YEAR(VLOOKUP('Recursos Humanos'!$A563,Etapas[[Número da Etapa]:[Produtos esperados ao fim da Etapa (produtos intermediários) ]],4,FALSE))-YEAR(VLOOKUP('Recursos Humanos'!$A563,Etapas[[Número da Etapa]:[Produtos esperados ao fim da Etapa (produtos intermediários) ]],3,FALSE)))*12)+(MONTH(VLOOKUP('Recursos Humanos'!$A563,Etapas[[Número da Etapa]:[Produtos esperados ao fim da Etapa (produtos intermediários) ]],4,FALSE))-MONTH(VLOOKUP('Recursos Humanos'!$A563,Etapas[[Número da Etapa]:[Produtos esperados ao fim da Etapa (produtos intermediários) ]],3,FALSE))))+1),"")</f>
        <v/>
      </c>
    </row>
    <row r="564" spans="1:23" x14ac:dyDescent="0.25">
      <c r="A564" s="67"/>
      <c r="B564" s="66"/>
      <c r="C564" s="82"/>
      <c r="D564" s="66"/>
      <c r="E564" s="66"/>
      <c r="F564" s="36" t="s">
        <v>33</v>
      </c>
      <c r="G564" s="66"/>
      <c r="H564" s="67"/>
      <c r="I564" s="133"/>
      <c r="J564" s="133"/>
      <c r="K564" s="93"/>
      <c r="L564" s="83"/>
      <c r="M564" s="92">
        <f>RecursosH[[#This Row],[Custos hora]]*RecursosH[[#This Row],[Qnt. Horas]]</f>
        <v>0</v>
      </c>
      <c r="W564" s="48" t="str">
        <f>IFERROR('Recursos Humanos'!$K564/((((YEAR(VLOOKUP('Recursos Humanos'!$A564,Etapas[[Número da Etapa]:[Produtos esperados ao fim da Etapa (produtos intermediários) ]],4,FALSE))-YEAR(VLOOKUP('Recursos Humanos'!$A564,Etapas[[Número da Etapa]:[Produtos esperados ao fim da Etapa (produtos intermediários) ]],3,FALSE)))*12)+(MONTH(VLOOKUP('Recursos Humanos'!$A564,Etapas[[Número da Etapa]:[Produtos esperados ao fim da Etapa (produtos intermediários) ]],4,FALSE))-MONTH(VLOOKUP('Recursos Humanos'!$A564,Etapas[[Número da Etapa]:[Produtos esperados ao fim da Etapa (produtos intermediários) ]],3,FALSE))))+1),"")</f>
        <v/>
      </c>
    </row>
    <row r="565" spans="1:23" x14ac:dyDescent="0.25">
      <c r="A565" s="67"/>
      <c r="B565" s="66"/>
      <c r="C565" s="82"/>
      <c r="D565" s="66"/>
      <c r="E565" s="66"/>
      <c r="F565" s="36" t="s">
        <v>33</v>
      </c>
      <c r="G565" s="66"/>
      <c r="H565" s="67"/>
      <c r="I565" s="133"/>
      <c r="J565" s="133"/>
      <c r="K565" s="93"/>
      <c r="L565" s="83"/>
      <c r="M565" s="92">
        <f>RecursosH[[#This Row],[Custos hora]]*RecursosH[[#This Row],[Qnt. Horas]]</f>
        <v>0</v>
      </c>
      <c r="W565" s="48" t="str">
        <f>IFERROR('Recursos Humanos'!$K565/((((YEAR(VLOOKUP('Recursos Humanos'!$A565,Etapas[[Número da Etapa]:[Produtos esperados ao fim da Etapa (produtos intermediários) ]],4,FALSE))-YEAR(VLOOKUP('Recursos Humanos'!$A565,Etapas[[Número da Etapa]:[Produtos esperados ao fim da Etapa (produtos intermediários) ]],3,FALSE)))*12)+(MONTH(VLOOKUP('Recursos Humanos'!$A565,Etapas[[Número da Etapa]:[Produtos esperados ao fim da Etapa (produtos intermediários) ]],4,FALSE))-MONTH(VLOOKUP('Recursos Humanos'!$A565,Etapas[[Número da Etapa]:[Produtos esperados ao fim da Etapa (produtos intermediários) ]],3,FALSE))))+1),"")</f>
        <v/>
      </c>
    </row>
    <row r="566" spans="1:23" x14ac:dyDescent="0.25">
      <c r="A566" s="67"/>
      <c r="B566" s="66"/>
      <c r="C566" s="82"/>
      <c r="D566" s="66"/>
      <c r="E566" s="66"/>
      <c r="F566" s="36" t="s">
        <v>33</v>
      </c>
      <c r="G566" s="66"/>
      <c r="H566" s="67"/>
      <c r="I566" s="133"/>
      <c r="J566" s="133"/>
      <c r="K566" s="93"/>
      <c r="L566" s="83"/>
      <c r="M566" s="92">
        <f>RecursosH[[#This Row],[Custos hora]]*RecursosH[[#This Row],[Qnt. Horas]]</f>
        <v>0</v>
      </c>
      <c r="W566" s="48" t="str">
        <f>IFERROR('Recursos Humanos'!$K566/((((YEAR(VLOOKUP('Recursos Humanos'!$A566,Etapas[[Número da Etapa]:[Produtos esperados ao fim da Etapa (produtos intermediários) ]],4,FALSE))-YEAR(VLOOKUP('Recursos Humanos'!$A566,Etapas[[Número da Etapa]:[Produtos esperados ao fim da Etapa (produtos intermediários) ]],3,FALSE)))*12)+(MONTH(VLOOKUP('Recursos Humanos'!$A566,Etapas[[Número da Etapa]:[Produtos esperados ao fim da Etapa (produtos intermediários) ]],4,FALSE))-MONTH(VLOOKUP('Recursos Humanos'!$A566,Etapas[[Número da Etapa]:[Produtos esperados ao fim da Etapa (produtos intermediários) ]],3,FALSE))))+1),"")</f>
        <v/>
      </c>
    </row>
    <row r="567" spans="1:23" x14ac:dyDescent="0.25">
      <c r="A567" s="67"/>
      <c r="B567" s="66"/>
      <c r="C567" s="82"/>
      <c r="D567" s="66"/>
      <c r="E567" s="66"/>
      <c r="F567" s="36" t="s">
        <v>33</v>
      </c>
      <c r="G567" s="66"/>
      <c r="H567" s="67"/>
      <c r="I567" s="133"/>
      <c r="J567" s="133"/>
      <c r="K567" s="93"/>
      <c r="L567" s="83"/>
      <c r="M567" s="92">
        <f>RecursosH[[#This Row],[Custos hora]]*RecursosH[[#This Row],[Qnt. Horas]]</f>
        <v>0</v>
      </c>
      <c r="W567" s="48" t="str">
        <f>IFERROR('Recursos Humanos'!$K567/((((YEAR(VLOOKUP('Recursos Humanos'!$A567,Etapas[[Número da Etapa]:[Produtos esperados ao fim da Etapa (produtos intermediários) ]],4,FALSE))-YEAR(VLOOKUP('Recursos Humanos'!$A567,Etapas[[Número da Etapa]:[Produtos esperados ao fim da Etapa (produtos intermediários) ]],3,FALSE)))*12)+(MONTH(VLOOKUP('Recursos Humanos'!$A567,Etapas[[Número da Etapa]:[Produtos esperados ao fim da Etapa (produtos intermediários) ]],4,FALSE))-MONTH(VLOOKUP('Recursos Humanos'!$A567,Etapas[[Número da Etapa]:[Produtos esperados ao fim da Etapa (produtos intermediários) ]],3,FALSE))))+1),"")</f>
        <v/>
      </c>
    </row>
    <row r="568" spans="1:23" x14ac:dyDescent="0.25">
      <c r="A568" s="67"/>
      <c r="B568" s="66"/>
      <c r="C568" s="82"/>
      <c r="D568" s="66"/>
      <c r="E568" s="66"/>
      <c r="F568" s="36" t="s">
        <v>33</v>
      </c>
      <c r="G568" s="66"/>
      <c r="H568" s="67"/>
      <c r="I568" s="133"/>
      <c r="J568" s="133"/>
      <c r="K568" s="93"/>
      <c r="L568" s="83"/>
      <c r="M568" s="92">
        <f>RecursosH[[#This Row],[Custos hora]]*RecursosH[[#This Row],[Qnt. Horas]]</f>
        <v>0</v>
      </c>
      <c r="W568" s="48" t="str">
        <f>IFERROR('Recursos Humanos'!$K568/((((YEAR(VLOOKUP('Recursos Humanos'!$A568,Etapas[[Número da Etapa]:[Produtos esperados ao fim da Etapa (produtos intermediários) ]],4,FALSE))-YEAR(VLOOKUP('Recursos Humanos'!$A568,Etapas[[Número da Etapa]:[Produtos esperados ao fim da Etapa (produtos intermediários) ]],3,FALSE)))*12)+(MONTH(VLOOKUP('Recursos Humanos'!$A568,Etapas[[Número da Etapa]:[Produtos esperados ao fim da Etapa (produtos intermediários) ]],4,FALSE))-MONTH(VLOOKUP('Recursos Humanos'!$A568,Etapas[[Número da Etapa]:[Produtos esperados ao fim da Etapa (produtos intermediários) ]],3,FALSE))))+1),"")</f>
        <v/>
      </c>
    </row>
    <row r="569" spans="1:23" x14ac:dyDescent="0.25">
      <c r="A569" s="67"/>
      <c r="B569" s="66"/>
      <c r="C569" s="82"/>
      <c r="D569" s="66"/>
      <c r="E569" s="66"/>
      <c r="F569" s="36" t="s">
        <v>33</v>
      </c>
      <c r="G569" s="66"/>
      <c r="H569" s="67"/>
      <c r="I569" s="133"/>
      <c r="J569" s="133"/>
      <c r="K569" s="93"/>
      <c r="L569" s="83"/>
      <c r="M569" s="92">
        <f>RecursosH[[#This Row],[Custos hora]]*RecursosH[[#This Row],[Qnt. Horas]]</f>
        <v>0</v>
      </c>
      <c r="W569" s="48" t="str">
        <f>IFERROR('Recursos Humanos'!$K569/((((YEAR(VLOOKUP('Recursos Humanos'!$A569,Etapas[[Número da Etapa]:[Produtos esperados ao fim da Etapa (produtos intermediários) ]],4,FALSE))-YEAR(VLOOKUP('Recursos Humanos'!$A569,Etapas[[Número da Etapa]:[Produtos esperados ao fim da Etapa (produtos intermediários) ]],3,FALSE)))*12)+(MONTH(VLOOKUP('Recursos Humanos'!$A569,Etapas[[Número da Etapa]:[Produtos esperados ao fim da Etapa (produtos intermediários) ]],4,FALSE))-MONTH(VLOOKUP('Recursos Humanos'!$A569,Etapas[[Número da Etapa]:[Produtos esperados ao fim da Etapa (produtos intermediários) ]],3,FALSE))))+1),"")</f>
        <v/>
      </c>
    </row>
    <row r="570" spans="1:23" x14ac:dyDescent="0.25">
      <c r="A570" s="67"/>
      <c r="B570" s="66"/>
      <c r="C570" s="82"/>
      <c r="D570" s="66"/>
      <c r="E570" s="66"/>
      <c r="F570" s="36" t="s">
        <v>33</v>
      </c>
      <c r="G570" s="66"/>
      <c r="H570" s="67"/>
      <c r="I570" s="133"/>
      <c r="J570" s="133"/>
      <c r="K570" s="93"/>
      <c r="L570" s="83"/>
      <c r="M570" s="92">
        <f>RecursosH[[#This Row],[Custos hora]]*RecursosH[[#This Row],[Qnt. Horas]]</f>
        <v>0</v>
      </c>
      <c r="W570" s="48" t="str">
        <f>IFERROR('Recursos Humanos'!$K570/((((YEAR(VLOOKUP('Recursos Humanos'!$A570,Etapas[[Número da Etapa]:[Produtos esperados ao fim da Etapa (produtos intermediários) ]],4,FALSE))-YEAR(VLOOKUP('Recursos Humanos'!$A570,Etapas[[Número da Etapa]:[Produtos esperados ao fim da Etapa (produtos intermediários) ]],3,FALSE)))*12)+(MONTH(VLOOKUP('Recursos Humanos'!$A570,Etapas[[Número da Etapa]:[Produtos esperados ao fim da Etapa (produtos intermediários) ]],4,FALSE))-MONTH(VLOOKUP('Recursos Humanos'!$A570,Etapas[[Número da Etapa]:[Produtos esperados ao fim da Etapa (produtos intermediários) ]],3,FALSE))))+1),"")</f>
        <v/>
      </c>
    </row>
    <row r="571" spans="1:23" x14ac:dyDescent="0.25">
      <c r="A571" s="67"/>
      <c r="B571" s="66"/>
      <c r="C571" s="82"/>
      <c r="D571" s="66"/>
      <c r="E571" s="66"/>
      <c r="F571" s="36" t="s">
        <v>33</v>
      </c>
      <c r="G571" s="66"/>
      <c r="H571" s="67"/>
      <c r="I571" s="133"/>
      <c r="J571" s="133"/>
      <c r="K571" s="93"/>
      <c r="L571" s="83"/>
      <c r="M571" s="92">
        <f>RecursosH[[#This Row],[Custos hora]]*RecursosH[[#This Row],[Qnt. Horas]]</f>
        <v>0</v>
      </c>
      <c r="W571" s="48" t="str">
        <f>IFERROR('Recursos Humanos'!$K571/((((YEAR(VLOOKUP('Recursos Humanos'!$A571,Etapas[[Número da Etapa]:[Produtos esperados ao fim da Etapa (produtos intermediários) ]],4,FALSE))-YEAR(VLOOKUP('Recursos Humanos'!$A571,Etapas[[Número da Etapa]:[Produtos esperados ao fim da Etapa (produtos intermediários) ]],3,FALSE)))*12)+(MONTH(VLOOKUP('Recursos Humanos'!$A571,Etapas[[Número da Etapa]:[Produtos esperados ao fim da Etapa (produtos intermediários) ]],4,FALSE))-MONTH(VLOOKUP('Recursos Humanos'!$A571,Etapas[[Número da Etapa]:[Produtos esperados ao fim da Etapa (produtos intermediários) ]],3,FALSE))))+1),"")</f>
        <v/>
      </c>
    </row>
    <row r="572" spans="1:23" x14ac:dyDescent="0.25">
      <c r="A572" s="67"/>
      <c r="B572" s="66"/>
      <c r="C572" s="82"/>
      <c r="D572" s="66"/>
      <c r="E572" s="66"/>
      <c r="F572" s="36" t="s">
        <v>33</v>
      </c>
      <c r="G572" s="66"/>
      <c r="H572" s="67"/>
      <c r="I572" s="133"/>
      <c r="J572" s="133"/>
      <c r="K572" s="93"/>
      <c r="L572" s="83"/>
      <c r="M572" s="92">
        <f>RecursosH[[#This Row],[Custos hora]]*RecursosH[[#This Row],[Qnt. Horas]]</f>
        <v>0</v>
      </c>
      <c r="W572" s="48" t="str">
        <f>IFERROR('Recursos Humanos'!$K572/((((YEAR(VLOOKUP('Recursos Humanos'!$A572,Etapas[[Número da Etapa]:[Produtos esperados ao fim da Etapa (produtos intermediários) ]],4,FALSE))-YEAR(VLOOKUP('Recursos Humanos'!$A572,Etapas[[Número da Etapa]:[Produtos esperados ao fim da Etapa (produtos intermediários) ]],3,FALSE)))*12)+(MONTH(VLOOKUP('Recursos Humanos'!$A572,Etapas[[Número da Etapa]:[Produtos esperados ao fim da Etapa (produtos intermediários) ]],4,FALSE))-MONTH(VLOOKUP('Recursos Humanos'!$A572,Etapas[[Número da Etapa]:[Produtos esperados ao fim da Etapa (produtos intermediários) ]],3,FALSE))))+1),"")</f>
        <v/>
      </c>
    </row>
    <row r="573" spans="1:23" x14ac:dyDescent="0.25">
      <c r="A573" s="67"/>
      <c r="B573" s="66"/>
      <c r="C573" s="82"/>
      <c r="D573" s="66"/>
      <c r="E573" s="66"/>
      <c r="F573" s="36" t="s">
        <v>33</v>
      </c>
      <c r="G573" s="66"/>
      <c r="H573" s="67"/>
      <c r="I573" s="133"/>
      <c r="J573" s="133"/>
      <c r="K573" s="93"/>
      <c r="L573" s="83"/>
      <c r="M573" s="92">
        <f>RecursosH[[#This Row],[Custos hora]]*RecursosH[[#This Row],[Qnt. Horas]]</f>
        <v>0</v>
      </c>
      <c r="W573" s="48" t="str">
        <f>IFERROR('Recursos Humanos'!$K573/((((YEAR(VLOOKUP('Recursos Humanos'!$A573,Etapas[[Número da Etapa]:[Produtos esperados ao fim da Etapa (produtos intermediários) ]],4,FALSE))-YEAR(VLOOKUP('Recursos Humanos'!$A573,Etapas[[Número da Etapa]:[Produtos esperados ao fim da Etapa (produtos intermediários) ]],3,FALSE)))*12)+(MONTH(VLOOKUP('Recursos Humanos'!$A573,Etapas[[Número da Etapa]:[Produtos esperados ao fim da Etapa (produtos intermediários) ]],4,FALSE))-MONTH(VLOOKUP('Recursos Humanos'!$A573,Etapas[[Número da Etapa]:[Produtos esperados ao fim da Etapa (produtos intermediários) ]],3,FALSE))))+1),"")</f>
        <v/>
      </c>
    </row>
    <row r="574" spans="1:23" x14ac:dyDescent="0.25">
      <c r="A574" s="67"/>
      <c r="B574" s="66"/>
      <c r="C574" s="82"/>
      <c r="D574" s="66"/>
      <c r="E574" s="66"/>
      <c r="F574" s="36" t="s">
        <v>33</v>
      </c>
      <c r="G574" s="66"/>
      <c r="H574" s="67"/>
      <c r="I574" s="133"/>
      <c r="J574" s="133"/>
      <c r="K574" s="93"/>
      <c r="L574" s="83"/>
      <c r="M574" s="92">
        <f>RecursosH[[#This Row],[Custos hora]]*RecursosH[[#This Row],[Qnt. Horas]]</f>
        <v>0</v>
      </c>
      <c r="W574" s="48" t="str">
        <f>IFERROR('Recursos Humanos'!$K574/((((YEAR(VLOOKUP('Recursos Humanos'!$A574,Etapas[[Número da Etapa]:[Produtos esperados ao fim da Etapa (produtos intermediários) ]],4,FALSE))-YEAR(VLOOKUP('Recursos Humanos'!$A574,Etapas[[Número da Etapa]:[Produtos esperados ao fim da Etapa (produtos intermediários) ]],3,FALSE)))*12)+(MONTH(VLOOKUP('Recursos Humanos'!$A574,Etapas[[Número da Etapa]:[Produtos esperados ao fim da Etapa (produtos intermediários) ]],4,FALSE))-MONTH(VLOOKUP('Recursos Humanos'!$A574,Etapas[[Número da Etapa]:[Produtos esperados ao fim da Etapa (produtos intermediários) ]],3,FALSE))))+1),"")</f>
        <v/>
      </c>
    </row>
    <row r="575" spans="1:23" x14ac:dyDescent="0.25">
      <c r="A575" s="67"/>
      <c r="B575" s="66"/>
      <c r="C575" s="82"/>
      <c r="D575" s="66"/>
      <c r="E575" s="66"/>
      <c r="F575" s="36" t="s">
        <v>33</v>
      </c>
      <c r="G575" s="66"/>
      <c r="H575" s="67"/>
      <c r="I575" s="133"/>
      <c r="J575" s="133"/>
      <c r="K575" s="93"/>
      <c r="L575" s="83"/>
      <c r="M575" s="92">
        <f>RecursosH[[#This Row],[Custos hora]]*RecursosH[[#This Row],[Qnt. Horas]]</f>
        <v>0</v>
      </c>
      <c r="W575" s="48" t="str">
        <f>IFERROR('Recursos Humanos'!$K575/((((YEAR(VLOOKUP('Recursos Humanos'!$A575,Etapas[[Número da Etapa]:[Produtos esperados ao fim da Etapa (produtos intermediários) ]],4,FALSE))-YEAR(VLOOKUP('Recursos Humanos'!$A575,Etapas[[Número da Etapa]:[Produtos esperados ao fim da Etapa (produtos intermediários) ]],3,FALSE)))*12)+(MONTH(VLOOKUP('Recursos Humanos'!$A575,Etapas[[Número da Etapa]:[Produtos esperados ao fim da Etapa (produtos intermediários) ]],4,FALSE))-MONTH(VLOOKUP('Recursos Humanos'!$A575,Etapas[[Número da Etapa]:[Produtos esperados ao fim da Etapa (produtos intermediários) ]],3,FALSE))))+1),"")</f>
        <v/>
      </c>
    </row>
    <row r="576" spans="1:23" x14ac:dyDescent="0.25">
      <c r="A576" s="67"/>
      <c r="B576" s="66"/>
      <c r="C576" s="82"/>
      <c r="D576" s="66"/>
      <c r="E576" s="66"/>
      <c r="F576" s="36" t="s">
        <v>33</v>
      </c>
      <c r="G576" s="66"/>
      <c r="H576" s="67"/>
      <c r="I576" s="133"/>
      <c r="J576" s="133"/>
      <c r="K576" s="93"/>
      <c r="L576" s="83"/>
      <c r="M576" s="92">
        <f>RecursosH[[#This Row],[Custos hora]]*RecursosH[[#This Row],[Qnt. Horas]]</f>
        <v>0</v>
      </c>
      <c r="W576" s="48" t="str">
        <f>IFERROR('Recursos Humanos'!$K576/((((YEAR(VLOOKUP('Recursos Humanos'!$A576,Etapas[[Número da Etapa]:[Produtos esperados ao fim da Etapa (produtos intermediários) ]],4,FALSE))-YEAR(VLOOKUP('Recursos Humanos'!$A576,Etapas[[Número da Etapa]:[Produtos esperados ao fim da Etapa (produtos intermediários) ]],3,FALSE)))*12)+(MONTH(VLOOKUP('Recursos Humanos'!$A576,Etapas[[Número da Etapa]:[Produtos esperados ao fim da Etapa (produtos intermediários) ]],4,FALSE))-MONTH(VLOOKUP('Recursos Humanos'!$A576,Etapas[[Número da Etapa]:[Produtos esperados ao fim da Etapa (produtos intermediários) ]],3,FALSE))))+1),"")</f>
        <v/>
      </c>
    </row>
    <row r="577" spans="1:23" x14ac:dyDescent="0.25">
      <c r="A577" s="67"/>
      <c r="B577" s="66"/>
      <c r="C577" s="82"/>
      <c r="D577" s="66"/>
      <c r="E577" s="66"/>
      <c r="F577" s="36" t="s">
        <v>33</v>
      </c>
      <c r="G577" s="66"/>
      <c r="H577" s="67"/>
      <c r="I577" s="133"/>
      <c r="J577" s="133"/>
      <c r="K577" s="93"/>
      <c r="L577" s="83"/>
      <c r="M577" s="92">
        <f>RecursosH[[#This Row],[Custos hora]]*RecursosH[[#This Row],[Qnt. Horas]]</f>
        <v>0</v>
      </c>
      <c r="W577" s="48" t="str">
        <f>IFERROR('Recursos Humanos'!$K577/((((YEAR(VLOOKUP('Recursos Humanos'!$A577,Etapas[[Número da Etapa]:[Produtos esperados ao fim da Etapa (produtos intermediários) ]],4,FALSE))-YEAR(VLOOKUP('Recursos Humanos'!$A577,Etapas[[Número da Etapa]:[Produtos esperados ao fim da Etapa (produtos intermediários) ]],3,FALSE)))*12)+(MONTH(VLOOKUP('Recursos Humanos'!$A577,Etapas[[Número da Etapa]:[Produtos esperados ao fim da Etapa (produtos intermediários) ]],4,FALSE))-MONTH(VLOOKUP('Recursos Humanos'!$A577,Etapas[[Número da Etapa]:[Produtos esperados ao fim da Etapa (produtos intermediários) ]],3,FALSE))))+1),"")</f>
        <v/>
      </c>
    </row>
    <row r="578" spans="1:23" x14ac:dyDescent="0.25">
      <c r="A578" s="67"/>
      <c r="B578" s="66"/>
      <c r="C578" s="82"/>
      <c r="D578" s="66"/>
      <c r="E578" s="66"/>
      <c r="F578" s="36" t="s">
        <v>33</v>
      </c>
      <c r="G578" s="66"/>
      <c r="H578" s="67"/>
      <c r="I578" s="133"/>
      <c r="J578" s="133"/>
      <c r="K578" s="93"/>
      <c r="L578" s="83"/>
      <c r="M578" s="92">
        <f>RecursosH[[#This Row],[Custos hora]]*RecursosH[[#This Row],[Qnt. Horas]]</f>
        <v>0</v>
      </c>
      <c r="W578" s="48" t="str">
        <f>IFERROR('Recursos Humanos'!$K578/((((YEAR(VLOOKUP('Recursos Humanos'!$A578,Etapas[[Número da Etapa]:[Produtos esperados ao fim da Etapa (produtos intermediários) ]],4,FALSE))-YEAR(VLOOKUP('Recursos Humanos'!$A578,Etapas[[Número da Etapa]:[Produtos esperados ao fim da Etapa (produtos intermediários) ]],3,FALSE)))*12)+(MONTH(VLOOKUP('Recursos Humanos'!$A578,Etapas[[Número da Etapa]:[Produtos esperados ao fim da Etapa (produtos intermediários) ]],4,FALSE))-MONTH(VLOOKUP('Recursos Humanos'!$A578,Etapas[[Número da Etapa]:[Produtos esperados ao fim da Etapa (produtos intermediários) ]],3,FALSE))))+1),"")</f>
        <v/>
      </c>
    </row>
    <row r="579" spans="1:23" x14ac:dyDescent="0.25">
      <c r="A579" s="67"/>
      <c r="B579" s="66"/>
      <c r="C579" s="82"/>
      <c r="D579" s="66"/>
      <c r="E579" s="66"/>
      <c r="F579" s="36" t="s">
        <v>33</v>
      </c>
      <c r="G579" s="66"/>
      <c r="H579" s="67"/>
      <c r="I579" s="133"/>
      <c r="J579" s="133"/>
      <c r="K579" s="93"/>
      <c r="L579" s="83"/>
      <c r="M579" s="92">
        <f>RecursosH[[#This Row],[Custos hora]]*RecursosH[[#This Row],[Qnt. Horas]]</f>
        <v>0</v>
      </c>
      <c r="W579" s="48" t="str">
        <f>IFERROR('Recursos Humanos'!$K579/((((YEAR(VLOOKUP('Recursos Humanos'!$A579,Etapas[[Número da Etapa]:[Produtos esperados ao fim da Etapa (produtos intermediários) ]],4,FALSE))-YEAR(VLOOKUP('Recursos Humanos'!$A579,Etapas[[Número da Etapa]:[Produtos esperados ao fim da Etapa (produtos intermediários) ]],3,FALSE)))*12)+(MONTH(VLOOKUP('Recursos Humanos'!$A579,Etapas[[Número da Etapa]:[Produtos esperados ao fim da Etapa (produtos intermediários) ]],4,FALSE))-MONTH(VLOOKUP('Recursos Humanos'!$A579,Etapas[[Número da Etapa]:[Produtos esperados ao fim da Etapa (produtos intermediários) ]],3,FALSE))))+1),"")</f>
        <v/>
      </c>
    </row>
    <row r="580" spans="1:23" x14ac:dyDescent="0.25">
      <c r="A580" s="67"/>
      <c r="B580" s="66"/>
      <c r="C580" s="82"/>
      <c r="D580" s="66"/>
      <c r="E580" s="66"/>
      <c r="F580" s="36" t="s">
        <v>33</v>
      </c>
      <c r="G580" s="66"/>
      <c r="H580" s="67"/>
      <c r="I580" s="133"/>
      <c r="J580" s="133"/>
      <c r="K580" s="93"/>
      <c r="L580" s="83"/>
      <c r="M580" s="92">
        <f>RecursosH[[#This Row],[Custos hora]]*RecursosH[[#This Row],[Qnt. Horas]]</f>
        <v>0</v>
      </c>
      <c r="W580" s="48" t="str">
        <f>IFERROR('Recursos Humanos'!$K580/((((YEAR(VLOOKUP('Recursos Humanos'!$A580,Etapas[[Número da Etapa]:[Produtos esperados ao fim da Etapa (produtos intermediários) ]],4,FALSE))-YEAR(VLOOKUP('Recursos Humanos'!$A580,Etapas[[Número da Etapa]:[Produtos esperados ao fim da Etapa (produtos intermediários) ]],3,FALSE)))*12)+(MONTH(VLOOKUP('Recursos Humanos'!$A580,Etapas[[Número da Etapa]:[Produtos esperados ao fim da Etapa (produtos intermediários) ]],4,FALSE))-MONTH(VLOOKUP('Recursos Humanos'!$A580,Etapas[[Número da Etapa]:[Produtos esperados ao fim da Etapa (produtos intermediários) ]],3,FALSE))))+1),"")</f>
        <v/>
      </c>
    </row>
    <row r="581" spans="1:23" x14ac:dyDescent="0.25">
      <c r="A581" s="67"/>
      <c r="B581" s="66"/>
      <c r="C581" s="82"/>
      <c r="D581" s="66"/>
      <c r="E581" s="66"/>
      <c r="F581" s="36" t="s">
        <v>33</v>
      </c>
      <c r="G581" s="66"/>
      <c r="H581" s="67"/>
      <c r="I581" s="133"/>
      <c r="J581" s="133"/>
      <c r="K581" s="93"/>
      <c r="L581" s="83"/>
      <c r="M581" s="92">
        <f>RecursosH[[#This Row],[Custos hora]]*RecursosH[[#This Row],[Qnt. Horas]]</f>
        <v>0</v>
      </c>
      <c r="W581" s="48" t="str">
        <f>IFERROR('Recursos Humanos'!$K581/((((YEAR(VLOOKUP('Recursos Humanos'!$A581,Etapas[[Número da Etapa]:[Produtos esperados ao fim da Etapa (produtos intermediários) ]],4,FALSE))-YEAR(VLOOKUP('Recursos Humanos'!$A581,Etapas[[Número da Etapa]:[Produtos esperados ao fim da Etapa (produtos intermediários) ]],3,FALSE)))*12)+(MONTH(VLOOKUP('Recursos Humanos'!$A581,Etapas[[Número da Etapa]:[Produtos esperados ao fim da Etapa (produtos intermediários) ]],4,FALSE))-MONTH(VLOOKUP('Recursos Humanos'!$A581,Etapas[[Número da Etapa]:[Produtos esperados ao fim da Etapa (produtos intermediários) ]],3,FALSE))))+1),"")</f>
        <v/>
      </c>
    </row>
    <row r="582" spans="1:23" x14ac:dyDescent="0.25">
      <c r="A582" s="67"/>
      <c r="B582" s="66"/>
      <c r="C582" s="82"/>
      <c r="D582" s="66"/>
      <c r="E582" s="66"/>
      <c r="F582" s="36" t="s">
        <v>33</v>
      </c>
      <c r="G582" s="66"/>
      <c r="H582" s="67"/>
      <c r="I582" s="133"/>
      <c r="J582" s="133"/>
      <c r="K582" s="93"/>
      <c r="L582" s="83"/>
      <c r="M582" s="92">
        <f>RecursosH[[#This Row],[Custos hora]]*RecursosH[[#This Row],[Qnt. Horas]]</f>
        <v>0</v>
      </c>
      <c r="W582" s="48" t="str">
        <f>IFERROR('Recursos Humanos'!$K582/((((YEAR(VLOOKUP('Recursos Humanos'!$A582,Etapas[[Número da Etapa]:[Produtos esperados ao fim da Etapa (produtos intermediários) ]],4,FALSE))-YEAR(VLOOKUP('Recursos Humanos'!$A582,Etapas[[Número da Etapa]:[Produtos esperados ao fim da Etapa (produtos intermediários) ]],3,FALSE)))*12)+(MONTH(VLOOKUP('Recursos Humanos'!$A582,Etapas[[Número da Etapa]:[Produtos esperados ao fim da Etapa (produtos intermediários) ]],4,FALSE))-MONTH(VLOOKUP('Recursos Humanos'!$A582,Etapas[[Número da Etapa]:[Produtos esperados ao fim da Etapa (produtos intermediários) ]],3,FALSE))))+1),"")</f>
        <v/>
      </c>
    </row>
    <row r="583" spans="1:23" x14ac:dyDescent="0.25">
      <c r="A583" s="67"/>
      <c r="B583" s="66"/>
      <c r="C583" s="82"/>
      <c r="D583" s="66"/>
      <c r="E583" s="66"/>
      <c r="F583" s="36" t="s">
        <v>33</v>
      </c>
      <c r="G583" s="66"/>
      <c r="H583" s="67"/>
      <c r="I583" s="133"/>
      <c r="J583" s="133"/>
      <c r="K583" s="93"/>
      <c r="L583" s="83"/>
      <c r="M583" s="92">
        <f>RecursosH[[#This Row],[Custos hora]]*RecursosH[[#This Row],[Qnt. Horas]]</f>
        <v>0</v>
      </c>
      <c r="W583" s="48" t="str">
        <f>IFERROR('Recursos Humanos'!$K583/((((YEAR(VLOOKUP('Recursos Humanos'!$A583,Etapas[[Número da Etapa]:[Produtos esperados ao fim da Etapa (produtos intermediários) ]],4,FALSE))-YEAR(VLOOKUP('Recursos Humanos'!$A583,Etapas[[Número da Etapa]:[Produtos esperados ao fim da Etapa (produtos intermediários) ]],3,FALSE)))*12)+(MONTH(VLOOKUP('Recursos Humanos'!$A583,Etapas[[Número da Etapa]:[Produtos esperados ao fim da Etapa (produtos intermediários) ]],4,FALSE))-MONTH(VLOOKUP('Recursos Humanos'!$A583,Etapas[[Número da Etapa]:[Produtos esperados ao fim da Etapa (produtos intermediários) ]],3,FALSE))))+1),"")</f>
        <v/>
      </c>
    </row>
    <row r="584" spans="1:23" x14ac:dyDescent="0.25">
      <c r="A584" s="67"/>
      <c r="B584" s="66"/>
      <c r="C584" s="82"/>
      <c r="D584" s="66"/>
      <c r="E584" s="66"/>
      <c r="F584" s="36" t="s">
        <v>33</v>
      </c>
      <c r="G584" s="66"/>
      <c r="H584" s="67"/>
      <c r="I584" s="133"/>
      <c r="J584" s="133"/>
      <c r="K584" s="93"/>
      <c r="L584" s="83"/>
      <c r="M584" s="92">
        <f>RecursosH[[#This Row],[Custos hora]]*RecursosH[[#This Row],[Qnt. Horas]]</f>
        <v>0</v>
      </c>
      <c r="W584" s="48" t="str">
        <f>IFERROR('Recursos Humanos'!$K584/((((YEAR(VLOOKUP('Recursos Humanos'!$A584,Etapas[[Número da Etapa]:[Produtos esperados ao fim da Etapa (produtos intermediários) ]],4,FALSE))-YEAR(VLOOKUP('Recursos Humanos'!$A584,Etapas[[Número da Etapa]:[Produtos esperados ao fim da Etapa (produtos intermediários) ]],3,FALSE)))*12)+(MONTH(VLOOKUP('Recursos Humanos'!$A584,Etapas[[Número da Etapa]:[Produtos esperados ao fim da Etapa (produtos intermediários) ]],4,FALSE))-MONTH(VLOOKUP('Recursos Humanos'!$A584,Etapas[[Número da Etapa]:[Produtos esperados ao fim da Etapa (produtos intermediários) ]],3,FALSE))))+1),"")</f>
        <v/>
      </c>
    </row>
    <row r="585" spans="1:23" x14ac:dyDescent="0.25">
      <c r="A585" s="67"/>
      <c r="B585" s="66"/>
      <c r="C585" s="82"/>
      <c r="D585" s="66"/>
      <c r="E585" s="66"/>
      <c r="F585" s="36" t="s">
        <v>33</v>
      </c>
      <c r="G585" s="66"/>
      <c r="H585" s="67"/>
      <c r="I585" s="133"/>
      <c r="J585" s="133"/>
      <c r="K585" s="93"/>
      <c r="L585" s="83"/>
      <c r="M585" s="92">
        <f>RecursosH[[#This Row],[Custos hora]]*RecursosH[[#This Row],[Qnt. Horas]]</f>
        <v>0</v>
      </c>
      <c r="W585" s="48" t="str">
        <f>IFERROR('Recursos Humanos'!$K585/((((YEAR(VLOOKUP('Recursos Humanos'!$A585,Etapas[[Número da Etapa]:[Produtos esperados ao fim da Etapa (produtos intermediários) ]],4,FALSE))-YEAR(VLOOKUP('Recursos Humanos'!$A585,Etapas[[Número da Etapa]:[Produtos esperados ao fim da Etapa (produtos intermediários) ]],3,FALSE)))*12)+(MONTH(VLOOKUP('Recursos Humanos'!$A585,Etapas[[Número da Etapa]:[Produtos esperados ao fim da Etapa (produtos intermediários) ]],4,FALSE))-MONTH(VLOOKUP('Recursos Humanos'!$A585,Etapas[[Número da Etapa]:[Produtos esperados ao fim da Etapa (produtos intermediários) ]],3,FALSE))))+1),"")</f>
        <v/>
      </c>
    </row>
    <row r="586" spans="1:23" x14ac:dyDescent="0.25">
      <c r="A586" s="67"/>
      <c r="B586" s="66"/>
      <c r="C586" s="82"/>
      <c r="D586" s="66"/>
      <c r="E586" s="66"/>
      <c r="F586" s="36" t="s">
        <v>33</v>
      </c>
      <c r="G586" s="66"/>
      <c r="H586" s="67"/>
      <c r="I586" s="133"/>
      <c r="J586" s="133"/>
      <c r="K586" s="93"/>
      <c r="L586" s="83"/>
      <c r="M586" s="92">
        <f>RecursosH[[#This Row],[Custos hora]]*RecursosH[[#This Row],[Qnt. Horas]]</f>
        <v>0</v>
      </c>
      <c r="W586" s="48" t="str">
        <f>IFERROR('Recursos Humanos'!$K586/((((YEAR(VLOOKUP('Recursos Humanos'!$A586,Etapas[[Número da Etapa]:[Produtos esperados ao fim da Etapa (produtos intermediários) ]],4,FALSE))-YEAR(VLOOKUP('Recursos Humanos'!$A586,Etapas[[Número da Etapa]:[Produtos esperados ao fim da Etapa (produtos intermediários) ]],3,FALSE)))*12)+(MONTH(VLOOKUP('Recursos Humanos'!$A586,Etapas[[Número da Etapa]:[Produtos esperados ao fim da Etapa (produtos intermediários) ]],4,FALSE))-MONTH(VLOOKUP('Recursos Humanos'!$A586,Etapas[[Número da Etapa]:[Produtos esperados ao fim da Etapa (produtos intermediários) ]],3,FALSE))))+1),"")</f>
        <v/>
      </c>
    </row>
    <row r="587" spans="1:23" x14ac:dyDescent="0.25">
      <c r="A587" s="67"/>
      <c r="B587" s="66"/>
      <c r="C587" s="82"/>
      <c r="D587" s="66"/>
      <c r="E587" s="66"/>
      <c r="F587" s="36" t="s">
        <v>33</v>
      </c>
      <c r="G587" s="66"/>
      <c r="H587" s="67"/>
      <c r="I587" s="133"/>
      <c r="J587" s="133"/>
      <c r="K587" s="93"/>
      <c r="L587" s="83"/>
      <c r="M587" s="92">
        <f>RecursosH[[#This Row],[Custos hora]]*RecursosH[[#This Row],[Qnt. Horas]]</f>
        <v>0</v>
      </c>
      <c r="W587" s="48" t="str">
        <f>IFERROR('Recursos Humanos'!$K587/((((YEAR(VLOOKUP('Recursos Humanos'!$A587,Etapas[[Número da Etapa]:[Produtos esperados ao fim da Etapa (produtos intermediários) ]],4,FALSE))-YEAR(VLOOKUP('Recursos Humanos'!$A587,Etapas[[Número da Etapa]:[Produtos esperados ao fim da Etapa (produtos intermediários) ]],3,FALSE)))*12)+(MONTH(VLOOKUP('Recursos Humanos'!$A587,Etapas[[Número da Etapa]:[Produtos esperados ao fim da Etapa (produtos intermediários) ]],4,FALSE))-MONTH(VLOOKUP('Recursos Humanos'!$A587,Etapas[[Número da Etapa]:[Produtos esperados ao fim da Etapa (produtos intermediários) ]],3,FALSE))))+1),"")</f>
        <v/>
      </c>
    </row>
    <row r="588" spans="1:23" x14ac:dyDescent="0.25">
      <c r="A588" s="67"/>
      <c r="B588" s="66"/>
      <c r="C588" s="82"/>
      <c r="D588" s="66"/>
      <c r="E588" s="66"/>
      <c r="F588" s="36" t="s">
        <v>33</v>
      </c>
      <c r="G588" s="66"/>
      <c r="H588" s="67"/>
      <c r="I588" s="133"/>
      <c r="J588" s="133"/>
      <c r="K588" s="93"/>
      <c r="L588" s="83"/>
      <c r="M588" s="92">
        <f>RecursosH[[#This Row],[Custos hora]]*RecursosH[[#This Row],[Qnt. Horas]]</f>
        <v>0</v>
      </c>
      <c r="W588" s="48" t="str">
        <f>IFERROR('Recursos Humanos'!$K588/((((YEAR(VLOOKUP('Recursos Humanos'!$A588,Etapas[[Número da Etapa]:[Produtos esperados ao fim da Etapa (produtos intermediários) ]],4,FALSE))-YEAR(VLOOKUP('Recursos Humanos'!$A588,Etapas[[Número da Etapa]:[Produtos esperados ao fim da Etapa (produtos intermediários) ]],3,FALSE)))*12)+(MONTH(VLOOKUP('Recursos Humanos'!$A588,Etapas[[Número da Etapa]:[Produtos esperados ao fim da Etapa (produtos intermediários) ]],4,FALSE))-MONTH(VLOOKUP('Recursos Humanos'!$A588,Etapas[[Número da Etapa]:[Produtos esperados ao fim da Etapa (produtos intermediários) ]],3,FALSE))))+1),"")</f>
        <v/>
      </c>
    </row>
    <row r="589" spans="1:23" x14ac:dyDescent="0.25">
      <c r="A589" s="67"/>
      <c r="B589" s="66"/>
      <c r="C589" s="82"/>
      <c r="D589" s="66"/>
      <c r="E589" s="66"/>
      <c r="F589" s="36" t="s">
        <v>33</v>
      </c>
      <c r="G589" s="66"/>
      <c r="H589" s="67"/>
      <c r="I589" s="133"/>
      <c r="J589" s="133"/>
      <c r="K589" s="93"/>
      <c r="L589" s="83"/>
      <c r="M589" s="92">
        <f>RecursosH[[#This Row],[Custos hora]]*RecursosH[[#This Row],[Qnt. Horas]]</f>
        <v>0</v>
      </c>
      <c r="W589" s="48" t="str">
        <f>IFERROR('Recursos Humanos'!$K589/((((YEAR(VLOOKUP('Recursos Humanos'!$A589,Etapas[[Número da Etapa]:[Produtos esperados ao fim da Etapa (produtos intermediários) ]],4,FALSE))-YEAR(VLOOKUP('Recursos Humanos'!$A589,Etapas[[Número da Etapa]:[Produtos esperados ao fim da Etapa (produtos intermediários) ]],3,FALSE)))*12)+(MONTH(VLOOKUP('Recursos Humanos'!$A589,Etapas[[Número da Etapa]:[Produtos esperados ao fim da Etapa (produtos intermediários) ]],4,FALSE))-MONTH(VLOOKUP('Recursos Humanos'!$A589,Etapas[[Número da Etapa]:[Produtos esperados ao fim da Etapa (produtos intermediários) ]],3,FALSE))))+1),"")</f>
        <v/>
      </c>
    </row>
    <row r="590" spans="1:23" x14ac:dyDescent="0.25">
      <c r="A590" s="67"/>
      <c r="B590" s="66"/>
      <c r="C590" s="82"/>
      <c r="D590" s="66"/>
      <c r="E590" s="66"/>
      <c r="F590" s="36" t="s">
        <v>33</v>
      </c>
      <c r="G590" s="66"/>
      <c r="H590" s="67"/>
      <c r="I590" s="133"/>
      <c r="J590" s="133"/>
      <c r="K590" s="93"/>
      <c r="L590" s="83"/>
      <c r="M590" s="92">
        <f>RecursosH[[#This Row],[Custos hora]]*RecursosH[[#This Row],[Qnt. Horas]]</f>
        <v>0</v>
      </c>
      <c r="W590" s="48" t="str">
        <f>IFERROR('Recursos Humanos'!$K590/((((YEAR(VLOOKUP('Recursos Humanos'!$A590,Etapas[[Número da Etapa]:[Produtos esperados ao fim da Etapa (produtos intermediários) ]],4,FALSE))-YEAR(VLOOKUP('Recursos Humanos'!$A590,Etapas[[Número da Etapa]:[Produtos esperados ao fim da Etapa (produtos intermediários) ]],3,FALSE)))*12)+(MONTH(VLOOKUP('Recursos Humanos'!$A590,Etapas[[Número da Etapa]:[Produtos esperados ao fim da Etapa (produtos intermediários) ]],4,FALSE))-MONTH(VLOOKUP('Recursos Humanos'!$A590,Etapas[[Número da Etapa]:[Produtos esperados ao fim da Etapa (produtos intermediários) ]],3,FALSE))))+1),"")</f>
        <v/>
      </c>
    </row>
    <row r="591" spans="1:23" x14ac:dyDescent="0.25">
      <c r="A591" s="67"/>
      <c r="B591" s="66"/>
      <c r="C591" s="82"/>
      <c r="D591" s="66"/>
      <c r="E591" s="66"/>
      <c r="F591" s="36" t="s">
        <v>33</v>
      </c>
      <c r="G591" s="66"/>
      <c r="H591" s="67"/>
      <c r="I591" s="133"/>
      <c r="J591" s="133"/>
      <c r="K591" s="93"/>
      <c r="L591" s="83"/>
      <c r="M591" s="92">
        <f>RecursosH[[#This Row],[Custos hora]]*RecursosH[[#This Row],[Qnt. Horas]]</f>
        <v>0</v>
      </c>
      <c r="W591" s="48" t="str">
        <f>IFERROR('Recursos Humanos'!$K591/((((YEAR(VLOOKUP('Recursos Humanos'!$A591,Etapas[[Número da Etapa]:[Produtos esperados ao fim da Etapa (produtos intermediários) ]],4,FALSE))-YEAR(VLOOKUP('Recursos Humanos'!$A591,Etapas[[Número da Etapa]:[Produtos esperados ao fim da Etapa (produtos intermediários) ]],3,FALSE)))*12)+(MONTH(VLOOKUP('Recursos Humanos'!$A591,Etapas[[Número da Etapa]:[Produtos esperados ao fim da Etapa (produtos intermediários) ]],4,FALSE))-MONTH(VLOOKUP('Recursos Humanos'!$A591,Etapas[[Número da Etapa]:[Produtos esperados ao fim da Etapa (produtos intermediários) ]],3,FALSE))))+1),"")</f>
        <v/>
      </c>
    </row>
    <row r="592" spans="1:23" x14ac:dyDescent="0.25">
      <c r="A592" s="67"/>
      <c r="B592" s="66"/>
      <c r="C592" s="82"/>
      <c r="D592" s="66"/>
      <c r="E592" s="66"/>
      <c r="F592" s="36" t="s">
        <v>33</v>
      </c>
      <c r="G592" s="66"/>
      <c r="H592" s="67"/>
      <c r="I592" s="133"/>
      <c r="J592" s="133"/>
      <c r="K592" s="93"/>
      <c r="L592" s="83"/>
      <c r="M592" s="92">
        <f>RecursosH[[#This Row],[Custos hora]]*RecursosH[[#This Row],[Qnt. Horas]]</f>
        <v>0</v>
      </c>
      <c r="W592" s="48" t="str">
        <f>IFERROR('Recursos Humanos'!$K592/((((YEAR(VLOOKUP('Recursos Humanos'!$A592,Etapas[[Número da Etapa]:[Produtos esperados ao fim da Etapa (produtos intermediários) ]],4,FALSE))-YEAR(VLOOKUP('Recursos Humanos'!$A592,Etapas[[Número da Etapa]:[Produtos esperados ao fim da Etapa (produtos intermediários) ]],3,FALSE)))*12)+(MONTH(VLOOKUP('Recursos Humanos'!$A592,Etapas[[Número da Etapa]:[Produtos esperados ao fim da Etapa (produtos intermediários) ]],4,FALSE))-MONTH(VLOOKUP('Recursos Humanos'!$A592,Etapas[[Número da Etapa]:[Produtos esperados ao fim da Etapa (produtos intermediários) ]],3,FALSE))))+1),"")</f>
        <v/>
      </c>
    </row>
    <row r="593" spans="1:23" x14ac:dyDescent="0.25">
      <c r="A593" s="67"/>
      <c r="B593" s="66"/>
      <c r="C593" s="82"/>
      <c r="D593" s="66"/>
      <c r="E593" s="66"/>
      <c r="F593" s="36" t="s">
        <v>33</v>
      </c>
      <c r="G593" s="66"/>
      <c r="H593" s="67"/>
      <c r="I593" s="133"/>
      <c r="J593" s="133"/>
      <c r="K593" s="93"/>
      <c r="L593" s="83"/>
      <c r="M593" s="92">
        <f>RecursosH[[#This Row],[Custos hora]]*RecursosH[[#This Row],[Qnt. Horas]]</f>
        <v>0</v>
      </c>
      <c r="W593" s="48" t="str">
        <f>IFERROR('Recursos Humanos'!$K593/((((YEAR(VLOOKUP('Recursos Humanos'!$A593,Etapas[[Número da Etapa]:[Produtos esperados ao fim da Etapa (produtos intermediários) ]],4,FALSE))-YEAR(VLOOKUP('Recursos Humanos'!$A593,Etapas[[Número da Etapa]:[Produtos esperados ao fim da Etapa (produtos intermediários) ]],3,FALSE)))*12)+(MONTH(VLOOKUP('Recursos Humanos'!$A593,Etapas[[Número da Etapa]:[Produtos esperados ao fim da Etapa (produtos intermediários) ]],4,FALSE))-MONTH(VLOOKUP('Recursos Humanos'!$A593,Etapas[[Número da Etapa]:[Produtos esperados ao fim da Etapa (produtos intermediários) ]],3,FALSE))))+1),"")</f>
        <v/>
      </c>
    </row>
    <row r="594" spans="1:23" x14ac:dyDescent="0.25">
      <c r="A594" s="67"/>
      <c r="B594" s="66"/>
      <c r="C594" s="82"/>
      <c r="D594" s="66"/>
      <c r="E594" s="66"/>
      <c r="F594" s="36" t="s">
        <v>33</v>
      </c>
      <c r="G594" s="66"/>
      <c r="H594" s="67"/>
      <c r="I594" s="133"/>
      <c r="J594" s="133"/>
      <c r="K594" s="93"/>
      <c r="L594" s="83"/>
      <c r="M594" s="92">
        <f>RecursosH[[#This Row],[Custos hora]]*RecursosH[[#This Row],[Qnt. Horas]]</f>
        <v>0</v>
      </c>
      <c r="W594" s="48" t="str">
        <f>IFERROR('Recursos Humanos'!$K594/((((YEAR(VLOOKUP('Recursos Humanos'!$A594,Etapas[[Número da Etapa]:[Produtos esperados ao fim da Etapa (produtos intermediários) ]],4,FALSE))-YEAR(VLOOKUP('Recursos Humanos'!$A594,Etapas[[Número da Etapa]:[Produtos esperados ao fim da Etapa (produtos intermediários) ]],3,FALSE)))*12)+(MONTH(VLOOKUP('Recursos Humanos'!$A594,Etapas[[Número da Etapa]:[Produtos esperados ao fim da Etapa (produtos intermediários) ]],4,FALSE))-MONTH(VLOOKUP('Recursos Humanos'!$A594,Etapas[[Número da Etapa]:[Produtos esperados ao fim da Etapa (produtos intermediários) ]],3,FALSE))))+1),"")</f>
        <v/>
      </c>
    </row>
    <row r="595" spans="1:23" x14ac:dyDescent="0.25">
      <c r="A595" s="67"/>
      <c r="B595" s="66"/>
      <c r="C595" s="82"/>
      <c r="D595" s="66"/>
      <c r="E595" s="66"/>
      <c r="F595" s="36" t="s">
        <v>33</v>
      </c>
      <c r="G595" s="66"/>
      <c r="H595" s="67"/>
      <c r="I595" s="133"/>
      <c r="J595" s="133"/>
      <c r="K595" s="93"/>
      <c r="L595" s="83"/>
      <c r="M595" s="92">
        <f>RecursosH[[#This Row],[Custos hora]]*RecursosH[[#This Row],[Qnt. Horas]]</f>
        <v>0</v>
      </c>
      <c r="W595" s="48" t="str">
        <f>IFERROR('Recursos Humanos'!$K595/((((YEAR(VLOOKUP('Recursos Humanos'!$A595,Etapas[[Número da Etapa]:[Produtos esperados ao fim da Etapa (produtos intermediários) ]],4,FALSE))-YEAR(VLOOKUP('Recursos Humanos'!$A595,Etapas[[Número da Etapa]:[Produtos esperados ao fim da Etapa (produtos intermediários) ]],3,FALSE)))*12)+(MONTH(VLOOKUP('Recursos Humanos'!$A595,Etapas[[Número da Etapa]:[Produtos esperados ao fim da Etapa (produtos intermediários) ]],4,FALSE))-MONTH(VLOOKUP('Recursos Humanos'!$A595,Etapas[[Número da Etapa]:[Produtos esperados ao fim da Etapa (produtos intermediários) ]],3,FALSE))))+1),"")</f>
        <v/>
      </c>
    </row>
    <row r="596" spans="1:23" x14ac:dyDescent="0.25">
      <c r="A596" s="67"/>
      <c r="B596" s="66"/>
      <c r="C596" s="82"/>
      <c r="D596" s="66"/>
      <c r="E596" s="66"/>
      <c r="F596" s="36" t="s">
        <v>33</v>
      </c>
      <c r="G596" s="66"/>
      <c r="H596" s="67"/>
      <c r="I596" s="133"/>
      <c r="J596" s="133"/>
      <c r="K596" s="93"/>
      <c r="L596" s="83"/>
      <c r="M596" s="92">
        <f>RecursosH[[#This Row],[Custos hora]]*RecursosH[[#This Row],[Qnt. Horas]]</f>
        <v>0</v>
      </c>
      <c r="W596" s="48" t="str">
        <f>IFERROR('Recursos Humanos'!$K596/((((YEAR(VLOOKUP('Recursos Humanos'!$A596,Etapas[[Número da Etapa]:[Produtos esperados ao fim da Etapa (produtos intermediários) ]],4,FALSE))-YEAR(VLOOKUP('Recursos Humanos'!$A596,Etapas[[Número da Etapa]:[Produtos esperados ao fim da Etapa (produtos intermediários) ]],3,FALSE)))*12)+(MONTH(VLOOKUP('Recursos Humanos'!$A596,Etapas[[Número da Etapa]:[Produtos esperados ao fim da Etapa (produtos intermediários) ]],4,FALSE))-MONTH(VLOOKUP('Recursos Humanos'!$A596,Etapas[[Número da Etapa]:[Produtos esperados ao fim da Etapa (produtos intermediários) ]],3,FALSE))))+1),"")</f>
        <v/>
      </c>
    </row>
    <row r="597" spans="1:23" x14ac:dyDescent="0.25">
      <c r="A597" s="67"/>
      <c r="B597" s="66"/>
      <c r="C597" s="82"/>
      <c r="D597" s="66"/>
      <c r="E597" s="66"/>
      <c r="F597" s="36" t="s">
        <v>33</v>
      </c>
      <c r="G597" s="66"/>
      <c r="H597" s="67"/>
      <c r="I597" s="133"/>
      <c r="J597" s="133"/>
      <c r="K597" s="93"/>
      <c r="L597" s="83"/>
      <c r="M597" s="92">
        <f>RecursosH[[#This Row],[Custos hora]]*RecursosH[[#This Row],[Qnt. Horas]]</f>
        <v>0</v>
      </c>
      <c r="W597" s="48" t="str">
        <f>IFERROR('Recursos Humanos'!$K597/((((YEAR(VLOOKUP('Recursos Humanos'!$A597,Etapas[[Número da Etapa]:[Produtos esperados ao fim da Etapa (produtos intermediários) ]],4,FALSE))-YEAR(VLOOKUP('Recursos Humanos'!$A597,Etapas[[Número da Etapa]:[Produtos esperados ao fim da Etapa (produtos intermediários) ]],3,FALSE)))*12)+(MONTH(VLOOKUP('Recursos Humanos'!$A597,Etapas[[Número da Etapa]:[Produtos esperados ao fim da Etapa (produtos intermediários) ]],4,FALSE))-MONTH(VLOOKUP('Recursos Humanos'!$A597,Etapas[[Número da Etapa]:[Produtos esperados ao fim da Etapa (produtos intermediários) ]],3,FALSE))))+1),"")</f>
        <v/>
      </c>
    </row>
    <row r="598" spans="1:23" x14ac:dyDescent="0.25">
      <c r="A598" s="67"/>
      <c r="B598" s="66"/>
      <c r="C598" s="82"/>
      <c r="D598" s="66"/>
      <c r="E598" s="66"/>
      <c r="F598" s="36" t="s">
        <v>33</v>
      </c>
      <c r="G598" s="66"/>
      <c r="H598" s="67"/>
      <c r="I598" s="133"/>
      <c r="J598" s="133"/>
      <c r="K598" s="93"/>
      <c r="L598" s="83"/>
      <c r="M598" s="92">
        <f>RecursosH[[#This Row],[Custos hora]]*RecursosH[[#This Row],[Qnt. Horas]]</f>
        <v>0</v>
      </c>
      <c r="W598" s="48" t="str">
        <f>IFERROR('Recursos Humanos'!$K598/((((YEAR(VLOOKUP('Recursos Humanos'!$A598,Etapas[[Número da Etapa]:[Produtos esperados ao fim da Etapa (produtos intermediários) ]],4,FALSE))-YEAR(VLOOKUP('Recursos Humanos'!$A598,Etapas[[Número da Etapa]:[Produtos esperados ao fim da Etapa (produtos intermediários) ]],3,FALSE)))*12)+(MONTH(VLOOKUP('Recursos Humanos'!$A598,Etapas[[Número da Etapa]:[Produtos esperados ao fim da Etapa (produtos intermediários) ]],4,FALSE))-MONTH(VLOOKUP('Recursos Humanos'!$A598,Etapas[[Número da Etapa]:[Produtos esperados ao fim da Etapa (produtos intermediários) ]],3,FALSE))))+1),"")</f>
        <v/>
      </c>
    </row>
    <row r="599" spans="1:23" x14ac:dyDescent="0.25">
      <c r="A599" s="67"/>
      <c r="B599" s="66"/>
      <c r="C599" s="82"/>
      <c r="D599" s="66"/>
      <c r="E599" s="66"/>
      <c r="F599" s="36" t="s">
        <v>33</v>
      </c>
      <c r="G599" s="66"/>
      <c r="H599" s="67"/>
      <c r="I599" s="133"/>
      <c r="J599" s="133"/>
      <c r="K599" s="93"/>
      <c r="L599" s="83"/>
      <c r="M599" s="92">
        <f>RecursosH[[#This Row],[Custos hora]]*RecursosH[[#This Row],[Qnt. Horas]]</f>
        <v>0</v>
      </c>
      <c r="W599" s="48" t="str">
        <f>IFERROR('Recursos Humanos'!$K599/((((YEAR(VLOOKUP('Recursos Humanos'!$A599,Etapas[[Número da Etapa]:[Produtos esperados ao fim da Etapa (produtos intermediários) ]],4,FALSE))-YEAR(VLOOKUP('Recursos Humanos'!$A599,Etapas[[Número da Etapa]:[Produtos esperados ao fim da Etapa (produtos intermediários) ]],3,FALSE)))*12)+(MONTH(VLOOKUP('Recursos Humanos'!$A599,Etapas[[Número da Etapa]:[Produtos esperados ao fim da Etapa (produtos intermediários) ]],4,FALSE))-MONTH(VLOOKUP('Recursos Humanos'!$A599,Etapas[[Número da Etapa]:[Produtos esperados ao fim da Etapa (produtos intermediários) ]],3,FALSE))))+1),"")</f>
        <v/>
      </c>
    </row>
    <row r="600" spans="1:23" x14ac:dyDescent="0.25">
      <c r="A600" s="67"/>
      <c r="B600" s="66"/>
      <c r="C600" s="82"/>
      <c r="D600" s="66"/>
      <c r="E600" s="66"/>
      <c r="F600" s="36" t="s">
        <v>33</v>
      </c>
      <c r="G600" s="66"/>
      <c r="H600" s="67"/>
      <c r="I600" s="133"/>
      <c r="J600" s="133"/>
      <c r="K600" s="93"/>
      <c r="L600" s="83"/>
      <c r="M600" s="92">
        <f>RecursosH[[#This Row],[Custos hora]]*RecursosH[[#This Row],[Qnt. Horas]]</f>
        <v>0</v>
      </c>
      <c r="W600" s="48" t="str">
        <f>IFERROR('Recursos Humanos'!$K600/((((YEAR(VLOOKUP('Recursos Humanos'!$A600,Etapas[[Número da Etapa]:[Produtos esperados ao fim da Etapa (produtos intermediários) ]],4,FALSE))-YEAR(VLOOKUP('Recursos Humanos'!$A600,Etapas[[Número da Etapa]:[Produtos esperados ao fim da Etapa (produtos intermediários) ]],3,FALSE)))*12)+(MONTH(VLOOKUP('Recursos Humanos'!$A600,Etapas[[Número da Etapa]:[Produtos esperados ao fim da Etapa (produtos intermediários) ]],4,FALSE))-MONTH(VLOOKUP('Recursos Humanos'!$A600,Etapas[[Número da Etapa]:[Produtos esperados ao fim da Etapa (produtos intermediários) ]],3,FALSE))))+1),"")</f>
        <v/>
      </c>
    </row>
    <row r="601" spans="1:23" x14ac:dyDescent="0.25">
      <c r="A601" s="67"/>
      <c r="B601" s="66"/>
      <c r="C601" s="82"/>
      <c r="D601" s="66"/>
      <c r="E601" s="66"/>
      <c r="F601" s="36" t="s">
        <v>33</v>
      </c>
      <c r="G601" s="66"/>
      <c r="H601" s="67"/>
      <c r="I601" s="133"/>
      <c r="J601" s="133"/>
      <c r="K601" s="93"/>
      <c r="L601" s="83"/>
      <c r="M601" s="92">
        <f>RecursosH[[#This Row],[Custos hora]]*RecursosH[[#This Row],[Qnt. Horas]]</f>
        <v>0</v>
      </c>
      <c r="W601" s="48" t="str">
        <f>IFERROR('Recursos Humanos'!$K601/((((YEAR(VLOOKUP('Recursos Humanos'!$A601,Etapas[[Número da Etapa]:[Produtos esperados ao fim da Etapa (produtos intermediários) ]],4,FALSE))-YEAR(VLOOKUP('Recursos Humanos'!$A601,Etapas[[Número da Etapa]:[Produtos esperados ao fim da Etapa (produtos intermediários) ]],3,FALSE)))*12)+(MONTH(VLOOKUP('Recursos Humanos'!$A601,Etapas[[Número da Etapa]:[Produtos esperados ao fim da Etapa (produtos intermediários) ]],4,FALSE))-MONTH(VLOOKUP('Recursos Humanos'!$A601,Etapas[[Número da Etapa]:[Produtos esperados ao fim da Etapa (produtos intermediários) ]],3,FALSE))))+1),"")</f>
        <v/>
      </c>
    </row>
    <row r="602" spans="1:23" x14ac:dyDescent="0.25">
      <c r="A602" s="67"/>
      <c r="B602" s="66"/>
      <c r="C602" s="82"/>
      <c r="D602" s="66"/>
      <c r="E602" s="66"/>
      <c r="F602" s="36" t="s">
        <v>33</v>
      </c>
      <c r="G602" s="66"/>
      <c r="H602" s="67"/>
      <c r="I602" s="133"/>
      <c r="J602" s="133"/>
      <c r="K602" s="93"/>
      <c r="L602" s="83"/>
      <c r="M602" s="92">
        <f>RecursosH[[#This Row],[Custos hora]]*RecursosH[[#This Row],[Qnt. Horas]]</f>
        <v>0</v>
      </c>
      <c r="W602" s="48" t="str">
        <f>IFERROR('Recursos Humanos'!$K602/((((YEAR(VLOOKUP('Recursos Humanos'!$A602,Etapas[[Número da Etapa]:[Produtos esperados ao fim da Etapa (produtos intermediários) ]],4,FALSE))-YEAR(VLOOKUP('Recursos Humanos'!$A602,Etapas[[Número da Etapa]:[Produtos esperados ao fim da Etapa (produtos intermediários) ]],3,FALSE)))*12)+(MONTH(VLOOKUP('Recursos Humanos'!$A602,Etapas[[Número da Etapa]:[Produtos esperados ao fim da Etapa (produtos intermediários) ]],4,FALSE))-MONTH(VLOOKUP('Recursos Humanos'!$A602,Etapas[[Número da Etapa]:[Produtos esperados ao fim da Etapa (produtos intermediários) ]],3,FALSE))))+1),"")</f>
        <v/>
      </c>
    </row>
    <row r="603" spans="1:23" x14ac:dyDescent="0.25">
      <c r="A603" s="67"/>
      <c r="B603" s="66"/>
      <c r="C603" s="82"/>
      <c r="D603" s="66"/>
      <c r="E603" s="66"/>
      <c r="F603" s="36" t="s">
        <v>33</v>
      </c>
      <c r="G603" s="66"/>
      <c r="H603" s="67"/>
      <c r="I603" s="133"/>
      <c r="J603" s="133"/>
      <c r="K603" s="93"/>
      <c r="L603" s="83"/>
      <c r="M603" s="92">
        <f>RecursosH[[#This Row],[Custos hora]]*RecursosH[[#This Row],[Qnt. Horas]]</f>
        <v>0</v>
      </c>
      <c r="W603" s="48" t="str">
        <f>IFERROR('Recursos Humanos'!$K603/((((YEAR(VLOOKUP('Recursos Humanos'!$A603,Etapas[[Número da Etapa]:[Produtos esperados ao fim da Etapa (produtos intermediários) ]],4,FALSE))-YEAR(VLOOKUP('Recursos Humanos'!$A603,Etapas[[Número da Etapa]:[Produtos esperados ao fim da Etapa (produtos intermediários) ]],3,FALSE)))*12)+(MONTH(VLOOKUP('Recursos Humanos'!$A603,Etapas[[Número da Etapa]:[Produtos esperados ao fim da Etapa (produtos intermediários) ]],4,FALSE))-MONTH(VLOOKUP('Recursos Humanos'!$A603,Etapas[[Número da Etapa]:[Produtos esperados ao fim da Etapa (produtos intermediários) ]],3,FALSE))))+1),"")</f>
        <v/>
      </c>
    </row>
    <row r="604" spans="1:23" x14ac:dyDescent="0.25">
      <c r="A604" s="67"/>
      <c r="B604" s="66"/>
      <c r="C604" s="82"/>
      <c r="D604" s="66"/>
      <c r="E604" s="66"/>
      <c r="F604" s="36" t="s">
        <v>33</v>
      </c>
      <c r="G604" s="66"/>
      <c r="H604" s="67"/>
      <c r="I604" s="133"/>
      <c r="J604" s="133"/>
      <c r="K604" s="93"/>
      <c r="L604" s="83"/>
      <c r="M604" s="92">
        <f>RecursosH[[#This Row],[Custos hora]]*RecursosH[[#This Row],[Qnt. Horas]]</f>
        <v>0</v>
      </c>
      <c r="W604" s="48" t="str">
        <f>IFERROR('Recursos Humanos'!$K604/((((YEAR(VLOOKUP('Recursos Humanos'!$A604,Etapas[[Número da Etapa]:[Produtos esperados ao fim da Etapa (produtos intermediários) ]],4,FALSE))-YEAR(VLOOKUP('Recursos Humanos'!$A604,Etapas[[Número da Etapa]:[Produtos esperados ao fim da Etapa (produtos intermediários) ]],3,FALSE)))*12)+(MONTH(VLOOKUP('Recursos Humanos'!$A604,Etapas[[Número da Etapa]:[Produtos esperados ao fim da Etapa (produtos intermediários) ]],4,FALSE))-MONTH(VLOOKUP('Recursos Humanos'!$A604,Etapas[[Número da Etapa]:[Produtos esperados ao fim da Etapa (produtos intermediários) ]],3,FALSE))))+1),"")</f>
        <v/>
      </c>
    </row>
    <row r="605" spans="1:23" x14ac:dyDescent="0.25">
      <c r="A605" s="67"/>
      <c r="B605" s="66"/>
      <c r="C605" s="82"/>
      <c r="D605" s="66"/>
      <c r="E605" s="66"/>
      <c r="F605" s="36" t="s">
        <v>33</v>
      </c>
      <c r="G605" s="66"/>
      <c r="H605" s="67"/>
      <c r="I605" s="133"/>
      <c r="J605" s="133"/>
      <c r="K605" s="93"/>
      <c r="L605" s="83"/>
      <c r="M605" s="92">
        <f>RecursosH[[#This Row],[Custos hora]]*RecursosH[[#This Row],[Qnt. Horas]]</f>
        <v>0</v>
      </c>
      <c r="W605" s="48" t="str">
        <f>IFERROR('Recursos Humanos'!$K605/((((YEAR(VLOOKUP('Recursos Humanos'!$A605,Etapas[[Número da Etapa]:[Produtos esperados ao fim da Etapa (produtos intermediários) ]],4,FALSE))-YEAR(VLOOKUP('Recursos Humanos'!$A605,Etapas[[Número da Etapa]:[Produtos esperados ao fim da Etapa (produtos intermediários) ]],3,FALSE)))*12)+(MONTH(VLOOKUP('Recursos Humanos'!$A605,Etapas[[Número da Etapa]:[Produtos esperados ao fim da Etapa (produtos intermediários) ]],4,FALSE))-MONTH(VLOOKUP('Recursos Humanos'!$A605,Etapas[[Número da Etapa]:[Produtos esperados ao fim da Etapa (produtos intermediários) ]],3,FALSE))))+1),"")</f>
        <v/>
      </c>
    </row>
    <row r="606" spans="1:23" x14ac:dyDescent="0.25">
      <c r="A606" s="67"/>
      <c r="B606" s="66"/>
      <c r="C606" s="82"/>
      <c r="D606" s="66"/>
      <c r="E606" s="66"/>
      <c r="F606" s="36" t="s">
        <v>33</v>
      </c>
      <c r="G606" s="66"/>
      <c r="H606" s="67"/>
      <c r="I606" s="133"/>
      <c r="J606" s="133"/>
      <c r="K606" s="93"/>
      <c r="L606" s="83"/>
      <c r="M606" s="92">
        <f>RecursosH[[#This Row],[Custos hora]]*RecursosH[[#This Row],[Qnt. Horas]]</f>
        <v>0</v>
      </c>
      <c r="W606" s="48" t="str">
        <f>IFERROR('Recursos Humanos'!$K606/((((YEAR(VLOOKUP('Recursos Humanos'!$A606,Etapas[[Número da Etapa]:[Produtos esperados ao fim da Etapa (produtos intermediários) ]],4,FALSE))-YEAR(VLOOKUP('Recursos Humanos'!$A606,Etapas[[Número da Etapa]:[Produtos esperados ao fim da Etapa (produtos intermediários) ]],3,FALSE)))*12)+(MONTH(VLOOKUP('Recursos Humanos'!$A606,Etapas[[Número da Etapa]:[Produtos esperados ao fim da Etapa (produtos intermediários) ]],4,FALSE))-MONTH(VLOOKUP('Recursos Humanos'!$A606,Etapas[[Número da Etapa]:[Produtos esperados ao fim da Etapa (produtos intermediários) ]],3,FALSE))))+1),"")</f>
        <v/>
      </c>
    </row>
    <row r="607" spans="1:23" x14ac:dyDescent="0.25">
      <c r="A607" s="67"/>
      <c r="B607" s="66"/>
      <c r="C607" s="82"/>
      <c r="D607" s="66"/>
      <c r="E607" s="66"/>
      <c r="F607" s="36" t="s">
        <v>33</v>
      </c>
      <c r="G607" s="66"/>
      <c r="H607" s="67"/>
      <c r="I607" s="133"/>
      <c r="J607" s="133"/>
      <c r="K607" s="93"/>
      <c r="L607" s="83"/>
      <c r="M607" s="92">
        <f>RecursosH[[#This Row],[Custos hora]]*RecursosH[[#This Row],[Qnt. Horas]]</f>
        <v>0</v>
      </c>
      <c r="W607" s="48" t="str">
        <f>IFERROR('Recursos Humanos'!$K607/((((YEAR(VLOOKUP('Recursos Humanos'!$A607,Etapas[[Número da Etapa]:[Produtos esperados ao fim da Etapa (produtos intermediários) ]],4,FALSE))-YEAR(VLOOKUP('Recursos Humanos'!$A607,Etapas[[Número da Etapa]:[Produtos esperados ao fim da Etapa (produtos intermediários) ]],3,FALSE)))*12)+(MONTH(VLOOKUP('Recursos Humanos'!$A607,Etapas[[Número da Etapa]:[Produtos esperados ao fim da Etapa (produtos intermediários) ]],4,FALSE))-MONTH(VLOOKUP('Recursos Humanos'!$A607,Etapas[[Número da Etapa]:[Produtos esperados ao fim da Etapa (produtos intermediários) ]],3,FALSE))))+1),"")</f>
        <v/>
      </c>
    </row>
    <row r="608" spans="1:23" x14ac:dyDescent="0.25">
      <c r="A608" s="67"/>
      <c r="B608" s="66"/>
      <c r="C608" s="82"/>
      <c r="D608" s="66"/>
      <c r="E608" s="66"/>
      <c r="F608" s="36" t="s">
        <v>33</v>
      </c>
      <c r="G608" s="66"/>
      <c r="H608" s="67"/>
      <c r="I608" s="133"/>
      <c r="J608" s="133"/>
      <c r="K608" s="93"/>
      <c r="L608" s="83"/>
      <c r="M608" s="92">
        <f>RecursosH[[#This Row],[Custos hora]]*RecursosH[[#This Row],[Qnt. Horas]]</f>
        <v>0</v>
      </c>
      <c r="W608" s="48" t="str">
        <f>IFERROR('Recursos Humanos'!$K608/((((YEAR(VLOOKUP('Recursos Humanos'!$A608,Etapas[[Número da Etapa]:[Produtos esperados ao fim da Etapa (produtos intermediários) ]],4,FALSE))-YEAR(VLOOKUP('Recursos Humanos'!$A608,Etapas[[Número da Etapa]:[Produtos esperados ao fim da Etapa (produtos intermediários) ]],3,FALSE)))*12)+(MONTH(VLOOKUP('Recursos Humanos'!$A608,Etapas[[Número da Etapa]:[Produtos esperados ao fim da Etapa (produtos intermediários) ]],4,FALSE))-MONTH(VLOOKUP('Recursos Humanos'!$A608,Etapas[[Número da Etapa]:[Produtos esperados ao fim da Etapa (produtos intermediários) ]],3,FALSE))))+1),"")</f>
        <v/>
      </c>
    </row>
    <row r="609" spans="1:23" x14ac:dyDescent="0.25">
      <c r="A609" s="67"/>
      <c r="B609" s="66"/>
      <c r="C609" s="82"/>
      <c r="D609" s="66"/>
      <c r="E609" s="66"/>
      <c r="F609" s="36" t="s">
        <v>33</v>
      </c>
      <c r="G609" s="66"/>
      <c r="H609" s="67"/>
      <c r="I609" s="133"/>
      <c r="J609" s="133"/>
      <c r="K609" s="93"/>
      <c r="L609" s="83"/>
      <c r="M609" s="92">
        <f>RecursosH[[#This Row],[Custos hora]]*RecursosH[[#This Row],[Qnt. Horas]]</f>
        <v>0</v>
      </c>
      <c r="W609" s="48" t="str">
        <f>IFERROR('Recursos Humanos'!$K609/((((YEAR(VLOOKUP('Recursos Humanos'!$A609,Etapas[[Número da Etapa]:[Produtos esperados ao fim da Etapa (produtos intermediários) ]],4,FALSE))-YEAR(VLOOKUP('Recursos Humanos'!$A609,Etapas[[Número da Etapa]:[Produtos esperados ao fim da Etapa (produtos intermediários) ]],3,FALSE)))*12)+(MONTH(VLOOKUP('Recursos Humanos'!$A609,Etapas[[Número da Etapa]:[Produtos esperados ao fim da Etapa (produtos intermediários) ]],4,FALSE))-MONTH(VLOOKUP('Recursos Humanos'!$A609,Etapas[[Número da Etapa]:[Produtos esperados ao fim da Etapa (produtos intermediários) ]],3,FALSE))))+1),"")</f>
        <v/>
      </c>
    </row>
    <row r="610" spans="1:23" x14ac:dyDescent="0.25">
      <c r="A610" s="67"/>
      <c r="B610" s="66"/>
      <c r="C610" s="82"/>
      <c r="D610" s="66"/>
      <c r="E610" s="66"/>
      <c r="F610" s="36" t="s">
        <v>33</v>
      </c>
      <c r="G610" s="66"/>
      <c r="H610" s="67"/>
      <c r="I610" s="133"/>
      <c r="J610" s="133"/>
      <c r="K610" s="93"/>
      <c r="L610" s="83"/>
      <c r="M610" s="92">
        <f>RecursosH[[#This Row],[Custos hora]]*RecursosH[[#This Row],[Qnt. Horas]]</f>
        <v>0</v>
      </c>
      <c r="W610" s="48" t="str">
        <f>IFERROR('Recursos Humanos'!$K610/((((YEAR(VLOOKUP('Recursos Humanos'!$A610,Etapas[[Número da Etapa]:[Produtos esperados ao fim da Etapa (produtos intermediários) ]],4,FALSE))-YEAR(VLOOKUP('Recursos Humanos'!$A610,Etapas[[Número da Etapa]:[Produtos esperados ao fim da Etapa (produtos intermediários) ]],3,FALSE)))*12)+(MONTH(VLOOKUP('Recursos Humanos'!$A610,Etapas[[Número da Etapa]:[Produtos esperados ao fim da Etapa (produtos intermediários) ]],4,FALSE))-MONTH(VLOOKUP('Recursos Humanos'!$A610,Etapas[[Número da Etapa]:[Produtos esperados ao fim da Etapa (produtos intermediários) ]],3,FALSE))))+1),"")</f>
        <v/>
      </c>
    </row>
    <row r="611" spans="1:23" x14ac:dyDescent="0.25">
      <c r="A611" s="67"/>
      <c r="B611" s="66"/>
      <c r="C611" s="82"/>
      <c r="D611" s="66"/>
      <c r="E611" s="66"/>
      <c r="F611" s="36" t="s">
        <v>33</v>
      </c>
      <c r="G611" s="66"/>
      <c r="H611" s="67"/>
      <c r="I611" s="133"/>
      <c r="J611" s="133"/>
      <c r="K611" s="93"/>
      <c r="L611" s="83"/>
      <c r="M611" s="92">
        <f>RecursosH[[#This Row],[Custos hora]]*RecursosH[[#This Row],[Qnt. Horas]]</f>
        <v>0</v>
      </c>
      <c r="W611" s="48" t="str">
        <f>IFERROR('Recursos Humanos'!$K611/((((YEAR(VLOOKUP('Recursos Humanos'!$A611,Etapas[[Número da Etapa]:[Produtos esperados ao fim da Etapa (produtos intermediários) ]],4,FALSE))-YEAR(VLOOKUP('Recursos Humanos'!$A611,Etapas[[Número da Etapa]:[Produtos esperados ao fim da Etapa (produtos intermediários) ]],3,FALSE)))*12)+(MONTH(VLOOKUP('Recursos Humanos'!$A611,Etapas[[Número da Etapa]:[Produtos esperados ao fim da Etapa (produtos intermediários) ]],4,FALSE))-MONTH(VLOOKUP('Recursos Humanos'!$A611,Etapas[[Número da Etapa]:[Produtos esperados ao fim da Etapa (produtos intermediários) ]],3,FALSE))))+1),"")</f>
        <v/>
      </c>
    </row>
    <row r="612" spans="1:23" x14ac:dyDescent="0.25">
      <c r="A612" s="67"/>
      <c r="B612" s="66"/>
      <c r="C612" s="82"/>
      <c r="D612" s="66"/>
      <c r="E612" s="66"/>
      <c r="F612" s="36" t="s">
        <v>33</v>
      </c>
      <c r="G612" s="66"/>
      <c r="H612" s="67"/>
      <c r="I612" s="133"/>
      <c r="J612" s="133"/>
      <c r="K612" s="93"/>
      <c r="L612" s="83"/>
      <c r="M612" s="92">
        <f>RecursosH[[#This Row],[Custos hora]]*RecursosH[[#This Row],[Qnt. Horas]]</f>
        <v>0</v>
      </c>
      <c r="W612" s="48" t="str">
        <f>IFERROR('Recursos Humanos'!$K612/((((YEAR(VLOOKUP('Recursos Humanos'!$A612,Etapas[[Número da Etapa]:[Produtos esperados ao fim da Etapa (produtos intermediários) ]],4,FALSE))-YEAR(VLOOKUP('Recursos Humanos'!$A612,Etapas[[Número da Etapa]:[Produtos esperados ao fim da Etapa (produtos intermediários) ]],3,FALSE)))*12)+(MONTH(VLOOKUP('Recursos Humanos'!$A612,Etapas[[Número da Etapa]:[Produtos esperados ao fim da Etapa (produtos intermediários) ]],4,FALSE))-MONTH(VLOOKUP('Recursos Humanos'!$A612,Etapas[[Número da Etapa]:[Produtos esperados ao fim da Etapa (produtos intermediários) ]],3,FALSE))))+1),"")</f>
        <v/>
      </c>
    </row>
    <row r="613" spans="1:23" x14ac:dyDescent="0.25">
      <c r="A613" s="67"/>
      <c r="B613" s="66"/>
      <c r="C613" s="82"/>
      <c r="D613" s="66"/>
      <c r="E613" s="66"/>
      <c r="F613" s="36" t="s">
        <v>33</v>
      </c>
      <c r="G613" s="66"/>
      <c r="H613" s="67"/>
      <c r="I613" s="133"/>
      <c r="J613" s="133"/>
      <c r="K613" s="93"/>
      <c r="L613" s="83"/>
      <c r="M613" s="92">
        <f>RecursosH[[#This Row],[Custos hora]]*RecursosH[[#This Row],[Qnt. Horas]]</f>
        <v>0</v>
      </c>
      <c r="W613" s="48" t="str">
        <f>IFERROR('Recursos Humanos'!$K613/((((YEAR(VLOOKUP('Recursos Humanos'!$A613,Etapas[[Número da Etapa]:[Produtos esperados ao fim da Etapa (produtos intermediários) ]],4,FALSE))-YEAR(VLOOKUP('Recursos Humanos'!$A613,Etapas[[Número da Etapa]:[Produtos esperados ao fim da Etapa (produtos intermediários) ]],3,FALSE)))*12)+(MONTH(VLOOKUP('Recursos Humanos'!$A613,Etapas[[Número da Etapa]:[Produtos esperados ao fim da Etapa (produtos intermediários) ]],4,FALSE))-MONTH(VLOOKUP('Recursos Humanos'!$A613,Etapas[[Número da Etapa]:[Produtos esperados ao fim da Etapa (produtos intermediários) ]],3,FALSE))))+1),"")</f>
        <v/>
      </c>
    </row>
    <row r="614" spans="1:23" x14ac:dyDescent="0.25">
      <c r="A614" s="67"/>
      <c r="B614" s="66"/>
      <c r="C614" s="82"/>
      <c r="D614" s="66"/>
      <c r="E614" s="66"/>
      <c r="F614" s="36" t="s">
        <v>33</v>
      </c>
      <c r="G614" s="66"/>
      <c r="H614" s="67"/>
      <c r="I614" s="133"/>
      <c r="J614" s="133"/>
      <c r="K614" s="93"/>
      <c r="L614" s="83"/>
      <c r="M614" s="92">
        <f>RecursosH[[#This Row],[Custos hora]]*RecursosH[[#This Row],[Qnt. Horas]]</f>
        <v>0</v>
      </c>
      <c r="W614" s="48" t="str">
        <f>IFERROR('Recursos Humanos'!$K614/((((YEAR(VLOOKUP('Recursos Humanos'!$A614,Etapas[[Número da Etapa]:[Produtos esperados ao fim da Etapa (produtos intermediários) ]],4,FALSE))-YEAR(VLOOKUP('Recursos Humanos'!$A614,Etapas[[Número da Etapa]:[Produtos esperados ao fim da Etapa (produtos intermediários) ]],3,FALSE)))*12)+(MONTH(VLOOKUP('Recursos Humanos'!$A614,Etapas[[Número da Etapa]:[Produtos esperados ao fim da Etapa (produtos intermediários) ]],4,FALSE))-MONTH(VLOOKUP('Recursos Humanos'!$A614,Etapas[[Número da Etapa]:[Produtos esperados ao fim da Etapa (produtos intermediários) ]],3,FALSE))))+1),"")</f>
        <v/>
      </c>
    </row>
    <row r="615" spans="1:23" x14ac:dyDescent="0.25">
      <c r="A615" s="67"/>
      <c r="B615" s="66"/>
      <c r="C615" s="82"/>
      <c r="D615" s="66"/>
      <c r="E615" s="66"/>
      <c r="F615" s="36" t="s">
        <v>33</v>
      </c>
      <c r="G615" s="66"/>
      <c r="H615" s="67"/>
      <c r="I615" s="133"/>
      <c r="J615" s="133"/>
      <c r="K615" s="93"/>
      <c r="L615" s="83"/>
      <c r="M615" s="92">
        <f>RecursosH[[#This Row],[Custos hora]]*RecursosH[[#This Row],[Qnt. Horas]]</f>
        <v>0</v>
      </c>
      <c r="W615" s="48" t="str">
        <f>IFERROR('Recursos Humanos'!$K615/((((YEAR(VLOOKUP('Recursos Humanos'!$A615,Etapas[[Número da Etapa]:[Produtos esperados ao fim da Etapa (produtos intermediários) ]],4,FALSE))-YEAR(VLOOKUP('Recursos Humanos'!$A615,Etapas[[Número da Etapa]:[Produtos esperados ao fim da Etapa (produtos intermediários) ]],3,FALSE)))*12)+(MONTH(VLOOKUP('Recursos Humanos'!$A615,Etapas[[Número da Etapa]:[Produtos esperados ao fim da Etapa (produtos intermediários) ]],4,FALSE))-MONTH(VLOOKUP('Recursos Humanos'!$A615,Etapas[[Número da Etapa]:[Produtos esperados ao fim da Etapa (produtos intermediários) ]],3,FALSE))))+1),"")</f>
        <v/>
      </c>
    </row>
    <row r="616" spans="1:23" x14ac:dyDescent="0.25">
      <c r="A616" s="67"/>
      <c r="B616" s="66"/>
      <c r="C616" s="82"/>
      <c r="D616" s="66"/>
      <c r="E616" s="66"/>
      <c r="F616" s="36" t="s">
        <v>33</v>
      </c>
      <c r="G616" s="66"/>
      <c r="H616" s="67"/>
      <c r="I616" s="133"/>
      <c r="J616" s="133"/>
      <c r="K616" s="93"/>
      <c r="L616" s="83"/>
      <c r="M616" s="92">
        <f>RecursosH[[#This Row],[Custos hora]]*RecursosH[[#This Row],[Qnt. Horas]]</f>
        <v>0</v>
      </c>
      <c r="W616" s="48" t="str">
        <f>IFERROR('Recursos Humanos'!$K616/((((YEAR(VLOOKUP('Recursos Humanos'!$A616,Etapas[[Número da Etapa]:[Produtos esperados ao fim da Etapa (produtos intermediários) ]],4,FALSE))-YEAR(VLOOKUP('Recursos Humanos'!$A616,Etapas[[Número da Etapa]:[Produtos esperados ao fim da Etapa (produtos intermediários) ]],3,FALSE)))*12)+(MONTH(VLOOKUP('Recursos Humanos'!$A616,Etapas[[Número da Etapa]:[Produtos esperados ao fim da Etapa (produtos intermediários) ]],4,FALSE))-MONTH(VLOOKUP('Recursos Humanos'!$A616,Etapas[[Número da Etapa]:[Produtos esperados ao fim da Etapa (produtos intermediários) ]],3,FALSE))))+1),"")</f>
        <v/>
      </c>
    </row>
    <row r="617" spans="1:23" x14ac:dyDescent="0.25">
      <c r="A617" s="67"/>
      <c r="B617" s="66"/>
      <c r="C617" s="82"/>
      <c r="D617" s="66"/>
      <c r="E617" s="66"/>
      <c r="F617" s="36" t="s">
        <v>33</v>
      </c>
      <c r="G617" s="66"/>
      <c r="H617" s="67"/>
      <c r="I617" s="133"/>
      <c r="J617" s="133"/>
      <c r="K617" s="93"/>
      <c r="L617" s="83"/>
      <c r="M617" s="92">
        <f>RecursosH[[#This Row],[Custos hora]]*RecursosH[[#This Row],[Qnt. Horas]]</f>
        <v>0</v>
      </c>
      <c r="W617" s="48" t="str">
        <f>IFERROR('Recursos Humanos'!$K617/((((YEAR(VLOOKUP('Recursos Humanos'!$A617,Etapas[[Número da Etapa]:[Produtos esperados ao fim da Etapa (produtos intermediários) ]],4,FALSE))-YEAR(VLOOKUP('Recursos Humanos'!$A617,Etapas[[Número da Etapa]:[Produtos esperados ao fim da Etapa (produtos intermediários) ]],3,FALSE)))*12)+(MONTH(VLOOKUP('Recursos Humanos'!$A617,Etapas[[Número da Etapa]:[Produtos esperados ao fim da Etapa (produtos intermediários) ]],4,FALSE))-MONTH(VLOOKUP('Recursos Humanos'!$A617,Etapas[[Número da Etapa]:[Produtos esperados ao fim da Etapa (produtos intermediários) ]],3,FALSE))))+1),"")</f>
        <v/>
      </c>
    </row>
    <row r="618" spans="1:23" x14ac:dyDescent="0.25">
      <c r="A618" s="67"/>
      <c r="B618" s="66"/>
      <c r="C618" s="82"/>
      <c r="D618" s="66"/>
      <c r="E618" s="66"/>
      <c r="F618" s="36" t="s">
        <v>33</v>
      </c>
      <c r="G618" s="66"/>
      <c r="H618" s="67"/>
      <c r="I618" s="133"/>
      <c r="J618" s="133"/>
      <c r="K618" s="93"/>
      <c r="L618" s="83"/>
      <c r="M618" s="92">
        <f>RecursosH[[#This Row],[Custos hora]]*RecursosH[[#This Row],[Qnt. Horas]]</f>
        <v>0</v>
      </c>
      <c r="W618" s="48" t="str">
        <f>IFERROR('Recursos Humanos'!$K618/((((YEAR(VLOOKUP('Recursos Humanos'!$A618,Etapas[[Número da Etapa]:[Produtos esperados ao fim da Etapa (produtos intermediários) ]],4,FALSE))-YEAR(VLOOKUP('Recursos Humanos'!$A618,Etapas[[Número da Etapa]:[Produtos esperados ao fim da Etapa (produtos intermediários) ]],3,FALSE)))*12)+(MONTH(VLOOKUP('Recursos Humanos'!$A618,Etapas[[Número da Etapa]:[Produtos esperados ao fim da Etapa (produtos intermediários) ]],4,FALSE))-MONTH(VLOOKUP('Recursos Humanos'!$A618,Etapas[[Número da Etapa]:[Produtos esperados ao fim da Etapa (produtos intermediários) ]],3,FALSE))))+1),"")</f>
        <v/>
      </c>
    </row>
    <row r="619" spans="1:23" x14ac:dyDescent="0.25">
      <c r="A619" s="67"/>
      <c r="B619" s="66"/>
      <c r="C619" s="82"/>
      <c r="D619" s="66"/>
      <c r="E619" s="66"/>
      <c r="F619" s="36" t="s">
        <v>33</v>
      </c>
      <c r="G619" s="66"/>
      <c r="H619" s="67"/>
      <c r="I619" s="133"/>
      <c r="J619" s="133"/>
      <c r="K619" s="93"/>
      <c r="L619" s="83"/>
      <c r="M619" s="92">
        <f>RecursosH[[#This Row],[Custos hora]]*RecursosH[[#This Row],[Qnt. Horas]]</f>
        <v>0</v>
      </c>
      <c r="W619" s="48" t="str">
        <f>IFERROR('Recursos Humanos'!$K619/((((YEAR(VLOOKUP('Recursos Humanos'!$A619,Etapas[[Número da Etapa]:[Produtos esperados ao fim da Etapa (produtos intermediários) ]],4,FALSE))-YEAR(VLOOKUP('Recursos Humanos'!$A619,Etapas[[Número da Etapa]:[Produtos esperados ao fim da Etapa (produtos intermediários) ]],3,FALSE)))*12)+(MONTH(VLOOKUP('Recursos Humanos'!$A619,Etapas[[Número da Etapa]:[Produtos esperados ao fim da Etapa (produtos intermediários) ]],4,FALSE))-MONTH(VLOOKUP('Recursos Humanos'!$A619,Etapas[[Número da Etapa]:[Produtos esperados ao fim da Etapa (produtos intermediários) ]],3,FALSE))))+1),"")</f>
        <v/>
      </c>
    </row>
    <row r="620" spans="1:23" x14ac:dyDescent="0.25">
      <c r="A620" s="67"/>
      <c r="B620" s="66"/>
      <c r="C620" s="82"/>
      <c r="D620" s="66"/>
      <c r="E620" s="66"/>
      <c r="F620" s="36" t="s">
        <v>33</v>
      </c>
      <c r="G620" s="66"/>
      <c r="H620" s="67"/>
      <c r="I620" s="133"/>
      <c r="J620" s="133"/>
      <c r="K620" s="93"/>
      <c r="L620" s="83"/>
      <c r="M620" s="92">
        <f>RecursosH[[#This Row],[Custos hora]]*RecursosH[[#This Row],[Qnt. Horas]]</f>
        <v>0</v>
      </c>
      <c r="W620" s="48" t="str">
        <f>IFERROR('Recursos Humanos'!$K620/((((YEAR(VLOOKUP('Recursos Humanos'!$A620,Etapas[[Número da Etapa]:[Produtos esperados ao fim da Etapa (produtos intermediários) ]],4,FALSE))-YEAR(VLOOKUP('Recursos Humanos'!$A620,Etapas[[Número da Etapa]:[Produtos esperados ao fim da Etapa (produtos intermediários) ]],3,FALSE)))*12)+(MONTH(VLOOKUP('Recursos Humanos'!$A620,Etapas[[Número da Etapa]:[Produtos esperados ao fim da Etapa (produtos intermediários) ]],4,FALSE))-MONTH(VLOOKUP('Recursos Humanos'!$A620,Etapas[[Número da Etapa]:[Produtos esperados ao fim da Etapa (produtos intermediários) ]],3,FALSE))))+1),"")</f>
        <v/>
      </c>
    </row>
    <row r="621" spans="1:23" x14ac:dyDescent="0.25">
      <c r="A621" s="67"/>
      <c r="B621" s="66"/>
      <c r="C621" s="82"/>
      <c r="D621" s="66"/>
      <c r="E621" s="66"/>
      <c r="F621" s="36" t="s">
        <v>33</v>
      </c>
      <c r="G621" s="66"/>
      <c r="H621" s="67"/>
      <c r="I621" s="133"/>
      <c r="J621" s="133"/>
      <c r="K621" s="93"/>
      <c r="L621" s="83"/>
      <c r="M621" s="92">
        <f>RecursosH[[#This Row],[Custos hora]]*RecursosH[[#This Row],[Qnt. Horas]]</f>
        <v>0</v>
      </c>
      <c r="W621" s="48" t="str">
        <f>IFERROR('Recursos Humanos'!$K621/((((YEAR(VLOOKUP('Recursos Humanos'!$A621,Etapas[[Número da Etapa]:[Produtos esperados ao fim da Etapa (produtos intermediários) ]],4,FALSE))-YEAR(VLOOKUP('Recursos Humanos'!$A621,Etapas[[Número da Etapa]:[Produtos esperados ao fim da Etapa (produtos intermediários) ]],3,FALSE)))*12)+(MONTH(VLOOKUP('Recursos Humanos'!$A621,Etapas[[Número da Etapa]:[Produtos esperados ao fim da Etapa (produtos intermediários) ]],4,FALSE))-MONTH(VLOOKUP('Recursos Humanos'!$A621,Etapas[[Número da Etapa]:[Produtos esperados ao fim da Etapa (produtos intermediários) ]],3,FALSE))))+1),"")</f>
        <v/>
      </c>
    </row>
    <row r="622" spans="1:23" x14ac:dyDescent="0.25">
      <c r="A622" s="67"/>
      <c r="B622" s="66"/>
      <c r="C622" s="82"/>
      <c r="D622" s="66"/>
      <c r="E622" s="66"/>
      <c r="F622" s="36" t="s">
        <v>33</v>
      </c>
      <c r="G622" s="66"/>
      <c r="H622" s="67"/>
      <c r="I622" s="133"/>
      <c r="J622" s="133"/>
      <c r="K622" s="93"/>
      <c r="L622" s="83"/>
      <c r="M622" s="92">
        <f>RecursosH[[#This Row],[Custos hora]]*RecursosH[[#This Row],[Qnt. Horas]]</f>
        <v>0</v>
      </c>
      <c r="W622" s="48" t="str">
        <f>IFERROR('Recursos Humanos'!$K622/((((YEAR(VLOOKUP('Recursos Humanos'!$A622,Etapas[[Número da Etapa]:[Produtos esperados ao fim da Etapa (produtos intermediários) ]],4,FALSE))-YEAR(VLOOKUP('Recursos Humanos'!$A622,Etapas[[Número da Etapa]:[Produtos esperados ao fim da Etapa (produtos intermediários) ]],3,FALSE)))*12)+(MONTH(VLOOKUP('Recursos Humanos'!$A622,Etapas[[Número da Etapa]:[Produtos esperados ao fim da Etapa (produtos intermediários) ]],4,FALSE))-MONTH(VLOOKUP('Recursos Humanos'!$A622,Etapas[[Número da Etapa]:[Produtos esperados ao fim da Etapa (produtos intermediários) ]],3,FALSE))))+1),"")</f>
        <v/>
      </c>
    </row>
    <row r="623" spans="1:23" x14ac:dyDescent="0.25">
      <c r="A623" s="67"/>
      <c r="B623" s="66"/>
      <c r="C623" s="82"/>
      <c r="D623" s="66"/>
      <c r="E623" s="66"/>
      <c r="F623" s="36" t="s">
        <v>33</v>
      </c>
      <c r="G623" s="66"/>
      <c r="H623" s="67"/>
      <c r="I623" s="133"/>
      <c r="J623" s="133"/>
      <c r="K623" s="93"/>
      <c r="L623" s="83"/>
      <c r="M623" s="92">
        <f>RecursosH[[#This Row],[Custos hora]]*RecursosH[[#This Row],[Qnt. Horas]]</f>
        <v>0</v>
      </c>
      <c r="W623" s="48" t="str">
        <f>IFERROR('Recursos Humanos'!$K623/((((YEAR(VLOOKUP('Recursos Humanos'!$A623,Etapas[[Número da Etapa]:[Produtos esperados ao fim da Etapa (produtos intermediários) ]],4,FALSE))-YEAR(VLOOKUP('Recursos Humanos'!$A623,Etapas[[Número da Etapa]:[Produtos esperados ao fim da Etapa (produtos intermediários) ]],3,FALSE)))*12)+(MONTH(VLOOKUP('Recursos Humanos'!$A623,Etapas[[Número da Etapa]:[Produtos esperados ao fim da Etapa (produtos intermediários) ]],4,FALSE))-MONTH(VLOOKUP('Recursos Humanos'!$A623,Etapas[[Número da Etapa]:[Produtos esperados ao fim da Etapa (produtos intermediários) ]],3,FALSE))))+1),"")</f>
        <v/>
      </c>
    </row>
    <row r="624" spans="1:23" x14ac:dyDescent="0.25">
      <c r="A624" s="67"/>
      <c r="B624" s="66"/>
      <c r="C624" s="82"/>
      <c r="D624" s="66"/>
      <c r="E624" s="66"/>
      <c r="F624" s="36" t="s">
        <v>33</v>
      </c>
      <c r="G624" s="66"/>
      <c r="H624" s="67"/>
      <c r="I624" s="133"/>
      <c r="J624" s="133"/>
      <c r="K624" s="93"/>
      <c r="L624" s="83"/>
      <c r="M624" s="92">
        <f>RecursosH[[#This Row],[Custos hora]]*RecursosH[[#This Row],[Qnt. Horas]]</f>
        <v>0</v>
      </c>
      <c r="W624" s="48" t="str">
        <f>IFERROR('Recursos Humanos'!$K624/((((YEAR(VLOOKUP('Recursos Humanos'!$A624,Etapas[[Número da Etapa]:[Produtos esperados ao fim da Etapa (produtos intermediários) ]],4,FALSE))-YEAR(VLOOKUP('Recursos Humanos'!$A624,Etapas[[Número da Etapa]:[Produtos esperados ao fim da Etapa (produtos intermediários) ]],3,FALSE)))*12)+(MONTH(VLOOKUP('Recursos Humanos'!$A624,Etapas[[Número da Etapa]:[Produtos esperados ao fim da Etapa (produtos intermediários) ]],4,FALSE))-MONTH(VLOOKUP('Recursos Humanos'!$A624,Etapas[[Número da Etapa]:[Produtos esperados ao fim da Etapa (produtos intermediários) ]],3,FALSE))))+1),"")</f>
        <v/>
      </c>
    </row>
    <row r="625" spans="1:23" x14ac:dyDescent="0.25">
      <c r="A625" s="67"/>
      <c r="B625" s="66"/>
      <c r="C625" s="82"/>
      <c r="D625" s="66"/>
      <c r="E625" s="66"/>
      <c r="F625" s="36" t="s">
        <v>33</v>
      </c>
      <c r="G625" s="66"/>
      <c r="H625" s="67"/>
      <c r="I625" s="133"/>
      <c r="J625" s="133"/>
      <c r="K625" s="93"/>
      <c r="L625" s="83"/>
      <c r="M625" s="92">
        <f>RecursosH[[#This Row],[Custos hora]]*RecursosH[[#This Row],[Qnt. Horas]]</f>
        <v>0</v>
      </c>
      <c r="W625" s="48" t="str">
        <f>IFERROR('Recursos Humanos'!$K625/((((YEAR(VLOOKUP('Recursos Humanos'!$A625,Etapas[[Número da Etapa]:[Produtos esperados ao fim da Etapa (produtos intermediários) ]],4,FALSE))-YEAR(VLOOKUP('Recursos Humanos'!$A625,Etapas[[Número da Etapa]:[Produtos esperados ao fim da Etapa (produtos intermediários) ]],3,FALSE)))*12)+(MONTH(VLOOKUP('Recursos Humanos'!$A625,Etapas[[Número da Etapa]:[Produtos esperados ao fim da Etapa (produtos intermediários) ]],4,FALSE))-MONTH(VLOOKUP('Recursos Humanos'!$A625,Etapas[[Número da Etapa]:[Produtos esperados ao fim da Etapa (produtos intermediários) ]],3,FALSE))))+1),"")</f>
        <v/>
      </c>
    </row>
    <row r="626" spans="1:23" x14ac:dyDescent="0.25">
      <c r="A626" s="67"/>
      <c r="B626" s="66"/>
      <c r="C626" s="82"/>
      <c r="D626" s="66"/>
      <c r="E626" s="66"/>
      <c r="F626" s="36" t="s">
        <v>33</v>
      </c>
      <c r="G626" s="66"/>
      <c r="H626" s="67"/>
      <c r="I626" s="133"/>
      <c r="J626" s="133"/>
      <c r="K626" s="93"/>
      <c r="L626" s="83"/>
      <c r="M626" s="92">
        <f>RecursosH[[#This Row],[Custos hora]]*RecursosH[[#This Row],[Qnt. Horas]]</f>
        <v>0</v>
      </c>
      <c r="W626" s="48" t="str">
        <f>IFERROR('Recursos Humanos'!$K626/((((YEAR(VLOOKUP('Recursos Humanos'!$A626,Etapas[[Número da Etapa]:[Produtos esperados ao fim da Etapa (produtos intermediários) ]],4,FALSE))-YEAR(VLOOKUP('Recursos Humanos'!$A626,Etapas[[Número da Etapa]:[Produtos esperados ao fim da Etapa (produtos intermediários) ]],3,FALSE)))*12)+(MONTH(VLOOKUP('Recursos Humanos'!$A626,Etapas[[Número da Etapa]:[Produtos esperados ao fim da Etapa (produtos intermediários) ]],4,FALSE))-MONTH(VLOOKUP('Recursos Humanos'!$A626,Etapas[[Número da Etapa]:[Produtos esperados ao fim da Etapa (produtos intermediários) ]],3,FALSE))))+1),"")</f>
        <v/>
      </c>
    </row>
    <row r="627" spans="1:23" x14ac:dyDescent="0.25">
      <c r="A627" s="67"/>
      <c r="B627" s="66"/>
      <c r="C627" s="82"/>
      <c r="D627" s="66"/>
      <c r="E627" s="66"/>
      <c r="F627" s="36" t="s">
        <v>33</v>
      </c>
      <c r="G627" s="66"/>
      <c r="H627" s="67"/>
      <c r="I627" s="133"/>
      <c r="J627" s="133"/>
      <c r="K627" s="93"/>
      <c r="L627" s="83"/>
      <c r="M627" s="92">
        <f>RecursosH[[#This Row],[Custos hora]]*RecursosH[[#This Row],[Qnt. Horas]]</f>
        <v>0</v>
      </c>
      <c r="W627" s="48" t="str">
        <f>IFERROR('Recursos Humanos'!$K627/((((YEAR(VLOOKUP('Recursos Humanos'!$A627,Etapas[[Número da Etapa]:[Produtos esperados ao fim da Etapa (produtos intermediários) ]],4,FALSE))-YEAR(VLOOKUP('Recursos Humanos'!$A627,Etapas[[Número da Etapa]:[Produtos esperados ao fim da Etapa (produtos intermediários) ]],3,FALSE)))*12)+(MONTH(VLOOKUP('Recursos Humanos'!$A627,Etapas[[Número da Etapa]:[Produtos esperados ao fim da Etapa (produtos intermediários) ]],4,FALSE))-MONTH(VLOOKUP('Recursos Humanos'!$A627,Etapas[[Número da Etapa]:[Produtos esperados ao fim da Etapa (produtos intermediários) ]],3,FALSE))))+1),"")</f>
        <v/>
      </c>
    </row>
    <row r="628" spans="1:23" x14ac:dyDescent="0.25">
      <c r="A628" s="67"/>
      <c r="B628" s="66"/>
      <c r="C628" s="82"/>
      <c r="D628" s="66"/>
      <c r="E628" s="66"/>
      <c r="F628" s="36" t="s">
        <v>33</v>
      </c>
      <c r="G628" s="66"/>
      <c r="H628" s="67"/>
      <c r="I628" s="133"/>
      <c r="J628" s="133"/>
      <c r="K628" s="93"/>
      <c r="L628" s="83"/>
      <c r="M628" s="92">
        <f>RecursosH[[#This Row],[Custos hora]]*RecursosH[[#This Row],[Qnt. Horas]]</f>
        <v>0</v>
      </c>
      <c r="W628" s="48" t="str">
        <f>IFERROR('Recursos Humanos'!$K628/((((YEAR(VLOOKUP('Recursos Humanos'!$A628,Etapas[[Número da Etapa]:[Produtos esperados ao fim da Etapa (produtos intermediários) ]],4,FALSE))-YEAR(VLOOKUP('Recursos Humanos'!$A628,Etapas[[Número da Etapa]:[Produtos esperados ao fim da Etapa (produtos intermediários) ]],3,FALSE)))*12)+(MONTH(VLOOKUP('Recursos Humanos'!$A628,Etapas[[Número da Etapa]:[Produtos esperados ao fim da Etapa (produtos intermediários) ]],4,FALSE))-MONTH(VLOOKUP('Recursos Humanos'!$A628,Etapas[[Número da Etapa]:[Produtos esperados ao fim da Etapa (produtos intermediários) ]],3,FALSE))))+1),"")</f>
        <v/>
      </c>
    </row>
    <row r="629" spans="1:23" x14ac:dyDescent="0.25">
      <c r="A629" s="67"/>
      <c r="B629" s="66"/>
      <c r="C629" s="82"/>
      <c r="D629" s="66"/>
      <c r="E629" s="66"/>
      <c r="F629" s="36" t="s">
        <v>33</v>
      </c>
      <c r="G629" s="66"/>
      <c r="H629" s="67"/>
      <c r="I629" s="133"/>
      <c r="J629" s="133"/>
      <c r="K629" s="93"/>
      <c r="L629" s="83"/>
      <c r="M629" s="92">
        <f>RecursosH[[#This Row],[Custos hora]]*RecursosH[[#This Row],[Qnt. Horas]]</f>
        <v>0</v>
      </c>
      <c r="W629" s="48" t="str">
        <f>IFERROR('Recursos Humanos'!$K629/((((YEAR(VLOOKUP('Recursos Humanos'!$A629,Etapas[[Número da Etapa]:[Produtos esperados ao fim da Etapa (produtos intermediários) ]],4,FALSE))-YEAR(VLOOKUP('Recursos Humanos'!$A629,Etapas[[Número da Etapa]:[Produtos esperados ao fim da Etapa (produtos intermediários) ]],3,FALSE)))*12)+(MONTH(VLOOKUP('Recursos Humanos'!$A629,Etapas[[Número da Etapa]:[Produtos esperados ao fim da Etapa (produtos intermediários) ]],4,FALSE))-MONTH(VLOOKUP('Recursos Humanos'!$A629,Etapas[[Número da Etapa]:[Produtos esperados ao fim da Etapa (produtos intermediários) ]],3,FALSE))))+1),"")</f>
        <v/>
      </c>
    </row>
    <row r="630" spans="1:23" x14ac:dyDescent="0.25">
      <c r="A630" s="67"/>
      <c r="B630" s="66"/>
      <c r="C630" s="82"/>
      <c r="D630" s="66"/>
      <c r="E630" s="66"/>
      <c r="F630" s="36" t="s">
        <v>33</v>
      </c>
      <c r="G630" s="66"/>
      <c r="H630" s="67"/>
      <c r="I630" s="133"/>
      <c r="J630" s="133"/>
      <c r="K630" s="93"/>
      <c r="L630" s="83"/>
      <c r="M630" s="92">
        <f>RecursosH[[#This Row],[Custos hora]]*RecursosH[[#This Row],[Qnt. Horas]]</f>
        <v>0</v>
      </c>
      <c r="W630" s="48" t="str">
        <f>IFERROR('Recursos Humanos'!$K630/((((YEAR(VLOOKUP('Recursos Humanos'!$A630,Etapas[[Número da Etapa]:[Produtos esperados ao fim da Etapa (produtos intermediários) ]],4,FALSE))-YEAR(VLOOKUP('Recursos Humanos'!$A630,Etapas[[Número da Etapa]:[Produtos esperados ao fim da Etapa (produtos intermediários) ]],3,FALSE)))*12)+(MONTH(VLOOKUP('Recursos Humanos'!$A630,Etapas[[Número da Etapa]:[Produtos esperados ao fim da Etapa (produtos intermediários) ]],4,FALSE))-MONTH(VLOOKUP('Recursos Humanos'!$A630,Etapas[[Número da Etapa]:[Produtos esperados ao fim da Etapa (produtos intermediários) ]],3,FALSE))))+1),"")</f>
        <v/>
      </c>
    </row>
    <row r="631" spans="1:23" x14ac:dyDescent="0.25">
      <c r="A631" s="67"/>
      <c r="B631" s="66"/>
      <c r="C631" s="82"/>
      <c r="D631" s="66"/>
      <c r="E631" s="66"/>
      <c r="F631" s="36" t="s">
        <v>33</v>
      </c>
      <c r="G631" s="66"/>
      <c r="H631" s="67"/>
      <c r="I631" s="133"/>
      <c r="J631" s="133"/>
      <c r="K631" s="93"/>
      <c r="L631" s="83"/>
      <c r="M631" s="92">
        <f>RecursosH[[#This Row],[Custos hora]]*RecursosH[[#This Row],[Qnt. Horas]]</f>
        <v>0</v>
      </c>
      <c r="W631" s="48" t="str">
        <f>IFERROR('Recursos Humanos'!$K631/((((YEAR(VLOOKUP('Recursos Humanos'!$A631,Etapas[[Número da Etapa]:[Produtos esperados ao fim da Etapa (produtos intermediários) ]],4,FALSE))-YEAR(VLOOKUP('Recursos Humanos'!$A631,Etapas[[Número da Etapa]:[Produtos esperados ao fim da Etapa (produtos intermediários) ]],3,FALSE)))*12)+(MONTH(VLOOKUP('Recursos Humanos'!$A631,Etapas[[Número da Etapa]:[Produtos esperados ao fim da Etapa (produtos intermediários) ]],4,FALSE))-MONTH(VLOOKUP('Recursos Humanos'!$A631,Etapas[[Número da Etapa]:[Produtos esperados ao fim da Etapa (produtos intermediários) ]],3,FALSE))))+1),"")</f>
        <v/>
      </c>
    </row>
    <row r="632" spans="1:23" x14ac:dyDescent="0.25">
      <c r="A632" s="67"/>
      <c r="B632" s="66"/>
      <c r="C632" s="82"/>
      <c r="D632" s="66"/>
      <c r="E632" s="66"/>
      <c r="F632" s="36" t="s">
        <v>33</v>
      </c>
      <c r="G632" s="66"/>
      <c r="H632" s="67"/>
      <c r="I632" s="133"/>
      <c r="J632" s="133"/>
      <c r="K632" s="93"/>
      <c r="L632" s="83"/>
      <c r="M632" s="92">
        <f>RecursosH[[#This Row],[Custos hora]]*RecursosH[[#This Row],[Qnt. Horas]]</f>
        <v>0</v>
      </c>
      <c r="W632" s="48" t="str">
        <f>IFERROR('Recursos Humanos'!$K632/((((YEAR(VLOOKUP('Recursos Humanos'!$A632,Etapas[[Número da Etapa]:[Produtos esperados ao fim da Etapa (produtos intermediários) ]],4,FALSE))-YEAR(VLOOKUP('Recursos Humanos'!$A632,Etapas[[Número da Etapa]:[Produtos esperados ao fim da Etapa (produtos intermediários) ]],3,FALSE)))*12)+(MONTH(VLOOKUP('Recursos Humanos'!$A632,Etapas[[Número da Etapa]:[Produtos esperados ao fim da Etapa (produtos intermediários) ]],4,FALSE))-MONTH(VLOOKUP('Recursos Humanos'!$A632,Etapas[[Número da Etapa]:[Produtos esperados ao fim da Etapa (produtos intermediários) ]],3,FALSE))))+1),"")</f>
        <v/>
      </c>
    </row>
    <row r="633" spans="1:23" x14ac:dyDescent="0.25">
      <c r="A633" s="67"/>
      <c r="B633" s="66"/>
      <c r="C633" s="82"/>
      <c r="D633" s="66"/>
      <c r="E633" s="66"/>
      <c r="F633" s="36" t="s">
        <v>33</v>
      </c>
      <c r="G633" s="66"/>
      <c r="H633" s="67"/>
      <c r="I633" s="133"/>
      <c r="J633" s="133"/>
      <c r="K633" s="93"/>
      <c r="L633" s="83"/>
      <c r="M633" s="92">
        <f>RecursosH[[#This Row],[Custos hora]]*RecursosH[[#This Row],[Qnt. Horas]]</f>
        <v>0</v>
      </c>
      <c r="W633" s="48" t="str">
        <f>IFERROR('Recursos Humanos'!$K633/((((YEAR(VLOOKUP('Recursos Humanos'!$A633,Etapas[[Número da Etapa]:[Produtos esperados ao fim da Etapa (produtos intermediários) ]],4,FALSE))-YEAR(VLOOKUP('Recursos Humanos'!$A633,Etapas[[Número da Etapa]:[Produtos esperados ao fim da Etapa (produtos intermediários) ]],3,FALSE)))*12)+(MONTH(VLOOKUP('Recursos Humanos'!$A633,Etapas[[Número da Etapa]:[Produtos esperados ao fim da Etapa (produtos intermediários) ]],4,FALSE))-MONTH(VLOOKUP('Recursos Humanos'!$A633,Etapas[[Número da Etapa]:[Produtos esperados ao fim da Etapa (produtos intermediários) ]],3,FALSE))))+1),"")</f>
        <v/>
      </c>
    </row>
    <row r="634" spans="1:23" x14ac:dyDescent="0.25">
      <c r="A634" s="67"/>
      <c r="B634" s="66"/>
      <c r="C634" s="82"/>
      <c r="D634" s="66"/>
      <c r="E634" s="66"/>
      <c r="F634" s="36" t="s">
        <v>33</v>
      </c>
      <c r="G634" s="66"/>
      <c r="H634" s="67"/>
      <c r="I634" s="133"/>
      <c r="J634" s="133"/>
      <c r="K634" s="93"/>
      <c r="L634" s="83"/>
      <c r="M634" s="92">
        <f>RecursosH[[#This Row],[Custos hora]]*RecursosH[[#This Row],[Qnt. Horas]]</f>
        <v>0</v>
      </c>
      <c r="W634" s="48" t="str">
        <f>IFERROR('Recursos Humanos'!$K634/((((YEAR(VLOOKUP('Recursos Humanos'!$A634,Etapas[[Número da Etapa]:[Produtos esperados ao fim da Etapa (produtos intermediários) ]],4,FALSE))-YEAR(VLOOKUP('Recursos Humanos'!$A634,Etapas[[Número da Etapa]:[Produtos esperados ao fim da Etapa (produtos intermediários) ]],3,FALSE)))*12)+(MONTH(VLOOKUP('Recursos Humanos'!$A634,Etapas[[Número da Etapa]:[Produtos esperados ao fim da Etapa (produtos intermediários) ]],4,FALSE))-MONTH(VLOOKUP('Recursos Humanos'!$A634,Etapas[[Número da Etapa]:[Produtos esperados ao fim da Etapa (produtos intermediários) ]],3,FALSE))))+1),"")</f>
        <v/>
      </c>
    </row>
    <row r="635" spans="1:23" x14ac:dyDescent="0.25">
      <c r="A635" s="67"/>
      <c r="B635" s="66"/>
      <c r="C635" s="82"/>
      <c r="D635" s="66"/>
      <c r="E635" s="66"/>
      <c r="F635" s="36" t="s">
        <v>33</v>
      </c>
      <c r="G635" s="66"/>
      <c r="H635" s="67"/>
      <c r="I635" s="133"/>
      <c r="J635" s="133"/>
      <c r="K635" s="93"/>
      <c r="L635" s="83"/>
      <c r="M635" s="92">
        <f>RecursosH[[#This Row],[Custos hora]]*RecursosH[[#This Row],[Qnt. Horas]]</f>
        <v>0</v>
      </c>
      <c r="W635" s="48" t="str">
        <f>IFERROR('Recursos Humanos'!$K635/((((YEAR(VLOOKUP('Recursos Humanos'!$A635,Etapas[[Número da Etapa]:[Produtos esperados ao fim da Etapa (produtos intermediários) ]],4,FALSE))-YEAR(VLOOKUP('Recursos Humanos'!$A635,Etapas[[Número da Etapa]:[Produtos esperados ao fim da Etapa (produtos intermediários) ]],3,FALSE)))*12)+(MONTH(VLOOKUP('Recursos Humanos'!$A635,Etapas[[Número da Etapa]:[Produtos esperados ao fim da Etapa (produtos intermediários) ]],4,FALSE))-MONTH(VLOOKUP('Recursos Humanos'!$A635,Etapas[[Número da Etapa]:[Produtos esperados ao fim da Etapa (produtos intermediários) ]],3,FALSE))))+1),"")</f>
        <v/>
      </c>
    </row>
    <row r="636" spans="1:23" x14ac:dyDescent="0.25">
      <c r="A636" s="67"/>
      <c r="B636" s="66"/>
      <c r="C636" s="82"/>
      <c r="D636" s="66"/>
      <c r="E636" s="66"/>
      <c r="F636" s="36" t="s">
        <v>33</v>
      </c>
      <c r="G636" s="66"/>
      <c r="H636" s="67"/>
      <c r="I636" s="133"/>
      <c r="J636" s="133"/>
      <c r="K636" s="93"/>
      <c r="L636" s="83"/>
      <c r="M636" s="92">
        <f>RecursosH[[#This Row],[Custos hora]]*RecursosH[[#This Row],[Qnt. Horas]]</f>
        <v>0</v>
      </c>
      <c r="W636" s="48" t="str">
        <f>IFERROR('Recursos Humanos'!$K636/((((YEAR(VLOOKUP('Recursos Humanos'!$A636,Etapas[[Número da Etapa]:[Produtos esperados ao fim da Etapa (produtos intermediários) ]],4,FALSE))-YEAR(VLOOKUP('Recursos Humanos'!$A636,Etapas[[Número da Etapa]:[Produtos esperados ao fim da Etapa (produtos intermediários) ]],3,FALSE)))*12)+(MONTH(VLOOKUP('Recursos Humanos'!$A636,Etapas[[Número da Etapa]:[Produtos esperados ao fim da Etapa (produtos intermediários) ]],4,FALSE))-MONTH(VLOOKUP('Recursos Humanos'!$A636,Etapas[[Número da Etapa]:[Produtos esperados ao fim da Etapa (produtos intermediários) ]],3,FALSE))))+1),"")</f>
        <v/>
      </c>
    </row>
    <row r="637" spans="1:23" x14ac:dyDescent="0.25">
      <c r="A637" s="67"/>
      <c r="B637" s="66"/>
      <c r="C637" s="82"/>
      <c r="D637" s="66"/>
      <c r="E637" s="66"/>
      <c r="F637" s="36" t="s">
        <v>33</v>
      </c>
      <c r="G637" s="66"/>
      <c r="H637" s="67"/>
      <c r="I637" s="133"/>
      <c r="J637" s="133"/>
      <c r="K637" s="93"/>
      <c r="L637" s="83"/>
      <c r="M637" s="92">
        <f>RecursosH[[#This Row],[Custos hora]]*RecursosH[[#This Row],[Qnt. Horas]]</f>
        <v>0</v>
      </c>
      <c r="W637" s="48" t="str">
        <f>IFERROR('Recursos Humanos'!$K637/((((YEAR(VLOOKUP('Recursos Humanos'!$A637,Etapas[[Número da Etapa]:[Produtos esperados ao fim da Etapa (produtos intermediários) ]],4,FALSE))-YEAR(VLOOKUP('Recursos Humanos'!$A637,Etapas[[Número da Etapa]:[Produtos esperados ao fim da Etapa (produtos intermediários) ]],3,FALSE)))*12)+(MONTH(VLOOKUP('Recursos Humanos'!$A637,Etapas[[Número da Etapa]:[Produtos esperados ao fim da Etapa (produtos intermediários) ]],4,FALSE))-MONTH(VLOOKUP('Recursos Humanos'!$A637,Etapas[[Número da Etapa]:[Produtos esperados ao fim da Etapa (produtos intermediários) ]],3,FALSE))))+1),"")</f>
        <v/>
      </c>
    </row>
    <row r="638" spans="1:23" x14ac:dyDescent="0.25">
      <c r="A638" s="67"/>
      <c r="B638" s="66"/>
      <c r="C638" s="82"/>
      <c r="D638" s="66"/>
      <c r="E638" s="66"/>
      <c r="F638" s="36" t="s">
        <v>33</v>
      </c>
      <c r="G638" s="66"/>
      <c r="H638" s="67"/>
      <c r="I638" s="133"/>
      <c r="J638" s="133"/>
      <c r="K638" s="93"/>
      <c r="L638" s="83"/>
      <c r="M638" s="92">
        <f>RecursosH[[#This Row],[Custos hora]]*RecursosH[[#This Row],[Qnt. Horas]]</f>
        <v>0</v>
      </c>
      <c r="W638" s="48" t="str">
        <f>IFERROR('Recursos Humanos'!$K638/((((YEAR(VLOOKUP('Recursos Humanos'!$A638,Etapas[[Número da Etapa]:[Produtos esperados ao fim da Etapa (produtos intermediários) ]],4,FALSE))-YEAR(VLOOKUP('Recursos Humanos'!$A638,Etapas[[Número da Etapa]:[Produtos esperados ao fim da Etapa (produtos intermediários) ]],3,FALSE)))*12)+(MONTH(VLOOKUP('Recursos Humanos'!$A638,Etapas[[Número da Etapa]:[Produtos esperados ao fim da Etapa (produtos intermediários) ]],4,FALSE))-MONTH(VLOOKUP('Recursos Humanos'!$A638,Etapas[[Número da Etapa]:[Produtos esperados ao fim da Etapa (produtos intermediários) ]],3,FALSE))))+1),"")</f>
        <v/>
      </c>
    </row>
    <row r="639" spans="1:23" x14ac:dyDescent="0.25">
      <c r="A639" s="67"/>
      <c r="B639" s="66"/>
      <c r="C639" s="82"/>
      <c r="D639" s="66"/>
      <c r="E639" s="66"/>
      <c r="F639" s="36" t="s">
        <v>33</v>
      </c>
      <c r="G639" s="66"/>
      <c r="H639" s="67"/>
      <c r="I639" s="133"/>
      <c r="J639" s="133"/>
      <c r="K639" s="93"/>
      <c r="L639" s="83"/>
      <c r="M639" s="92">
        <f>RecursosH[[#This Row],[Custos hora]]*RecursosH[[#This Row],[Qnt. Horas]]</f>
        <v>0</v>
      </c>
      <c r="W639" s="48" t="str">
        <f>IFERROR('Recursos Humanos'!$K639/((((YEAR(VLOOKUP('Recursos Humanos'!$A639,Etapas[[Número da Etapa]:[Produtos esperados ao fim da Etapa (produtos intermediários) ]],4,FALSE))-YEAR(VLOOKUP('Recursos Humanos'!$A639,Etapas[[Número da Etapa]:[Produtos esperados ao fim da Etapa (produtos intermediários) ]],3,FALSE)))*12)+(MONTH(VLOOKUP('Recursos Humanos'!$A639,Etapas[[Número da Etapa]:[Produtos esperados ao fim da Etapa (produtos intermediários) ]],4,FALSE))-MONTH(VLOOKUP('Recursos Humanos'!$A639,Etapas[[Número da Etapa]:[Produtos esperados ao fim da Etapa (produtos intermediários) ]],3,FALSE))))+1),"")</f>
        <v/>
      </c>
    </row>
    <row r="640" spans="1:23" x14ac:dyDescent="0.25">
      <c r="A640" s="67"/>
      <c r="B640" s="66"/>
      <c r="C640" s="82"/>
      <c r="D640" s="66"/>
      <c r="E640" s="66"/>
      <c r="F640" s="36" t="s">
        <v>33</v>
      </c>
      <c r="G640" s="66"/>
      <c r="H640" s="67"/>
      <c r="I640" s="133"/>
      <c r="J640" s="133"/>
      <c r="K640" s="93"/>
      <c r="L640" s="83"/>
      <c r="M640" s="92">
        <f>RecursosH[[#This Row],[Custos hora]]*RecursosH[[#This Row],[Qnt. Horas]]</f>
        <v>0</v>
      </c>
      <c r="W640" s="48" t="str">
        <f>IFERROR('Recursos Humanos'!$K640/((((YEAR(VLOOKUP('Recursos Humanos'!$A640,Etapas[[Número da Etapa]:[Produtos esperados ao fim da Etapa (produtos intermediários) ]],4,FALSE))-YEAR(VLOOKUP('Recursos Humanos'!$A640,Etapas[[Número da Etapa]:[Produtos esperados ao fim da Etapa (produtos intermediários) ]],3,FALSE)))*12)+(MONTH(VLOOKUP('Recursos Humanos'!$A640,Etapas[[Número da Etapa]:[Produtos esperados ao fim da Etapa (produtos intermediários) ]],4,FALSE))-MONTH(VLOOKUP('Recursos Humanos'!$A640,Etapas[[Número da Etapa]:[Produtos esperados ao fim da Etapa (produtos intermediários) ]],3,FALSE))))+1),"")</f>
        <v/>
      </c>
    </row>
    <row r="641" spans="1:23" x14ac:dyDescent="0.25">
      <c r="A641" s="67"/>
      <c r="B641" s="66"/>
      <c r="C641" s="82"/>
      <c r="D641" s="66"/>
      <c r="E641" s="66"/>
      <c r="F641" s="36" t="s">
        <v>33</v>
      </c>
      <c r="G641" s="66"/>
      <c r="H641" s="67"/>
      <c r="I641" s="133"/>
      <c r="J641" s="133"/>
      <c r="K641" s="93"/>
      <c r="L641" s="83"/>
      <c r="M641" s="92">
        <f>RecursosH[[#This Row],[Custos hora]]*RecursosH[[#This Row],[Qnt. Horas]]</f>
        <v>0</v>
      </c>
      <c r="W641" s="48" t="str">
        <f>IFERROR('Recursos Humanos'!$K641/((((YEAR(VLOOKUP('Recursos Humanos'!$A641,Etapas[[Número da Etapa]:[Produtos esperados ao fim da Etapa (produtos intermediários) ]],4,FALSE))-YEAR(VLOOKUP('Recursos Humanos'!$A641,Etapas[[Número da Etapa]:[Produtos esperados ao fim da Etapa (produtos intermediários) ]],3,FALSE)))*12)+(MONTH(VLOOKUP('Recursos Humanos'!$A641,Etapas[[Número da Etapa]:[Produtos esperados ao fim da Etapa (produtos intermediários) ]],4,FALSE))-MONTH(VLOOKUP('Recursos Humanos'!$A641,Etapas[[Número da Etapa]:[Produtos esperados ao fim da Etapa (produtos intermediários) ]],3,FALSE))))+1),"")</f>
        <v/>
      </c>
    </row>
    <row r="642" spans="1:23" x14ac:dyDescent="0.25">
      <c r="A642" s="67"/>
      <c r="B642" s="66"/>
      <c r="C642" s="82"/>
      <c r="D642" s="66"/>
      <c r="E642" s="66"/>
      <c r="F642" s="36" t="s">
        <v>33</v>
      </c>
      <c r="G642" s="66"/>
      <c r="H642" s="67"/>
      <c r="I642" s="133"/>
      <c r="J642" s="133"/>
      <c r="K642" s="93"/>
      <c r="L642" s="83"/>
      <c r="M642" s="92">
        <f>RecursosH[[#This Row],[Custos hora]]*RecursosH[[#This Row],[Qnt. Horas]]</f>
        <v>0</v>
      </c>
      <c r="W642" s="48" t="str">
        <f>IFERROR('Recursos Humanos'!$K642/((((YEAR(VLOOKUP('Recursos Humanos'!$A642,Etapas[[Número da Etapa]:[Produtos esperados ao fim da Etapa (produtos intermediários) ]],4,FALSE))-YEAR(VLOOKUP('Recursos Humanos'!$A642,Etapas[[Número da Etapa]:[Produtos esperados ao fim da Etapa (produtos intermediários) ]],3,FALSE)))*12)+(MONTH(VLOOKUP('Recursos Humanos'!$A642,Etapas[[Número da Etapa]:[Produtos esperados ao fim da Etapa (produtos intermediários) ]],4,FALSE))-MONTH(VLOOKUP('Recursos Humanos'!$A642,Etapas[[Número da Etapa]:[Produtos esperados ao fim da Etapa (produtos intermediários) ]],3,FALSE))))+1),"")</f>
        <v/>
      </c>
    </row>
    <row r="643" spans="1:23" x14ac:dyDescent="0.25">
      <c r="A643" s="67"/>
      <c r="B643" s="66"/>
      <c r="C643" s="82"/>
      <c r="D643" s="66"/>
      <c r="E643" s="66"/>
      <c r="F643" s="36" t="s">
        <v>33</v>
      </c>
      <c r="G643" s="66"/>
      <c r="H643" s="67"/>
      <c r="I643" s="133"/>
      <c r="J643" s="133"/>
      <c r="K643" s="93"/>
      <c r="L643" s="83"/>
      <c r="M643" s="92">
        <f>RecursosH[[#This Row],[Custos hora]]*RecursosH[[#This Row],[Qnt. Horas]]</f>
        <v>0</v>
      </c>
      <c r="W643" s="48" t="str">
        <f>IFERROR('Recursos Humanos'!$K643/((((YEAR(VLOOKUP('Recursos Humanos'!$A643,Etapas[[Número da Etapa]:[Produtos esperados ao fim da Etapa (produtos intermediários) ]],4,FALSE))-YEAR(VLOOKUP('Recursos Humanos'!$A643,Etapas[[Número da Etapa]:[Produtos esperados ao fim da Etapa (produtos intermediários) ]],3,FALSE)))*12)+(MONTH(VLOOKUP('Recursos Humanos'!$A643,Etapas[[Número da Etapa]:[Produtos esperados ao fim da Etapa (produtos intermediários) ]],4,FALSE))-MONTH(VLOOKUP('Recursos Humanos'!$A643,Etapas[[Número da Etapa]:[Produtos esperados ao fim da Etapa (produtos intermediários) ]],3,FALSE))))+1),"")</f>
        <v/>
      </c>
    </row>
    <row r="644" spans="1:23" x14ac:dyDescent="0.25">
      <c r="A644" s="67"/>
      <c r="B644" s="66"/>
      <c r="C644" s="82"/>
      <c r="D644" s="66"/>
      <c r="E644" s="66"/>
      <c r="F644" s="36" t="s">
        <v>33</v>
      </c>
      <c r="G644" s="66"/>
      <c r="H644" s="67"/>
      <c r="I644" s="133"/>
      <c r="J644" s="133"/>
      <c r="K644" s="93"/>
      <c r="L644" s="83"/>
      <c r="M644" s="92">
        <f>RecursosH[[#This Row],[Custos hora]]*RecursosH[[#This Row],[Qnt. Horas]]</f>
        <v>0</v>
      </c>
      <c r="W644" s="48" t="str">
        <f>IFERROR('Recursos Humanos'!$K644/((((YEAR(VLOOKUP('Recursos Humanos'!$A644,Etapas[[Número da Etapa]:[Produtos esperados ao fim da Etapa (produtos intermediários) ]],4,FALSE))-YEAR(VLOOKUP('Recursos Humanos'!$A644,Etapas[[Número da Etapa]:[Produtos esperados ao fim da Etapa (produtos intermediários) ]],3,FALSE)))*12)+(MONTH(VLOOKUP('Recursos Humanos'!$A644,Etapas[[Número da Etapa]:[Produtos esperados ao fim da Etapa (produtos intermediários) ]],4,FALSE))-MONTH(VLOOKUP('Recursos Humanos'!$A644,Etapas[[Número da Etapa]:[Produtos esperados ao fim da Etapa (produtos intermediários) ]],3,FALSE))))+1),"")</f>
        <v/>
      </c>
    </row>
    <row r="645" spans="1:23" x14ac:dyDescent="0.25">
      <c r="A645" s="67"/>
      <c r="B645" s="66"/>
      <c r="C645" s="82"/>
      <c r="D645" s="66"/>
      <c r="E645" s="66"/>
      <c r="F645" s="36" t="s">
        <v>33</v>
      </c>
      <c r="G645" s="66"/>
      <c r="H645" s="67"/>
      <c r="I645" s="133"/>
      <c r="J645" s="133"/>
      <c r="K645" s="93"/>
      <c r="L645" s="83"/>
      <c r="M645" s="92">
        <f>RecursosH[[#This Row],[Custos hora]]*RecursosH[[#This Row],[Qnt. Horas]]</f>
        <v>0</v>
      </c>
      <c r="W645" s="48" t="str">
        <f>IFERROR('Recursos Humanos'!$K645/((((YEAR(VLOOKUP('Recursos Humanos'!$A645,Etapas[[Número da Etapa]:[Produtos esperados ao fim da Etapa (produtos intermediários) ]],4,FALSE))-YEAR(VLOOKUP('Recursos Humanos'!$A645,Etapas[[Número da Etapa]:[Produtos esperados ao fim da Etapa (produtos intermediários) ]],3,FALSE)))*12)+(MONTH(VLOOKUP('Recursos Humanos'!$A645,Etapas[[Número da Etapa]:[Produtos esperados ao fim da Etapa (produtos intermediários) ]],4,FALSE))-MONTH(VLOOKUP('Recursos Humanos'!$A645,Etapas[[Número da Etapa]:[Produtos esperados ao fim da Etapa (produtos intermediários) ]],3,FALSE))))+1),"")</f>
        <v/>
      </c>
    </row>
    <row r="646" spans="1:23" x14ac:dyDescent="0.25">
      <c r="A646" s="67"/>
      <c r="B646" s="66"/>
      <c r="C646" s="82"/>
      <c r="D646" s="66"/>
      <c r="E646" s="66"/>
      <c r="F646" s="36" t="s">
        <v>33</v>
      </c>
      <c r="G646" s="66"/>
      <c r="H646" s="67"/>
      <c r="I646" s="133"/>
      <c r="J646" s="133"/>
      <c r="K646" s="93"/>
      <c r="L646" s="83"/>
      <c r="M646" s="92">
        <f>RecursosH[[#This Row],[Custos hora]]*RecursosH[[#This Row],[Qnt. Horas]]</f>
        <v>0</v>
      </c>
      <c r="W646" s="48" t="str">
        <f>IFERROR('Recursos Humanos'!$K646/((((YEAR(VLOOKUP('Recursos Humanos'!$A646,Etapas[[Número da Etapa]:[Produtos esperados ao fim da Etapa (produtos intermediários) ]],4,FALSE))-YEAR(VLOOKUP('Recursos Humanos'!$A646,Etapas[[Número da Etapa]:[Produtos esperados ao fim da Etapa (produtos intermediários) ]],3,FALSE)))*12)+(MONTH(VLOOKUP('Recursos Humanos'!$A646,Etapas[[Número da Etapa]:[Produtos esperados ao fim da Etapa (produtos intermediários) ]],4,FALSE))-MONTH(VLOOKUP('Recursos Humanos'!$A646,Etapas[[Número da Etapa]:[Produtos esperados ao fim da Etapa (produtos intermediários) ]],3,FALSE))))+1),"")</f>
        <v/>
      </c>
    </row>
    <row r="647" spans="1:23" x14ac:dyDescent="0.25">
      <c r="A647" s="67"/>
      <c r="B647" s="66"/>
      <c r="C647" s="82"/>
      <c r="D647" s="66"/>
      <c r="E647" s="66"/>
      <c r="F647" s="36" t="s">
        <v>33</v>
      </c>
      <c r="G647" s="66"/>
      <c r="H647" s="67"/>
      <c r="I647" s="133"/>
      <c r="J647" s="133"/>
      <c r="K647" s="93"/>
      <c r="L647" s="83"/>
      <c r="M647" s="92">
        <f>RecursosH[[#This Row],[Custos hora]]*RecursosH[[#This Row],[Qnt. Horas]]</f>
        <v>0</v>
      </c>
      <c r="W647" s="48" t="str">
        <f>IFERROR('Recursos Humanos'!$K647/((((YEAR(VLOOKUP('Recursos Humanos'!$A647,Etapas[[Número da Etapa]:[Produtos esperados ao fim da Etapa (produtos intermediários) ]],4,FALSE))-YEAR(VLOOKUP('Recursos Humanos'!$A647,Etapas[[Número da Etapa]:[Produtos esperados ao fim da Etapa (produtos intermediários) ]],3,FALSE)))*12)+(MONTH(VLOOKUP('Recursos Humanos'!$A647,Etapas[[Número da Etapa]:[Produtos esperados ao fim da Etapa (produtos intermediários) ]],4,FALSE))-MONTH(VLOOKUP('Recursos Humanos'!$A647,Etapas[[Número da Etapa]:[Produtos esperados ao fim da Etapa (produtos intermediários) ]],3,FALSE))))+1),"")</f>
        <v/>
      </c>
    </row>
    <row r="648" spans="1:23" x14ac:dyDescent="0.25">
      <c r="A648" s="67"/>
      <c r="B648" s="66"/>
      <c r="C648" s="82"/>
      <c r="D648" s="66"/>
      <c r="E648" s="66"/>
      <c r="F648" s="36" t="s">
        <v>33</v>
      </c>
      <c r="G648" s="66"/>
      <c r="H648" s="67"/>
      <c r="I648" s="133"/>
      <c r="J648" s="133"/>
      <c r="K648" s="93"/>
      <c r="L648" s="83"/>
      <c r="M648" s="92">
        <f>RecursosH[[#This Row],[Custos hora]]*RecursosH[[#This Row],[Qnt. Horas]]</f>
        <v>0</v>
      </c>
      <c r="W648" s="48" t="str">
        <f>IFERROR('Recursos Humanos'!$K648/((((YEAR(VLOOKUP('Recursos Humanos'!$A648,Etapas[[Número da Etapa]:[Produtos esperados ao fim da Etapa (produtos intermediários) ]],4,FALSE))-YEAR(VLOOKUP('Recursos Humanos'!$A648,Etapas[[Número da Etapa]:[Produtos esperados ao fim da Etapa (produtos intermediários) ]],3,FALSE)))*12)+(MONTH(VLOOKUP('Recursos Humanos'!$A648,Etapas[[Número da Etapa]:[Produtos esperados ao fim da Etapa (produtos intermediários) ]],4,FALSE))-MONTH(VLOOKUP('Recursos Humanos'!$A648,Etapas[[Número da Etapa]:[Produtos esperados ao fim da Etapa (produtos intermediários) ]],3,FALSE))))+1),"")</f>
        <v/>
      </c>
    </row>
    <row r="649" spans="1:23" x14ac:dyDescent="0.25">
      <c r="A649" s="67"/>
      <c r="B649" s="66"/>
      <c r="C649" s="82"/>
      <c r="D649" s="66"/>
      <c r="E649" s="66"/>
      <c r="F649" s="36" t="s">
        <v>33</v>
      </c>
      <c r="G649" s="66"/>
      <c r="H649" s="67"/>
      <c r="I649" s="133"/>
      <c r="J649" s="133"/>
      <c r="K649" s="93"/>
      <c r="L649" s="83"/>
      <c r="M649" s="92">
        <f>RecursosH[[#This Row],[Custos hora]]*RecursosH[[#This Row],[Qnt. Horas]]</f>
        <v>0</v>
      </c>
      <c r="W649" s="48" t="str">
        <f>IFERROR('Recursos Humanos'!$K649/((((YEAR(VLOOKUP('Recursos Humanos'!$A649,Etapas[[Número da Etapa]:[Produtos esperados ao fim da Etapa (produtos intermediários) ]],4,FALSE))-YEAR(VLOOKUP('Recursos Humanos'!$A649,Etapas[[Número da Etapa]:[Produtos esperados ao fim da Etapa (produtos intermediários) ]],3,FALSE)))*12)+(MONTH(VLOOKUP('Recursos Humanos'!$A649,Etapas[[Número da Etapa]:[Produtos esperados ao fim da Etapa (produtos intermediários) ]],4,FALSE))-MONTH(VLOOKUP('Recursos Humanos'!$A649,Etapas[[Número da Etapa]:[Produtos esperados ao fim da Etapa (produtos intermediários) ]],3,FALSE))))+1),"")</f>
        <v/>
      </c>
    </row>
    <row r="650" spans="1:23" x14ac:dyDescent="0.25">
      <c r="A650" s="67"/>
      <c r="B650" s="66"/>
      <c r="C650" s="82"/>
      <c r="D650" s="66"/>
      <c r="E650" s="66"/>
      <c r="F650" s="36" t="s">
        <v>33</v>
      </c>
      <c r="G650" s="66"/>
      <c r="H650" s="67"/>
      <c r="I650" s="133"/>
      <c r="J650" s="133"/>
      <c r="K650" s="93"/>
      <c r="L650" s="83"/>
      <c r="M650" s="92">
        <f>RecursosH[[#This Row],[Custos hora]]*RecursosH[[#This Row],[Qnt. Horas]]</f>
        <v>0</v>
      </c>
      <c r="W650" s="48" t="str">
        <f>IFERROR('Recursos Humanos'!$K650/((((YEAR(VLOOKUP('Recursos Humanos'!$A650,Etapas[[Número da Etapa]:[Produtos esperados ao fim da Etapa (produtos intermediários) ]],4,FALSE))-YEAR(VLOOKUP('Recursos Humanos'!$A650,Etapas[[Número da Etapa]:[Produtos esperados ao fim da Etapa (produtos intermediários) ]],3,FALSE)))*12)+(MONTH(VLOOKUP('Recursos Humanos'!$A650,Etapas[[Número da Etapa]:[Produtos esperados ao fim da Etapa (produtos intermediários) ]],4,FALSE))-MONTH(VLOOKUP('Recursos Humanos'!$A650,Etapas[[Número da Etapa]:[Produtos esperados ao fim da Etapa (produtos intermediários) ]],3,FALSE))))+1),"")</f>
        <v/>
      </c>
    </row>
    <row r="651" spans="1:23" x14ac:dyDescent="0.25">
      <c r="A651" s="67"/>
      <c r="B651" s="66"/>
      <c r="C651" s="82"/>
      <c r="D651" s="66"/>
      <c r="E651" s="66"/>
      <c r="F651" s="36" t="s">
        <v>33</v>
      </c>
      <c r="G651" s="66"/>
      <c r="H651" s="67"/>
      <c r="I651" s="133"/>
      <c r="J651" s="133"/>
      <c r="K651" s="93"/>
      <c r="L651" s="83"/>
      <c r="M651" s="92">
        <f>RecursosH[[#This Row],[Custos hora]]*RecursosH[[#This Row],[Qnt. Horas]]</f>
        <v>0</v>
      </c>
      <c r="W651" s="48" t="str">
        <f>IFERROR('Recursos Humanos'!$K651/((((YEAR(VLOOKUP('Recursos Humanos'!$A651,Etapas[[Número da Etapa]:[Produtos esperados ao fim da Etapa (produtos intermediários) ]],4,FALSE))-YEAR(VLOOKUP('Recursos Humanos'!$A651,Etapas[[Número da Etapa]:[Produtos esperados ao fim da Etapa (produtos intermediários) ]],3,FALSE)))*12)+(MONTH(VLOOKUP('Recursos Humanos'!$A651,Etapas[[Número da Etapa]:[Produtos esperados ao fim da Etapa (produtos intermediários) ]],4,FALSE))-MONTH(VLOOKUP('Recursos Humanos'!$A651,Etapas[[Número da Etapa]:[Produtos esperados ao fim da Etapa (produtos intermediários) ]],3,FALSE))))+1),"")</f>
        <v/>
      </c>
    </row>
    <row r="652" spans="1:23" x14ac:dyDescent="0.25">
      <c r="A652" s="67"/>
      <c r="B652" s="66"/>
      <c r="C652" s="82"/>
      <c r="D652" s="66"/>
      <c r="E652" s="66"/>
      <c r="F652" s="36" t="s">
        <v>33</v>
      </c>
      <c r="G652" s="66"/>
      <c r="H652" s="67"/>
      <c r="I652" s="133"/>
      <c r="J652" s="133"/>
      <c r="K652" s="93"/>
      <c r="L652" s="83"/>
      <c r="M652" s="92">
        <f>RecursosH[[#This Row],[Custos hora]]*RecursosH[[#This Row],[Qnt. Horas]]</f>
        <v>0</v>
      </c>
      <c r="W652" s="48" t="str">
        <f>IFERROR('Recursos Humanos'!$K652/((((YEAR(VLOOKUP('Recursos Humanos'!$A652,Etapas[[Número da Etapa]:[Produtos esperados ao fim da Etapa (produtos intermediários) ]],4,FALSE))-YEAR(VLOOKUP('Recursos Humanos'!$A652,Etapas[[Número da Etapa]:[Produtos esperados ao fim da Etapa (produtos intermediários) ]],3,FALSE)))*12)+(MONTH(VLOOKUP('Recursos Humanos'!$A652,Etapas[[Número da Etapa]:[Produtos esperados ao fim da Etapa (produtos intermediários) ]],4,FALSE))-MONTH(VLOOKUP('Recursos Humanos'!$A652,Etapas[[Número da Etapa]:[Produtos esperados ao fim da Etapa (produtos intermediários) ]],3,FALSE))))+1),"")</f>
        <v/>
      </c>
    </row>
    <row r="653" spans="1:23" x14ac:dyDescent="0.25">
      <c r="A653" s="67"/>
      <c r="B653" s="66"/>
      <c r="C653" s="82"/>
      <c r="D653" s="66"/>
      <c r="E653" s="66"/>
      <c r="F653" s="36" t="s">
        <v>33</v>
      </c>
      <c r="G653" s="66"/>
      <c r="H653" s="67"/>
      <c r="I653" s="133"/>
      <c r="J653" s="133"/>
      <c r="K653" s="93"/>
      <c r="L653" s="83"/>
      <c r="M653" s="92">
        <f>RecursosH[[#This Row],[Custos hora]]*RecursosH[[#This Row],[Qnt. Horas]]</f>
        <v>0</v>
      </c>
      <c r="W653" s="48" t="str">
        <f>IFERROR('Recursos Humanos'!$K653/((((YEAR(VLOOKUP('Recursos Humanos'!$A653,Etapas[[Número da Etapa]:[Produtos esperados ao fim da Etapa (produtos intermediários) ]],4,FALSE))-YEAR(VLOOKUP('Recursos Humanos'!$A653,Etapas[[Número da Etapa]:[Produtos esperados ao fim da Etapa (produtos intermediários) ]],3,FALSE)))*12)+(MONTH(VLOOKUP('Recursos Humanos'!$A653,Etapas[[Número da Etapa]:[Produtos esperados ao fim da Etapa (produtos intermediários) ]],4,FALSE))-MONTH(VLOOKUP('Recursos Humanos'!$A653,Etapas[[Número da Etapa]:[Produtos esperados ao fim da Etapa (produtos intermediários) ]],3,FALSE))))+1),"")</f>
        <v/>
      </c>
    </row>
    <row r="654" spans="1:23" x14ac:dyDescent="0.25">
      <c r="A654" s="67"/>
      <c r="B654" s="66"/>
      <c r="C654" s="82"/>
      <c r="D654" s="66"/>
      <c r="E654" s="66"/>
      <c r="F654" s="36" t="s">
        <v>33</v>
      </c>
      <c r="G654" s="66"/>
      <c r="H654" s="67"/>
      <c r="I654" s="133"/>
      <c r="J654" s="133"/>
      <c r="K654" s="93"/>
      <c r="L654" s="83"/>
      <c r="M654" s="92">
        <f>RecursosH[[#This Row],[Custos hora]]*RecursosH[[#This Row],[Qnt. Horas]]</f>
        <v>0</v>
      </c>
      <c r="W654" s="48" t="str">
        <f>IFERROR('Recursos Humanos'!$K654/((((YEAR(VLOOKUP('Recursos Humanos'!$A654,Etapas[[Número da Etapa]:[Produtos esperados ao fim da Etapa (produtos intermediários) ]],4,FALSE))-YEAR(VLOOKUP('Recursos Humanos'!$A654,Etapas[[Número da Etapa]:[Produtos esperados ao fim da Etapa (produtos intermediários) ]],3,FALSE)))*12)+(MONTH(VLOOKUP('Recursos Humanos'!$A654,Etapas[[Número da Etapa]:[Produtos esperados ao fim da Etapa (produtos intermediários) ]],4,FALSE))-MONTH(VLOOKUP('Recursos Humanos'!$A654,Etapas[[Número da Etapa]:[Produtos esperados ao fim da Etapa (produtos intermediários) ]],3,FALSE))))+1),"")</f>
        <v/>
      </c>
    </row>
    <row r="655" spans="1:23" x14ac:dyDescent="0.25">
      <c r="A655" s="67"/>
      <c r="B655" s="66"/>
      <c r="C655" s="82"/>
      <c r="D655" s="66"/>
      <c r="E655" s="66"/>
      <c r="F655" s="36" t="s">
        <v>33</v>
      </c>
      <c r="G655" s="66"/>
      <c r="H655" s="67"/>
      <c r="I655" s="133"/>
      <c r="J655" s="133"/>
      <c r="K655" s="93"/>
      <c r="L655" s="83"/>
      <c r="M655" s="92">
        <f>RecursosH[[#This Row],[Custos hora]]*RecursosH[[#This Row],[Qnt. Horas]]</f>
        <v>0</v>
      </c>
      <c r="W655" s="48" t="str">
        <f>IFERROR('Recursos Humanos'!$K655/((((YEAR(VLOOKUP('Recursos Humanos'!$A655,Etapas[[Número da Etapa]:[Produtos esperados ao fim da Etapa (produtos intermediários) ]],4,FALSE))-YEAR(VLOOKUP('Recursos Humanos'!$A655,Etapas[[Número da Etapa]:[Produtos esperados ao fim da Etapa (produtos intermediários) ]],3,FALSE)))*12)+(MONTH(VLOOKUP('Recursos Humanos'!$A655,Etapas[[Número da Etapa]:[Produtos esperados ao fim da Etapa (produtos intermediários) ]],4,FALSE))-MONTH(VLOOKUP('Recursos Humanos'!$A655,Etapas[[Número da Etapa]:[Produtos esperados ao fim da Etapa (produtos intermediários) ]],3,FALSE))))+1),"")</f>
        <v/>
      </c>
    </row>
    <row r="656" spans="1:23" x14ac:dyDescent="0.25">
      <c r="A656" s="67"/>
      <c r="B656" s="66"/>
      <c r="C656" s="82"/>
      <c r="D656" s="66"/>
      <c r="E656" s="66"/>
      <c r="F656" s="36" t="s">
        <v>33</v>
      </c>
      <c r="G656" s="66"/>
      <c r="H656" s="67"/>
      <c r="I656" s="133"/>
      <c r="J656" s="133"/>
      <c r="K656" s="93"/>
      <c r="L656" s="83"/>
      <c r="M656" s="92">
        <f>RecursosH[[#This Row],[Custos hora]]*RecursosH[[#This Row],[Qnt. Horas]]</f>
        <v>0</v>
      </c>
      <c r="W656" s="48" t="str">
        <f>IFERROR('Recursos Humanos'!$K656/((((YEAR(VLOOKUP('Recursos Humanos'!$A656,Etapas[[Número da Etapa]:[Produtos esperados ao fim da Etapa (produtos intermediários) ]],4,FALSE))-YEAR(VLOOKUP('Recursos Humanos'!$A656,Etapas[[Número da Etapa]:[Produtos esperados ao fim da Etapa (produtos intermediários) ]],3,FALSE)))*12)+(MONTH(VLOOKUP('Recursos Humanos'!$A656,Etapas[[Número da Etapa]:[Produtos esperados ao fim da Etapa (produtos intermediários) ]],4,FALSE))-MONTH(VLOOKUP('Recursos Humanos'!$A656,Etapas[[Número da Etapa]:[Produtos esperados ao fim da Etapa (produtos intermediários) ]],3,FALSE))))+1),"")</f>
        <v/>
      </c>
    </row>
    <row r="657" spans="1:23" x14ac:dyDescent="0.25">
      <c r="A657" s="67"/>
      <c r="B657" s="66"/>
      <c r="C657" s="82"/>
      <c r="D657" s="66"/>
      <c r="E657" s="66"/>
      <c r="F657" s="36" t="s">
        <v>33</v>
      </c>
      <c r="G657" s="66"/>
      <c r="H657" s="67"/>
      <c r="I657" s="133"/>
      <c r="J657" s="133"/>
      <c r="K657" s="93"/>
      <c r="L657" s="83"/>
      <c r="M657" s="92">
        <f>RecursosH[[#This Row],[Custos hora]]*RecursosH[[#This Row],[Qnt. Horas]]</f>
        <v>0</v>
      </c>
      <c r="W657" s="48" t="str">
        <f>IFERROR('Recursos Humanos'!$K657/((((YEAR(VLOOKUP('Recursos Humanos'!$A657,Etapas[[Número da Etapa]:[Produtos esperados ao fim da Etapa (produtos intermediários) ]],4,FALSE))-YEAR(VLOOKUP('Recursos Humanos'!$A657,Etapas[[Número da Etapa]:[Produtos esperados ao fim da Etapa (produtos intermediários) ]],3,FALSE)))*12)+(MONTH(VLOOKUP('Recursos Humanos'!$A657,Etapas[[Número da Etapa]:[Produtos esperados ao fim da Etapa (produtos intermediários) ]],4,FALSE))-MONTH(VLOOKUP('Recursos Humanos'!$A657,Etapas[[Número da Etapa]:[Produtos esperados ao fim da Etapa (produtos intermediários) ]],3,FALSE))))+1),"")</f>
        <v/>
      </c>
    </row>
    <row r="658" spans="1:23" x14ac:dyDescent="0.25">
      <c r="A658" s="67"/>
      <c r="B658" s="66"/>
      <c r="C658" s="82"/>
      <c r="D658" s="66"/>
      <c r="E658" s="66"/>
      <c r="F658" s="36" t="s">
        <v>33</v>
      </c>
      <c r="G658" s="66"/>
      <c r="H658" s="67"/>
      <c r="I658" s="133"/>
      <c r="J658" s="133"/>
      <c r="K658" s="93"/>
      <c r="L658" s="83"/>
      <c r="M658" s="92">
        <f>RecursosH[[#This Row],[Custos hora]]*RecursosH[[#This Row],[Qnt. Horas]]</f>
        <v>0</v>
      </c>
      <c r="W658" s="48" t="str">
        <f>IFERROR('Recursos Humanos'!$K658/((((YEAR(VLOOKUP('Recursos Humanos'!$A658,Etapas[[Número da Etapa]:[Produtos esperados ao fim da Etapa (produtos intermediários) ]],4,FALSE))-YEAR(VLOOKUP('Recursos Humanos'!$A658,Etapas[[Número da Etapa]:[Produtos esperados ao fim da Etapa (produtos intermediários) ]],3,FALSE)))*12)+(MONTH(VLOOKUP('Recursos Humanos'!$A658,Etapas[[Número da Etapa]:[Produtos esperados ao fim da Etapa (produtos intermediários) ]],4,FALSE))-MONTH(VLOOKUP('Recursos Humanos'!$A658,Etapas[[Número da Etapa]:[Produtos esperados ao fim da Etapa (produtos intermediários) ]],3,FALSE))))+1),"")</f>
        <v/>
      </c>
    </row>
    <row r="659" spans="1:23" x14ac:dyDescent="0.25">
      <c r="A659" s="67"/>
      <c r="B659" s="66"/>
      <c r="C659" s="82"/>
      <c r="D659" s="66"/>
      <c r="E659" s="66"/>
      <c r="F659" s="36" t="s">
        <v>33</v>
      </c>
      <c r="G659" s="66"/>
      <c r="H659" s="67"/>
      <c r="I659" s="133"/>
      <c r="J659" s="133"/>
      <c r="K659" s="93"/>
      <c r="L659" s="83"/>
      <c r="M659" s="92">
        <f>RecursosH[[#This Row],[Custos hora]]*RecursosH[[#This Row],[Qnt. Horas]]</f>
        <v>0</v>
      </c>
      <c r="W659" s="48" t="str">
        <f>IFERROR('Recursos Humanos'!$K659/((((YEAR(VLOOKUP('Recursos Humanos'!$A659,Etapas[[Número da Etapa]:[Produtos esperados ao fim da Etapa (produtos intermediários) ]],4,FALSE))-YEAR(VLOOKUP('Recursos Humanos'!$A659,Etapas[[Número da Etapa]:[Produtos esperados ao fim da Etapa (produtos intermediários) ]],3,FALSE)))*12)+(MONTH(VLOOKUP('Recursos Humanos'!$A659,Etapas[[Número da Etapa]:[Produtos esperados ao fim da Etapa (produtos intermediários) ]],4,FALSE))-MONTH(VLOOKUP('Recursos Humanos'!$A659,Etapas[[Número da Etapa]:[Produtos esperados ao fim da Etapa (produtos intermediários) ]],3,FALSE))))+1),"")</f>
        <v/>
      </c>
    </row>
    <row r="660" spans="1:23" x14ac:dyDescent="0.25">
      <c r="A660" s="67"/>
      <c r="B660" s="66"/>
      <c r="C660" s="82"/>
      <c r="D660" s="66"/>
      <c r="E660" s="66"/>
      <c r="F660" s="36" t="s">
        <v>33</v>
      </c>
      <c r="G660" s="66"/>
      <c r="H660" s="67"/>
      <c r="I660" s="133"/>
      <c r="J660" s="133"/>
      <c r="K660" s="93"/>
      <c r="L660" s="83"/>
      <c r="M660" s="92">
        <f>RecursosH[[#This Row],[Custos hora]]*RecursosH[[#This Row],[Qnt. Horas]]</f>
        <v>0</v>
      </c>
      <c r="W660" s="48" t="str">
        <f>IFERROR('Recursos Humanos'!$K660/((((YEAR(VLOOKUP('Recursos Humanos'!$A660,Etapas[[Número da Etapa]:[Produtos esperados ao fim da Etapa (produtos intermediários) ]],4,FALSE))-YEAR(VLOOKUP('Recursos Humanos'!$A660,Etapas[[Número da Etapa]:[Produtos esperados ao fim da Etapa (produtos intermediários) ]],3,FALSE)))*12)+(MONTH(VLOOKUP('Recursos Humanos'!$A660,Etapas[[Número da Etapa]:[Produtos esperados ao fim da Etapa (produtos intermediários) ]],4,FALSE))-MONTH(VLOOKUP('Recursos Humanos'!$A660,Etapas[[Número da Etapa]:[Produtos esperados ao fim da Etapa (produtos intermediários) ]],3,FALSE))))+1),"")</f>
        <v/>
      </c>
    </row>
    <row r="661" spans="1:23" x14ac:dyDescent="0.25">
      <c r="A661" s="67"/>
      <c r="B661" s="66"/>
      <c r="C661" s="82"/>
      <c r="D661" s="66"/>
      <c r="E661" s="66"/>
      <c r="F661" s="36" t="s">
        <v>33</v>
      </c>
      <c r="G661" s="66"/>
      <c r="H661" s="67"/>
      <c r="I661" s="133"/>
      <c r="J661" s="133"/>
      <c r="K661" s="93"/>
      <c r="L661" s="83"/>
      <c r="M661" s="92">
        <f>RecursosH[[#This Row],[Custos hora]]*RecursosH[[#This Row],[Qnt. Horas]]</f>
        <v>0</v>
      </c>
      <c r="W661" s="48" t="str">
        <f>IFERROR('Recursos Humanos'!$K661/((((YEAR(VLOOKUP('Recursos Humanos'!$A661,Etapas[[Número da Etapa]:[Produtos esperados ao fim da Etapa (produtos intermediários) ]],4,FALSE))-YEAR(VLOOKUP('Recursos Humanos'!$A661,Etapas[[Número da Etapa]:[Produtos esperados ao fim da Etapa (produtos intermediários) ]],3,FALSE)))*12)+(MONTH(VLOOKUP('Recursos Humanos'!$A661,Etapas[[Número da Etapa]:[Produtos esperados ao fim da Etapa (produtos intermediários) ]],4,FALSE))-MONTH(VLOOKUP('Recursos Humanos'!$A661,Etapas[[Número da Etapa]:[Produtos esperados ao fim da Etapa (produtos intermediários) ]],3,FALSE))))+1),"")</f>
        <v/>
      </c>
    </row>
    <row r="662" spans="1:23" x14ac:dyDescent="0.25">
      <c r="A662" s="67"/>
      <c r="B662" s="66"/>
      <c r="C662" s="82"/>
      <c r="D662" s="66"/>
      <c r="E662" s="66"/>
      <c r="F662" s="36" t="s">
        <v>33</v>
      </c>
      <c r="G662" s="66"/>
      <c r="H662" s="67"/>
      <c r="I662" s="133"/>
      <c r="J662" s="133"/>
      <c r="K662" s="93"/>
      <c r="L662" s="83"/>
      <c r="M662" s="92">
        <f>RecursosH[[#This Row],[Custos hora]]*RecursosH[[#This Row],[Qnt. Horas]]</f>
        <v>0</v>
      </c>
      <c r="W662" s="48" t="str">
        <f>IFERROR('Recursos Humanos'!$K662/((((YEAR(VLOOKUP('Recursos Humanos'!$A662,Etapas[[Número da Etapa]:[Produtos esperados ao fim da Etapa (produtos intermediários) ]],4,FALSE))-YEAR(VLOOKUP('Recursos Humanos'!$A662,Etapas[[Número da Etapa]:[Produtos esperados ao fim da Etapa (produtos intermediários) ]],3,FALSE)))*12)+(MONTH(VLOOKUP('Recursos Humanos'!$A662,Etapas[[Número da Etapa]:[Produtos esperados ao fim da Etapa (produtos intermediários) ]],4,FALSE))-MONTH(VLOOKUP('Recursos Humanos'!$A662,Etapas[[Número da Etapa]:[Produtos esperados ao fim da Etapa (produtos intermediários) ]],3,FALSE))))+1),"")</f>
        <v/>
      </c>
    </row>
    <row r="663" spans="1:23" x14ac:dyDescent="0.25">
      <c r="A663" s="67"/>
      <c r="B663" s="66"/>
      <c r="C663" s="82"/>
      <c r="D663" s="66"/>
      <c r="E663" s="66"/>
      <c r="F663" s="36" t="s">
        <v>33</v>
      </c>
      <c r="G663" s="66"/>
      <c r="H663" s="67"/>
      <c r="I663" s="133"/>
      <c r="J663" s="133"/>
      <c r="K663" s="93"/>
      <c r="L663" s="83"/>
      <c r="M663" s="92">
        <f>RecursosH[[#This Row],[Custos hora]]*RecursosH[[#This Row],[Qnt. Horas]]</f>
        <v>0</v>
      </c>
      <c r="W663" s="48" t="str">
        <f>IFERROR('Recursos Humanos'!$K663/((((YEAR(VLOOKUP('Recursos Humanos'!$A663,Etapas[[Número da Etapa]:[Produtos esperados ao fim da Etapa (produtos intermediários) ]],4,FALSE))-YEAR(VLOOKUP('Recursos Humanos'!$A663,Etapas[[Número da Etapa]:[Produtos esperados ao fim da Etapa (produtos intermediários) ]],3,FALSE)))*12)+(MONTH(VLOOKUP('Recursos Humanos'!$A663,Etapas[[Número da Etapa]:[Produtos esperados ao fim da Etapa (produtos intermediários) ]],4,FALSE))-MONTH(VLOOKUP('Recursos Humanos'!$A663,Etapas[[Número da Etapa]:[Produtos esperados ao fim da Etapa (produtos intermediários) ]],3,FALSE))))+1),"")</f>
        <v/>
      </c>
    </row>
    <row r="664" spans="1:23" x14ac:dyDescent="0.25">
      <c r="A664" s="67"/>
      <c r="B664" s="66"/>
      <c r="C664" s="82"/>
      <c r="D664" s="66"/>
      <c r="E664" s="66"/>
      <c r="F664" s="36" t="s">
        <v>33</v>
      </c>
      <c r="G664" s="66"/>
      <c r="H664" s="67"/>
      <c r="I664" s="133"/>
      <c r="J664" s="133"/>
      <c r="K664" s="93"/>
      <c r="L664" s="83"/>
      <c r="M664" s="92">
        <f>RecursosH[[#This Row],[Custos hora]]*RecursosH[[#This Row],[Qnt. Horas]]</f>
        <v>0</v>
      </c>
      <c r="W664" s="48" t="str">
        <f>IFERROR('Recursos Humanos'!$K664/((((YEAR(VLOOKUP('Recursos Humanos'!$A664,Etapas[[Número da Etapa]:[Produtos esperados ao fim da Etapa (produtos intermediários) ]],4,FALSE))-YEAR(VLOOKUP('Recursos Humanos'!$A664,Etapas[[Número da Etapa]:[Produtos esperados ao fim da Etapa (produtos intermediários) ]],3,FALSE)))*12)+(MONTH(VLOOKUP('Recursos Humanos'!$A664,Etapas[[Número da Etapa]:[Produtos esperados ao fim da Etapa (produtos intermediários) ]],4,FALSE))-MONTH(VLOOKUP('Recursos Humanos'!$A664,Etapas[[Número da Etapa]:[Produtos esperados ao fim da Etapa (produtos intermediários) ]],3,FALSE))))+1),"")</f>
        <v/>
      </c>
    </row>
    <row r="665" spans="1:23" x14ac:dyDescent="0.25">
      <c r="A665" s="67"/>
      <c r="B665" s="66"/>
      <c r="C665" s="82"/>
      <c r="D665" s="66"/>
      <c r="E665" s="66"/>
      <c r="F665" s="36" t="s">
        <v>33</v>
      </c>
      <c r="G665" s="66"/>
      <c r="H665" s="67"/>
      <c r="I665" s="133"/>
      <c r="J665" s="133"/>
      <c r="K665" s="93"/>
      <c r="L665" s="83"/>
      <c r="M665" s="92">
        <f>RecursosH[[#This Row],[Custos hora]]*RecursosH[[#This Row],[Qnt. Horas]]</f>
        <v>0</v>
      </c>
      <c r="W665" s="48" t="str">
        <f>IFERROR('Recursos Humanos'!$K665/((((YEAR(VLOOKUP('Recursos Humanos'!$A665,Etapas[[Número da Etapa]:[Produtos esperados ao fim da Etapa (produtos intermediários) ]],4,FALSE))-YEAR(VLOOKUP('Recursos Humanos'!$A665,Etapas[[Número da Etapa]:[Produtos esperados ao fim da Etapa (produtos intermediários) ]],3,FALSE)))*12)+(MONTH(VLOOKUP('Recursos Humanos'!$A665,Etapas[[Número da Etapa]:[Produtos esperados ao fim da Etapa (produtos intermediários) ]],4,FALSE))-MONTH(VLOOKUP('Recursos Humanos'!$A665,Etapas[[Número da Etapa]:[Produtos esperados ao fim da Etapa (produtos intermediários) ]],3,FALSE))))+1),"")</f>
        <v/>
      </c>
    </row>
    <row r="666" spans="1:23" x14ac:dyDescent="0.25">
      <c r="A666" s="67"/>
      <c r="B666" s="66"/>
      <c r="C666" s="82"/>
      <c r="D666" s="66"/>
      <c r="E666" s="66"/>
      <c r="F666" s="36" t="s">
        <v>33</v>
      </c>
      <c r="G666" s="66"/>
      <c r="H666" s="67"/>
      <c r="I666" s="133"/>
      <c r="J666" s="133"/>
      <c r="K666" s="93"/>
      <c r="L666" s="83"/>
      <c r="M666" s="92">
        <f>RecursosH[[#This Row],[Custos hora]]*RecursosH[[#This Row],[Qnt. Horas]]</f>
        <v>0</v>
      </c>
      <c r="W666" s="48" t="str">
        <f>IFERROR('Recursos Humanos'!$K666/((((YEAR(VLOOKUP('Recursos Humanos'!$A666,Etapas[[Número da Etapa]:[Produtos esperados ao fim da Etapa (produtos intermediários) ]],4,FALSE))-YEAR(VLOOKUP('Recursos Humanos'!$A666,Etapas[[Número da Etapa]:[Produtos esperados ao fim da Etapa (produtos intermediários) ]],3,FALSE)))*12)+(MONTH(VLOOKUP('Recursos Humanos'!$A666,Etapas[[Número da Etapa]:[Produtos esperados ao fim da Etapa (produtos intermediários) ]],4,FALSE))-MONTH(VLOOKUP('Recursos Humanos'!$A666,Etapas[[Número da Etapa]:[Produtos esperados ao fim da Etapa (produtos intermediários) ]],3,FALSE))))+1),"")</f>
        <v/>
      </c>
    </row>
    <row r="667" spans="1:23" x14ac:dyDescent="0.25">
      <c r="A667" s="67"/>
      <c r="B667" s="66"/>
      <c r="C667" s="82"/>
      <c r="D667" s="66"/>
      <c r="E667" s="66"/>
      <c r="F667" s="36" t="s">
        <v>33</v>
      </c>
      <c r="G667" s="66"/>
      <c r="H667" s="67"/>
      <c r="I667" s="133"/>
      <c r="J667" s="133"/>
      <c r="K667" s="93"/>
      <c r="L667" s="83"/>
      <c r="M667" s="92">
        <f>RecursosH[[#This Row],[Custos hora]]*RecursosH[[#This Row],[Qnt. Horas]]</f>
        <v>0</v>
      </c>
      <c r="W667" s="48" t="str">
        <f>IFERROR('Recursos Humanos'!$K667/((((YEAR(VLOOKUP('Recursos Humanos'!$A667,Etapas[[Número da Etapa]:[Produtos esperados ao fim da Etapa (produtos intermediários) ]],4,FALSE))-YEAR(VLOOKUP('Recursos Humanos'!$A667,Etapas[[Número da Etapa]:[Produtos esperados ao fim da Etapa (produtos intermediários) ]],3,FALSE)))*12)+(MONTH(VLOOKUP('Recursos Humanos'!$A667,Etapas[[Número da Etapa]:[Produtos esperados ao fim da Etapa (produtos intermediários) ]],4,FALSE))-MONTH(VLOOKUP('Recursos Humanos'!$A667,Etapas[[Número da Etapa]:[Produtos esperados ao fim da Etapa (produtos intermediários) ]],3,FALSE))))+1),"")</f>
        <v/>
      </c>
    </row>
    <row r="668" spans="1:23" x14ac:dyDescent="0.25">
      <c r="A668" s="67"/>
      <c r="B668" s="66"/>
      <c r="C668" s="82"/>
      <c r="D668" s="66"/>
      <c r="E668" s="66"/>
      <c r="F668" s="36" t="s">
        <v>33</v>
      </c>
      <c r="G668" s="66"/>
      <c r="H668" s="67"/>
      <c r="I668" s="133"/>
      <c r="J668" s="133"/>
      <c r="K668" s="93"/>
      <c r="L668" s="83"/>
      <c r="M668" s="92">
        <f>RecursosH[[#This Row],[Custos hora]]*RecursosH[[#This Row],[Qnt. Horas]]</f>
        <v>0</v>
      </c>
      <c r="W668" s="48" t="str">
        <f>IFERROR('Recursos Humanos'!$K668/((((YEAR(VLOOKUP('Recursos Humanos'!$A668,Etapas[[Número da Etapa]:[Produtos esperados ao fim da Etapa (produtos intermediários) ]],4,FALSE))-YEAR(VLOOKUP('Recursos Humanos'!$A668,Etapas[[Número da Etapa]:[Produtos esperados ao fim da Etapa (produtos intermediários) ]],3,FALSE)))*12)+(MONTH(VLOOKUP('Recursos Humanos'!$A668,Etapas[[Número da Etapa]:[Produtos esperados ao fim da Etapa (produtos intermediários) ]],4,FALSE))-MONTH(VLOOKUP('Recursos Humanos'!$A668,Etapas[[Número da Etapa]:[Produtos esperados ao fim da Etapa (produtos intermediários) ]],3,FALSE))))+1),"")</f>
        <v/>
      </c>
    </row>
    <row r="669" spans="1:23" x14ac:dyDescent="0.25">
      <c r="A669" s="67"/>
      <c r="B669" s="66"/>
      <c r="C669" s="82"/>
      <c r="D669" s="66"/>
      <c r="E669" s="66"/>
      <c r="F669" s="36" t="s">
        <v>33</v>
      </c>
      <c r="G669" s="66"/>
      <c r="H669" s="67"/>
      <c r="I669" s="133"/>
      <c r="J669" s="133"/>
      <c r="K669" s="93"/>
      <c r="L669" s="83"/>
      <c r="M669" s="92">
        <f>RecursosH[[#This Row],[Custos hora]]*RecursosH[[#This Row],[Qnt. Horas]]</f>
        <v>0</v>
      </c>
      <c r="W669" s="48" t="str">
        <f>IFERROR('Recursos Humanos'!$K669/((((YEAR(VLOOKUP('Recursos Humanos'!$A669,Etapas[[Número da Etapa]:[Produtos esperados ao fim da Etapa (produtos intermediários) ]],4,FALSE))-YEAR(VLOOKUP('Recursos Humanos'!$A669,Etapas[[Número da Etapa]:[Produtos esperados ao fim da Etapa (produtos intermediários) ]],3,FALSE)))*12)+(MONTH(VLOOKUP('Recursos Humanos'!$A669,Etapas[[Número da Etapa]:[Produtos esperados ao fim da Etapa (produtos intermediários) ]],4,FALSE))-MONTH(VLOOKUP('Recursos Humanos'!$A669,Etapas[[Número da Etapa]:[Produtos esperados ao fim da Etapa (produtos intermediários) ]],3,FALSE))))+1),"")</f>
        <v/>
      </c>
    </row>
    <row r="670" spans="1:23" x14ac:dyDescent="0.25">
      <c r="A670" s="67"/>
      <c r="B670" s="66"/>
      <c r="C670" s="82"/>
      <c r="D670" s="66"/>
      <c r="E670" s="66"/>
      <c r="F670" s="36" t="s">
        <v>33</v>
      </c>
      <c r="G670" s="66"/>
      <c r="H670" s="67"/>
      <c r="I670" s="133"/>
      <c r="J670" s="133"/>
      <c r="K670" s="93"/>
      <c r="L670" s="83"/>
      <c r="M670" s="92">
        <f>RecursosH[[#This Row],[Custos hora]]*RecursosH[[#This Row],[Qnt. Horas]]</f>
        <v>0</v>
      </c>
      <c r="W670" s="48" t="str">
        <f>IFERROR('Recursos Humanos'!$K670/((((YEAR(VLOOKUP('Recursos Humanos'!$A670,Etapas[[Número da Etapa]:[Produtos esperados ao fim da Etapa (produtos intermediários) ]],4,FALSE))-YEAR(VLOOKUP('Recursos Humanos'!$A670,Etapas[[Número da Etapa]:[Produtos esperados ao fim da Etapa (produtos intermediários) ]],3,FALSE)))*12)+(MONTH(VLOOKUP('Recursos Humanos'!$A670,Etapas[[Número da Etapa]:[Produtos esperados ao fim da Etapa (produtos intermediários) ]],4,FALSE))-MONTH(VLOOKUP('Recursos Humanos'!$A670,Etapas[[Número da Etapa]:[Produtos esperados ao fim da Etapa (produtos intermediários) ]],3,FALSE))))+1),"")</f>
        <v/>
      </c>
    </row>
    <row r="671" spans="1:23" x14ac:dyDescent="0.25">
      <c r="A671" s="67"/>
      <c r="B671" s="66"/>
      <c r="C671" s="82"/>
      <c r="D671" s="66"/>
      <c r="E671" s="66"/>
      <c r="F671" s="36" t="s">
        <v>33</v>
      </c>
      <c r="G671" s="66"/>
      <c r="H671" s="67"/>
      <c r="I671" s="133"/>
      <c r="J671" s="133"/>
      <c r="K671" s="93"/>
      <c r="L671" s="83"/>
      <c r="M671" s="92">
        <f>RecursosH[[#This Row],[Custos hora]]*RecursosH[[#This Row],[Qnt. Horas]]</f>
        <v>0</v>
      </c>
      <c r="W671" s="48" t="str">
        <f>IFERROR('Recursos Humanos'!$K671/((((YEAR(VLOOKUP('Recursos Humanos'!$A671,Etapas[[Número da Etapa]:[Produtos esperados ao fim da Etapa (produtos intermediários) ]],4,FALSE))-YEAR(VLOOKUP('Recursos Humanos'!$A671,Etapas[[Número da Etapa]:[Produtos esperados ao fim da Etapa (produtos intermediários) ]],3,FALSE)))*12)+(MONTH(VLOOKUP('Recursos Humanos'!$A671,Etapas[[Número da Etapa]:[Produtos esperados ao fim da Etapa (produtos intermediários) ]],4,FALSE))-MONTH(VLOOKUP('Recursos Humanos'!$A671,Etapas[[Número da Etapa]:[Produtos esperados ao fim da Etapa (produtos intermediários) ]],3,FALSE))))+1),"")</f>
        <v/>
      </c>
    </row>
    <row r="672" spans="1:23" x14ac:dyDescent="0.25">
      <c r="A672" s="67"/>
      <c r="B672" s="66"/>
      <c r="C672" s="82"/>
      <c r="D672" s="66"/>
      <c r="E672" s="66"/>
      <c r="F672" s="36" t="s">
        <v>33</v>
      </c>
      <c r="G672" s="66"/>
      <c r="H672" s="67"/>
      <c r="I672" s="133"/>
      <c r="J672" s="133"/>
      <c r="K672" s="93"/>
      <c r="L672" s="83"/>
      <c r="M672" s="92">
        <f>RecursosH[[#This Row],[Custos hora]]*RecursosH[[#This Row],[Qnt. Horas]]</f>
        <v>0</v>
      </c>
      <c r="W672" s="48" t="str">
        <f>IFERROR('Recursos Humanos'!$K672/((((YEAR(VLOOKUP('Recursos Humanos'!$A672,Etapas[[Número da Etapa]:[Produtos esperados ao fim da Etapa (produtos intermediários) ]],4,FALSE))-YEAR(VLOOKUP('Recursos Humanos'!$A672,Etapas[[Número da Etapa]:[Produtos esperados ao fim da Etapa (produtos intermediários) ]],3,FALSE)))*12)+(MONTH(VLOOKUP('Recursos Humanos'!$A672,Etapas[[Número da Etapa]:[Produtos esperados ao fim da Etapa (produtos intermediários) ]],4,FALSE))-MONTH(VLOOKUP('Recursos Humanos'!$A672,Etapas[[Número da Etapa]:[Produtos esperados ao fim da Etapa (produtos intermediários) ]],3,FALSE))))+1),"")</f>
        <v/>
      </c>
    </row>
    <row r="673" spans="1:23" x14ac:dyDescent="0.25">
      <c r="A673" s="67"/>
      <c r="B673" s="66"/>
      <c r="C673" s="82"/>
      <c r="D673" s="66"/>
      <c r="E673" s="66"/>
      <c r="F673" s="36" t="s">
        <v>33</v>
      </c>
      <c r="G673" s="66"/>
      <c r="H673" s="67"/>
      <c r="I673" s="133"/>
      <c r="J673" s="133"/>
      <c r="K673" s="93"/>
      <c r="L673" s="83"/>
      <c r="M673" s="92">
        <f>RecursosH[[#This Row],[Custos hora]]*RecursosH[[#This Row],[Qnt. Horas]]</f>
        <v>0</v>
      </c>
      <c r="W673" s="48" t="str">
        <f>IFERROR('Recursos Humanos'!$K673/((((YEAR(VLOOKUP('Recursos Humanos'!$A673,Etapas[[Número da Etapa]:[Produtos esperados ao fim da Etapa (produtos intermediários) ]],4,FALSE))-YEAR(VLOOKUP('Recursos Humanos'!$A673,Etapas[[Número da Etapa]:[Produtos esperados ao fim da Etapa (produtos intermediários) ]],3,FALSE)))*12)+(MONTH(VLOOKUP('Recursos Humanos'!$A673,Etapas[[Número da Etapa]:[Produtos esperados ao fim da Etapa (produtos intermediários) ]],4,FALSE))-MONTH(VLOOKUP('Recursos Humanos'!$A673,Etapas[[Número da Etapa]:[Produtos esperados ao fim da Etapa (produtos intermediários) ]],3,FALSE))))+1),"")</f>
        <v/>
      </c>
    </row>
    <row r="674" spans="1:23" x14ac:dyDescent="0.25">
      <c r="A674" s="67"/>
      <c r="B674" s="66"/>
      <c r="C674" s="82"/>
      <c r="D674" s="66"/>
      <c r="E674" s="66"/>
      <c r="F674" s="36" t="s">
        <v>33</v>
      </c>
      <c r="G674" s="66"/>
      <c r="H674" s="67"/>
      <c r="I674" s="133"/>
      <c r="J674" s="133"/>
      <c r="K674" s="93"/>
      <c r="L674" s="83"/>
      <c r="M674" s="92">
        <f>RecursosH[[#This Row],[Custos hora]]*RecursosH[[#This Row],[Qnt. Horas]]</f>
        <v>0</v>
      </c>
      <c r="W674" s="48" t="str">
        <f>IFERROR('Recursos Humanos'!$K674/((((YEAR(VLOOKUP('Recursos Humanos'!$A674,Etapas[[Número da Etapa]:[Produtos esperados ao fim da Etapa (produtos intermediários) ]],4,FALSE))-YEAR(VLOOKUP('Recursos Humanos'!$A674,Etapas[[Número da Etapa]:[Produtos esperados ao fim da Etapa (produtos intermediários) ]],3,FALSE)))*12)+(MONTH(VLOOKUP('Recursos Humanos'!$A674,Etapas[[Número da Etapa]:[Produtos esperados ao fim da Etapa (produtos intermediários) ]],4,FALSE))-MONTH(VLOOKUP('Recursos Humanos'!$A674,Etapas[[Número da Etapa]:[Produtos esperados ao fim da Etapa (produtos intermediários) ]],3,FALSE))))+1),"")</f>
        <v/>
      </c>
    </row>
    <row r="675" spans="1:23" x14ac:dyDescent="0.25">
      <c r="A675" s="67"/>
      <c r="B675" s="66"/>
      <c r="C675" s="82"/>
      <c r="D675" s="66"/>
      <c r="E675" s="66"/>
      <c r="F675" s="36" t="s">
        <v>33</v>
      </c>
      <c r="G675" s="66"/>
      <c r="H675" s="67"/>
      <c r="I675" s="133"/>
      <c r="J675" s="133"/>
      <c r="K675" s="93"/>
      <c r="L675" s="83"/>
      <c r="M675" s="92">
        <f>RecursosH[[#This Row],[Custos hora]]*RecursosH[[#This Row],[Qnt. Horas]]</f>
        <v>0</v>
      </c>
      <c r="W675" s="48" t="str">
        <f>IFERROR('Recursos Humanos'!$K675/((((YEAR(VLOOKUP('Recursos Humanos'!$A675,Etapas[[Número da Etapa]:[Produtos esperados ao fim da Etapa (produtos intermediários) ]],4,FALSE))-YEAR(VLOOKUP('Recursos Humanos'!$A675,Etapas[[Número da Etapa]:[Produtos esperados ao fim da Etapa (produtos intermediários) ]],3,FALSE)))*12)+(MONTH(VLOOKUP('Recursos Humanos'!$A675,Etapas[[Número da Etapa]:[Produtos esperados ao fim da Etapa (produtos intermediários) ]],4,FALSE))-MONTH(VLOOKUP('Recursos Humanos'!$A675,Etapas[[Número da Etapa]:[Produtos esperados ao fim da Etapa (produtos intermediários) ]],3,FALSE))))+1),"")</f>
        <v/>
      </c>
    </row>
    <row r="676" spans="1:23" x14ac:dyDescent="0.25">
      <c r="A676" s="67"/>
      <c r="B676" s="66"/>
      <c r="C676" s="82"/>
      <c r="D676" s="66"/>
      <c r="E676" s="66"/>
      <c r="F676" s="36" t="s">
        <v>33</v>
      </c>
      <c r="G676" s="66"/>
      <c r="H676" s="67"/>
      <c r="I676" s="133"/>
      <c r="J676" s="133"/>
      <c r="K676" s="93"/>
      <c r="L676" s="83"/>
      <c r="M676" s="92">
        <f>RecursosH[[#This Row],[Custos hora]]*RecursosH[[#This Row],[Qnt. Horas]]</f>
        <v>0</v>
      </c>
      <c r="W676" s="48" t="str">
        <f>IFERROR('Recursos Humanos'!$K676/((((YEAR(VLOOKUP('Recursos Humanos'!$A676,Etapas[[Número da Etapa]:[Produtos esperados ao fim da Etapa (produtos intermediários) ]],4,FALSE))-YEAR(VLOOKUP('Recursos Humanos'!$A676,Etapas[[Número da Etapa]:[Produtos esperados ao fim da Etapa (produtos intermediários) ]],3,FALSE)))*12)+(MONTH(VLOOKUP('Recursos Humanos'!$A676,Etapas[[Número da Etapa]:[Produtos esperados ao fim da Etapa (produtos intermediários) ]],4,FALSE))-MONTH(VLOOKUP('Recursos Humanos'!$A676,Etapas[[Número da Etapa]:[Produtos esperados ao fim da Etapa (produtos intermediários) ]],3,FALSE))))+1),"")</f>
        <v/>
      </c>
    </row>
    <row r="677" spans="1:23" x14ac:dyDescent="0.25">
      <c r="A677" s="67"/>
      <c r="B677" s="66"/>
      <c r="C677" s="82"/>
      <c r="D677" s="66"/>
      <c r="E677" s="66"/>
      <c r="F677" s="36" t="s">
        <v>33</v>
      </c>
      <c r="G677" s="66"/>
      <c r="H677" s="67"/>
      <c r="I677" s="133"/>
      <c r="J677" s="133"/>
      <c r="K677" s="93"/>
      <c r="L677" s="83"/>
      <c r="M677" s="92">
        <f>RecursosH[[#This Row],[Custos hora]]*RecursosH[[#This Row],[Qnt. Horas]]</f>
        <v>0</v>
      </c>
      <c r="W677" s="48" t="str">
        <f>IFERROR('Recursos Humanos'!$K677/((((YEAR(VLOOKUP('Recursos Humanos'!$A677,Etapas[[Número da Etapa]:[Produtos esperados ao fim da Etapa (produtos intermediários) ]],4,FALSE))-YEAR(VLOOKUP('Recursos Humanos'!$A677,Etapas[[Número da Etapa]:[Produtos esperados ao fim da Etapa (produtos intermediários) ]],3,FALSE)))*12)+(MONTH(VLOOKUP('Recursos Humanos'!$A677,Etapas[[Número da Etapa]:[Produtos esperados ao fim da Etapa (produtos intermediários) ]],4,FALSE))-MONTH(VLOOKUP('Recursos Humanos'!$A677,Etapas[[Número da Etapa]:[Produtos esperados ao fim da Etapa (produtos intermediários) ]],3,FALSE))))+1),"")</f>
        <v/>
      </c>
    </row>
    <row r="678" spans="1:23" x14ac:dyDescent="0.25">
      <c r="A678" s="67"/>
      <c r="B678" s="66"/>
      <c r="C678" s="82"/>
      <c r="D678" s="66"/>
      <c r="E678" s="66"/>
      <c r="F678" s="36" t="s">
        <v>33</v>
      </c>
      <c r="G678" s="66"/>
      <c r="H678" s="67"/>
      <c r="I678" s="133"/>
      <c r="J678" s="133"/>
      <c r="K678" s="93"/>
      <c r="L678" s="83"/>
      <c r="M678" s="92">
        <f>RecursosH[[#This Row],[Custos hora]]*RecursosH[[#This Row],[Qnt. Horas]]</f>
        <v>0</v>
      </c>
      <c r="W678" s="48" t="str">
        <f>IFERROR('Recursos Humanos'!$K678/((((YEAR(VLOOKUP('Recursos Humanos'!$A678,Etapas[[Número da Etapa]:[Produtos esperados ao fim da Etapa (produtos intermediários) ]],4,FALSE))-YEAR(VLOOKUP('Recursos Humanos'!$A678,Etapas[[Número da Etapa]:[Produtos esperados ao fim da Etapa (produtos intermediários) ]],3,FALSE)))*12)+(MONTH(VLOOKUP('Recursos Humanos'!$A678,Etapas[[Número da Etapa]:[Produtos esperados ao fim da Etapa (produtos intermediários) ]],4,FALSE))-MONTH(VLOOKUP('Recursos Humanos'!$A678,Etapas[[Número da Etapa]:[Produtos esperados ao fim da Etapa (produtos intermediários) ]],3,FALSE))))+1),"")</f>
        <v/>
      </c>
    </row>
    <row r="679" spans="1:23" x14ac:dyDescent="0.25">
      <c r="A679" s="67"/>
      <c r="B679" s="66"/>
      <c r="C679" s="82"/>
      <c r="D679" s="66"/>
      <c r="E679" s="66"/>
      <c r="F679" s="36" t="s">
        <v>33</v>
      </c>
      <c r="G679" s="66"/>
      <c r="H679" s="67"/>
      <c r="I679" s="133"/>
      <c r="J679" s="133"/>
      <c r="K679" s="93"/>
      <c r="L679" s="83"/>
      <c r="M679" s="92">
        <f>RecursosH[[#This Row],[Custos hora]]*RecursosH[[#This Row],[Qnt. Horas]]</f>
        <v>0</v>
      </c>
      <c r="W679" s="48" t="str">
        <f>IFERROR('Recursos Humanos'!$K679/((((YEAR(VLOOKUP('Recursos Humanos'!$A679,Etapas[[Número da Etapa]:[Produtos esperados ao fim da Etapa (produtos intermediários) ]],4,FALSE))-YEAR(VLOOKUP('Recursos Humanos'!$A679,Etapas[[Número da Etapa]:[Produtos esperados ao fim da Etapa (produtos intermediários) ]],3,FALSE)))*12)+(MONTH(VLOOKUP('Recursos Humanos'!$A679,Etapas[[Número da Etapa]:[Produtos esperados ao fim da Etapa (produtos intermediários) ]],4,FALSE))-MONTH(VLOOKUP('Recursos Humanos'!$A679,Etapas[[Número da Etapa]:[Produtos esperados ao fim da Etapa (produtos intermediários) ]],3,FALSE))))+1),"")</f>
        <v/>
      </c>
    </row>
    <row r="680" spans="1:23" x14ac:dyDescent="0.25">
      <c r="A680" s="67"/>
      <c r="B680" s="66"/>
      <c r="C680" s="82"/>
      <c r="D680" s="66"/>
      <c r="E680" s="66"/>
      <c r="F680" s="36" t="s">
        <v>33</v>
      </c>
      <c r="G680" s="66"/>
      <c r="H680" s="67"/>
      <c r="I680" s="133"/>
      <c r="J680" s="133"/>
      <c r="K680" s="93"/>
      <c r="L680" s="83"/>
      <c r="M680" s="92">
        <f>RecursosH[[#This Row],[Custos hora]]*RecursosH[[#This Row],[Qnt. Horas]]</f>
        <v>0</v>
      </c>
      <c r="W680" s="48" t="str">
        <f>IFERROR('Recursos Humanos'!$K680/((((YEAR(VLOOKUP('Recursos Humanos'!$A680,Etapas[[Número da Etapa]:[Produtos esperados ao fim da Etapa (produtos intermediários) ]],4,FALSE))-YEAR(VLOOKUP('Recursos Humanos'!$A680,Etapas[[Número da Etapa]:[Produtos esperados ao fim da Etapa (produtos intermediários) ]],3,FALSE)))*12)+(MONTH(VLOOKUP('Recursos Humanos'!$A680,Etapas[[Número da Etapa]:[Produtos esperados ao fim da Etapa (produtos intermediários) ]],4,FALSE))-MONTH(VLOOKUP('Recursos Humanos'!$A680,Etapas[[Número da Etapa]:[Produtos esperados ao fim da Etapa (produtos intermediários) ]],3,FALSE))))+1),"")</f>
        <v/>
      </c>
    </row>
    <row r="681" spans="1:23" x14ac:dyDescent="0.25">
      <c r="A681" s="67"/>
      <c r="B681" s="66"/>
      <c r="C681" s="82"/>
      <c r="D681" s="66"/>
      <c r="E681" s="66"/>
      <c r="F681" s="36" t="s">
        <v>33</v>
      </c>
      <c r="G681" s="66"/>
      <c r="H681" s="67"/>
      <c r="I681" s="133"/>
      <c r="J681" s="133"/>
      <c r="K681" s="93"/>
      <c r="L681" s="83"/>
      <c r="M681" s="92">
        <f>RecursosH[[#This Row],[Custos hora]]*RecursosH[[#This Row],[Qnt. Horas]]</f>
        <v>0</v>
      </c>
      <c r="W681" s="48" t="str">
        <f>IFERROR('Recursos Humanos'!$K681/((((YEAR(VLOOKUP('Recursos Humanos'!$A681,Etapas[[Número da Etapa]:[Produtos esperados ao fim da Etapa (produtos intermediários) ]],4,FALSE))-YEAR(VLOOKUP('Recursos Humanos'!$A681,Etapas[[Número da Etapa]:[Produtos esperados ao fim da Etapa (produtos intermediários) ]],3,FALSE)))*12)+(MONTH(VLOOKUP('Recursos Humanos'!$A681,Etapas[[Número da Etapa]:[Produtos esperados ao fim da Etapa (produtos intermediários) ]],4,FALSE))-MONTH(VLOOKUP('Recursos Humanos'!$A681,Etapas[[Número da Etapa]:[Produtos esperados ao fim da Etapa (produtos intermediários) ]],3,FALSE))))+1),"")</f>
        <v/>
      </c>
    </row>
    <row r="682" spans="1:23" x14ac:dyDescent="0.25">
      <c r="A682" s="67"/>
      <c r="B682" s="66"/>
      <c r="C682" s="82"/>
      <c r="D682" s="66"/>
      <c r="E682" s="66"/>
      <c r="F682" s="36" t="s">
        <v>33</v>
      </c>
      <c r="G682" s="66"/>
      <c r="H682" s="67"/>
      <c r="I682" s="133"/>
      <c r="J682" s="133"/>
      <c r="K682" s="93"/>
      <c r="L682" s="83"/>
      <c r="M682" s="92">
        <f>RecursosH[[#This Row],[Custos hora]]*RecursosH[[#This Row],[Qnt. Horas]]</f>
        <v>0</v>
      </c>
      <c r="W682" s="48" t="str">
        <f>IFERROR('Recursos Humanos'!$K682/((((YEAR(VLOOKUP('Recursos Humanos'!$A682,Etapas[[Número da Etapa]:[Produtos esperados ao fim da Etapa (produtos intermediários) ]],4,FALSE))-YEAR(VLOOKUP('Recursos Humanos'!$A682,Etapas[[Número da Etapa]:[Produtos esperados ao fim da Etapa (produtos intermediários) ]],3,FALSE)))*12)+(MONTH(VLOOKUP('Recursos Humanos'!$A682,Etapas[[Número da Etapa]:[Produtos esperados ao fim da Etapa (produtos intermediários) ]],4,FALSE))-MONTH(VLOOKUP('Recursos Humanos'!$A682,Etapas[[Número da Etapa]:[Produtos esperados ao fim da Etapa (produtos intermediários) ]],3,FALSE))))+1),"")</f>
        <v/>
      </c>
    </row>
    <row r="683" spans="1:23" x14ac:dyDescent="0.25">
      <c r="A683" s="67"/>
      <c r="B683" s="66"/>
      <c r="C683" s="82"/>
      <c r="D683" s="66"/>
      <c r="E683" s="66"/>
      <c r="F683" s="36" t="s">
        <v>33</v>
      </c>
      <c r="G683" s="66"/>
      <c r="H683" s="67"/>
      <c r="I683" s="133"/>
      <c r="J683" s="133"/>
      <c r="K683" s="93"/>
      <c r="L683" s="83"/>
      <c r="M683" s="92">
        <f>RecursosH[[#This Row],[Custos hora]]*RecursosH[[#This Row],[Qnt. Horas]]</f>
        <v>0</v>
      </c>
      <c r="W683" s="48" t="str">
        <f>IFERROR('Recursos Humanos'!$K683/((((YEAR(VLOOKUP('Recursos Humanos'!$A683,Etapas[[Número da Etapa]:[Produtos esperados ao fim da Etapa (produtos intermediários) ]],4,FALSE))-YEAR(VLOOKUP('Recursos Humanos'!$A683,Etapas[[Número da Etapa]:[Produtos esperados ao fim da Etapa (produtos intermediários) ]],3,FALSE)))*12)+(MONTH(VLOOKUP('Recursos Humanos'!$A683,Etapas[[Número da Etapa]:[Produtos esperados ao fim da Etapa (produtos intermediários) ]],4,FALSE))-MONTH(VLOOKUP('Recursos Humanos'!$A683,Etapas[[Número da Etapa]:[Produtos esperados ao fim da Etapa (produtos intermediários) ]],3,FALSE))))+1),"")</f>
        <v/>
      </c>
    </row>
    <row r="684" spans="1:23" x14ac:dyDescent="0.25">
      <c r="A684" s="67"/>
      <c r="B684" s="66"/>
      <c r="C684" s="82"/>
      <c r="D684" s="66"/>
      <c r="E684" s="66"/>
      <c r="F684" s="36" t="s">
        <v>33</v>
      </c>
      <c r="G684" s="66"/>
      <c r="H684" s="67"/>
      <c r="I684" s="133"/>
      <c r="J684" s="133"/>
      <c r="K684" s="93"/>
      <c r="L684" s="83"/>
      <c r="M684" s="92">
        <f>RecursosH[[#This Row],[Custos hora]]*RecursosH[[#This Row],[Qnt. Horas]]</f>
        <v>0</v>
      </c>
      <c r="W684" s="48" t="str">
        <f>IFERROR('Recursos Humanos'!$K684/((((YEAR(VLOOKUP('Recursos Humanos'!$A684,Etapas[[Número da Etapa]:[Produtos esperados ao fim da Etapa (produtos intermediários) ]],4,FALSE))-YEAR(VLOOKUP('Recursos Humanos'!$A684,Etapas[[Número da Etapa]:[Produtos esperados ao fim da Etapa (produtos intermediários) ]],3,FALSE)))*12)+(MONTH(VLOOKUP('Recursos Humanos'!$A684,Etapas[[Número da Etapa]:[Produtos esperados ao fim da Etapa (produtos intermediários) ]],4,FALSE))-MONTH(VLOOKUP('Recursos Humanos'!$A684,Etapas[[Número da Etapa]:[Produtos esperados ao fim da Etapa (produtos intermediários) ]],3,FALSE))))+1),"")</f>
        <v/>
      </c>
    </row>
    <row r="685" spans="1:23" x14ac:dyDescent="0.25">
      <c r="A685" s="67"/>
      <c r="B685" s="66"/>
      <c r="C685" s="82"/>
      <c r="D685" s="66"/>
      <c r="E685" s="66"/>
      <c r="F685" s="36" t="s">
        <v>33</v>
      </c>
      <c r="G685" s="66"/>
      <c r="H685" s="67"/>
      <c r="I685" s="133"/>
      <c r="J685" s="133"/>
      <c r="K685" s="93"/>
      <c r="L685" s="83"/>
      <c r="M685" s="92">
        <f>RecursosH[[#This Row],[Custos hora]]*RecursosH[[#This Row],[Qnt. Horas]]</f>
        <v>0</v>
      </c>
      <c r="W685" s="48" t="str">
        <f>IFERROR('Recursos Humanos'!$K685/((((YEAR(VLOOKUP('Recursos Humanos'!$A685,Etapas[[Número da Etapa]:[Produtos esperados ao fim da Etapa (produtos intermediários) ]],4,FALSE))-YEAR(VLOOKUP('Recursos Humanos'!$A685,Etapas[[Número da Etapa]:[Produtos esperados ao fim da Etapa (produtos intermediários) ]],3,FALSE)))*12)+(MONTH(VLOOKUP('Recursos Humanos'!$A685,Etapas[[Número da Etapa]:[Produtos esperados ao fim da Etapa (produtos intermediários) ]],4,FALSE))-MONTH(VLOOKUP('Recursos Humanos'!$A685,Etapas[[Número da Etapa]:[Produtos esperados ao fim da Etapa (produtos intermediários) ]],3,FALSE))))+1),"")</f>
        <v/>
      </c>
    </row>
    <row r="686" spans="1:23" x14ac:dyDescent="0.25">
      <c r="A686" s="67"/>
      <c r="B686" s="66"/>
      <c r="C686" s="82"/>
      <c r="D686" s="66"/>
      <c r="E686" s="66"/>
      <c r="F686" s="36" t="s">
        <v>33</v>
      </c>
      <c r="G686" s="66"/>
      <c r="H686" s="67"/>
      <c r="I686" s="133"/>
      <c r="J686" s="133"/>
      <c r="K686" s="93"/>
      <c r="L686" s="83"/>
      <c r="M686" s="92">
        <f>RecursosH[[#This Row],[Custos hora]]*RecursosH[[#This Row],[Qnt. Horas]]</f>
        <v>0</v>
      </c>
      <c r="W686" s="48" t="str">
        <f>IFERROR('Recursos Humanos'!$K686/((((YEAR(VLOOKUP('Recursos Humanos'!$A686,Etapas[[Número da Etapa]:[Produtos esperados ao fim da Etapa (produtos intermediários) ]],4,FALSE))-YEAR(VLOOKUP('Recursos Humanos'!$A686,Etapas[[Número da Etapa]:[Produtos esperados ao fim da Etapa (produtos intermediários) ]],3,FALSE)))*12)+(MONTH(VLOOKUP('Recursos Humanos'!$A686,Etapas[[Número da Etapa]:[Produtos esperados ao fim da Etapa (produtos intermediários) ]],4,FALSE))-MONTH(VLOOKUP('Recursos Humanos'!$A686,Etapas[[Número da Etapa]:[Produtos esperados ao fim da Etapa (produtos intermediários) ]],3,FALSE))))+1),"")</f>
        <v/>
      </c>
    </row>
    <row r="687" spans="1:23" x14ac:dyDescent="0.25">
      <c r="A687" s="67"/>
      <c r="B687" s="66"/>
      <c r="C687" s="82"/>
      <c r="D687" s="66"/>
      <c r="E687" s="66"/>
      <c r="F687" s="36" t="s">
        <v>33</v>
      </c>
      <c r="G687" s="66"/>
      <c r="H687" s="67"/>
      <c r="I687" s="133"/>
      <c r="J687" s="133"/>
      <c r="K687" s="93"/>
      <c r="L687" s="83"/>
      <c r="M687" s="92">
        <f>RecursosH[[#This Row],[Custos hora]]*RecursosH[[#This Row],[Qnt. Horas]]</f>
        <v>0</v>
      </c>
      <c r="W687" s="48" t="str">
        <f>IFERROR('Recursos Humanos'!$K687/((((YEAR(VLOOKUP('Recursos Humanos'!$A687,Etapas[[Número da Etapa]:[Produtos esperados ao fim da Etapa (produtos intermediários) ]],4,FALSE))-YEAR(VLOOKUP('Recursos Humanos'!$A687,Etapas[[Número da Etapa]:[Produtos esperados ao fim da Etapa (produtos intermediários) ]],3,FALSE)))*12)+(MONTH(VLOOKUP('Recursos Humanos'!$A687,Etapas[[Número da Etapa]:[Produtos esperados ao fim da Etapa (produtos intermediários) ]],4,FALSE))-MONTH(VLOOKUP('Recursos Humanos'!$A687,Etapas[[Número da Etapa]:[Produtos esperados ao fim da Etapa (produtos intermediários) ]],3,FALSE))))+1),"")</f>
        <v/>
      </c>
    </row>
    <row r="688" spans="1:23" x14ac:dyDescent="0.25">
      <c r="A688" s="67"/>
      <c r="B688" s="66"/>
      <c r="C688" s="82"/>
      <c r="D688" s="66"/>
      <c r="E688" s="66"/>
      <c r="F688" s="36" t="s">
        <v>33</v>
      </c>
      <c r="G688" s="66"/>
      <c r="H688" s="67"/>
      <c r="I688" s="133"/>
      <c r="J688" s="133"/>
      <c r="K688" s="93"/>
      <c r="L688" s="83"/>
      <c r="M688" s="92">
        <f>RecursosH[[#This Row],[Custos hora]]*RecursosH[[#This Row],[Qnt. Horas]]</f>
        <v>0</v>
      </c>
      <c r="W688" s="48" t="str">
        <f>IFERROR('Recursos Humanos'!$K688/((((YEAR(VLOOKUP('Recursos Humanos'!$A688,Etapas[[Número da Etapa]:[Produtos esperados ao fim da Etapa (produtos intermediários) ]],4,FALSE))-YEAR(VLOOKUP('Recursos Humanos'!$A688,Etapas[[Número da Etapa]:[Produtos esperados ao fim da Etapa (produtos intermediários) ]],3,FALSE)))*12)+(MONTH(VLOOKUP('Recursos Humanos'!$A688,Etapas[[Número da Etapa]:[Produtos esperados ao fim da Etapa (produtos intermediários) ]],4,FALSE))-MONTH(VLOOKUP('Recursos Humanos'!$A688,Etapas[[Número da Etapa]:[Produtos esperados ao fim da Etapa (produtos intermediários) ]],3,FALSE))))+1),"")</f>
        <v/>
      </c>
    </row>
    <row r="689" spans="1:23" x14ac:dyDescent="0.25">
      <c r="A689" s="67"/>
      <c r="B689" s="66"/>
      <c r="C689" s="82"/>
      <c r="D689" s="66"/>
      <c r="E689" s="66"/>
      <c r="F689" s="36" t="s">
        <v>33</v>
      </c>
      <c r="G689" s="66"/>
      <c r="H689" s="67"/>
      <c r="I689" s="133"/>
      <c r="J689" s="133"/>
      <c r="K689" s="93"/>
      <c r="L689" s="83"/>
      <c r="M689" s="92">
        <f>RecursosH[[#This Row],[Custos hora]]*RecursosH[[#This Row],[Qnt. Horas]]</f>
        <v>0</v>
      </c>
      <c r="W689" s="48" t="str">
        <f>IFERROR('Recursos Humanos'!$K689/((((YEAR(VLOOKUP('Recursos Humanos'!$A689,Etapas[[Número da Etapa]:[Produtos esperados ao fim da Etapa (produtos intermediários) ]],4,FALSE))-YEAR(VLOOKUP('Recursos Humanos'!$A689,Etapas[[Número da Etapa]:[Produtos esperados ao fim da Etapa (produtos intermediários) ]],3,FALSE)))*12)+(MONTH(VLOOKUP('Recursos Humanos'!$A689,Etapas[[Número da Etapa]:[Produtos esperados ao fim da Etapa (produtos intermediários) ]],4,FALSE))-MONTH(VLOOKUP('Recursos Humanos'!$A689,Etapas[[Número da Etapa]:[Produtos esperados ao fim da Etapa (produtos intermediários) ]],3,FALSE))))+1),"")</f>
        <v/>
      </c>
    </row>
    <row r="690" spans="1:23" x14ac:dyDescent="0.25">
      <c r="A690" s="67"/>
      <c r="B690" s="66"/>
      <c r="C690" s="82"/>
      <c r="D690" s="66"/>
      <c r="E690" s="66"/>
      <c r="F690" s="36" t="s">
        <v>33</v>
      </c>
      <c r="G690" s="66"/>
      <c r="H690" s="67"/>
      <c r="I690" s="133"/>
      <c r="J690" s="133"/>
      <c r="K690" s="93"/>
      <c r="L690" s="83"/>
      <c r="M690" s="92">
        <f>RecursosH[[#This Row],[Custos hora]]*RecursosH[[#This Row],[Qnt. Horas]]</f>
        <v>0</v>
      </c>
      <c r="W690" s="48" t="str">
        <f>IFERROR('Recursos Humanos'!$K690/((((YEAR(VLOOKUP('Recursos Humanos'!$A690,Etapas[[Número da Etapa]:[Produtos esperados ao fim da Etapa (produtos intermediários) ]],4,FALSE))-YEAR(VLOOKUP('Recursos Humanos'!$A690,Etapas[[Número da Etapa]:[Produtos esperados ao fim da Etapa (produtos intermediários) ]],3,FALSE)))*12)+(MONTH(VLOOKUP('Recursos Humanos'!$A690,Etapas[[Número da Etapa]:[Produtos esperados ao fim da Etapa (produtos intermediários) ]],4,FALSE))-MONTH(VLOOKUP('Recursos Humanos'!$A690,Etapas[[Número da Etapa]:[Produtos esperados ao fim da Etapa (produtos intermediários) ]],3,FALSE))))+1),"")</f>
        <v/>
      </c>
    </row>
    <row r="691" spans="1:23" x14ac:dyDescent="0.25">
      <c r="A691" s="67"/>
      <c r="B691" s="66"/>
      <c r="C691" s="82"/>
      <c r="D691" s="66"/>
      <c r="E691" s="66"/>
      <c r="F691" s="36" t="s">
        <v>33</v>
      </c>
      <c r="G691" s="66"/>
      <c r="H691" s="67"/>
      <c r="I691" s="133"/>
      <c r="J691" s="133"/>
      <c r="K691" s="93"/>
      <c r="L691" s="83"/>
      <c r="M691" s="92">
        <f>RecursosH[[#This Row],[Custos hora]]*RecursosH[[#This Row],[Qnt. Horas]]</f>
        <v>0</v>
      </c>
      <c r="W691" s="48" t="str">
        <f>IFERROR('Recursos Humanos'!$K691/((((YEAR(VLOOKUP('Recursos Humanos'!$A691,Etapas[[Número da Etapa]:[Produtos esperados ao fim da Etapa (produtos intermediários) ]],4,FALSE))-YEAR(VLOOKUP('Recursos Humanos'!$A691,Etapas[[Número da Etapa]:[Produtos esperados ao fim da Etapa (produtos intermediários) ]],3,FALSE)))*12)+(MONTH(VLOOKUP('Recursos Humanos'!$A691,Etapas[[Número da Etapa]:[Produtos esperados ao fim da Etapa (produtos intermediários) ]],4,FALSE))-MONTH(VLOOKUP('Recursos Humanos'!$A691,Etapas[[Número da Etapa]:[Produtos esperados ao fim da Etapa (produtos intermediários) ]],3,FALSE))))+1),"")</f>
        <v/>
      </c>
    </row>
    <row r="692" spans="1:23" x14ac:dyDescent="0.25">
      <c r="A692" s="67"/>
      <c r="B692" s="66"/>
      <c r="C692" s="82"/>
      <c r="D692" s="66"/>
      <c r="E692" s="66"/>
      <c r="F692" s="36" t="s">
        <v>33</v>
      </c>
      <c r="G692" s="66"/>
      <c r="H692" s="67"/>
      <c r="I692" s="133"/>
      <c r="J692" s="133"/>
      <c r="K692" s="93"/>
      <c r="L692" s="83"/>
      <c r="M692" s="92">
        <f>RecursosH[[#This Row],[Custos hora]]*RecursosH[[#This Row],[Qnt. Horas]]</f>
        <v>0</v>
      </c>
      <c r="W692" s="48" t="str">
        <f>IFERROR('Recursos Humanos'!$K692/((((YEAR(VLOOKUP('Recursos Humanos'!$A692,Etapas[[Número da Etapa]:[Produtos esperados ao fim da Etapa (produtos intermediários) ]],4,FALSE))-YEAR(VLOOKUP('Recursos Humanos'!$A692,Etapas[[Número da Etapa]:[Produtos esperados ao fim da Etapa (produtos intermediários) ]],3,FALSE)))*12)+(MONTH(VLOOKUP('Recursos Humanos'!$A692,Etapas[[Número da Etapa]:[Produtos esperados ao fim da Etapa (produtos intermediários) ]],4,FALSE))-MONTH(VLOOKUP('Recursos Humanos'!$A692,Etapas[[Número da Etapa]:[Produtos esperados ao fim da Etapa (produtos intermediários) ]],3,FALSE))))+1),"")</f>
        <v/>
      </c>
    </row>
    <row r="693" spans="1:23" x14ac:dyDescent="0.25">
      <c r="A693" s="67"/>
      <c r="B693" s="66"/>
      <c r="C693" s="82"/>
      <c r="D693" s="66"/>
      <c r="E693" s="66"/>
      <c r="F693" s="36" t="s">
        <v>33</v>
      </c>
      <c r="G693" s="66"/>
      <c r="H693" s="67"/>
      <c r="I693" s="133"/>
      <c r="J693" s="133"/>
      <c r="K693" s="93"/>
      <c r="L693" s="83"/>
      <c r="M693" s="92">
        <f>RecursosH[[#This Row],[Custos hora]]*RecursosH[[#This Row],[Qnt. Horas]]</f>
        <v>0</v>
      </c>
      <c r="W693" s="48" t="str">
        <f>IFERROR('Recursos Humanos'!$K693/((((YEAR(VLOOKUP('Recursos Humanos'!$A693,Etapas[[Número da Etapa]:[Produtos esperados ao fim da Etapa (produtos intermediários) ]],4,FALSE))-YEAR(VLOOKUP('Recursos Humanos'!$A693,Etapas[[Número da Etapa]:[Produtos esperados ao fim da Etapa (produtos intermediários) ]],3,FALSE)))*12)+(MONTH(VLOOKUP('Recursos Humanos'!$A693,Etapas[[Número da Etapa]:[Produtos esperados ao fim da Etapa (produtos intermediários) ]],4,FALSE))-MONTH(VLOOKUP('Recursos Humanos'!$A693,Etapas[[Número da Etapa]:[Produtos esperados ao fim da Etapa (produtos intermediários) ]],3,FALSE))))+1),"")</f>
        <v/>
      </c>
    </row>
    <row r="694" spans="1:23" x14ac:dyDescent="0.25">
      <c r="A694" s="67"/>
      <c r="B694" s="66"/>
      <c r="C694" s="82"/>
      <c r="D694" s="66"/>
      <c r="E694" s="66"/>
      <c r="F694" s="36" t="s">
        <v>33</v>
      </c>
      <c r="G694" s="66"/>
      <c r="H694" s="67"/>
      <c r="I694" s="133"/>
      <c r="J694" s="133"/>
      <c r="K694" s="93"/>
      <c r="L694" s="83"/>
      <c r="M694" s="92">
        <f>RecursosH[[#This Row],[Custos hora]]*RecursosH[[#This Row],[Qnt. Horas]]</f>
        <v>0</v>
      </c>
      <c r="W694" s="48" t="str">
        <f>IFERROR('Recursos Humanos'!$K694/((((YEAR(VLOOKUP('Recursos Humanos'!$A694,Etapas[[Número da Etapa]:[Produtos esperados ao fim da Etapa (produtos intermediários) ]],4,FALSE))-YEAR(VLOOKUP('Recursos Humanos'!$A694,Etapas[[Número da Etapa]:[Produtos esperados ao fim da Etapa (produtos intermediários) ]],3,FALSE)))*12)+(MONTH(VLOOKUP('Recursos Humanos'!$A694,Etapas[[Número da Etapa]:[Produtos esperados ao fim da Etapa (produtos intermediários) ]],4,FALSE))-MONTH(VLOOKUP('Recursos Humanos'!$A694,Etapas[[Número da Etapa]:[Produtos esperados ao fim da Etapa (produtos intermediários) ]],3,FALSE))))+1),"")</f>
        <v/>
      </c>
    </row>
    <row r="695" spans="1:23" x14ac:dyDescent="0.25">
      <c r="A695" s="67"/>
      <c r="B695" s="66"/>
      <c r="C695" s="82"/>
      <c r="D695" s="66"/>
      <c r="E695" s="66"/>
      <c r="F695" s="36" t="s">
        <v>33</v>
      </c>
      <c r="G695" s="66"/>
      <c r="H695" s="67"/>
      <c r="I695" s="133"/>
      <c r="J695" s="133"/>
      <c r="K695" s="93"/>
      <c r="L695" s="83"/>
      <c r="M695" s="92">
        <f>RecursosH[[#This Row],[Custos hora]]*RecursosH[[#This Row],[Qnt. Horas]]</f>
        <v>0</v>
      </c>
      <c r="W695" s="48" t="str">
        <f>IFERROR('Recursos Humanos'!$K695/((((YEAR(VLOOKUP('Recursos Humanos'!$A695,Etapas[[Número da Etapa]:[Produtos esperados ao fim da Etapa (produtos intermediários) ]],4,FALSE))-YEAR(VLOOKUP('Recursos Humanos'!$A695,Etapas[[Número da Etapa]:[Produtos esperados ao fim da Etapa (produtos intermediários) ]],3,FALSE)))*12)+(MONTH(VLOOKUP('Recursos Humanos'!$A695,Etapas[[Número da Etapa]:[Produtos esperados ao fim da Etapa (produtos intermediários) ]],4,FALSE))-MONTH(VLOOKUP('Recursos Humanos'!$A695,Etapas[[Número da Etapa]:[Produtos esperados ao fim da Etapa (produtos intermediários) ]],3,FALSE))))+1),"")</f>
        <v/>
      </c>
    </row>
    <row r="696" spans="1:23" x14ac:dyDescent="0.25">
      <c r="A696" s="67"/>
      <c r="B696" s="66"/>
      <c r="C696" s="82"/>
      <c r="D696" s="66"/>
      <c r="E696" s="66"/>
      <c r="F696" s="36" t="s">
        <v>33</v>
      </c>
      <c r="G696" s="66"/>
      <c r="H696" s="67"/>
      <c r="I696" s="133"/>
      <c r="J696" s="133"/>
      <c r="K696" s="93"/>
      <c r="L696" s="83"/>
      <c r="M696" s="92">
        <f>RecursosH[[#This Row],[Custos hora]]*RecursosH[[#This Row],[Qnt. Horas]]</f>
        <v>0</v>
      </c>
      <c r="W696" s="48" t="str">
        <f>IFERROR('Recursos Humanos'!$K696/((((YEAR(VLOOKUP('Recursos Humanos'!$A696,Etapas[[Número da Etapa]:[Produtos esperados ao fim da Etapa (produtos intermediários) ]],4,FALSE))-YEAR(VLOOKUP('Recursos Humanos'!$A696,Etapas[[Número da Etapa]:[Produtos esperados ao fim da Etapa (produtos intermediários) ]],3,FALSE)))*12)+(MONTH(VLOOKUP('Recursos Humanos'!$A696,Etapas[[Número da Etapa]:[Produtos esperados ao fim da Etapa (produtos intermediários) ]],4,FALSE))-MONTH(VLOOKUP('Recursos Humanos'!$A696,Etapas[[Número da Etapa]:[Produtos esperados ao fim da Etapa (produtos intermediários) ]],3,FALSE))))+1),"")</f>
        <v/>
      </c>
    </row>
    <row r="697" spans="1:23" x14ac:dyDescent="0.25">
      <c r="A697" s="67"/>
      <c r="B697" s="66"/>
      <c r="C697" s="82"/>
      <c r="D697" s="66"/>
      <c r="E697" s="66"/>
      <c r="F697" s="36" t="s">
        <v>33</v>
      </c>
      <c r="G697" s="66"/>
      <c r="H697" s="67"/>
      <c r="I697" s="133"/>
      <c r="J697" s="133"/>
      <c r="K697" s="93"/>
      <c r="L697" s="83"/>
      <c r="M697" s="92">
        <f>RecursosH[[#This Row],[Custos hora]]*RecursosH[[#This Row],[Qnt. Horas]]</f>
        <v>0</v>
      </c>
      <c r="W697" s="48" t="str">
        <f>IFERROR('Recursos Humanos'!$K697/((((YEAR(VLOOKUP('Recursos Humanos'!$A697,Etapas[[Número da Etapa]:[Produtos esperados ao fim da Etapa (produtos intermediários) ]],4,FALSE))-YEAR(VLOOKUP('Recursos Humanos'!$A697,Etapas[[Número da Etapa]:[Produtos esperados ao fim da Etapa (produtos intermediários) ]],3,FALSE)))*12)+(MONTH(VLOOKUP('Recursos Humanos'!$A697,Etapas[[Número da Etapa]:[Produtos esperados ao fim da Etapa (produtos intermediários) ]],4,FALSE))-MONTH(VLOOKUP('Recursos Humanos'!$A697,Etapas[[Número da Etapa]:[Produtos esperados ao fim da Etapa (produtos intermediários) ]],3,FALSE))))+1),"")</f>
        <v/>
      </c>
    </row>
    <row r="698" spans="1:23" x14ac:dyDescent="0.25">
      <c r="A698" s="67"/>
      <c r="B698" s="66"/>
      <c r="C698" s="82"/>
      <c r="D698" s="66"/>
      <c r="E698" s="66"/>
      <c r="F698" s="36" t="s">
        <v>33</v>
      </c>
      <c r="G698" s="66"/>
      <c r="H698" s="67"/>
      <c r="I698" s="133"/>
      <c r="J698" s="133"/>
      <c r="K698" s="93"/>
      <c r="L698" s="83"/>
      <c r="M698" s="92">
        <f>RecursosH[[#This Row],[Custos hora]]*RecursosH[[#This Row],[Qnt. Horas]]</f>
        <v>0</v>
      </c>
      <c r="W698" s="48" t="str">
        <f>IFERROR('Recursos Humanos'!$K698/((((YEAR(VLOOKUP('Recursos Humanos'!$A698,Etapas[[Número da Etapa]:[Produtos esperados ao fim da Etapa (produtos intermediários) ]],4,FALSE))-YEAR(VLOOKUP('Recursos Humanos'!$A698,Etapas[[Número da Etapa]:[Produtos esperados ao fim da Etapa (produtos intermediários) ]],3,FALSE)))*12)+(MONTH(VLOOKUP('Recursos Humanos'!$A698,Etapas[[Número da Etapa]:[Produtos esperados ao fim da Etapa (produtos intermediários) ]],4,FALSE))-MONTH(VLOOKUP('Recursos Humanos'!$A698,Etapas[[Número da Etapa]:[Produtos esperados ao fim da Etapa (produtos intermediários) ]],3,FALSE))))+1),"")</f>
        <v/>
      </c>
    </row>
    <row r="699" spans="1:23" x14ac:dyDescent="0.25">
      <c r="A699" s="67"/>
      <c r="B699" s="66"/>
      <c r="C699" s="82"/>
      <c r="D699" s="66"/>
      <c r="E699" s="66"/>
      <c r="F699" s="36" t="s">
        <v>33</v>
      </c>
      <c r="G699" s="66"/>
      <c r="H699" s="67"/>
      <c r="I699" s="133"/>
      <c r="J699" s="133"/>
      <c r="K699" s="93"/>
      <c r="L699" s="83"/>
      <c r="M699" s="92">
        <f>RecursosH[[#This Row],[Custos hora]]*RecursosH[[#This Row],[Qnt. Horas]]</f>
        <v>0</v>
      </c>
      <c r="W699" s="48" t="str">
        <f>IFERROR('Recursos Humanos'!$K699/((((YEAR(VLOOKUP('Recursos Humanos'!$A699,Etapas[[Número da Etapa]:[Produtos esperados ao fim da Etapa (produtos intermediários) ]],4,FALSE))-YEAR(VLOOKUP('Recursos Humanos'!$A699,Etapas[[Número da Etapa]:[Produtos esperados ao fim da Etapa (produtos intermediários) ]],3,FALSE)))*12)+(MONTH(VLOOKUP('Recursos Humanos'!$A699,Etapas[[Número da Etapa]:[Produtos esperados ao fim da Etapa (produtos intermediários) ]],4,FALSE))-MONTH(VLOOKUP('Recursos Humanos'!$A699,Etapas[[Número da Etapa]:[Produtos esperados ao fim da Etapa (produtos intermediários) ]],3,FALSE))))+1),"")</f>
        <v/>
      </c>
    </row>
    <row r="700" spans="1:23" x14ac:dyDescent="0.25">
      <c r="A700" s="67"/>
      <c r="B700" s="66"/>
      <c r="C700" s="82"/>
      <c r="D700" s="66"/>
      <c r="E700" s="66"/>
      <c r="F700" s="36" t="s">
        <v>33</v>
      </c>
      <c r="G700" s="66"/>
      <c r="H700" s="67"/>
      <c r="I700" s="133"/>
      <c r="J700" s="133"/>
      <c r="K700" s="93"/>
      <c r="L700" s="83"/>
      <c r="M700" s="92">
        <f>RecursosH[[#This Row],[Custos hora]]*RecursosH[[#This Row],[Qnt. Horas]]</f>
        <v>0</v>
      </c>
      <c r="W700" s="48" t="str">
        <f>IFERROR('Recursos Humanos'!$K700/((((YEAR(VLOOKUP('Recursos Humanos'!$A700,Etapas[[Número da Etapa]:[Produtos esperados ao fim da Etapa (produtos intermediários) ]],4,FALSE))-YEAR(VLOOKUP('Recursos Humanos'!$A700,Etapas[[Número da Etapa]:[Produtos esperados ao fim da Etapa (produtos intermediários) ]],3,FALSE)))*12)+(MONTH(VLOOKUP('Recursos Humanos'!$A700,Etapas[[Número da Etapa]:[Produtos esperados ao fim da Etapa (produtos intermediários) ]],4,FALSE))-MONTH(VLOOKUP('Recursos Humanos'!$A700,Etapas[[Número da Etapa]:[Produtos esperados ao fim da Etapa (produtos intermediários) ]],3,FALSE))))+1),"")</f>
        <v/>
      </c>
    </row>
    <row r="701" spans="1:23" x14ac:dyDescent="0.25">
      <c r="A701" s="67"/>
      <c r="B701" s="66"/>
      <c r="C701" s="82"/>
      <c r="D701" s="66"/>
      <c r="E701" s="66"/>
      <c r="F701" s="36" t="s">
        <v>33</v>
      </c>
      <c r="G701" s="66"/>
      <c r="H701" s="67"/>
      <c r="I701" s="133"/>
      <c r="J701" s="133"/>
      <c r="K701" s="93"/>
      <c r="L701" s="83"/>
      <c r="M701" s="92">
        <f>RecursosH[[#This Row],[Custos hora]]*RecursosH[[#This Row],[Qnt. Horas]]</f>
        <v>0</v>
      </c>
      <c r="W701" s="48" t="str">
        <f>IFERROR('Recursos Humanos'!$K701/((((YEAR(VLOOKUP('Recursos Humanos'!$A701,Etapas[[Número da Etapa]:[Produtos esperados ao fim da Etapa (produtos intermediários) ]],4,FALSE))-YEAR(VLOOKUP('Recursos Humanos'!$A701,Etapas[[Número da Etapa]:[Produtos esperados ao fim da Etapa (produtos intermediários) ]],3,FALSE)))*12)+(MONTH(VLOOKUP('Recursos Humanos'!$A701,Etapas[[Número da Etapa]:[Produtos esperados ao fim da Etapa (produtos intermediários) ]],4,FALSE))-MONTH(VLOOKUP('Recursos Humanos'!$A701,Etapas[[Número da Etapa]:[Produtos esperados ao fim da Etapa (produtos intermediários) ]],3,FALSE))))+1),"")</f>
        <v/>
      </c>
    </row>
    <row r="702" spans="1:23" x14ac:dyDescent="0.25">
      <c r="A702" s="67"/>
      <c r="B702" s="66"/>
      <c r="C702" s="82"/>
      <c r="D702" s="66"/>
      <c r="E702" s="66"/>
      <c r="F702" s="36" t="s">
        <v>33</v>
      </c>
      <c r="G702" s="66"/>
      <c r="H702" s="67"/>
      <c r="I702" s="133"/>
      <c r="J702" s="133"/>
      <c r="K702" s="93"/>
      <c r="L702" s="83"/>
      <c r="M702" s="92">
        <f>RecursosH[[#This Row],[Custos hora]]*RecursosH[[#This Row],[Qnt. Horas]]</f>
        <v>0</v>
      </c>
      <c r="W702" s="48" t="str">
        <f>IFERROR('Recursos Humanos'!$K702/((((YEAR(VLOOKUP('Recursos Humanos'!$A702,Etapas[[Número da Etapa]:[Produtos esperados ao fim da Etapa (produtos intermediários) ]],4,FALSE))-YEAR(VLOOKUP('Recursos Humanos'!$A702,Etapas[[Número da Etapa]:[Produtos esperados ao fim da Etapa (produtos intermediários) ]],3,FALSE)))*12)+(MONTH(VLOOKUP('Recursos Humanos'!$A702,Etapas[[Número da Etapa]:[Produtos esperados ao fim da Etapa (produtos intermediários) ]],4,FALSE))-MONTH(VLOOKUP('Recursos Humanos'!$A702,Etapas[[Número da Etapa]:[Produtos esperados ao fim da Etapa (produtos intermediários) ]],3,FALSE))))+1),"")</f>
        <v/>
      </c>
    </row>
    <row r="703" spans="1:23" x14ac:dyDescent="0.25">
      <c r="A703" s="67"/>
      <c r="B703" s="66"/>
      <c r="C703" s="82"/>
      <c r="D703" s="66"/>
      <c r="E703" s="66"/>
      <c r="F703" s="36" t="s">
        <v>33</v>
      </c>
      <c r="G703" s="66"/>
      <c r="H703" s="67"/>
      <c r="I703" s="133"/>
      <c r="J703" s="133"/>
      <c r="K703" s="93"/>
      <c r="L703" s="83"/>
      <c r="M703" s="92">
        <f>RecursosH[[#This Row],[Custos hora]]*RecursosH[[#This Row],[Qnt. Horas]]</f>
        <v>0</v>
      </c>
      <c r="W703" s="48" t="str">
        <f>IFERROR('Recursos Humanos'!$K703/((((YEAR(VLOOKUP('Recursos Humanos'!$A703,Etapas[[Número da Etapa]:[Produtos esperados ao fim da Etapa (produtos intermediários) ]],4,FALSE))-YEAR(VLOOKUP('Recursos Humanos'!$A703,Etapas[[Número da Etapa]:[Produtos esperados ao fim da Etapa (produtos intermediários) ]],3,FALSE)))*12)+(MONTH(VLOOKUP('Recursos Humanos'!$A703,Etapas[[Número da Etapa]:[Produtos esperados ao fim da Etapa (produtos intermediários) ]],4,FALSE))-MONTH(VLOOKUP('Recursos Humanos'!$A703,Etapas[[Número da Etapa]:[Produtos esperados ao fim da Etapa (produtos intermediários) ]],3,FALSE))))+1),"")</f>
        <v/>
      </c>
    </row>
    <row r="704" spans="1:23" x14ac:dyDescent="0.25">
      <c r="A704" s="67"/>
      <c r="B704" s="66"/>
      <c r="C704" s="82"/>
      <c r="D704" s="66"/>
      <c r="E704" s="66"/>
      <c r="F704" s="36" t="s">
        <v>33</v>
      </c>
      <c r="G704" s="66"/>
      <c r="H704" s="67"/>
      <c r="I704" s="133"/>
      <c r="J704" s="133"/>
      <c r="K704" s="93"/>
      <c r="L704" s="83"/>
      <c r="M704" s="92">
        <f>RecursosH[[#This Row],[Custos hora]]*RecursosH[[#This Row],[Qnt. Horas]]</f>
        <v>0</v>
      </c>
      <c r="W704" s="48" t="str">
        <f>IFERROR('Recursos Humanos'!$K704/((((YEAR(VLOOKUP('Recursos Humanos'!$A704,Etapas[[Número da Etapa]:[Produtos esperados ao fim da Etapa (produtos intermediários) ]],4,FALSE))-YEAR(VLOOKUP('Recursos Humanos'!$A704,Etapas[[Número da Etapa]:[Produtos esperados ao fim da Etapa (produtos intermediários) ]],3,FALSE)))*12)+(MONTH(VLOOKUP('Recursos Humanos'!$A704,Etapas[[Número da Etapa]:[Produtos esperados ao fim da Etapa (produtos intermediários) ]],4,FALSE))-MONTH(VLOOKUP('Recursos Humanos'!$A704,Etapas[[Número da Etapa]:[Produtos esperados ao fim da Etapa (produtos intermediários) ]],3,FALSE))))+1),"")</f>
        <v/>
      </c>
    </row>
    <row r="705" spans="1:23" x14ac:dyDescent="0.25">
      <c r="A705" s="67"/>
      <c r="B705" s="66"/>
      <c r="C705" s="82"/>
      <c r="D705" s="66"/>
      <c r="E705" s="66"/>
      <c r="F705" s="36" t="s">
        <v>33</v>
      </c>
      <c r="G705" s="66"/>
      <c r="H705" s="67"/>
      <c r="I705" s="133"/>
      <c r="J705" s="133"/>
      <c r="K705" s="93"/>
      <c r="L705" s="83"/>
      <c r="M705" s="92">
        <f>RecursosH[[#This Row],[Custos hora]]*RecursosH[[#This Row],[Qnt. Horas]]</f>
        <v>0</v>
      </c>
      <c r="W705" s="48" t="str">
        <f>IFERROR('Recursos Humanos'!$K705/((((YEAR(VLOOKUP('Recursos Humanos'!$A705,Etapas[[Número da Etapa]:[Produtos esperados ao fim da Etapa (produtos intermediários) ]],4,FALSE))-YEAR(VLOOKUP('Recursos Humanos'!$A705,Etapas[[Número da Etapa]:[Produtos esperados ao fim da Etapa (produtos intermediários) ]],3,FALSE)))*12)+(MONTH(VLOOKUP('Recursos Humanos'!$A705,Etapas[[Número da Etapa]:[Produtos esperados ao fim da Etapa (produtos intermediários) ]],4,FALSE))-MONTH(VLOOKUP('Recursos Humanos'!$A705,Etapas[[Número da Etapa]:[Produtos esperados ao fim da Etapa (produtos intermediários) ]],3,FALSE))))+1),"")</f>
        <v/>
      </c>
    </row>
    <row r="706" spans="1:23" x14ac:dyDescent="0.25">
      <c r="A706" s="67"/>
      <c r="B706" s="66"/>
      <c r="C706" s="82"/>
      <c r="D706" s="66"/>
      <c r="E706" s="66"/>
      <c r="F706" s="36" t="s">
        <v>33</v>
      </c>
      <c r="G706" s="66"/>
      <c r="H706" s="67"/>
      <c r="I706" s="133"/>
      <c r="J706" s="133"/>
      <c r="K706" s="93"/>
      <c r="L706" s="83"/>
      <c r="M706" s="92">
        <f>RecursosH[[#This Row],[Custos hora]]*RecursosH[[#This Row],[Qnt. Horas]]</f>
        <v>0</v>
      </c>
      <c r="W706" s="48" t="str">
        <f>IFERROR('Recursos Humanos'!$K706/((((YEAR(VLOOKUP('Recursos Humanos'!$A706,Etapas[[Número da Etapa]:[Produtos esperados ao fim da Etapa (produtos intermediários) ]],4,FALSE))-YEAR(VLOOKUP('Recursos Humanos'!$A706,Etapas[[Número da Etapa]:[Produtos esperados ao fim da Etapa (produtos intermediários) ]],3,FALSE)))*12)+(MONTH(VLOOKUP('Recursos Humanos'!$A706,Etapas[[Número da Etapa]:[Produtos esperados ao fim da Etapa (produtos intermediários) ]],4,FALSE))-MONTH(VLOOKUP('Recursos Humanos'!$A706,Etapas[[Número da Etapa]:[Produtos esperados ao fim da Etapa (produtos intermediários) ]],3,FALSE))))+1),"")</f>
        <v/>
      </c>
    </row>
    <row r="707" spans="1:23" x14ac:dyDescent="0.25">
      <c r="A707" s="67"/>
      <c r="B707" s="66"/>
      <c r="C707" s="82"/>
      <c r="D707" s="66"/>
      <c r="E707" s="66"/>
      <c r="F707" s="36" t="s">
        <v>33</v>
      </c>
      <c r="G707" s="66"/>
      <c r="H707" s="67"/>
      <c r="I707" s="133"/>
      <c r="J707" s="133"/>
      <c r="K707" s="93"/>
      <c r="L707" s="83"/>
      <c r="M707" s="92">
        <f>RecursosH[[#This Row],[Custos hora]]*RecursosH[[#This Row],[Qnt. Horas]]</f>
        <v>0</v>
      </c>
      <c r="W707" s="48" t="str">
        <f>IFERROR('Recursos Humanos'!$K707/((((YEAR(VLOOKUP('Recursos Humanos'!$A707,Etapas[[Número da Etapa]:[Produtos esperados ao fim da Etapa (produtos intermediários) ]],4,FALSE))-YEAR(VLOOKUP('Recursos Humanos'!$A707,Etapas[[Número da Etapa]:[Produtos esperados ao fim da Etapa (produtos intermediários) ]],3,FALSE)))*12)+(MONTH(VLOOKUP('Recursos Humanos'!$A707,Etapas[[Número da Etapa]:[Produtos esperados ao fim da Etapa (produtos intermediários) ]],4,FALSE))-MONTH(VLOOKUP('Recursos Humanos'!$A707,Etapas[[Número da Etapa]:[Produtos esperados ao fim da Etapa (produtos intermediários) ]],3,FALSE))))+1),"")</f>
        <v/>
      </c>
    </row>
    <row r="708" spans="1:23" x14ac:dyDescent="0.25">
      <c r="A708" s="67"/>
      <c r="B708" s="66"/>
      <c r="C708" s="82"/>
      <c r="D708" s="66"/>
      <c r="E708" s="66"/>
      <c r="F708" s="36" t="s">
        <v>33</v>
      </c>
      <c r="G708" s="66"/>
      <c r="H708" s="67"/>
      <c r="I708" s="133"/>
      <c r="J708" s="133"/>
      <c r="K708" s="93"/>
      <c r="L708" s="83"/>
      <c r="M708" s="92">
        <f>RecursosH[[#This Row],[Custos hora]]*RecursosH[[#This Row],[Qnt. Horas]]</f>
        <v>0</v>
      </c>
      <c r="W708" s="48" t="str">
        <f>IFERROR('Recursos Humanos'!$K708/((((YEAR(VLOOKUP('Recursos Humanos'!$A708,Etapas[[Número da Etapa]:[Produtos esperados ao fim da Etapa (produtos intermediários) ]],4,FALSE))-YEAR(VLOOKUP('Recursos Humanos'!$A708,Etapas[[Número da Etapa]:[Produtos esperados ao fim da Etapa (produtos intermediários) ]],3,FALSE)))*12)+(MONTH(VLOOKUP('Recursos Humanos'!$A708,Etapas[[Número da Etapa]:[Produtos esperados ao fim da Etapa (produtos intermediários) ]],4,FALSE))-MONTH(VLOOKUP('Recursos Humanos'!$A708,Etapas[[Número da Etapa]:[Produtos esperados ao fim da Etapa (produtos intermediários) ]],3,FALSE))))+1),"")</f>
        <v/>
      </c>
    </row>
    <row r="709" spans="1:23" x14ac:dyDescent="0.25">
      <c r="A709" s="67"/>
      <c r="B709" s="66"/>
      <c r="C709" s="82"/>
      <c r="D709" s="66"/>
      <c r="E709" s="66"/>
      <c r="F709" s="36" t="s">
        <v>33</v>
      </c>
      <c r="G709" s="66"/>
      <c r="H709" s="67"/>
      <c r="I709" s="133"/>
      <c r="J709" s="133"/>
      <c r="K709" s="93"/>
      <c r="L709" s="83"/>
      <c r="M709" s="92">
        <f>RecursosH[[#This Row],[Custos hora]]*RecursosH[[#This Row],[Qnt. Horas]]</f>
        <v>0</v>
      </c>
      <c r="W709" s="48" t="str">
        <f>IFERROR('Recursos Humanos'!$K709/((((YEAR(VLOOKUP('Recursos Humanos'!$A709,Etapas[[Número da Etapa]:[Produtos esperados ao fim da Etapa (produtos intermediários) ]],4,FALSE))-YEAR(VLOOKUP('Recursos Humanos'!$A709,Etapas[[Número da Etapa]:[Produtos esperados ao fim da Etapa (produtos intermediários) ]],3,FALSE)))*12)+(MONTH(VLOOKUP('Recursos Humanos'!$A709,Etapas[[Número da Etapa]:[Produtos esperados ao fim da Etapa (produtos intermediários) ]],4,FALSE))-MONTH(VLOOKUP('Recursos Humanos'!$A709,Etapas[[Número da Etapa]:[Produtos esperados ao fim da Etapa (produtos intermediários) ]],3,FALSE))))+1),"")</f>
        <v/>
      </c>
    </row>
    <row r="710" spans="1:23" x14ac:dyDescent="0.25">
      <c r="A710" s="67"/>
      <c r="B710" s="66"/>
      <c r="C710" s="82"/>
      <c r="D710" s="66"/>
      <c r="E710" s="66"/>
      <c r="F710" s="36" t="s">
        <v>33</v>
      </c>
      <c r="G710" s="66"/>
      <c r="H710" s="67"/>
      <c r="I710" s="133"/>
      <c r="J710" s="133"/>
      <c r="K710" s="93"/>
      <c r="L710" s="83"/>
      <c r="M710" s="92">
        <f>RecursosH[[#This Row],[Custos hora]]*RecursosH[[#This Row],[Qnt. Horas]]</f>
        <v>0</v>
      </c>
      <c r="W710" s="48" t="str">
        <f>IFERROR('Recursos Humanos'!$K710/((((YEAR(VLOOKUP('Recursos Humanos'!$A710,Etapas[[Número da Etapa]:[Produtos esperados ao fim da Etapa (produtos intermediários) ]],4,FALSE))-YEAR(VLOOKUP('Recursos Humanos'!$A710,Etapas[[Número da Etapa]:[Produtos esperados ao fim da Etapa (produtos intermediários) ]],3,FALSE)))*12)+(MONTH(VLOOKUP('Recursos Humanos'!$A710,Etapas[[Número da Etapa]:[Produtos esperados ao fim da Etapa (produtos intermediários) ]],4,FALSE))-MONTH(VLOOKUP('Recursos Humanos'!$A710,Etapas[[Número da Etapa]:[Produtos esperados ao fim da Etapa (produtos intermediários) ]],3,FALSE))))+1),"")</f>
        <v/>
      </c>
    </row>
    <row r="711" spans="1:23" x14ac:dyDescent="0.25">
      <c r="A711" s="67"/>
      <c r="B711" s="66"/>
      <c r="C711" s="82"/>
      <c r="D711" s="66"/>
      <c r="E711" s="66"/>
      <c r="F711" s="36" t="s">
        <v>33</v>
      </c>
      <c r="G711" s="66"/>
      <c r="H711" s="67"/>
      <c r="I711" s="133"/>
      <c r="J711" s="133"/>
      <c r="K711" s="93"/>
      <c r="L711" s="83"/>
      <c r="M711" s="92">
        <f>RecursosH[[#This Row],[Custos hora]]*RecursosH[[#This Row],[Qnt. Horas]]</f>
        <v>0</v>
      </c>
      <c r="W711" s="48" t="str">
        <f>IFERROR('Recursos Humanos'!$K711/((((YEAR(VLOOKUP('Recursos Humanos'!$A711,Etapas[[Número da Etapa]:[Produtos esperados ao fim da Etapa (produtos intermediários) ]],4,FALSE))-YEAR(VLOOKUP('Recursos Humanos'!$A711,Etapas[[Número da Etapa]:[Produtos esperados ao fim da Etapa (produtos intermediários) ]],3,FALSE)))*12)+(MONTH(VLOOKUP('Recursos Humanos'!$A711,Etapas[[Número da Etapa]:[Produtos esperados ao fim da Etapa (produtos intermediários) ]],4,FALSE))-MONTH(VLOOKUP('Recursos Humanos'!$A711,Etapas[[Número da Etapa]:[Produtos esperados ao fim da Etapa (produtos intermediários) ]],3,FALSE))))+1),"")</f>
        <v/>
      </c>
    </row>
    <row r="712" spans="1:23" x14ac:dyDescent="0.25">
      <c r="A712" s="67"/>
      <c r="B712" s="66"/>
      <c r="C712" s="82"/>
      <c r="D712" s="66"/>
      <c r="E712" s="66"/>
      <c r="F712" s="36" t="s">
        <v>33</v>
      </c>
      <c r="G712" s="66"/>
      <c r="H712" s="67"/>
      <c r="I712" s="133"/>
      <c r="J712" s="133"/>
      <c r="K712" s="93"/>
      <c r="L712" s="83"/>
      <c r="M712" s="92">
        <f>RecursosH[[#This Row],[Custos hora]]*RecursosH[[#This Row],[Qnt. Horas]]</f>
        <v>0</v>
      </c>
      <c r="W712" s="48" t="str">
        <f>IFERROR('Recursos Humanos'!$K712/((((YEAR(VLOOKUP('Recursos Humanos'!$A712,Etapas[[Número da Etapa]:[Produtos esperados ao fim da Etapa (produtos intermediários) ]],4,FALSE))-YEAR(VLOOKUP('Recursos Humanos'!$A712,Etapas[[Número da Etapa]:[Produtos esperados ao fim da Etapa (produtos intermediários) ]],3,FALSE)))*12)+(MONTH(VLOOKUP('Recursos Humanos'!$A712,Etapas[[Número da Etapa]:[Produtos esperados ao fim da Etapa (produtos intermediários) ]],4,FALSE))-MONTH(VLOOKUP('Recursos Humanos'!$A712,Etapas[[Número da Etapa]:[Produtos esperados ao fim da Etapa (produtos intermediários) ]],3,FALSE))))+1),"")</f>
        <v/>
      </c>
    </row>
    <row r="713" spans="1:23" x14ac:dyDescent="0.25">
      <c r="A713" s="67"/>
      <c r="B713" s="66"/>
      <c r="C713" s="82"/>
      <c r="D713" s="66"/>
      <c r="E713" s="66"/>
      <c r="F713" s="36" t="s">
        <v>33</v>
      </c>
      <c r="G713" s="66"/>
      <c r="H713" s="67"/>
      <c r="I713" s="133"/>
      <c r="J713" s="133"/>
      <c r="K713" s="93"/>
      <c r="L713" s="83"/>
      <c r="M713" s="92">
        <f>RecursosH[[#This Row],[Custos hora]]*RecursosH[[#This Row],[Qnt. Horas]]</f>
        <v>0</v>
      </c>
      <c r="W713" s="48" t="str">
        <f>IFERROR('Recursos Humanos'!$K713/((((YEAR(VLOOKUP('Recursos Humanos'!$A713,Etapas[[Número da Etapa]:[Produtos esperados ao fim da Etapa (produtos intermediários) ]],4,FALSE))-YEAR(VLOOKUP('Recursos Humanos'!$A713,Etapas[[Número da Etapa]:[Produtos esperados ao fim da Etapa (produtos intermediários) ]],3,FALSE)))*12)+(MONTH(VLOOKUP('Recursos Humanos'!$A713,Etapas[[Número da Etapa]:[Produtos esperados ao fim da Etapa (produtos intermediários) ]],4,FALSE))-MONTH(VLOOKUP('Recursos Humanos'!$A713,Etapas[[Número da Etapa]:[Produtos esperados ao fim da Etapa (produtos intermediários) ]],3,FALSE))))+1),"")</f>
        <v/>
      </c>
    </row>
    <row r="714" spans="1:23" x14ac:dyDescent="0.25">
      <c r="A714" s="67"/>
      <c r="B714" s="66"/>
      <c r="C714" s="82"/>
      <c r="D714" s="66"/>
      <c r="E714" s="66"/>
      <c r="F714" s="36" t="s">
        <v>33</v>
      </c>
      <c r="G714" s="66"/>
      <c r="H714" s="67"/>
      <c r="I714" s="133"/>
      <c r="J714" s="133"/>
      <c r="K714" s="93"/>
      <c r="L714" s="83"/>
      <c r="M714" s="92">
        <f>RecursosH[[#This Row],[Custos hora]]*RecursosH[[#This Row],[Qnt. Horas]]</f>
        <v>0</v>
      </c>
      <c r="W714" s="48" t="str">
        <f>IFERROR('Recursos Humanos'!$K714/((((YEAR(VLOOKUP('Recursos Humanos'!$A714,Etapas[[Número da Etapa]:[Produtos esperados ao fim da Etapa (produtos intermediários) ]],4,FALSE))-YEAR(VLOOKUP('Recursos Humanos'!$A714,Etapas[[Número da Etapa]:[Produtos esperados ao fim da Etapa (produtos intermediários) ]],3,FALSE)))*12)+(MONTH(VLOOKUP('Recursos Humanos'!$A714,Etapas[[Número da Etapa]:[Produtos esperados ao fim da Etapa (produtos intermediários) ]],4,FALSE))-MONTH(VLOOKUP('Recursos Humanos'!$A714,Etapas[[Número da Etapa]:[Produtos esperados ao fim da Etapa (produtos intermediários) ]],3,FALSE))))+1),"")</f>
        <v/>
      </c>
    </row>
    <row r="715" spans="1:23" x14ac:dyDescent="0.25">
      <c r="A715" s="67"/>
      <c r="B715" s="66"/>
      <c r="C715" s="82"/>
      <c r="D715" s="66"/>
      <c r="E715" s="66"/>
      <c r="F715" s="36" t="s">
        <v>33</v>
      </c>
      <c r="G715" s="66"/>
      <c r="H715" s="67"/>
      <c r="I715" s="133"/>
      <c r="J715" s="133"/>
      <c r="K715" s="93"/>
      <c r="L715" s="83"/>
      <c r="M715" s="92">
        <f>RecursosH[[#This Row],[Custos hora]]*RecursosH[[#This Row],[Qnt. Horas]]</f>
        <v>0</v>
      </c>
      <c r="W715" s="48" t="str">
        <f>IFERROR('Recursos Humanos'!$K715/((((YEAR(VLOOKUP('Recursos Humanos'!$A715,Etapas[[Número da Etapa]:[Produtos esperados ao fim da Etapa (produtos intermediários) ]],4,FALSE))-YEAR(VLOOKUP('Recursos Humanos'!$A715,Etapas[[Número da Etapa]:[Produtos esperados ao fim da Etapa (produtos intermediários) ]],3,FALSE)))*12)+(MONTH(VLOOKUP('Recursos Humanos'!$A715,Etapas[[Número da Etapa]:[Produtos esperados ao fim da Etapa (produtos intermediários) ]],4,FALSE))-MONTH(VLOOKUP('Recursos Humanos'!$A715,Etapas[[Número da Etapa]:[Produtos esperados ao fim da Etapa (produtos intermediários) ]],3,FALSE))))+1),"")</f>
        <v/>
      </c>
    </row>
    <row r="716" spans="1:23" x14ac:dyDescent="0.25">
      <c r="A716" s="67"/>
      <c r="B716" s="66"/>
      <c r="C716" s="82"/>
      <c r="D716" s="66"/>
      <c r="E716" s="66"/>
      <c r="F716" s="36" t="s">
        <v>33</v>
      </c>
      <c r="G716" s="66"/>
      <c r="H716" s="67"/>
      <c r="I716" s="133"/>
      <c r="J716" s="133"/>
      <c r="K716" s="93"/>
      <c r="L716" s="83"/>
      <c r="M716" s="92">
        <f>RecursosH[[#This Row],[Custos hora]]*RecursosH[[#This Row],[Qnt. Horas]]</f>
        <v>0</v>
      </c>
      <c r="W716" s="48" t="str">
        <f>IFERROR('Recursos Humanos'!$K716/((((YEAR(VLOOKUP('Recursos Humanos'!$A716,Etapas[[Número da Etapa]:[Produtos esperados ao fim da Etapa (produtos intermediários) ]],4,FALSE))-YEAR(VLOOKUP('Recursos Humanos'!$A716,Etapas[[Número da Etapa]:[Produtos esperados ao fim da Etapa (produtos intermediários) ]],3,FALSE)))*12)+(MONTH(VLOOKUP('Recursos Humanos'!$A716,Etapas[[Número da Etapa]:[Produtos esperados ao fim da Etapa (produtos intermediários) ]],4,FALSE))-MONTH(VLOOKUP('Recursos Humanos'!$A716,Etapas[[Número da Etapa]:[Produtos esperados ao fim da Etapa (produtos intermediários) ]],3,FALSE))))+1),"")</f>
        <v/>
      </c>
    </row>
    <row r="717" spans="1:23" x14ac:dyDescent="0.25">
      <c r="A717" s="67"/>
      <c r="B717" s="66"/>
      <c r="C717" s="82"/>
      <c r="D717" s="66"/>
      <c r="E717" s="66"/>
      <c r="F717" s="36" t="s">
        <v>33</v>
      </c>
      <c r="G717" s="66"/>
      <c r="H717" s="67"/>
      <c r="I717" s="133"/>
      <c r="J717" s="133"/>
      <c r="K717" s="93"/>
      <c r="L717" s="83"/>
      <c r="M717" s="92">
        <f>RecursosH[[#This Row],[Custos hora]]*RecursosH[[#This Row],[Qnt. Horas]]</f>
        <v>0</v>
      </c>
      <c r="W717" s="48" t="str">
        <f>IFERROR('Recursos Humanos'!$K717/((((YEAR(VLOOKUP('Recursos Humanos'!$A717,Etapas[[Número da Etapa]:[Produtos esperados ao fim da Etapa (produtos intermediários) ]],4,FALSE))-YEAR(VLOOKUP('Recursos Humanos'!$A717,Etapas[[Número da Etapa]:[Produtos esperados ao fim da Etapa (produtos intermediários) ]],3,FALSE)))*12)+(MONTH(VLOOKUP('Recursos Humanos'!$A717,Etapas[[Número da Etapa]:[Produtos esperados ao fim da Etapa (produtos intermediários) ]],4,FALSE))-MONTH(VLOOKUP('Recursos Humanos'!$A717,Etapas[[Número da Etapa]:[Produtos esperados ao fim da Etapa (produtos intermediários) ]],3,FALSE))))+1),"")</f>
        <v/>
      </c>
    </row>
    <row r="718" spans="1:23" x14ac:dyDescent="0.25">
      <c r="A718" s="67"/>
      <c r="B718" s="66"/>
      <c r="C718" s="82"/>
      <c r="D718" s="66"/>
      <c r="E718" s="66"/>
      <c r="F718" s="36" t="s">
        <v>33</v>
      </c>
      <c r="G718" s="66"/>
      <c r="H718" s="67"/>
      <c r="I718" s="133"/>
      <c r="J718" s="133"/>
      <c r="K718" s="93"/>
      <c r="L718" s="83"/>
      <c r="M718" s="92">
        <f>RecursosH[[#This Row],[Custos hora]]*RecursosH[[#This Row],[Qnt. Horas]]</f>
        <v>0</v>
      </c>
      <c r="W718" s="48" t="str">
        <f>IFERROR('Recursos Humanos'!$K718/((((YEAR(VLOOKUP('Recursos Humanos'!$A718,Etapas[[Número da Etapa]:[Produtos esperados ao fim da Etapa (produtos intermediários) ]],4,FALSE))-YEAR(VLOOKUP('Recursos Humanos'!$A718,Etapas[[Número da Etapa]:[Produtos esperados ao fim da Etapa (produtos intermediários) ]],3,FALSE)))*12)+(MONTH(VLOOKUP('Recursos Humanos'!$A718,Etapas[[Número da Etapa]:[Produtos esperados ao fim da Etapa (produtos intermediários) ]],4,FALSE))-MONTH(VLOOKUP('Recursos Humanos'!$A718,Etapas[[Número da Etapa]:[Produtos esperados ao fim da Etapa (produtos intermediários) ]],3,FALSE))))+1),"")</f>
        <v/>
      </c>
    </row>
    <row r="719" spans="1:23" x14ac:dyDescent="0.25">
      <c r="A719" s="67"/>
      <c r="B719" s="66"/>
      <c r="C719" s="82"/>
      <c r="D719" s="66"/>
      <c r="E719" s="66"/>
      <c r="F719" s="36" t="s">
        <v>33</v>
      </c>
      <c r="G719" s="66"/>
      <c r="H719" s="67"/>
      <c r="I719" s="133"/>
      <c r="J719" s="133"/>
      <c r="K719" s="93"/>
      <c r="L719" s="83"/>
      <c r="M719" s="92">
        <f>RecursosH[[#This Row],[Custos hora]]*RecursosH[[#This Row],[Qnt. Horas]]</f>
        <v>0</v>
      </c>
      <c r="W719" s="48" t="str">
        <f>IFERROR('Recursos Humanos'!$K719/((((YEAR(VLOOKUP('Recursos Humanos'!$A719,Etapas[[Número da Etapa]:[Produtos esperados ao fim da Etapa (produtos intermediários) ]],4,FALSE))-YEAR(VLOOKUP('Recursos Humanos'!$A719,Etapas[[Número da Etapa]:[Produtos esperados ao fim da Etapa (produtos intermediários) ]],3,FALSE)))*12)+(MONTH(VLOOKUP('Recursos Humanos'!$A719,Etapas[[Número da Etapa]:[Produtos esperados ao fim da Etapa (produtos intermediários) ]],4,FALSE))-MONTH(VLOOKUP('Recursos Humanos'!$A719,Etapas[[Número da Etapa]:[Produtos esperados ao fim da Etapa (produtos intermediários) ]],3,FALSE))))+1),"")</f>
        <v/>
      </c>
    </row>
    <row r="720" spans="1:23" x14ac:dyDescent="0.25">
      <c r="A720" s="67"/>
      <c r="B720" s="66"/>
      <c r="C720" s="82"/>
      <c r="D720" s="66"/>
      <c r="E720" s="66"/>
      <c r="F720" s="36" t="s">
        <v>33</v>
      </c>
      <c r="G720" s="66"/>
      <c r="H720" s="67"/>
      <c r="I720" s="133"/>
      <c r="J720" s="133"/>
      <c r="K720" s="93"/>
      <c r="L720" s="83"/>
      <c r="M720" s="92">
        <f>RecursosH[[#This Row],[Custos hora]]*RecursosH[[#This Row],[Qnt. Horas]]</f>
        <v>0</v>
      </c>
      <c r="W720" s="48" t="str">
        <f>IFERROR('Recursos Humanos'!$K720/((((YEAR(VLOOKUP('Recursos Humanos'!$A720,Etapas[[Número da Etapa]:[Produtos esperados ao fim da Etapa (produtos intermediários) ]],4,FALSE))-YEAR(VLOOKUP('Recursos Humanos'!$A720,Etapas[[Número da Etapa]:[Produtos esperados ao fim da Etapa (produtos intermediários) ]],3,FALSE)))*12)+(MONTH(VLOOKUP('Recursos Humanos'!$A720,Etapas[[Número da Etapa]:[Produtos esperados ao fim da Etapa (produtos intermediários) ]],4,FALSE))-MONTH(VLOOKUP('Recursos Humanos'!$A720,Etapas[[Número da Etapa]:[Produtos esperados ao fim da Etapa (produtos intermediários) ]],3,FALSE))))+1),"")</f>
        <v/>
      </c>
    </row>
    <row r="721" spans="1:23" x14ac:dyDescent="0.25">
      <c r="A721" s="67"/>
      <c r="B721" s="66"/>
      <c r="C721" s="82"/>
      <c r="D721" s="66"/>
      <c r="E721" s="66"/>
      <c r="F721" s="36" t="s">
        <v>33</v>
      </c>
      <c r="G721" s="66"/>
      <c r="H721" s="67"/>
      <c r="I721" s="133"/>
      <c r="J721" s="133"/>
      <c r="K721" s="93"/>
      <c r="L721" s="83"/>
      <c r="M721" s="92">
        <f>RecursosH[[#This Row],[Custos hora]]*RecursosH[[#This Row],[Qnt. Horas]]</f>
        <v>0</v>
      </c>
      <c r="W721" s="48" t="str">
        <f>IFERROR('Recursos Humanos'!$K721/((((YEAR(VLOOKUP('Recursos Humanos'!$A721,Etapas[[Número da Etapa]:[Produtos esperados ao fim da Etapa (produtos intermediários) ]],4,FALSE))-YEAR(VLOOKUP('Recursos Humanos'!$A721,Etapas[[Número da Etapa]:[Produtos esperados ao fim da Etapa (produtos intermediários) ]],3,FALSE)))*12)+(MONTH(VLOOKUP('Recursos Humanos'!$A721,Etapas[[Número da Etapa]:[Produtos esperados ao fim da Etapa (produtos intermediários) ]],4,FALSE))-MONTH(VLOOKUP('Recursos Humanos'!$A721,Etapas[[Número da Etapa]:[Produtos esperados ao fim da Etapa (produtos intermediários) ]],3,FALSE))))+1),"")</f>
        <v/>
      </c>
    </row>
    <row r="722" spans="1:23" x14ac:dyDescent="0.25">
      <c r="A722" s="67"/>
      <c r="B722" s="66"/>
      <c r="C722" s="82"/>
      <c r="D722" s="66"/>
      <c r="E722" s="66"/>
      <c r="F722" s="36" t="s">
        <v>33</v>
      </c>
      <c r="G722" s="66"/>
      <c r="H722" s="67"/>
      <c r="I722" s="133"/>
      <c r="J722" s="133"/>
      <c r="K722" s="93"/>
      <c r="L722" s="83"/>
      <c r="M722" s="92">
        <f>RecursosH[[#This Row],[Custos hora]]*RecursosH[[#This Row],[Qnt. Horas]]</f>
        <v>0</v>
      </c>
      <c r="W722" s="48" t="str">
        <f>IFERROR('Recursos Humanos'!$K722/((((YEAR(VLOOKUP('Recursos Humanos'!$A722,Etapas[[Número da Etapa]:[Produtos esperados ao fim da Etapa (produtos intermediários) ]],4,FALSE))-YEAR(VLOOKUP('Recursos Humanos'!$A722,Etapas[[Número da Etapa]:[Produtos esperados ao fim da Etapa (produtos intermediários) ]],3,FALSE)))*12)+(MONTH(VLOOKUP('Recursos Humanos'!$A722,Etapas[[Número da Etapa]:[Produtos esperados ao fim da Etapa (produtos intermediários) ]],4,FALSE))-MONTH(VLOOKUP('Recursos Humanos'!$A722,Etapas[[Número da Etapa]:[Produtos esperados ao fim da Etapa (produtos intermediários) ]],3,FALSE))))+1),"")</f>
        <v/>
      </c>
    </row>
    <row r="723" spans="1:23" x14ac:dyDescent="0.25">
      <c r="A723" s="67"/>
      <c r="B723" s="66"/>
      <c r="C723" s="82"/>
      <c r="D723" s="66"/>
      <c r="E723" s="66"/>
      <c r="F723" s="36" t="s">
        <v>33</v>
      </c>
      <c r="G723" s="66"/>
      <c r="H723" s="67"/>
      <c r="I723" s="133"/>
      <c r="J723" s="133"/>
      <c r="K723" s="93"/>
      <c r="L723" s="83"/>
      <c r="M723" s="92">
        <f>RecursosH[[#This Row],[Custos hora]]*RecursosH[[#This Row],[Qnt. Horas]]</f>
        <v>0</v>
      </c>
      <c r="W723" s="48" t="str">
        <f>IFERROR('Recursos Humanos'!$K723/((((YEAR(VLOOKUP('Recursos Humanos'!$A723,Etapas[[Número da Etapa]:[Produtos esperados ao fim da Etapa (produtos intermediários) ]],4,FALSE))-YEAR(VLOOKUP('Recursos Humanos'!$A723,Etapas[[Número da Etapa]:[Produtos esperados ao fim da Etapa (produtos intermediários) ]],3,FALSE)))*12)+(MONTH(VLOOKUP('Recursos Humanos'!$A723,Etapas[[Número da Etapa]:[Produtos esperados ao fim da Etapa (produtos intermediários) ]],4,FALSE))-MONTH(VLOOKUP('Recursos Humanos'!$A723,Etapas[[Número da Etapa]:[Produtos esperados ao fim da Etapa (produtos intermediários) ]],3,FALSE))))+1),"")</f>
        <v/>
      </c>
    </row>
    <row r="724" spans="1:23" x14ac:dyDescent="0.25">
      <c r="A724" s="67"/>
      <c r="B724" s="66"/>
      <c r="C724" s="82"/>
      <c r="D724" s="66"/>
      <c r="E724" s="66"/>
      <c r="F724" s="36" t="s">
        <v>33</v>
      </c>
      <c r="G724" s="66"/>
      <c r="H724" s="67"/>
      <c r="I724" s="133"/>
      <c r="J724" s="133"/>
      <c r="K724" s="93"/>
      <c r="L724" s="83"/>
      <c r="M724" s="92">
        <f>RecursosH[[#This Row],[Custos hora]]*RecursosH[[#This Row],[Qnt. Horas]]</f>
        <v>0</v>
      </c>
      <c r="W724" s="48" t="str">
        <f>IFERROR('Recursos Humanos'!$K724/((((YEAR(VLOOKUP('Recursos Humanos'!$A724,Etapas[[Número da Etapa]:[Produtos esperados ao fim da Etapa (produtos intermediários) ]],4,FALSE))-YEAR(VLOOKUP('Recursos Humanos'!$A724,Etapas[[Número da Etapa]:[Produtos esperados ao fim da Etapa (produtos intermediários) ]],3,FALSE)))*12)+(MONTH(VLOOKUP('Recursos Humanos'!$A724,Etapas[[Número da Etapa]:[Produtos esperados ao fim da Etapa (produtos intermediários) ]],4,FALSE))-MONTH(VLOOKUP('Recursos Humanos'!$A724,Etapas[[Número da Etapa]:[Produtos esperados ao fim da Etapa (produtos intermediários) ]],3,FALSE))))+1),"")</f>
        <v/>
      </c>
    </row>
    <row r="725" spans="1:23" x14ac:dyDescent="0.25">
      <c r="A725" s="67"/>
      <c r="B725" s="66"/>
      <c r="C725" s="82"/>
      <c r="D725" s="66"/>
      <c r="E725" s="66"/>
      <c r="F725" s="36" t="s">
        <v>33</v>
      </c>
      <c r="G725" s="66"/>
      <c r="H725" s="67"/>
      <c r="I725" s="133"/>
      <c r="J725" s="133"/>
      <c r="K725" s="93"/>
      <c r="L725" s="83"/>
      <c r="M725" s="92">
        <f>RecursosH[[#This Row],[Custos hora]]*RecursosH[[#This Row],[Qnt. Horas]]</f>
        <v>0</v>
      </c>
      <c r="W725" s="48" t="str">
        <f>IFERROR('Recursos Humanos'!$K725/((((YEAR(VLOOKUP('Recursos Humanos'!$A725,Etapas[[Número da Etapa]:[Produtos esperados ao fim da Etapa (produtos intermediários) ]],4,FALSE))-YEAR(VLOOKUP('Recursos Humanos'!$A725,Etapas[[Número da Etapa]:[Produtos esperados ao fim da Etapa (produtos intermediários) ]],3,FALSE)))*12)+(MONTH(VLOOKUP('Recursos Humanos'!$A725,Etapas[[Número da Etapa]:[Produtos esperados ao fim da Etapa (produtos intermediários) ]],4,FALSE))-MONTH(VLOOKUP('Recursos Humanos'!$A725,Etapas[[Número da Etapa]:[Produtos esperados ao fim da Etapa (produtos intermediários) ]],3,FALSE))))+1),"")</f>
        <v/>
      </c>
    </row>
    <row r="726" spans="1:23" x14ac:dyDescent="0.25">
      <c r="A726" s="67"/>
      <c r="B726" s="66"/>
      <c r="C726" s="82"/>
      <c r="D726" s="66"/>
      <c r="E726" s="66"/>
      <c r="F726" s="36" t="s">
        <v>33</v>
      </c>
      <c r="G726" s="66"/>
      <c r="H726" s="67"/>
      <c r="I726" s="133"/>
      <c r="J726" s="133"/>
      <c r="K726" s="93"/>
      <c r="L726" s="83"/>
      <c r="M726" s="92">
        <f>RecursosH[[#This Row],[Custos hora]]*RecursosH[[#This Row],[Qnt. Horas]]</f>
        <v>0</v>
      </c>
      <c r="W726" s="48" t="str">
        <f>IFERROR('Recursos Humanos'!$K726/((((YEAR(VLOOKUP('Recursos Humanos'!$A726,Etapas[[Número da Etapa]:[Produtos esperados ao fim da Etapa (produtos intermediários) ]],4,FALSE))-YEAR(VLOOKUP('Recursos Humanos'!$A726,Etapas[[Número da Etapa]:[Produtos esperados ao fim da Etapa (produtos intermediários) ]],3,FALSE)))*12)+(MONTH(VLOOKUP('Recursos Humanos'!$A726,Etapas[[Número da Etapa]:[Produtos esperados ao fim da Etapa (produtos intermediários) ]],4,FALSE))-MONTH(VLOOKUP('Recursos Humanos'!$A726,Etapas[[Número da Etapa]:[Produtos esperados ao fim da Etapa (produtos intermediários) ]],3,FALSE))))+1),"")</f>
        <v/>
      </c>
    </row>
    <row r="727" spans="1:23" x14ac:dyDescent="0.25">
      <c r="A727" s="67"/>
      <c r="B727" s="66"/>
      <c r="C727" s="82"/>
      <c r="D727" s="66"/>
      <c r="E727" s="66"/>
      <c r="F727" s="36" t="s">
        <v>33</v>
      </c>
      <c r="G727" s="66"/>
      <c r="H727" s="67"/>
      <c r="I727" s="133"/>
      <c r="J727" s="133"/>
      <c r="K727" s="93"/>
      <c r="L727" s="83"/>
      <c r="M727" s="92">
        <f>RecursosH[[#This Row],[Custos hora]]*RecursosH[[#This Row],[Qnt. Horas]]</f>
        <v>0</v>
      </c>
      <c r="W727" s="48" t="str">
        <f>IFERROR('Recursos Humanos'!$K727/((((YEAR(VLOOKUP('Recursos Humanos'!$A727,Etapas[[Número da Etapa]:[Produtos esperados ao fim da Etapa (produtos intermediários) ]],4,FALSE))-YEAR(VLOOKUP('Recursos Humanos'!$A727,Etapas[[Número da Etapa]:[Produtos esperados ao fim da Etapa (produtos intermediários) ]],3,FALSE)))*12)+(MONTH(VLOOKUP('Recursos Humanos'!$A727,Etapas[[Número da Etapa]:[Produtos esperados ao fim da Etapa (produtos intermediários) ]],4,FALSE))-MONTH(VLOOKUP('Recursos Humanos'!$A727,Etapas[[Número da Etapa]:[Produtos esperados ao fim da Etapa (produtos intermediários) ]],3,FALSE))))+1),"")</f>
        <v/>
      </c>
    </row>
    <row r="728" spans="1:23" x14ac:dyDescent="0.25">
      <c r="A728" s="67"/>
      <c r="B728" s="66"/>
      <c r="C728" s="82"/>
      <c r="D728" s="66"/>
      <c r="E728" s="66"/>
      <c r="F728" s="36" t="s">
        <v>33</v>
      </c>
      <c r="G728" s="66"/>
      <c r="H728" s="67"/>
      <c r="I728" s="133"/>
      <c r="J728" s="133"/>
      <c r="K728" s="93"/>
      <c r="L728" s="83"/>
      <c r="M728" s="92">
        <f>RecursosH[[#This Row],[Custos hora]]*RecursosH[[#This Row],[Qnt. Horas]]</f>
        <v>0</v>
      </c>
      <c r="W728" s="48" t="str">
        <f>IFERROR('Recursos Humanos'!$K728/((((YEAR(VLOOKUP('Recursos Humanos'!$A728,Etapas[[Número da Etapa]:[Produtos esperados ao fim da Etapa (produtos intermediários) ]],4,FALSE))-YEAR(VLOOKUP('Recursos Humanos'!$A728,Etapas[[Número da Etapa]:[Produtos esperados ao fim da Etapa (produtos intermediários) ]],3,FALSE)))*12)+(MONTH(VLOOKUP('Recursos Humanos'!$A728,Etapas[[Número da Etapa]:[Produtos esperados ao fim da Etapa (produtos intermediários) ]],4,FALSE))-MONTH(VLOOKUP('Recursos Humanos'!$A728,Etapas[[Número da Etapa]:[Produtos esperados ao fim da Etapa (produtos intermediários) ]],3,FALSE))))+1),"")</f>
        <v/>
      </c>
    </row>
    <row r="729" spans="1:23" x14ac:dyDescent="0.25">
      <c r="A729" s="67"/>
      <c r="B729" s="66"/>
      <c r="C729" s="82"/>
      <c r="D729" s="66"/>
      <c r="E729" s="66"/>
      <c r="F729" s="36" t="s">
        <v>33</v>
      </c>
      <c r="G729" s="66"/>
      <c r="H729" s="67"/>
      <c r="I729" s="133"/>
      <c r="J729" s="133"/>
      <c r="K729" s="93"/>
      <c r="L729" s="83"/>
      <c r="M729" s="92">
        <f>RecursosH[[#This Row],[Custos hora]]*RecursosH[[#This Row],[Qnt. Horas]]</f>
        <v>0</v>
      </c>
      <c r="W729" s="48" t="str">
        <f>IFERROR('Recursos Humanos'!$K729/((((YEAR(VLOOKUP('Recursos Humanos'!$A729,Etapas[[Número da Etapa]:[Produtos esperados ao fim da Etapa (produtos intermediários) ]],4,FALSE))-YEAR(VLOOKUP('Recursos Humanos'!$A729,Etapas[[Número da Etapa]:[Produtos esperados ao fim da Etapa (produtos intermediários) ]],3,FALSE)))*12)+(MONTH(VLOOKUP('Recursos Humanos'!$A729,Etapas[[Número da Etapa]:[Produtos esperados ao fim da Etapa (produtos intermediários) ]],4,FALSE))-MONTH(VLOOKUP('Recursos Humanos'!$A729,Etapas[[Número da Etapa]:[Produtos esperados ao fim da Etapa (produtos intermediários) ]],3,FALSE))))+1),"")</f>
        <v/>
      </c>
    </row>
    <row r="730" spans="1:23" x14ac:dyDescent="0.25">
      <c r="A730" s="67"/>
      <c r="B730" s="66"/>
      <c r="C730" s="82"/>
      <c r="D730" s="66"/>
      <c r="E730" s="66"/>
      <c r="F730" s="36" t="s">
        <v>33</v>
      </c>
      <c r="G730" s="66"/>
      <c r="H730" s="67"/>
      <c r="I730" s="133"/>
      <c r="J730" s="133"/>
      <c r="K730" s="93"/>
      <c r="L730" s="83"/>
      <c r="M730" s="92">
        <f>RecursosH[[#This Row],[Custos hora]]*RecursosH[[#This Row],[Qnt. Horas]]</f>
        <v>0</v>
      </c>
      <c r="W730" s="48" t="str">
        <f>IFERROR('Recursos Humanos'!$K730/((((YEAR(VLOOKUP('Recursos Humanos'!$A730,Etapas[[Número da Etapa]:[Produtos esperados ao fim da Etapa (produtos intermediários) ]],4,FALSE))-YEAR(VLOOKUP('Recursos Humanos'!$A730,Etapas[[Número da Etapa]:[Produtos esperados ao fim da Etapa (produtos intermediários) ]],3,FALSE)))*12)+(MONTH(VLOOKUP('Recursos Humanos'!$A730,Etapas[[Número da Etapa]:[Produtos esperados ao fim da Etapa (produtos intermediários) ]],4,FALSE))-MONTH(VLOOKUP('Recursos Humanos'!$A730,Etapas[[Número da Etapa]:[Produtos esperados ao fim da Etapa (produtos intermediários) ]],3,FALSE))))+1),"")</f>
        <v/>
      </c>
    </row>
    <row r="731" spans="1:23" x14ac:dyDescent="0.25">
      <c r="A731" s="67"/>
      <c r="B731" s="66"/>
      <c r="C731" s="82"/>
      <c r="D731" s="66"/>
      <c r="E731" s="66"/>
      <c r="F731" s="36" t="s">
        <v>33</v>
      </c>
      <c r="G731" s="66"/>
      <c r="H731" s="67"/>
      <c r="I731" s="133"/>
      <c r="J731" s="133"/>
      <c r="K731" s="93"/>
      <c r="L731" s="83"/>
      <c r="M731" s="92">
        <f>RecursosH[[#This Row],[Custos hora]]*RecursosH[[#This Row],[Qnt. Horas]]</f>
        <v>0</v>
      </c>
      <c r="W731" s="48" t="str">
        <f>IFERROR('Recursos Humanos'!$K731/((((YEAR(VLOOKUP('Recursos Humanos'!$A731,Etapas[[Número da Etapa]:[Produtos esperados ao fim da Etapa (produtos intermediários) ]],4,FALSE))-YEAR(VLOOKUP('Recursos Humanos'!$A731,Etapas[[Número da Etapa]:[Produtos esperados ao fim da Etapa (produtos intermediários) ]],3,FALSE)))*12)+(MONTH(VLOOKUP('Recursos Humanos'!$A731,Etapas[[Número da Etapa]:[Produtos esperados ao fim da Etapa (produtos intermediários) ]],4,FALSE))-MONTH(VLOOKUP('Recursos Humanos'!$A731,Etapas[[Número da Etapa]:[Produtos esperados ao fim da Etapa (produtos intermediários) ]],3,FALSE))))+1),"")</f>
        <v/>
      </c>
    </row>
    <row r="732" spans="1:23" x14ac:dyDescent="0.25">
      <c r="A732" s="67"/>
      <c r="B732" s="66"/>
      <c r="C732" s="82"/>
      <c r="D732" s="66"/>
      <c r="E732" s="66"/>
      <c r="F732" s="36" t="s">
        <v>33</v>
      </c>
      <c r="G732" s="66"/>
      <c r="H732" s="67"/>
      <c r="I732" s="133"/>
      <c r="J732" s="133"/>
      <c r="K732" s="93"/>
      <c r="L732" s="83"/>
      <c r="M732" s="92">
        <f>RecursosH[[#This Row],[Custos hora]]*RecursosH[[#This Row],[Qnt. Horas]]</f>
        <v>0</v>
      </c>
      <c r="W732" s="48" t="str">
        <f>IFERROR('Recursos Humanos'!$K732/((((YEAR(VLOOKUP('Recursos Humanos'!$A732,Etapas[[Número da Etapa]:[Produtos esperados ao fim da Etapa (produtos intermediários) ]],4,FALSE))-YEAR(VLOOKUP('Recursos Humanos'!$A732,Etapas[[Número da Etapa]:[Produtos esperados ao fim da Etapa (produtos intermediários) ]],3,FALSE)))*12)+(MONTH(VLOOKUP('Recursos Humanos'!$A732,Etapas[[Número da Etapa]:[Produtos esperados ao fim da Etapa (produtos intermediários) ]],4,FALSE))-MONTH(VLOOKUP('Recursos Humanos'!$A732,Etapas[[Número da Etapa]:[Produtos esperados ao fim da Etapa (produtos intermediários) ]],3,FALSE))))+1),"")</f>
        <v/>
      </c>
    </row>
    <row r="733" spans="1:23" x14ac:dyDescent="0.25">
      <c r="A733" s="67"/>
      <c r="B733" s="66"/>
      <c r="C733" s="82"/>
      <c r="D733" s="66"/>
      <c r="E733" s="66"/>
      <c r="F733" s="36" t="s">
        <v>33</v>
      </c>
      <c r="G733" s="66"/>
      <c r="H733" s="67"/>
      <c r="I733" s="133"/>
      <c r="J733" s="133"/>
      <c r="K733" s="93"/>
      <c r="L733" s="83"/>
      <c r="M733" s="92">
        <f>RecursosH[[#This Row],[Custos hora]]*RecursosH[[#This Row],[Qnt. Horas]]</f>
        <v>0</v>
      </c>
      <c r="W733" s="48" t="str">
        <f>IFERROR('Recursos Humanos'!$K733/((((YEAR(VLOOKUP('Recursos Humanos'!$A733,Etapas[[Número da Etapa]:[Produtos esperados ao fim da Etapa (produtos intermediários) ]],4,FALSE))-YEAR(VLOOKUP('Recursos Humanos'!$A733,Etapas[[Número da Etapa]:[Produtos esperados ao fim da Etapa (produtos intermediários) ]],3,FALSE)))*12)+(MONTH(VLOOKUP('Recursos Humanos'!$A733,Etapas[[Número da Etapa]:[Produtos esperados ao fim da Etapa (produtos intermediários) ]],4,FALSE))-MONTH(VLOOKUP('Recursos Humanos'!$A733,Etapas[[Número da Etapa]:[Produtos esperados ao fim da Etapa (produtos intermediários) ]],3,FALSE))))+1),"")</f>
        <v/>
      </c>
    </row>
    <row r="734" spans="1:23" x14ac:dyDescent="0.25">
      <c r="A734" s="67"/>
      <c r="B734" s="66"/>
      <c r="C734" s="82"/>
      <c r="D734" s="66"/>
      <c r="E734" s="66"/>
      <c r="F734" s="36" t="s">
        <v>33</v>
      </c>
      <c r="G734" s="66"/>
      <c r="H734" s="67"/>
      <c r="I734" s="133"/>
      <c r="J734" s="133"/>
      <c r="K734" s="93"/>
      <c r="L734" s="83"/>
      <c r="M734" s="92">
        <f>RecursosH[[#This Row],[Custos hora]]*RecursosH[[#This Row],[Qnt. Horas]]</f>
        <v>0</v>
      </c>
      <c r="W734" s="48" t="str">
        <f>IFERROR('Recursos Humanos'!$K734/((((YEAR(VLOOKUP('Recursos Humanos'!$A734,Etapas[[Número da Etapa]:[Produtos esperados ao fim da Etapa (produtos intermediários) ]],4,FALSE))-YEAR(VLOOKUP('Recursos Humanos'!$A734,Etapas[[Número da Etapa]:[Produtos esperados ao fim da Etapa (produtos intermediários) ]],3,FALSE)))*12)+(MONTH(VLOOKUP('Recursos Humanos'!$A734,Etapas[[Número da Etapa]:[Produtos esperados ao fim da Etapa (produtos intermediários) ]],4,FALSE))-MONTH(VLOOKUP('Recursos Humanos'!$A734,Etapas[[Número da Etapa]:[Produtos esperados ao fim da Etapa (produtos intermediários) ]],3,FALSE))))+1),"")</f>
        <v/>
      </c>
    </row>
    <row r="735" spans="1:23" x14ac:dyDescent="0.25">
      <c r="A735" s="67"/>
      <c r="B735" s="66"/>
      <c r="C735" s="82"/>
      <c r="D735" s="66"/>
      <c r="E735" s="66"/>
      <c r="F735" s="36" t="s">
        <v>33</v>
      </c>
      <c r="G735" s="66"/>
      <c r="H735" s="67"/>
      <c r="I735" s="133"/>
      <c r="J735" s="133"/>
      <c r="K735" s="93"/>
      <c r="L735" s="83"/>
      <c r="M735" s="92">
        <f>RecursosH[[#This Row],[Custos hora]]*RecursosH[[#This Row],[Qnt. Horas]]</f>
        <v>0</v>
      </c>
      <c r="W735" s="48" t="str">
        <f>IFERROR('Recursos Humanos'!$K735/((((YEAR(VLOOKUP('Recursos Humanos'!$A735,Etapas[[Número da Etapa]:[Produtos esperados ao fim da Etapa (produtos intermediários) ]],4,FALSE))-YEAR(VLOOKUP('Recursos Humanos'!$A735,Etapas[[Número da Etapa]:[Produtos esperados ao fim da Etapa (produtos intermediários) ]],3,FALSE)))*12)+(MONTH(VLOOKUP('Recursos Humanos'!$A735,Etapas[[Número da Etapa]:[Produtos esperados ao fim da Etapa (produtos intermediários) ]],4,FALSE))-MONTH(VLOOKUP('Recursos Humanos'!$A735,Etapas[[Número da Etapa]:[Produtos esperados ao fim da Etapa (produtos intermediários) ]],3,FALSE))))+1),"")</f>
        <v/>
      </c>
    </row>
    <row r="736" spans="1:23" x14ac:dyDescent="0.25">
      <c r="A736" s="67"/>
      <c r="B736" s="66"/>
      <c r="C736" s="82"/>
      <c r="D736" s="66"/>
      <c r="E736" s="66"/>
      <c r="F736" s="36" t="s">
        <v>33</v>
      </c>
      <c r="G736" s="66"/>
      <c r="H736" s="67"/>
      <c r="I736" s="133"/>
      <c r="J736" s="133"/>
      <c r="K736" s="93"/>
      <c r="L736" s="83"/>
      <c r="M736" s="92">
        <f>RecursosH[[#This Row],[Custos hora]]*RecursosH[[#This Row],[Qnt. Horas]]</f>
        <v>0</v>
      </c>
      <c r="W736" s="48" t="str">
        <f>IFERROR('Recursos Humanos'!$K736/((((YEAR(VLOOKUP('Recursos Humanos'!$A736,Etapas[[Número da Etapa]:[Produtos esperados ao fim da Etapa (produtos intermediários) ]],4,FALSE))-YEAR(VLOOKUP('Recursos Humanos'!$A736,Etapas[[Número da Etapa]:[Produtos esperados ao fim da Etapa (produtos intermediários) ]],3,FALSE)))*12)+(MONTH(VLOOKUP('Recursos Humanos'!$A736,Etapas[[Número da Etapa]:[Produtos esperados ao fim da Etapa (produtos intermediários) ]],4,FALSE))-MONTH(VLOOKUP('Recursos Humanos'!$A736,Etapas[[Número da Etapa]:[Produtos esperados ao fim da Etapa (produtos intermediários) ]],3,FALSE))))+1),"")</f>
        <v/>
      </c>
    </row>
    <row r="737" spans="1:23" x14ac:dyDescent="0.25">
      <c r="A737" s="67"/>
      <c r="B737" s="66"/>
      <c r="C737" s="82"/>
      <c r="D737" s="66"/>
      <c r="E737" s="66"/>
      <c r="F737" s="36" t="s">
        <v>33</v>
      </c>
      <c r="G737" s="66"/>
      <c r="H737" s="67"/>
      <c r="I737" s="133"/>
      <c r="J737" s="133"/>
      <c r="K737" s="93"/>
      <c r="L737" s="83"/>
      <c r="M737" s="92">
        <f>RecursosH[[#This Row],[Custos hora]]*RecursosH[[#This Row],[Qnt. Horas]]</f>
        <v>0</v>
      </c>
      <c r="W737" s="48" t="str">
        <f>IFERROR('Recursos Humanos'!$K737/((((YEAR(VLOOKUP('Recursos Humanos'!$A737,Etapas[[Número da Etapa]:[Produtos esperados ao fim da Etapa (produtos intermediários) ]],4,FALSE))-YEAR(VLOOKUP('Recursos Humanos'!$A737,Etapas[[Número da Etapa]:[Produtos esperados ao fim da Etapa (produtos intermediários) ]],3,FALSE)))*12)+(MONTH(VLOOKUP('Recursos Humanos'!$A737,Etapas[[Número da Etapa]:[Produtos esperados ao fim da Etapa (produtos intermediários) ]],4,FALSE))-MONTH(VLOOKUP('Recursos Humanos'!$A737,Etapas[[Número da Etapa]:[Produtos esperados ao fim da Etapa (produtos intermediários) ]],3,FALSE))))+1),"")</f>
        <v/>
      </c>
    </row>
    <row r="738" spans="1:23" x14ac:dyDescent="0.25">
      <c r="A738" s="67"/>
      <c r="B738" s="66"/>
      <c r="C738" s="82"/>
      <c r="D738" s="66"/>
      <c r="E738" s="66"/>
      <c r="F738" s="36" t="s">
        <v>33</v>
      </c>
      <c r="G738" s="66"/>
      <c r="H738" s="67"/>
      <c r="I738" s="133"/>
      <c r="J738" s="133"/>
      <c r="K738" s="93"/>
      <c r="L738" s="83"/>
      <c r="M738" s="92">
        <f>RecursosH[[#This Row],[Custos hora]]*RecursosH[[#This Row],[Qnt. Horas]]</f>
        <v>0</v>
      </c>
      <c r="W738" s="48" t="str">
        <f>IFERROR('Recursos Humanos'!$K738/((((YEAR(VLOOKUP('Recursos Humanos'!$A738,Etapas[[Número da Etapa]:[Produtos esperados ao fim da Etapa (produtos intermediários) ]],4,FALSE))-YEAR(VLOOKUP('Recursos Humanos'!$A738,Etapas[[Número da Etapa]:[Produtos esperados ao fim da Etapa (produtos intermediários) ]],3,FALSE)))*12)+(MONTH(VLOOKUP('Recursos Humanos'!$A738,Etapas[[Número da Etapa]:[Produtos esperados ao fim da Etapa (produtos intermediários) ]],4,FALSE))-MONTH(VLOOKUP('Recursos Humanos'!$A738,Etapas[[Número da Etapa]:[Produtos esperados ao fim da Etapa (produtos intermediários) ]],3,FALSE))))+1),"")</f>
        <v/>
      </c>
    </row>
    <row r="739" spans="1:23" x14ac:dyDescent="0.25">
      <c r="A739" s="67"/>
      <c r="B739" s="66"/>
      <c r="C739" s="82"/>
      <c r="D739" s="66"/>
      <c r="E739" s="66"/>
      <c r="F739" s="36" t="s">
        <v>33</v>
      </c>
      <c r="G739" s="66"/>
      <c r="H739" s="67"/>
      <c r="I739" s="133"/>
      <c r="J739" s="133"/>
      <c r="K739" s="93"/>
      <c r="L739" s="83"/>
      <c r="M739" s="92">
        <f>RecursosH[[#This Row],[Custos hora]]*RecursosH[[#This Row],[Qnt. Horas]]</f>
        <v>0</v>
      </c>
      <c r="W739" s="48" t="str">
        <f>IFERROR('Recursos Humanos'!$K739/((((YEAR(VLOOKUP('Recursos Humanos'!$A739,Etapas[[Número da Etapa]:[Produtos esperados ao fim da Etapa (produtos intermediários) ]],4,FALSE))-YEAR(VLOOKUP('Recursos Humanos'!$A739,Etapas[[Número da Etapa]:[Produtos esperados ao fim da Etapa (produtos intermediários) ]],3,FALSE)))*12)+(MONTH(VLOOKUP('Recursos Humanos'!$A739,Etapas[[Número da Etapa]:[Produtos esperados ao fim da Etapa (produtos intermediários) ]],4,FALSE))-MONTH(VLOOKUP('Recursos Humanos'!$A739,Etapas[[Número da Etapa]:[Produtos esperados ao fim da Etapa (produtos intermediários) ]],3,FALSE))))+1),"")</f>
        <v/>
      </c>
    </row>
    <row r="740" spans="1:23" x14ac:dyDescent="0.25">
      <c r="A740" s="67"/>
      <c r="B740" s="66"/>
      <c r="C740" s="82"/>
      <c r="D740" s="66"/>
      <c r="E740" s="66"/>
      <c r="F740" s="36" t="s">
        <v>33</v>
      </c>
      <c r="G740" s="66"/>
      <c r="H740" s="67"/>
      <c r="I740" s="133"/>
      <c r="J740" s="133"/>
      <c r="K740" s="93"/>
      <c r="L740" s="83"/>
      <c r="M740" s="92">
        <f>RecursosH[[#This Row],[Custos hora]]*RecursosH[[#This Row],[Qnt. Horas]]</f>
        <v>0</v>
      </c>
      <c r="W740" s="48" t="str">
        <f>IFERROR('Recursos Humanos'!$K740/((((YEAR(VLOOKUP('Recursos Humanos'!$A740,Etapas[[Número da Etapa]:[Produtos esperados ao fim da Etapa (produtos intermediários) ]],4,FALSE))-YEAR(VLOOKUP('Recursos Humanos'!$A740,Etapas[[Número da Etapa]:[Produtos esperados ao fim da Etapa (produtos intermediários) ]],3,FALSE)))*12)+(MONTH(VLOOKUP('Recursos Humanos'!$A740,Etapas[[Número da Etapa]:[Produtos esperados ao fim da Etapa (produtos intermediários) ]],4,FALSE))-MONTH(VLOOKUP('Recursos Humanos'!$A740,Etapas[[Número da Etapa]:[Produtos esperados ao fim da Etapa (produtos intermediários) ]],3,FALSE))))+1),"")</f>
        <v/>
      </c>
    </row>
    <row r="741" spans="1:23" x14ac:dyDescent="0.25">
      <c r="A741" s="67"/>
      <c r="B741" s="66"/>
      <c r="C741" s="82"/>
      <c r="D741" s="66"/>
      <c r="E741" s="66"/>
      <c r="F741" s="36" t="s">
        <v>33</v>
      </c>
      <c r="G741" s="66"/>
      <c r="H741" s="67"/>
      <c r="I741" s="133"/>
      <c r="J741" s="133"/>
      <c r="K741" s="93"/>
      <c r="L741" s="83"/>
      <c r="M741" s="92">
        <f>RecursosH[[#This Row],[Custos hora]]*RecursosH[[#This Row],[Qnt. Horas]]</f>
        <v>0</v>
      </c>
      <c r="W741" s="48" t="str">
        <f>IFERROR('Recursos Humanos'!$K741/((((YEAR(VLOOKUP('Recursos Humanos'!$A741,Etapas[[Número da Etapa]:[Produtos esperados ao fim da Etapa (produtos intermediários) ]],4,FALSE))-YEAR(VLOOKUP('Recursos Humanos'!$A741,Etapas[[Número da Etapa]:[Produtos esperados ao fim da Etapa (produtos intermediários) ]],3,FALSE)))*12)+(MONTH(VLOOKUP('Recursos Humanos'!$A741,Etapas[[Número da Etapa]:[Produtos esperados ao fim da Etapa (produtos intermediários) ]],4,FALSE))-MONTH(VLOOKUP('Recursos Humanos'!$A741,Etapas[[Número da Etapa]:[Produtos esperados ao fim da Etapa (produtos intermediários) ]],3,FALSE))))+1),"")</f>
        <v/>
      </c>
    </row>
    <row r="742" spans="1:23" x14ac:dyDescent="0.25">
      <c r="A742" s="67"/>
      <c r="B742" s="66"/>
      <c r="C742" s="82"/>
      <c r="D742" s="66"/>
      <c r="E742" s="66"/>
      <c r="F742" s="36" t="s">
        <v>33</v>
      </c>
      <c r="G742" s="66"/>
      <c r="H742" s="67"/>
      <c r="I742" s="133"/>
      <c r="J742" s="133"/>
      <c r="K742" s="93"/>
      <c r="L742" s="83"/>
      <c r="M742" s="92">
        <f>RecursosH[[#This Row],[Custos hora]]*RecursosH[[#This Row],[Qnt. Horas]]</f>
        <v>0</v>
      </c>
      <c r="W742" s="48" t="str">
        <f>IFERROR('Recursos Humanos'!$K742/((((YEAR(VLOOKUP('Recursos Humanos'!$A742,Etapas[[Número da Etapa]:[Produtos esperados ao fim da Etapa (produtos intermediários) ]],4,FALSE))-YEAR(VLOOKUP('Recursos Humanos'!$A742,Etapas[[Número da Etapa]:[Produtos esperados ao fim da Etapa (produtos intermediários) ]],3,FALSE)))*12)+(MONTH(VLOOKUP('Recursos Humanos'!$A742,Etapas[[Número da Etapa]:[Produtos esperados ao fim da Etapa (produtos intermediários) ]],4,FALSE))-MONTH(VLOOKUP('Recursos Humanos'!$A742,Etapas[[Número da Etapa]:[Produtos esperados ao fim da Etapa (produtos intermediários) ]],3,FALSE))))+1),"")</f>
        <v/>
      </c>
    </row>
    <row r="743" spans="1:23" x14ac:dyDescent="0.25">
      <c r="A743" s="67"/>
      <c r="B743" s="66"/>
      <c r="C743" s="82"/>
      <c r="D743" s="66"/>
      <c r="E743" s="66"/>
      <c r="F743" s="36" t="s">
        <v>33</v>
      </c>
      <c r="G743" s="66"/>
      <c r="H743" s="67"/>
      <c r="I743" s="133"/>
      <c r="J743" s="133"/>
      <c r="K743" s="93"/>
      <c r="L743" s="83"/>
      <c r="M743" s="92">
        <f>RecursosH[[#This Row],[Custos hora]]*RecursosH[[#This Row],[Qnt. Horas]]</f>
        <v>0</v>
      </c>
      <c r="W743" s="48" t="str">
        <f>IFERROR('Recursos Humanos'!$K743/((((YEAR(VLOOKUP('Recursos Humanos'!$A743,Etapas[[Número da Etapa]:[Produtos esperados ao fim da Etapa (produtos intermediários) ]],4,FALSE))-YEAR(VLOOKUP('Recursos Humanos'!$A743,Etapas[[Número da Etapa]:[Produtos esperados ao fim da Etapa (produtos intermediários) ]],3,FALSE)))*12)+(MONTH(VLOOKUP('Recursos Humanos'!$A743,Etapas[[Número da Etapa]:[Produtos esperados ao fim da Etapa (produtos intermediários) ]],4,FALSE))-MONTH(VLOOKUP('Recursos Humanos'!$A743,Etapas[[Número da Etapa]:[Produtos esperados ao fim da Etapa (produtos intermediários) ]],3,FALSE))))+1),"")</f>
        <v/>
      </c>
    </row>
    <row r="744" spans="1:23" x14ac:dyDescent="0.25">
      <c r="A744" s="67"/>
      <c r="B744" s="66"/>
      <c r="C744" s="82"/>
      <c r="D744" s="66"/>
      <c r="E744" s="66"/>
      <c r="F744" s="36" t="s">
        <v>33</v>
      </c>
      <c r="G744" s="66"/>
      <c r="H744" s="67"/>
      <c r="I744" s="133"/>
      <c r="J744" s="133"/>
      <c r="K744" s="93"/>
      <c r="L744" s="83"/>
      <c r="M744" s="92">
        <f>RecursosH[[#This Row],[Custos hora]]*RecursosH[[#This Row],[Qnt. Horas]]</f>
        <v>0</v>
      </c>
      <c r="W744" s="48" t="str">
        <f>IFERROR('Recursos Humanos'!$K744/((((YEAR(VLOOKUP('Recursos Humanos'!$A744,Etapas[[Número da Etapa]:[Produtos esperados ao fim da Etapa (produtos intermediários) ]],4,FALSE))-YEAR(VLOOKUP('Recursos Humanos'!$A744,Etapas[[Número da Etapa]:[Produtos esperados ao fim da Etapa (produtos intermediários) ]],3,FALSE)))*12)+(MONTH(VLOOKUP('Recursos Humanos'!$A744,Etapas[[Número da Etapa]:[Produtos esperados ao fim da Etapa (produtos intermediários) ]],4,FALSE))-MONTH(VLOOKUP('Recursos Humanos'!$A744,Etapas[[Número da Etapa]:[Produtos esperados ao fim da Etapa (produtos intermediários) ]],3,FALSE))))+1),"")</f>
        <v/>
      </c>
    </row>
    <row r="745" spans="1:23" x14ac:dyDescent="0.25">
      <c r="A745" s="67"/>
      <c r="B745" s="66"/>
      <c r="C745" s="82"/>
      <c r="D745" s="66"/>
      <c r="E745" s="66"/>
      <c r="F745" s="36" t="s">
        <v>33</v>
      </c>
      <c r="G745" s="66"/>
      <c r="H745" s="67"/>
      <c r="I745" s="133"/>
      <c r="J745" s="133"/>
      <c r="K745" s="93"/>
      <c r="L745" s="83"/>
      <c r="M745" s="92">
        <f>RecursosH[[#This Row],[Custos hora]]*RecursosH[[#This Row],[Qnt. Horas]]</f>
        <v>0</v>
      </c>
      <c r="W745" s="48" t="str">
        <f>IFERROR('Recursos Humanos'!$K745/((((YEAR(VLOOKUP('Recursos Humanos'!$A745,Etapas[[Número da Etapa]:[Produtos esperados ao fim da Etapa (produtos intermediários) ]],4,FALSE))-YEAR(VLOOKUP('Recursos Humanos'!$A745,Etapas[[Número da Etapa]:[Produtos esperados ao fim da Etapa (produtos intermediários) ]],3,FALSE)))*12)+(MONTH(VLOOKUP('Recursos Humanos'!$A745,Etapas[[Número da Etapa]:[Produtos esperados ao fim da Etapa (produtos intermediários) ]],4,FALSE))-MONTH(VLOOKUP('Recursos Humanos'!$A745,Etapas[[Número da Etapa]:[Produtos esperados ao fim da Etapa (produtos intermediários) ]],3,FALSE))))+1),"")</f>
        <v/>
      </c>
    </row>
    <row r="746" spans="1:23" x14ac:dyDescent="0.25">
      <c r="A746" s="67"/>
      <c r="B746" s="66"/>
      <c r="C746" s="82"/>
      <c r="D746" s="66"/>
      <c r="E746" s="66"/>
      <c r="F746" s="36" t="s">
        <v>33</v>
      </c>
      <c r="G746" s="66"/>
      <c r="H746" s="67"/>
      <c r="I746" s="133"/>
      <c r="J746" s="133"/>
      <c r="K746" s="93"/>
      <c r="L746" s="83"/>
      <c r="M746" s="92">
        <f>RecursosH[[#This Row],[Custos hora]]*RecursosH[[#This Row],[Qnt. Horas]]</f>
        <v>0</v>
      </c>
      <c r="W746" s="48" t="str">
        <f>IFERROR('Recursos Humanos'!$K746/((((YEAR(VLOOKUP('Recursos Humanos'!$A746,Etapas[[Número da Etapa]:[Produtos esperados ao fim da Etapa (produtos intermediários) ]],4,FALSE))-YEAR(VLOOKUP('Recursos Humanos'!$A746,Etapas[[Número da Etapa]:[Produtos esperados ao fim da Etapa (produtos intermediários) ]],3,FALSE)))*12)+(MONTH(VLOOKUP('Recursos Humanos'!$A746,Etapas[[Número da Etapa]:[Produtos esperados ao fim da Etapa (produtos intermediários) ]],4,FALSE))-MONTH(VLOOKUP('Recursos Humanos'!$A746,Etapas[[Número da Etapa]:[Produtos esperados ao fim da Etapa (produtos intermediários) ]],3,FALSE))))+1),"")</f>
        <v/>
      </c>
    </row>
    <row r="747" spans="1:23" x14ac:dyDescent="0.25">
      <c r="A747" s="67"/>
      <c r="B747" s="66"/>
      <c r="C747" s="82"/>
      <c r="D747" s="66"/>
      <c r="E747" s="66"/>
      <c r="F747" s="36" t="s">
        <v>33</v>
      </c>
      <c r="G747" s="66"/>
      <c r="H747" s="67"/>
      <c r="I747" s="133"/>
      <c r="J747" s="133"/>
      <c r="K747" s="93"/>
      <c r="L747" s="83"/>
      <c r="M747" s="92">
        <f>RecursosH[[#This Row],[Custos hora]]*RecursosH[[#This Row],[Qnt. Horas]]</f>
        <v>0</v>
      </c>
      <c r="W747" s="48" t="str">
        <f>IFERROR('Recursos Humanos'!$K747/((((YEAR(VLOOKUP('Recursos Humanos'!$A747,Etapas[[Número da Etapa]:[Produtos esperados ao fim da Etapa (produtos intermediários) ]],4,FALSE))-YEAR(VLOOKUP('Recursos Humanos'!$A747,Etapas[[Número da Etapa]:[Produtos esperados ao fim da Etapa (produtos intermediários) ]],3,FALSE)))*12)+(MONTH(VLOOKUP('Recursos Humanos'!$A747,Etapas[[Número da Etapa]:[Produtos esperados ao fim da Etapa (produtos intermediários) ]],4,FALSE))-MONTH(VLOOKUP('Recursos Humanos'!$A747,Etapas[[Número da Etapa]:[Produtos esperados ao fim da Etapa (produtos intermediários) ]],3,FALSE))))+1),"")</f>
        <v/>
      </c>
    </row>
    <row r="748" spans="1:23" x14ac:dyDescent="0.25">
      <c r="A748" s="67"/>
      <c r="B748" s="66"/>
      <c r="C748" s="82"/>
      <c r="D748" s="66"/>
      <c r="E748" s="66"/>
      <c r="F748" s="36" t="s">
        <v>33</v>
      </c>
      <c r="G748" s="66"/>
      <c r="H748" s="67"/>
      <c r="I748" s="133"/>
      <c r="J748" s="133"/>
      <c r="K748" s="93"/>
      <c r="L748" s="83"/>
      <c r="M748" s="92">
        <f>RecursosH[[#This Row],[Custos hora]]*RecursosH[[#This Row],[Qnt. Horas]]</f>
        <v>0</v>
      </c>
      <c r="W748" s="48" t="str">
        <f>IFERROR('Recursos Humanos'!$K748/((((YEAR(VLOOKUP('Recursos Humanos'!$A748,Etapas[[Número da Etapa]:[Produtos esperados ao fim da Etapa (produtos intermediários) ]],4,FALSE))-YEAR(VLOOKUP('Recursos Humanos'!$A748,Etapas[[Número da Etapa]:[Produtos esperados ao fim da Etapa (produtos intermediários) ]],3,FALSE)))*12)+(MONTH(VLOOKUP('Recursos Humanos'!$A748,Etapas[[Número da Etapa]:[Produtos esperados ao fim da Etapa (produtos intermediários) ]],4,FALSE))-MONTH(VLOOKUP('Recursos Humanos'!$A748,Etapas[[Número da Etapa]:[Produtos esperados ao fim da Etapa (produtos intermediários) ]],3,FALSE))))+1),"")</f>
        <v/>
      </c>
    </row>
    <row r="749" spans="1:23" x14ac:dyDescent="0.25">
      <c r="A749" s="67"/>
      <c r="B749" s="66"/>
      <c r="C749" s="82"/>
      <c r="D749" s="66"/>
      <c r="E749" s="66"/>
      <c r="F749" s="36" t="s">
        <v>33</v>
      </c>
      <c r="G749" s="66"/>
      <c r="H749" s="67"/>
      <c r="I749" s="133"/>
      <c r="J749" s="133"/>
      <c r="K749" s="93"/>
      <c r="L749" s="83"/>
      <c r="M749" s="92">
        <f>RecursosH[[#This Row],[Custos hora]]*RecursosH[[#This Row],[Qnt. Horas]]</f>
        <v>0</v>
      </c>
      <c r="W749" s="48" t="str">
        <f>IFERROR('Recursos Humanos'!$K749/((((YEAR(VLOOKUP('Recursos Humanos'!$A749,Etapas[[Número da Etapa]:[Produtos esperados ao fim da Etapa (produtos intermediários) ]],4,FALSE))-YEAR(VLOOKUP('Recursos Humanos'!$A749,Etapas[[Número da Etapa]:[Produtos esperados ao fim da Etapa (produtos intermediários) ]],3,FALSE)))*12)+(MONTH(VLOOKUP('Recursos Humanos'!$A749,Etapas[[Número da Etapa]:[Produtos esperados ao fim da Etapa (produtos intermediários) ]],4,FALSE))-MONTH(VLOOKUP('Recursos Humanos'!$A749,Etapas[[Número da Etapa]:[Produtos esperados ao fim da Etapa (produtos intermediários) ]],3,FALSE))))+1),"")</f>
        <v/>
      </c>
    </row>
    <row r="750" spans="1:23" x14ac:dyDescent="0.25">
      <c r="A750" s="67"/>
      <c r="B750" s="66"/>
      <c r="C750" s="82"/>
      <c r="D750" s="66"/>
      <c r="E750" s="66"/>
      <c r="F750" s="36" t="s">
        <v>33</v>
      </c>
      <c r="G750" s="66"/>
      <c r="H750" s="67"/>
      <c r="I750" s="133"/>
      <c r="J750" s="133"/>
      <c r="K750" s="93"/>
      <c r="L750" s="83"/>
      <c r="M750" s="92">
        <f>RecursosH[[#This Row],[Custos hora]]*RecursosH[[#This Row],[Qnt. Horas]]</f>
        <v>0</v>
      </c>
      <c r="W750" s="48" t="str">
        <f>IFERROR('Recursos Humanos'!$K750/((((YEAR(VLOOKUP('Recursos Humanos'!$A750,Etapas[[Número da Etapa]:[Produtos esperados ao fim da Etapa (produtos intermediários) ]],4,FALSE))-YEAR(VLOOKUP('Recursos Humanos'!$A750,Etapas[[Número da Etapa]:[Produtos esperados ao fim da Etapa (produtos intermediários) ]],3,FALSE)))*12)+(MONTH(VLOOKUP('Recursos Humanos'!$A750,Etapas[[Número da Etapa]:[Produtos esperados ao fim da Etapa (produtos intermediários) ]],4,FALSE))-MONTH(VLOOKUP('Recursos Humanos'!$A750,Etapas[[Número da Etapa]:[Produtos esperados ao fim da Etapa (produtos intermediários) ]],3,FALSE))))+1),"")</f>
        <v/>
      </c>
    </row>
    <row r="751" spans="1:23" x14ac:dyDescent="0.25">
      <c r="A751" s="67"/>
      <c r="B751" s="66"/>
      <c r="C751" s="82"/>
      <c r="D751" s="66"/>
      <c r="E751" s="66"/>
      <c r="F751" s="36" t="s">
        <v>33</v>
      </c>
      <c r="G751" s="66"/>
      <c r="H751" s="67"/>
      <c r="I751" s="133"/>
      <c r="J751" s="133"/>
      <c r="K751" s="93"/>
      <c r="L751" s="83"/>
      <c r="M751" s="92">
        <f>RecursosH[[#This Row],[Custos hora]]*RecursosH[[#This Row],[Qnt. Horas]]</f>
        <v>0</v>
      </c>
      <c r="W751" s="48" t="str">
        <f>IFERROR('Recursos Humanos'!$K751/((((YEAR(VLOOKUP('Recursos Humanos'!$A751,Etapas[[Número da Etapa]:[Produtos esperados ao fim da Etapa (produtos intermediários) ]],4,FALSE))-YEAR(VLOOKUP('Recursos Humanos'!$A751,Etapas[[Número da Etapa]:[Produtos esperados ao fim da Etapa (produtos intermediários) ]],3,FALSE)))*12)+(MONTH(VLOOKUP('Recursos Humanos'!$A751,Etapas[[Número da Etapa]:[Produtos esperados ao fim da Etapa (produtos intermediários) ]],4,FALSE))-MONTH(VLOOKUP('Recursos Humanos'!$A751,Etapas[[Número da Etapa]:[Produtos esperados ao fim da Etapa (produtos intermediários) ]],3,FALSE))))+1),"")</f>
        <v/>
      </c>
    </row>
    <row r="752" spans="1:23" x14ac:dyDescent="0.25">
      <c r="A752" s="67"/>
      <c r="B752" s="66"/>
      <c r="C752" s="82"/>
      <c r="D752" s="66"/>
      <c r="E752" s="66"/>
      <c r="F752" s="36" t="s">
        <v>33</v>
      </c>
      <c r="G752" s="66"/>
      <c r="H752" s="67"/>
      <c r="I752" s="133"/>
      <c r="J752" s="133"/>
      <c r="K752" s="93"/>
      <c r="L752" s="83"/>
      <c r="M752" s="92">
        <f>RecursosH[[#This Row],[Custos hora]]*RecursosH[[#This Row],[Qnt. Horas]]</f>
        <v>0</v>
      </c>
      <c r="W752" s="48" t="str">
        <f>IFERROR('Recursos Humanos'!$K752/((((YEAR(VLOOKUP('Recursos Humanos'!$A752,Etapas[[Número da Etapa]:[Produtos esperados ao fim da Etapa (produtos intermediários) ]],4,FALSE))-YEAR(VLOOKUP('Recursos Humanos'!$A752,Etapas[[Número da Etapa]:[Produtos esperados ao fim da Etapa (produtos intermediários) ]],3,FALSE)))*12)+(MONTH(VLOOKUP('Recursos Humanos'!$A752,Etapas[[Número da Etapa]:[Produtos esperados ao fim da Etapa (produtos intermediários) ]],4,FALSE))-MONTH(VLOOKUP('Recursos Humanos'!$A752,Etapas[[Número da Etapa]:[Produtos esperados ao fim da Etapa (produtos intermediários) ]],3,FALSE))))+1),"")</f>
        <v/>
      </c>
    </row>
    <row r="753" spans="1:23" x14ac:dyDescent="0.25">
      <c r="A753" s="67"/>
      <c r="B753" s="66"/>
      <c r="C753" s="82"/>
      <c r="D753" s="66"/>
      <c r="E753" s="66"/>
      <c r="F753" s="36" t="s">
        <v>33</v>
      </c>
      <c r="G753" s="66"/>
      <c r="H753" s="67"/>
      <c r="I753" s="133"/>
      <c r="J753" s="133"/>
      <c r="K753" s="93"/>
      <c r="L753" s="83"/>
      <c r="M753" s="92">
        <f>RecursosH[[#This Row],[Custos hora]]*RecursosH[[#This Row],[Qnt. Horas]]</f>
        <v>0</v>
      </c>
      <c r="W753" s="48" t="str">
        <f>IFERROR('Recursos Humanos'!$K753/((((YEAR(VLOOKUP('Recursos Humanos'!$A753,Etapas[[Número da Etapa]:[Produtos esperados ao fim da Etapa (produtos intermediários) ]],4,FALSE))-YEAR(VLOOKUP('Recursos Humanos'!$A753,Etapas[[Número da Etapa]:[Produtos esperados ao fim da Etapa (produtos intermediários) ]],3,FALSE)))*12)+(MONTH(VLOOKUP('Recursos Humanos'!$A753,Etapas[[Número da Etapa]:[Produtos esperados ao fim da Etapa (produtos intermediários) ]],4,FALSE))-MONTH(VLOOKUP('Recursos Humanos'!$A753,Etapas[[Número da Etapa]:[Produtos esperados ao fim da Etapa (produtos intermediários) ]],3,FALSE))))+1),"")</f>
        <v/>
      </c>
    </row>
    <row r="754" spans="1:23" x14ac:dyDescent="0.25">
      <c r="A754" s="67"/>
      <c r="B754" s="66"/>
      <c r="C754" s="82"/>
      <c r="D754" s="66"/>
      <c r="E754" s="66"/>
      <c r="F754" s="36" t="s">
        <v>33</v>
      </c>
      <c r="G754" s="66"/>
      <c r="H754" s="67"/>
      <c r="I754" s="133"/>
      <c r="J754" s="133"/>
      <c r="K754" s="93"/>
      <c r="L754" s="83"/>
      <c r="M754" s="92">
        <f>RecursosH[[#This Row],[Custos hora]]*RecursosH[[#This Row],[Qnt. Horas]]</f>
        <v>0</v>
      </c>
      <c r="W754" s="48" t="str">
        <f>IFERROR('Recursos Humanos'!$K754/((((YEAR(VLOOKUP('Recursos Humanos'!$A754,Etapas[[Número da Etapa]:[Produtos esperados ao fim da Etapa (produtos intermediários) ]],4,FALSE))-YEAR(VLOOKUP('Recursos Humanos'!$A754,Etapas[[Número da Etapa]:[Produtos esperados ao fim da Etapa (produtos intermediários) ]],3,FALSE)))*12)+(MONTH(VLOOKUP('Recursos Humanos'!$A754,Etapas[[Número da Etapa]:[Produtos esperados ao fim da Etapa (produtos intermediários) ]],4,FALSE))-MONTH(VLOOKUP('Recursos Humanos'!$A754,Etapas[[Número da Etapa]:[Produtos esperados ao fim da Etapa (produtos intermediários) ]],3,FALSE))))+1),"")</f>
        <v/>
      </c>
    </row>
    <row r="755" spans="1:23" x14ac:dyDescent="0.25">
      <c r="A755" s="67"/>
      <c r="B755" s="66"/>
      <c r="C755" s="82"/>
      <c r="D755" s="66"/>
      <c r="E755" s="66"/>
      <c r="F755" s="36" t="s">
        <v>33</v>
      </c>
      <c r="G755" s="66"/>
      <c r="H755" s="67"/>
      <c r="I755" s="133"/>
      <c r="J755" s="133"/>
      <c r="K755" s="93"/>
      <c r="L755" s="83"/>
      <c r="M755" s="92">
        <f>RecursosH[[#This Row],[Custos hora]]*RecursosH[[#This Row],[Qnt. Horas]]</f>
        <v>0</v>
      </c>
      <c r="W755" s="48" t="str">
        <f>IFERROR('Recursos Humanos'!$K755/((((YEAR(VLOOKUP('Recursos Humanos'!$A755,Etapas[[Número da Etapa]:[Produtos esperados ao fim da Etapa (produtos intermediários) ]],4,FALSE))-YEAR(VLOOKUP('Recursos Humanos'!$A755,Etapas[[Número da Etapa]:[Produtos esperados ao fim da Etapa (produtos intermediários) ]],3,FALSE)))*12)+(MONTH(VLOOKUP('Recursos Humanos'!$A755,Etapas[[Número da Etapa]:[Produtos esperados ao fim da Etapa (produtos intermediários) ]],4,FALSE))-MONTH(VLOOKUP('Recursos Humanos'!$A755,Etapas[[Número da Etapa]:[Produtos esperados ao fim da Etapa (produtos intermediários) ]],3,FALSE))))+1),"")</f>
        <v/>
      </c>
    </row>
    <row r="756" spans="1:23" x14ac:dyDescent="0.25">
      <c r="A756" s="67"/>
      <c r="B756" s="66"/>
      <c r="C756" s="82"/>
      <c r="D756" s="66"/>
      <c r="E756" s="66"/>
      <c r="F756" s="36" t="s">
        <v>33</v>
      </c>
      <c r="G756" s="66"/>
      <c r="H756" s="67"/>
      <c r="I756" s="133"/>
      <c r="J756" s="133"/>
      <c r="K756" s="93"/>
      <c r="L756" s="83"/>
      <c r="M756" s="92">
        <f>RecursosH[[#This Row],[Custos hora]]*RecursosH[[#This Row],[Qnt. Horas]]</f>
        <v>0</v>
      </c>
      <c r="W756" s="48" t="str">
        <f>IFERROR('Recursos Humanos'!$K756/((((YEAR(VLOOKUP('Recursos Humanos'!$A756,Etapas[[Número da Etapa]:[Produtos esperados ao fim da Etapa (produtos intermediários) ]],4,FALSE))-YEAR(VLOOKUP('Recursos Humanos'!$A756,Etapas[[Número da Etapa]:[Produtos esperados ao fim da Etapa (produtos intermediários) ]],3,FALSE)))*12)+(MONTH(VLOOKUP('Recursos Humanos'!$A756,Etapas[[Número da Etapa]:[Produtos esperados ao fim da Etapa (produtos intermediários) ]],4,FALSE))-MONTH(VLOOKUP('Recursos Humanos'!$A756,Etapas[[Número da Etapa]:[Produtos esperados ao fim da Etapa (produtos intermediários) ]],3,FALSE))))+1),"")</f>
        <v/>
      </c>
    </row>
    <row r="757" spans="1:23" x14ac:dyDescent="0.25">
      <c r="A757" s="67"/>
      <c r="B757" s="66"/>
      <c r="C757" s="82"/>
      <c r="D757" s="66"/>
      <c r="E757" s="66"/>
      <c r="F757" s="36" t="s">
        <v>33</v>
      </c>
      <c r="G757" s="66"/>
      <c r="H757" s="67"/>
      <c r="I757" s="133"/>
      <c r="J757" s="133"/>
      <c r="K757" s="93"/>
      <c r="L757" s="83"/>
      <c r="M757" s="92">
        <f>RecursosH[[#This Row],[Custos hora]]*RecursosH[[#This Row],[Qnt. Horas]]</f>
        <v>0</v>
      </c>
      <c r="W757" s="48" t="str">
        <f>IFERROR('Recursos Humanos'!$K757/((((YEAR(VLOOKUP('Recursos Humanos'!$A757,Etapas[[Número da Etapa]:[Produtos esperados ao fim da Etapa (produtos intermediários) ]],4,FALSE))-YEAR(VLOOKUP('Recursos Humanos'!$A757,Etapas[[Número da Etapa]:[Produtos esperados ao fim da Etapa (produtos intermediários) ]],3,FALSE)))*12)+(MONTH(VLOOKUP('Recursos Humanos'!$A757,Etapas[[Número da Etapa]:[Produtos esperados ao fim da Etapa (produtos intermediários) ]],4,FALSE))-MONTH(VLOOKUP('Recursos Humanos'!$A757,Etapas[[Número da Etapa]:[Produtos esperados ao fim da Etapa (produtos intermediários) ]],3,FALSE))))+1),"")</f>
        <v/>
      </c>
    </row>
    <row r="758" spans="1:23" x14ac:dyDescent="0.25">
      <c r="A758" s="67"/>
      <c r="B758" s="66"/>
      <c r="C758" s="82"/>
      <c r="D758" s="66"/>
      <c r="E758" s="66"/>
      <c r="F758" s="36" t="s">
        <v>33</v>
      </c>
      <c r="G758" s="66"/>
      <c r="H758" s="67"/>
      <c r="I758" s="133"/>
      <c r="J758" s="133"/>
      <c r="K758" s="93"/>
      <c r="L758" s="83"/>
      <c r="M758" s="92">
        <f>RecursosH[[#This Row],[Custos hora]]*RecursosH[[#This Row],[Qnt. Horas]]</f>
        <v>0</v>
      </c>
      <c r="W758" s="48" t="str">
        <f>IFERROR('Recursos Humanos'!$K758/((((YEAR(VLOOKUP('Recursos Humanos'!$A758,Etapas[[Número da Etapa]:[Produtos esperados ao fim da Etapa (produtos intermediários) ]],4,FALSE))-YEAR(VLOOKUP('Recursos Humanos'!$A758,Etapas[[Número da Etapa]:[Produtos esperados ao fim da Etapa (produtos intermediários) ]],3,FALSE)))*12)+(MONTH(VLOOKUP('Recursos Humanos'!$A758,Etapas[[Número da Etapa]:[Produtos esperados ao fim da Etapa (produtos intermediários) ]],4,FALSE))-MONTH(VLOOKUP('Recursos Humanos'!$A758,Etapas[[Número da Etapa]:[Produtos esperados ao fim da Etapa (produtos intermediários) ]],3,FALSE))))+1),"")</f>
        <v/>
      </c>
    </row>
    <row r="759" spans="1:23" x14ac:dyDescent="0.25">
      <c r="A759" s="67"/>
      <c r="B759" s="66"/>
      <c r="C759" s="82"/>
      <c r="D759" s="66"/>
      <c r="E759" s="66"/>
      <c r="F759" s="36" t="s">
        <v>33</v>
      </c>
      <c r="G759" s="66"/>
      <c r="H759" s="67"/>
      <c r="I759" s="133"/>
      <c r="J759" s="133"/>
      <c r="K759" s="93"/>
      <c r="L759" s="83"/>
      <c r="M759" s="92">
        <f>RecursosH[[#This Row],[Custos hora]]*RecursosH[[#This Row],[Qnt. Horas]]</f>
        <v>0</v>
      </c>
      <c r="W759" s="48" t="str">
        <f>IFERROR('Recursos Humanos'!$K759/((((YEAR(VLOOKUP('Recursos Humanos'!$A759,Etapas[[Número da Etapa]:[Produtos esperados ao fim da Etapa (produtos intermediários) ]],4,FALSE))-YEAR(VLOOKUP('Recursos Humanos'!$A759,Etapas[[Número da Etapa]:[Produtos esperados ao fim da Etapa (produtos intermediários) ]],3,FALSE)))*12)+(MONTH(VLOOKUP('Recursos Humanos'!$A759,Etapas[[Número da Etapa]:[Produtos esperados ao fim da Etapa (produtos intermediários) ]],4,FALSE))-MONTH(VLOOKUP('Recursos Humanos'!$A759,Etapas[[Número da Etapa]:[Produtos esperados ao fim da Etapa (produtos intermediários) ]],3,FALSE))))+1),"")</f>
        <v/>
      </c>
    </row>
    <row r="760" spans="1:23" x14ac:dyDescent="0.25">
      <c r="A760" s="67"/>
      <c r="B760" s="66"/>
      <c r="C760" s="82"/>
      <c r="D760" s="66"/>
      <c r="E760" s="66"/>
      <c r="F760" s="36" t="s">
        <v>33</v>
      </c>
      <c r="G760" s="66"/>
      <c r="H760" s="67"/>
      <c r="I760" s="133"/>
      <c r="J760" s="133"/>
      <c r="K760" s="93"/>
      <c r="L760" s="83"/>
      <c r="M760" s="92">
        <f>RecursosH[[#This Row],[Custos hora]]*RecursosH[[#This Row],[Qnt. Horas]]</f>
        <v>0</v>
      </c>
      <c r="W760" s="48" t="str">
        <f>IFERROR('Recursos Humanos'!$K760/((((YEAR(VLOOKUP('Recursos Humanos'!$A760,Etapas[[Número da Etapa]:[Produtos esperados ao fim da Etapa (produtos intermediários) ]],4,FALSE))-YEAR(VLOOKUP('Recursos Humanos'!$A760,Etapas[[Número da Etapa]:[Produtos esperados ao fim da Etapa (produtos intermediários) ]],3,FALSE)))*12)+(MONTH(VLOOKUP('Recursos Humanos'!$A760,Etapas[[Número da Etapa]:[Produtos esperados ao fim da Etapa (produtos intermediários) ]],4,FALSE))-MONTH(VLOOKUP('Recursos Humanos'!$A760,Etapas[[Número da Etapa]:[Produtos esperados ao fim da Etapa (produtos intermediários) ]],3,FALSE))))+1),"")</f>
        <v/>
      </c>
    </row>
    <row r="761" spans="1:23" x14ac:dyDescent="0.25">
      <c r="A761" s="67"/>
      <c r="B761" s="66"/>
      <c r="C761" s="82"/>
      <c r="D761" s="66"/>
      <c r="E761" s="66"/>
      <c r="F761" s="36" t="s">
        <v>33</v>
      </c>
      <c r="G761" s="66"/>
      <c r="H761" s="67"/>
      <c r="I761" s="133"/>
      <c r="J761" s="133"/>
      <c r="K761" s="93"/>
      <c r="L761" s="83"/>
      <c r="M761" s="92">
        <f>RecursosH[[#This Row],[Custos hora]]*RecursosH[[#This Row],[Qnt. Horas]]</f>
        <v>0</v>
      </c>
      <c r="W761" s="48" t="str">
        <f>IFERROR('Recursos Humanos'!$K761/((((YEAR(VLOOKUP('Recursos Humanos'!$A761,Etapas[[Número da Etapa]:[Produtos esperados ao fim da Etapa (produtos intermediários) ]],4,FALSE))-YEAR(VLOOKUP('Recursos Humanos'!$A761,Etapas[[Número da Etapa]:[Produtos esperados ao fim da Etapa (produtos intermediários) ]],3,FALSE)))*12)+(MONTH(VLOOKUP('Recursos Humanos'!$A761,Etapas[[Número da Etapa]:[Produtos esperados ao fim da Etapa (produtos intermediários) ]],4,FALSE))-MONTH(VLOOKUP('Recursos Humanos'!$A761,Etapas[[Número da Etapa]:[Produtos esperados ao fim da Etapa (produtos intermediários) ]],3,FALSE))))+1),"")</f>
        <v/>
      </c>
    </row>
    <row r="762" spans="1:23" x14ac:dyDescent="0.25">
      <c r="A762" s="67"/>
      <c r="B762" s="66"/>
      <c r="C762" s="82"/>
      <c r="D762" s="66"/>
      <c r="E762" s="66"/>
      <c r="F762" s="36" t="s">
        <v>33</v>
      </c>
      <c r="G762" s="66"/>
      <c r="H762" s="67"/>
      <c r="I762" s="133"/>
      <c r="J762" s="133"/>
      <c r="K762" s="93"/>
      <c r="L762" s="83"/>
      <c r="M762" s="92">
        <f>RecursosH[[#This Row],[Custos hora]]*RecursosH[[#This Row],[Qnt. Horas]]</f>
        <v>0</v>
      </c>
      <c r="W762" s="48" t="str">
        <f>IFERROR('Recursos Humanos'!$K762/((((YEAR(VLOOKUP('Recursos Humanos'!$A762,Etapas[[Número da Etapa]:[Produtos esperados ao fim da Etapa (produtos intermediários) ]],4,FALSE))-YEAR(VLOOKUP('Recursos Humanos'!$A762,Etapas[[Número da Etapa]:[Produtos esperados ao fim da Etapa (produtos intermediários) ]],3,FALSE)))*12)+(MONTH(VLOOKUP('Recursos Humanos'!$A762,Etapas[[Número da Etapa]:[Produtos esperados ao fim da Etapa (produtos intermediários) ]],4,FALSE))-MONTH(VLOOKUP('Recursos Humanos'!$A762,Etapas[[Número da Etapa]:[Produtos esperados ao fim da Etapa (produtos intermediários) ]],3,FALSE))))+1),"")</f>
        <v/>
      </c>
    </row>
    <row r="763" spans="1:23" x14ac:dyDescent="0.25">
      <c r="A763" s="67"/>
      <c r="B763" s="66"/>
      <c r="C763" s="82"/>
      <c r="D763" s="66"/>
      <c r="E763" s="66"/>
      <c r="F763" s="36" t="s">
        <v>33</v>
      </c>
      <c r="G763" s="66"/>
      <c r="H763" s="67"/>
      <c r="I763" s="133"/>
      <c r="J763" s="133"/>
      <c r="K763" s="93"/>
      <c r="L763" s="83"/>
      <c r="M763" s="92">
        <f>RecursosH[[#This Row],[Custos hora]]*RecursosH[[#This Row],[Qnt. Horas]]</f>
        <v>0</v>
      </c>
      <c r="W763" s="48" t="str">
        <f>IFERROR('Recursos Humanos'!$K763/((((YEAR(VLOOKUP('Recursos Humanos'!$A763,Etapas[[Número da Etapa]:[Produtos esperados ao fim da Etapa (produtos intermediários) ]],4,FALSE))-YEAR(VLOOKUP('Recursos Humanos'!$A763,Etapas[[Número da Etapa]:[Produtos esperados ao fim da Etapa (produtos intermediários) ]],3,FALSE)))*12)+(MONTH(VLOOKUP('Recursos Humanos'!$A763,Etapas[[Número da Etapa]:[Produtos esperados ao fim da Etapa (produtos intermediários) ]],4,FALSE))-MONTH(VLOOKUP('Recursos Humanos'!$A763,Etapas[[Número da Etapa]:[Produtos esperados ao fim da Etapa (produtos intermediários) ]],3,FALSE))))+1),"")</f>
        <v/>
      </c>
    </row>
    <row r="764" spans="1:23" x14ac:dyDescent="0.25">
      <c r="A764" s="67"/>
      <c r="B764" s="66"/>
      <c r="C764" s="82"/>
      <c r="D764" s="66"/>
      <c r="E764" s="66"/>
      <c r="F764" s="36" t="s">
        <v>33</v>
      </c>
      <c r="G764" s="66"/>
      <c r="H764" s="67"/>
      <c r="I764" s="133"/>
      <c r="J764" s="133"/>
      <c r="K764" s="93"/>
      <c r="L764" s="83"/>
      <c r="M764" s="92">
        <f>RecursosH[[#This Row],[Custos hora]]*RecursosH[[#This Row],[Qnt. Horas]]</f>
        <v>0</v>
      </c>
      <c r="W764" s="48" t="str">
        <f>IFERROR('Recursos Humanos'!$K764/((((YEAR(VLOOKUP('Recursos Humanos'!$A764,Etapas[[Número da Etapa]:[Produtos esperados ao fim da Etapa (produtos intermediários) ]],4,FALSE))-YEAR(VLOOKUP('Recursos Humanos'!$A764,Etapas[[Número da Etapa]:[Produtos esperados ao fim da Etapa (produtos intermediários) ]],3,FALSE)))*12)+(MONTH(VLOOKUP('Recursos Humanos'!$A764,Etapas[[Número da Etapa]:[Produtos esperados ao fim da Etapa (produtos intermediários) ]],4,FALSE))-MONTH(VLOOKUP('Recursos Humanos'!$A764,Etapas[[Número da Etapa]:[Produtos esperados ao fim da Etapa (produtos intermediários) ]],3,FALSE))))+1),"")</f>
        <v/>
      </c>
    </row>
    <row r="765" spans="1:23" x14ac:dyDescent="0.25">
      <c r="A765" s="67"/>
      <c r="B765" s="66"/>
      <c r="C765" s="82"/>
      <c r="D765" s="66"/>
      <c r="E765" s="66"/>
      <c r="F765" s="36" t="s">
        <v>33</v>
      </c>
      <c r="G765" s="66"/>
      <c r="H765" s="67"/>
      <c r="I765" s="133"/>
      <c r="J765" s="133"/>
      <c r="K765" s="93"/>
      <c r="L765" s="83"/>
      <c r="M765" s="92">
        <f>RecursosH[[#This Row],[Custos hora]]*RecursosH[[#This Row],[Qnt. Horas]]</f>
        <v>0</v>
      </c>
      <c r="W765" s="48" t="str">
        <f>IFERROR('Recursos Humanos'!$K765/((((YEAR(VLOOKUP('Recursos Humanos'!$A765,Etapas[[Número da Etapa]:[Produtos esperados ao fim da Etapa (produtos intermediários) ]],4,FALSE))-YEAR(VLOOKUP('Recursos Humanos'!$A765,Etapas[[Número da Etapa]:[Produtos esperados ao fim da Etapa (produtos intermediários) ]],3,FALSE)))*12)+(MONTH(VLOOKUP('Recursos Humanos'!$A765,Etapas[[Número da Etapa]:[Produtos esperados ao fim da Etapa (produtos intermediários) ]],4,FALSE))-MONTH(VLOOKUP('Recursos Humanos'!$A765,Etapas[[Número da Etapa]:[Produtos esperados ao fim da Etapa (produtos intermediários) ]],3,FALSE))))+1),"")</f>
        <v/>
      </c>
    </row>
    <row r="766" spans="1:23" x14ac:dyDescent="0.25">
      <c r="A766" s="67"/>
      <c r="B766" s="66"/>
      <c r="C766" s="82"/>
      <c r="D766" s="66"/>
      <c r="E766" s="66"/>
      <c r="F766" s="36" t="s">
        <v>33</v>
      </c>
      <c r="G766" s="66"/>
      <c r="H766" s="67"/>
      <c r="I766" s="133"/>
      <c r="J766" s="133"/>
      <c r="K766" s="93"/>
      <c r="L766" s="83"/>
      <c r="M766" s="92">
        <f>RecursosH[[#This Row],[Custos hora]]*RecursosH[[#This Row],[Qnt. Horas]]</f>
        <v>0</v>
      </c>
      <c r="W766" s="48" t="str">
        <f>IFERROR('Recursos Humanos'!$K766/((((YEAR(VLOOKUP('Recursos Humanos'!$A766,Etapas[[Número da Etapa]:[Produtos esperados ao fim da Etapa (produtos intermediários) ]],4,FALSE))-YEAR(VLOOKUP('Recursos Humanos'!$A766,Etapas[[Número da Etapa]:[Produtos esperados ao fim da Etapa (produtos intermediários) ]],3,FALSE)))*12)+(MONTH(VLOOKUP('Recursos Humanos'!$A766,Etapas[[Número da Etapa]:[Produtos esperados ao fim da Etapa (produtos intermediários) ]],4,FALSE))-MONTH(VLOOKUP('Recursos Humanos'!$A766,Etapas[[Número da Etapa]:[Produtos esperados ao fim da Etapa (produtos intermediários) ]],3,FALSE))))+1),"")</f>
        <v/>
      </c>
    </row>
    <row r="767" spans="1:23" x14ac:dyDescent="0.25">
      <c r="A767" s="67"/>
      <c r="B767" s="66"/>
      <c r="C767" s="82"/>
      <c r="D767" s="66"/>
      <c r="E767" s="66"/>
      <c r="F767" s="36" t="s">
        <v>33</v>
      </c>
      <c r="G767" s="66"/>
      <c r="H767" s="67"/>
      <c r="I767" s="133"/>
      <c r="J767" s="133"/>
      <c r="K767" s="93"/>
      <c r="L767" s="83"/>
      <c r="M767" s="92">
        <f>RecursosH[[#This Row],[Custos hora]]*RecursosH[[#This Row],[Qnt. Horas]]</f>
        <v>0</v>
      </c>
      <c r="W767" s="48" t="str">
        <f>IFERROR('Recursos Humanos'!$K767/((((YEAR(VLOOKUP('Recursos Humanos'!$A767,Etapas[[Número da Etapa]:[Produtos esperados ao fim da Etapa (produtos intermediários) ]],4,FALSE))-YEAR(VLOOKUP('Recursos Humanos'!$A767,Etapas[[Número da Etapa]:[Produtos esperados ao fim da Etapa (produtos intermediários) ]],3,FALSE)))*12)+(MONTH(VLOOKUP('Recursos Humanos'!$A767,Etapas[[Número da Etapa]:[Produtos esperados ao fim da Etapa (produtos intermediários) ]],4,FALSE))-MONTH(VLOOKUP('Recursos Humanos'!$A767,Etapas[[Número da Etapa]:[Produtos esperados ao fim da Etapa (produtos intermediários) ]],3,FALSE))))+1),"")</f>
        <v/>
      </c>
    </row>
    <row r="768" spans="1:23" x14ac:dyDescent="0.25">
      <c r="A768" s="67"/>
      <c r="B768" s="66"/>
      <c r="C768" s="82"/>
      <c r="D768" s="66"/>
      <c r="E768" s="66"/>
      <c r="F768" s="36" t="s">
        <v>33</v>
      </c>
      <c r="G768" s="66"/>
      <c r="H768" s="67"/>
      <c r="I768" s="133"/>
      <c r="J768" s="133"/>
      <c r="K768" s="93"/>
      <c r="L768" s="83"/>
      <c r="M768" s="92">
        <f>RecursosH[[#This Row],[Custos hora]]*RecursosH[[#This Row],[Qnt. Horas]]</f>
        <v>0</v>
      </c>
      <c r="W768" s="48" t="str">
        <f>IFERROR('Recursos Humanos'!$K768/((((YEAR(VLOOKUP('Recursos Humanos'!$A768,Etapas[[Número da Etapa]:[Produtos esperados ao fim da Etapa (produtos intermediários) ]],4,FALSE))-YEAR(VLOOKUP('Recursos Humanos'!$A768,Etapas[[Número da Etapa]:[Produtos esperados ao fim da Etapa (produtos intermediários) ]],3,FALSE)))*12)+(MONTH(VLOOKUP('Recursos Humanos'!$A768,Etapas[[Número da Etapa]:[Produtos esperados ao fim da Etapa (produtos intermediários) ]],4,FALSE))-MONTH(VLOOKUP('Recursos Humanos'!$A768,Etapas[[Número da Etapa]:[Produtos esperados ao fim da Etapa (produtos intermediários) ]],3,FALSE))))+1),"")</f>
        <v/>
      </c>
    </row>
    <row r="769" spans="1:23" x14ac:dyDescent="0.25">
      <c r="A769" s="67"/>
      <c r="B769" s="66"/>
      <c r="C769" s="82"/>
      <c r="D769" s="66"/>
      <c r="E769" s="66"/>
      <c r="F769" s="36" t="s">
        <v>33</v>
      </c>
      <c r="G769" s="66"/>
      <c r="H769" s="67"/>
      <c r="I769" s="133"/>
      <c r="J769" s="133"/>
      <c r="K769" s="93"/>
      <c r="L769" s="83"/>
      <c r="M769" s="92">
        <f>RecursosH[[#This Row],[Custos hora]]*RecursosH[[#This Row],[Qnt. Horas]]</f>
        <v>0</v>
      </c>
      <c r="W769" s="48" t="str">
        <f>IFERROR('Recursos Humanos'!$K769/((((YEAR(VLOOKUP('Recursos Humanos'!$A769,Etapas[[Número da Etapa]:[Produtos esperados ao fim da Etapa (produtos intermediários) ]],4,FALSE))-YEAR(VLOOKUP('Recursos Humanos'!$A769,Etapas[[Número da Etapa]:[Produtos esperados ao fim da Etapa (produtos intermediários) ]],3,FALSE)))*12)+(MONTH(VLOOKUP('Recursos Humanos'!$A769,Etapas[[Número da Etapa]:[Produtos esperados ao fim da Etapa (produtos intermediários) ]],4,FALSE))-MONTH(VLOOKUP('Recursos Humanos'!$A769,Etapas[[Número da Etapa]:[Produtos esperados ao fim da Etapa (produtos intermediários) ]],3,FALSE))))+1),"")</f>
        <v/>
      </c>
    </row>
    <row r="770" spans="1:23" x14ac:dyDescent="0.25">
      <c r="A770" s="67"/>
      <c r="B770" s="66"/>
      <c r="C770" s="82"/>
      <c r="D770" s="66"/>
      <c r="E770" s="66"/>
      <c r="F770" s="36" t="s">
        <v>33</v>
      </c>
      <c r="G770" s="66"/>
      <c r="H770" s="67"/>
      <c r="I770" s="133"/>
      <c r="J770" s="133"/>
      <c r="K770" s="93"/>
      <c r="L770" s="83"/>
      <c r="M770" s="92">
        <f>RecursosH[[#This Row],[Custos hora]]*RecursosH[[#This Row],[Qnt. Horas]]</f>
        <v>0</v>
      </c>
      <c r="W770" s="48" t="str">
        <f>IFERROR('Recursos Humanos'!$K770/((((YEAR(VLOOKUP('Recursos Humanos'!$A770,Etapas[[Número da Etapa]:[Produtos esperados ao fim da Etapa (produtos intermediários) ]],4,FALSE))-YEAR(VLOOKUP('Recursos Humanos'!$A770,Etapas[[Número da Etapa]:[Produtos esperados ao fim da Etapa (produtos intermediários) ]],3,FALSE)))*12)+(MONTH(VLOOKUP('Recursos Humanos'!$A770,Etapas[[Número da Etapa]:[Produtos esperados ao fim da Etapa (produtos intermediários) ]],4,FALSE))-MONTH(VLOOKUP('Recursos Humanos'!$A770,Etapas[[Número da Etapa]:[Produtos esperados ao fim da Etapa (produtos intermediários) ]],3,FALSE))))+1),"")</f>
        <v/>
      </c>
    </row>
    <row r="771" spans="1:23" x14ac:dyDescent="0.25">
      <c r="A771" s="67"/>
      <c r="B771" s="66"/>
      <c r="C771" s="82"/>
      <c r="D771" s="66"/>
      <c r="E771" s="66"/>
      <c r="F771" s="36" t="s">
        <v>33</v>
      </c>
      <c r="G771" s="66"/>
      <c r="H771" s="67"/>
      <c r="I771" s="133"/>
      <c r="J771" s="133"/>
      <c r="K771" s="93"/>
      <c r="L771" s="83"/>
      <c r="M771" s="92">
        <f>RecursosH[[#This Row],[Custos hora]]*RecursosH[[#This Row],[Qnt. Horas]]</f>
        <v>0</v>
      </c>
      <c r="W771" s="48" t="str">
        <f>IFERROR('Recursos Humanos'!$K771/((((YEAR(VLOOKUP('Recursos Humanos'!$A771,Etapas[[Número da Etapa]:[Produtos esperados ao fim da Etapa (produtos intermediários) ]],4,FALSE))-YEAR(VLOOKUP('Recursos Humanos'!$A771,Etapas[[Número da Etapa]:[Produtos esperados ao fim da Etapa (produtos intermediários) ]],3,FALSE)))*12)+(MONTH(VLOOKUP('Recursos Humanos'!$A771,Etapas[[Número da Etapa]:[Produtos esperados ao fim da Etapa (produtos intermediários) ]],4,FALSE))-MONTH(VLOOKUP('Recursos Humanos'!$A771,Etapas[[Número da Etapa]:[Produtos esperados ao fim da Etapa (produtos intermediários) ]],3,FALSE))))+1),"")</f>
        <v/>
      </c>
    </row>
    <row r="772" spans="1:23" x14ac:dyDescent="0.25">
      <c r="A772" s="67"/>
      <c r="B772" s="66"/>
      <c r="C772" s="82"/>
      <c r="D772" s="66"/>
      <c r="E772" s="66"/>
      <c r="F772" s="36" t="s">
        <v>33</v>
      </c>
      <c r="G772" s="66"/>
      <c r="H772" s="67"/>
      <c r="I772" s="133"/>
      <c r="J772" s="133"/>
      <c r="K772" s="93"/>
      <c r="L772" s="83"/>
      <c r="M772" s="92">
        <f>RecursosH[[#This Row],[Custos hora]]*RecursosH[[#This Row],[Qnt. Horas]]</f>
        <v>0</v>
      </c>
      <c r="W772" s="48" t="str">
        <f>IFERROR('Recursos Humanos'!$K772/((((YEAR(VLOOKUP('Recursos Humanos'!$A772,Etapas[[Número da Etapa]:[Produtos esperados ao fim da Etapa (produtos intermediários) ]],4,FALSE))-YEAR(VLOOKUP('Recursos Humanos'!$A772,Etapas[[Número da Etapa]:[Produtos esperados ao fim da Etapa (produtos intermediários) ]],3,FALSE)))*12)+(MONTH(VLOOKUP('Recursos Humanos'!$A772,Etapas[[Número da Etapa]:[Produtos esperados ao fim da Etapa (produtos intermediários) ]],4,FALSE))-MONTH(VLOOKUP('Recursos Humanos'!$A772,Etapas[[Número da Etapa]:[Produtos esperados ao fim da Etapa (produtos intermediários) ]],3,FALSE))))+1),"")</f>
        <v/>
      </c>
    </row>
    <row r="773" spans="1:23" x14ac:dyDescent="0.25">
      <c r="A773" s="67"/>
      <c r="B773" s="66"/>
      <c r="C773" s="82"/>
      <c r="D773" s="66"/>
      <c r="E773" s="66"/>
      <c r="F773" s="36" t="s">
        <v>33</v>
      </c>
      <c r="G773" s="66"/>
      <c r="H773" s="67"/>
      <c r="I773" s="133"/>
      <c r="J773" s="133"/>
      <c r="K773" s="93"/>
      <c r="L773" s="83"/>
      <c r="M773" s="92">
        <f>RecursosH[[#This Row],[Custos hora]]*RecursosH[[#This Row],[Qnt. Horas]]</f>
        <v>0</v>
      </c>
      <c r="W773" s="48" t="str">
        <f>IFERROR('Recursos Humanos'!$K773/((((YEAR(VLOOKUP('Recursos Humanos'!$A773,Etapas[[Número da Etapa]:[Produtos esperados ao fim da Etapa (produtos intermediários) ]],4,FALSE))-YEAR(VLOOKUP('Recursos Humanos'!$A773,Etapas[[Número da Etapa]:[Produtos esperados ao fim da Etapa (produtos intermediários) ]],3,FALSE)))*12)+(MONTH(VLOOKUP('Recursos Humanos'!$A773,Etapas[[Número da Etapa]:[Produtos esperados ao fim da Etapa (produtos intermediários) ]],4,FALSE))-MONTH(VLOOKUP('Recursos Humanos'!$A773,Etapas[[Número da Etapa]:[Produtos esperados ao fim da Etapa (produtos intermediários) ]],3,FALSE))))+1),"")</f>
        <v/>
      </c>
    </row>
    <row r="774" spans="1:23" x14ac:dyDescent="0.25">
      <c r="A774" s="67"/>
      <c r="B774" s="66"/>
      <c r="C774" s="82"/>
      <c r="D774" s="66"/>
      <c r="E774" s="66"/>
      <c r="F774" s="36" t="s">
        <v>33</v>
      </c>
      <c r="G774" s="66"/>
      <c r="H774" s="67"/>
      <c r="I774" s="133"/>
      <c r="J774" s="133"/>
      <c r="K774" s="93"/>
      <c r="L774" s="83"/>
      <c r="M774" s="92">
        <f>RecursosH[[#This Row],[Custos hora]]*RecursosH[[#This Row],[Qnt. Horas]]</f>
        <v>0</v>
      </c>
      <c r="W774" s="48" t="str">
        <f>IFERROR('Recursos Humanos'!$K774/((((YEAR(VLOOKUP('Recursos Humanos'!$A774,Etapas[[Número da Etapa]:[Produtos esperados ao fim da Etapa (produtos intermediários) ]],4,FALSE))-YEAR(VLOOKUP('Recursos Humanos'!$A774,Etapas[[Número da Etapa]:[Produtos esperados ao fim da Etapa (produtos intermediários) ]],3,FALSE)))*12)+(MONTH(VLOOKUP('Recursos Humanos'!$A774,Etapas[[Número da Etapa]:[Produtos esperados ao fim da Etapa (produtos intermediários) ]],4,FALSE))-MONTH(VLOOKUP('Recursos Humanos'!$A774,Etapas[[Número da Etapa]:[Produtos esperados ao fim da Etapa (produtos intermediários) ]],3,FALSE))))+1),"")</f>
        <v/>
      </c>
    </row>
    <row r="775" spans="1:23" x14ac:dyDescent="0.25">
      <c r="A775" s="67"/>
      <c r="B775" s="66"/>
      <c r="C775" s="82"/>
      <c r="D775" s="66"/>
      <c r="E775" s="66"/>
      <c r="F775" s="36" t="s">
        <v>33</v>
      </c>
      <c r="G775" s="66"/>
      <c r="H775" s="67"/>
      <c r="I775" s="133"/>
      <c r="J775" s="133"/>
      <c r="K775" s="93"/>
      <c r="L775" s="83"/>
      <c r="M775" s="92">
        <f>RecursosH[[#This Row],[Custos hora]]*RecursosH[[#This Row],[Qnt. Horas]]</f>
        <v>0</v>
      </c>
      <c r="W775" s="48" t="str">
        <f>IFERROR('Recursos Humanos'!$K775/((((YEAR(VLOOKUP('Recursos Humanos'!$A775,Etapas[[Número da Etapa]:[Produtos esperados ao fim da Etapa (produtos intermediários) ]],4,FALSE))-YEAR(VLOOKUP('Recursos Humanos'!$A775,Etapas[[Número da Etapa]:[Produtos esperados ao fim da Etapa (produtos intermediários) ]],3,FALSE)))*12)+(MONTH(VLOOKUP('Recursos Humanos'!$A775,Etapas[[Número da Etapa]:[Produtos esperados ao fim da Etapa (produtos intermediários) ]],4,FALSE))-MONTH(VLOOKUP('Recursos Humanos'!$A775,Etapas[[Número da Etapa]:[Produtos esperados ao fim da Etapa (produtos intermediários) ]],3,FALSE))))+1),"")</f>
        <v/>
      </c>
    </row>
    <row r="776" spans="1:23" x14ac:dyDescent="0.25">
      <c r="A776" s="67"/>
      <c r="B776" s="66"/>
      <c r="C776" s="82"/>
      <c r="D776" s="66"/>
      <c r="E776" s="66"/>
      <c r="F776" s="36" t="s">
        <v>33</v>
      </c>
      <c r="G776" s="66"/>
      <c r="H776" s="67"/>
      <c r="I776" s="133"/>
      <c r="J776" s="133"/>
      <c r="K776" s="93"/>
      <c r="L776" s="83"/>
      <c r="M776" s="92">
        <f>RecursosH[[#This Row],[Custos hora]]*RecursosH[[#This Row],[Qnt. Horas]]</f>
        <v>0</v>
      </c>
      <c r="W776" s="48" t="str">
        <f>IFERROR('Recursos Humanos'!$K776/((((YEAR(VLOOKUP('Recursos Humanos'!$A776,Etapas[[Número da Etapa]:[Produtos esperados ao fim da Etapa (produtos intermediários) ]],4,FALSE))-YEAR(VLOOKUP('Recursos Humanos'!$A776,Etapas[[Número da Etapa]:[Produtos esperados ao fim da Etapa (produtos intermediários) ]],3,FALSE)))*12)+(MONTH(VLOOKUP('Recursos Humanos'!$A776,Etapas[[Número da Etapa]:[Produtos esperados ao fim da Etapa (produtos intermediários) ]],4,FALSE))-MONTH(VLOOKUP('Recursos Humanos'!$A776,Etapas[[Número da Etapa]:[Produtos esperados ao fim da Etapa (produtos intermediários) ]],3,FALSE))))+1),"")</f>
        <v/>
      </c>
    </row>
    <row r="777" spans="1:23" x14ac:dyDescent="0.25">
      <c r="A777" s="67"/>
      <c r="B777" s="66"/>
      <c r="C777" s="82"/>
      <c r="D777" s="66"/>
      <c r="E777" s="66"/>
      <c r="F777" s="36" t="s">
        <v>33</v>
      </c>
      <c r="G777" s="66"/>
      <c r="H777" s="67"/>
      <c r="I777" s="133"/>
      <c r="J777" s="133"/>
      <c r="K777" s="93"/>
      <c r="L777" s="83"/>
      <c r="M777" s="92">
        <f>RecursosH[[#This Row],[Custos hora]]*RecursosH[[#This Row],[Qnt. Horas]]</f>
        <v>0</v>
      </c>
      <c r="W777" s="48" t="str">
        <f>IFERROR('Recursos Humanos'!$K777/((((YEAR(VLOOKUP('Recursos Humanos'!$A777,Etapas[[Número da Etapa]:[Produtos esperados ao fim da Etapa (produtos intermediários) ]],4,FALSE))-YEAR(VLOOKUP('Recursos Humanos'!$A777,Etapas[[Número da Etapa]:[Produtos esperados ao fim da Etapa (produtos intermediários) ]],3,FALSE)))*12)+(MONTH(VLOOKUP('Recursos Humanos'!$A777,Etapas[[Número da Etapa]:[Produtos esperados ao fim da Etapa (produtos intermediários) ]],4,FALSE))-MONTH(VLOOKUP('Recursos Humanos'!$A777,Etapas[[Número da Etapa]:[Produtos esperados ao fim da Etapa (produtos intermediários) ]],3,FALSE))))+1),"")</f>
        <v/>
      </c>
    </row>
    <row r="778" spans="1:23" x14ac:dyDescent="0.25">
      <c r="A778" s="67"/>
      <c r="B778" s="66"/>
      <c r="C778" s="82"/>
      <c r="D778" s="66"/>
      <c r="E778" s="66"/>
      <c r="F778" s="36" t="s">
        <v>33</v>
      </c>
      <c r="G778" s="66"/>
      <c r="H778" s="67"/>
      <c r="I778" s="133"/>
      <c r="J778" s="133"/>
      <c r="K778" s="93"/>
      <c r="L778" s="83"/>
      <c r="M778" s="92">
        <f>RecursosH[[#This Row],[Custos hora]]*RecursosH[[#This Row],[Qnt. Horas]]</f>
        <v>0</v>
      </c>
      <c r="W778" s="48" t="str">
        <f>IFERROR('Recursos Humanos'!$K778/((((YEAR(VLOOKUP('Recursos Humanos'!$A778,Etapas[[Número da Etapa]:[Produtos esperados ao fim da Etapa (produtos intermediários) ]],4,FALSE))-YEAR(VLOOKUP('Recursos Humanos'!$A778,Etapas[[Número da Etapa]:[Produtos esperados ao fim da Etapa (produtos intermediários) ]],3,FALSE)))*12)+(MONTH(VLOOKUP('Recursos Humanos'!$A778,Etapas[[Número da Etapa]:[Produtos esperados ao fim da Etapa (produtos intermediários) ]],4,FALSE))-MONTH(VLOOKUP('Recursos Humanos'!$A778,Etapas[[Número da Etapa]:[Produtos esperados ao fim da Etapa (produtos intermediários) ]],3,FALSE))))+1),"")</f>
        <v/>
      </c>
    </row>
    <row r="779" spans="1:23" x14ac:dyDescent="0.25">
      <c r="A779" s="67"/>
      <c r="B779" s="66"/>
      <c r="C779" s="82"/>
      <c r="D779" s="66"/>
      <c r="E779" s="66"/>
      <c r="F779" s="36" t="s">
        <v>33</v>
      </c>
      <c r="G779" s="66"/>
      <c r="H779" s="67"/>
      <c r="I779" s="133"/>
      <c r="J779" s="133"/>
      <c r="K779" s="93"/>
      <c r="L779" s="83"/>
      <c r="M779" s="92">
        <f>RecursosH[[#This Row],[Custos hora]]*RecursosH[[#This Row],[Qnt. Horas]]</f>
        <v>0</v>
      </c>
      <c r="W779" s="48" t="str">
        <f>IFERROR('Recursos Humanos'!$K779/((((YEAR(VLOOKUP('Recursos Humanos'!$A779,Etapas[[Número da Etapa]:[Produtos esperados ao fim da Etapa (produtos intermediários) ]],4,FALSE))-YEAR(VLOOKUP('Recursos Humanos'!$A779,Etapas[[Número da Etapa]:[Produtos esperados ao fim da Etapa (produtos intermediários) ]],3,FALSE)))*12)+(MONTH(VLOOKUP('Recursos Humanos'!$A779,Etapas[[Número da Etapa]:[Produtos esperados ao fim da Etapa (produtos intermediários) ]],4,FALSE))-MONTH(VLOOKUP('Recursos Humanos'!$A779,Etapas[[Número da Etapa]:[Produtos esperados ao fim da Etapa (produtos intermediários) ]],3,FALSE))))+1),"")</f>
        <v/>
      </c>
    </row>
    <row r="780" spans="1:23" x14ac:dyDescent="0.25">
      <c r="A780" s="67"/>
      <c r="B780" s="66"/>
      <c r="C780" s="82"/>
      <c r="D780" s="66"/>
      <c r="E780" s="66"/>
      <c r="F780" s="36" t="s">
        <v>33</v>
      </c>
      <c r="G780" s="66"/>
      <c r="H780" s="67"/>
      <c r="I780" s="133"/>
      <c r="J780" s="133"/>
      <c r="K780" s="93"/>
      <c r="L780" s="83"/>
      <c r="M780" s="92">
        <f>RecursosH[[#This Row],[Custos hora]]*RecursosH[[#This Row],[Qnt. Horas]]</f>
        <v>0</v>
      </c>
      <c r="W780" s="48" t="str">
        <f>IFERROR('Recursos Humanos'!$K780/((((YEAR(VLOOKUP('Recursos Humanos'!$A780,Etapas[[Número da Etapa]:[Produtos esperados ao fim da Etapa (produtos intermediários) ]],4,FALSE))-YEAR(VLOOKUP('Recursos Humanos'!$A780,Etapas[[Número da Etapa]:[Produtos esperados ao fim da Etapa (produtos intermediários) ]],3,FALSE)))*12)+(MONTH(VLOOKUP('Recursos Humanos'!$A780,Etapas[[Número da Etapa]:[Produtos esperados ao fim da Etapa (produtos intermediários) ]],4,FALSE))-MONTH(VLOOKUP('Recursos Humanos'!$A780,Etapas[[Número da Etapa]:[Produtos esperados ao fim da Etapa (produtos intermediários) ]],3,FALSE))))+1),"")</f>
        <v/>
      </c>
    </row>
    <row r="781" spans="1:23" x14ac:dyDescent="0.25">
      <c r="A781" s="67"/>
      <c r="B781" s="66"/>
      <c r="C781" s="82"/>
      <c r="D781" s="66"/>
      <c r="E781" s="66"/>
      <c r="F781" s="36" t="s">
        <v>33</v>
      </c>
      <c r="G781" s="66"/>
      <c r="H781" s="67"/>
      <c r="I781" s="133"/>
      <c r="J781" s="133"/>
      <c r="K781" s="93"/>
      <c r="L781" s="83"/>
      <c r="M781" s="92">
        <f>RecursosH[[#This Row],[Custos hora]]*RecursosH[[#This Row],[Qnt. Horas]]</f>
        <v>0</v>
      </c>
      <c r="W781" s="48" t="str">
        <f>IFERROR('Recursos Humanos'!$K781/((((YEAR(VLOOKUP('Recursos Humanos'!$A781,Etapas[[Número da Etapa]:[Produtos esperados ao fim da Etapa (produtos intermediários) ]],4,FALSE))-YEAR(VLOOKUP('Recursos Humanos'!$A781,Etapas[[Número da Etapa]:[Produtos esperados ao fim da Etapa (produtos intermediários) ]],3,FALSE)))*12)+(MONTH(VLOOKUP('Recursos Humanos'!$A781,Etapas[[Número da Etapa]:[Produtos esperados ao fim da Etapa (produtos intermediários) ]],4,FALSE))-MONTH(VLOOKUP('Recursos Humanos'!$A781,Etapas[[Número da Etapa]:[Produtos esperados ao fim da Etapa (produtos intermediários) ]],3,FALSE))))+1),"")</f>
        <v/>
      </c>
    </row>
    <row r="782" spans="1:23" x14ac:dyDescent="0.25">
      <c r="A782" s="67"/>
      <c r="B782" s="66"/>
      <c r="C782" s="82"/>
      <c r="D782" s="66"/>
      <c r="E782" s="66"/>
      <c r="F782" s="36" t="s">
        <v>33</v>
      </c>
      <c r="G782" s="66"/>
      <c r="H782" s="67"/>
      <c r="I782" s="133"/>
      <c r="J782" s="133"/>
      <c r="K782" s="93"/>
      <c r="L782" s="83"/>
      <c r="M782" s="92">
        <f>RecursosH[[#This Row],[Custos hora]]*RecursosH[[#This Row],[Qnt. Horas]]</f>
        <v>0</v>
      </c>
      <c r="W782" s="48" t="str">
        <f>IFERROR('Recursos Humanos'!$K782/((((YEAR(VLOOKUP('Recursos Humanos'!$A782,Etapas[[Número da Etapa]:[Produtos esperados ao fim da Etapa (produtos intermediários) ]],4,FALSE))-YEAR(VLOOKUP('Recursos Humanos'!$A782,Etapas[[Número da Etapa]:[Produtos esperados ao fim da Etapa (produtos intermediários) ]],3,FALSE)))*12)+(MONTH(VLOOKUP('Recursos Humanos'!$A782,Etapas[[Número da Etapa]:[Produtos esperados ao fim da Etapa (produtos intermediários) ]],4,FALSE))-MONTH(VLOOKUP('Recursos Humanos'!$A782,Etapas[[Número da Etapa]:[Produtos esperados ao fim da Etapa (produtos intermediários) ]],3,FALSE))))+1),"")</f>
        <v/>
      </c>
    </row>
    <row r="783" spans="1:23" x14ac:dyDescent="0.25">
      <c r="A783" s="67"/>
      <c r="B783" s="66"/>
      <c r="C783" s="82"/>
      <c r="D783" s="66"/>
      <c r="E783" s="66"/>
      <c r="F783" s="36" t="s">
        <v>33</v>
      </c>
      <c r="G783" s="66"/>
      <c r="H783" s="67"/>
      <c r="I783" s="133"/>
      <c r="J783" s="133"/>
      <c r="K783" s="93"/>
      <c r="L783" s="83"/>
      <c r="M783" s="92">
        <f>RecursosH[[#This Row],[Custos hora]]*RecursosH[[#This Row],[Qnt. Horas]]</f>
        <v>0</v>
      </c>
      <c r="W783" s="48" t="str">
        <f>IFERROR('Recursos Humanos'!$K783/((((YEAR(VLOOKUP('Recursos Humanos'!$A783,Etapas[[Número da Etapa]:[Produtos esperados ao fim da Etapa (produtos intermediários) ]],4,FALSE))-YEAR(VLOOKUP('Recursos Humanos'!$A783,Etapas[[Número da Etapa]:[Produtos esperados ao fim da Etapa (produtos intermediários) ]],3,FALSE)))*12)+(MONTH(VLOOKUP('Recursos Humanos'!$A783,Etapas[[Número da Etapa]:[Produtos esperados ao fim da Etapa (produtos intermediários) ]],4,FALSE))-MONTH(VLOOKUP('Recursos Humanos'!$A783,Etapas[[Número da Etapa]:[Produtos esperados ao fim da Etapa (produtos intermediários) ]],3,FALSE))))+1),"")</f>
        <v/>
      </c>
    </row>
    <row r="784" spans="1:23" x14ac:dyDescent="0.25">
      <c r="A784" s="67"/>
      <c r="B784" s="66"/>
      <c r="C784" s="82"/>
      <c r="D784" s="66"/>
      <c r="E784" s="66"/>
      <c r="F784" s="36" t="s">
        <v>33</v>
      </c>
      <c r="G784" s="66"/>
      <c r="H784" s="67"/>
      <c r="I784" s="133"/>
      <c r="J784" s="133"/>
      <c r="K784" s="93"/>
      <c r="L784" s="83"/>
      <c r="M784" s="92">
        <f>RecursosH[[#This Row],[Custos hora]]*RecursosH[[#This Row],[Qnt. Horas]]</f>
        <v>0</v>
      </c>
      <c r="W784" s="48" t="str">
        <f>IFERROR('Recursos Humanos'!$K784/((((YEAR(VLOOKUP('Recursos Humanos'!$A784,Etapas[[Número da Etapa]:[Produtos esperados ao fim da Etapa (produtos intermediários) ]],4,FALSE))-YEAR(VLOOKUP('Recursos Humanos'!$A784,Etapas[[Número da Etapa]:[Produtos esperados ao fim da Etapa (produtos intermediários) ]],3,FALSE)))*12)+(MONTH(VLOOKUP('Recursos Humanos'!$A784,Etapas[[Número da Etapa]:[Produtos esperados ao fim da Etapa (produtos intermediários) ]],4,FALSE))-MONTH(VLOOKUP('Recursos Humanos'!$A784,Etapas[[Número da Etapa]:[Produtos esperados ao fim da Etapa (produtos intermediários) ]],3,FALSE))))+1),"")</f>
        <v/>
      </c>
    </row>
    <row r="785" spans="1:23" x14ac:dyDescent="0.25">
      <c r="A785" s="67"/>
      <c r="B785" s="66"/>
      <c r="C785" s="82"/>
      <c r="D785" s="66"/>
      <c r="E785" s="66"/>
      <c r="F785" s="36" t="s">
        <v>33</v>
      </c>
      <c r="G785" s="66"/>
      <c r="H785" s="67"/>
      <c r="I785" s="133"/>
      <c r="J785" s="133"/>
      <c r="K785" s="93"/>
      <c r="L785" s="83"/>
      <c r="M785" s="92">
        <f>RecursosH[[#This Row],[Custos hora]]*RecursosH[[#This Row],[Qnt. Horas]]</f>
        <v>0</v>
      </c>
      <c r="W785" s="48" t="str">
        <f>IFERROR('Recursos Humanos'!$K785/((((YEAR(VLOOKUP('Recursos Humanos'!$A785,Etapas[[Número da Etapa]:[Produtos esperados ao fim da Etapa (produtos intermediários) ]],4,FALSE))-YEAR(VLOOKUP('Recursos Humanos'!$A785,Etapas[[Número da Etapa]:[Produtos esperados ao fim da Etapa (produtos intermediários) ]],3,FALSE)))*12)+(MONTH(VLOOKUP('Recursos Humanos'!$A785,Etapas[[Número da Etapa]:[Produtos esperados ao fim da Etapa (produtos intermediários) ]],4,FALSE))-MONTH(VLOOKUP('Recursos Humanos'!$A785,Etapas[[Número da Etapa]:[Produtos esperados ao fim da Etapa (produtos intermediários) ]],3,FALSE))))+1),"")</f>
        <v/>
      </c>
    </row>
    <row r="786" spans="1:23" x14ac:dyDescent="0.25">
      <c r="A786" s="67"/>
      <c r="B786" s="66"/>
      <c r="C786" s="82"/>
      <c r="D786" s="66"/>
      <c r="E786" s="66"/>
      <c r="F786" s="36" t="s">
        <v>33</v>
      </c>
      <c r="G786" s="66"/>
      <c r="H786" s="67"/>
      <c r="I786" s="133"/>
      <c r="J786" s="133"/>
      <c r="K786" s="93"/>
      <c r="L786" s="83"/>
      <c r="M786" s="92">
        <f>RecursosH[[#This Row],[Custos hora]]*RecursosH[[#This Row],[Qnt. Horas]]</f>
        <v>0</v>
      </c>
      <c r="W786" s="48" t="str">
        <f>IFERROR('Recursos Humanos'!$K786/((((YEAR(VLOOKUP('Recursos Humanos'!$A786,Etapas[[Número da Etapa]:[Produtos esperados ao fim da Etapa (produtos intermediários) ]],4,FALSE))-YEAR(VLOOKUP('Recursos Humanos'!$A786,Etapas[[Número da Etapa]:[Produtos esperados ao fim da Etapa (produtos intermediários) ]],3,FALSE)))*12)+(MONTH(VLOOKUP('Recursos Humanos'!$A786,Etapas[[Número da Etapa]:[Produtos esperados ao fim da Etapa (produtos intermediários) ]],4,FALSE))-MONTH(VLOOKUP('Recursos Humanos'!$A786,Etapas[[Número da Etapa]:[Produtos esperados ao fim da Etapa (produtos intermediários) ]],3,FALSE))))+1),"")</f>
        <v/>
      </c>
    </row>
    <row r="787" spans="1:23" x14ac:dyDescent="0.25">
      <c r="A787" s="67"/>
      <c r="B787" s="66"/>
      <c r="C787" s="82"/>
      <c r="D787" s="66"/>
      <c r="E787" s="66"/>
      <c r="F787" s="36" t="s">
        <v>33</v>
      </c>
      <c r="G787" s="66"/>
      <c r="H787" s="67"/>
      <c r="I787" s="133"/>
      <c r="J787" s="133"/>
      <c r="K787" s="93"/>
      <c r="L787" s="83"/>
      <c r="M787" s="92">
        <f>RecursosH[[#This Row],[Custos hora]]*RecursosH[[#This Row],[Qnt. Horas]]</f>
        <v>0</v>
      </c>
      <c r="W787" s="48" t="str">
        <f>IFERROR('Recursos Humanos'!$K787/((((YEAR(VLOOKUP('Recursos Humanos'!$A787,Etapas[[Número da Etapa]:[Produtos esperados ao fim da Etapa (produtos intermediários) ]],4,FALSE))-YEAR(VLOOKUP('Recursos Humanos'!$A787,Etapas[[Número da Etapa]:[Produtos esperados ao fim da Etapa (produtos intermediários) ]],3,FALSE)))*12)+(MONTH(VLOOKUP('Recursos Humanos'!$A787,Etapas[[Número da Etapa]:[Produtos esperados ao fim da Etapa (produtos intermediários) ]],4,FALSE))-MONTH(VLOOKUP('Recursos Humanos'!$A787,Etapas[[Número da Etapa]:[Produtos esperados ao fim da Etapa (produtos intermediários) ]],3,FALSE))))+1),"")</f>
        <v/>
      </c>
    </row>
    <row r="788" spans="1:23" x14ac:dyDescent="0.25">
      <c r="A788" s="67"/>
      <c r="B788" s="66"/>
      <c r="C788" s="82"/>
      <c r="D788" s="66"/>
      <c r="E788" s="66"/>
      <c r="F788" s="36" t="s">
        <v>33</v>
      </c>
      <c r="G788" s="66"/>
      <c r="H788" s="67"/>
      <c r="I788" s="133"/>
      <c r="J788" s="133"/>
      <c r="K788" s="93"/>
      <c r="L788" s="83"/>
      <c r="M788" s="92">
        <f>RecursosH[[#This Row],[Custos hora]]*RecursosH[[#This Row],[Qnt. Horas]]</f>
        <v>0</v>
      </c>
      <c r="W788" s="48" t="str">
        <f>IFERROR('Recursos Humanos'!$K788/((((YEAR(VLOOKUP('Recursos Humanos'!$A788,Etapas[[Número da Etapa]:[Produtos esperados ao fim da Etapa (produtos intermediários) ]],4,FALSE))-YEAR(VLOOKUP('Recursos Humanos'!$A788,Etapas[[Número da Etapa]:[Produtos esperados ao fim da Etapa (produtos intermediários) ]],3,FALSE)))*12)+(MONTH(VLOOKUP('Recursos Humanos'!$A788,Etapas[[Número da Etapa]:[Produtos esperados ao fim da Etapa (produtos intermediários) ]],4,FALSE))-MONTH(VLOOKUP('Recursos Humanos'!$A788,Etapas[[Número da Etapa]:[Produtos esperados ao fim da Etapa (produtos intermediários) ]],3,FALSE))))+1),"")</f>
        <v/>
      </c>
    </row>
    <row r="789" spans="1:23" x14ac:dyDescent="0.25">
      <c r="A789" s="67"/>
      <c r="B789" s="66"/>
      <c r="C789" s="82"/>
      <c r="D789" s="66"/>
      <c r="E789" s="66"/>
      <c r="F789" s="36" t="s">
        <v>33</v>
      </c>
      <c r="G789" s="66"/>
      <c r="H789" s="67"/>
      <c r="I789" s="133"/>
      <c r="J789" s="133"/>
      <c r="K789" s="93"/>
      <c r="L789" s="83"/>
      <c r="M789" s="92">
        <f>RecursosH[[#This Row],[Custos hora]]*RecursosH[[#This Row],[Qnt. Horas]]</f>
        <v>0</v>
      </c>
      <c r="W789" s="48" t="str">
        <f>IFERROR('Recursos Humanos'!$K789/((((YEAR(VLOOKUP('Recursos Humanos'!$A789,Etapas[[Número da Etapa]:[Produtos esperados ao fim da Etapa (produtos intermediários) ]],4,FALSE))-YEAR(VLOOKUP('Recursos Humanos'!$A789,Etapas[[Número da Etapa]:[Produtos esperados ao fim da Etapa (produtos intermediários) ]],3,FALSE)))*12)+(MONTH(VLOOKUP('Recursos Humanos'!$A789,Etapas[[Número da Etapa]:[Produtos esperados ao fim da Etapa (produtos intermediários) ]],4,FALSE))-MONTH(VLOOKUP('Recursos Humanos'!$A789,Etapas[[Número da Etapa]:[Produtos esperados ao fim da Etapa (produtos intermediários) ]],3,FALSE))))+1),"")</f>
        <v/>
      </c>
    </row>
    <row r="790" spans="1:23" x14ac:dyDescent="0.25">
      <c r="A790" s="67"/>
      <c r="B790" s="66"/>
      <c r="C790" s="82"/>
      <c r="D790" s="66"/>
      <c r="E790" s="66"/>
      <c r="F790" s="36" t="s">
        <v>33</v>
      </c>
      <c r="G790" s="66"/>
      <c r="H790" s="67"/>
      <c r="I790" s="133"/>
      <c r="J790" s="133"/>
      <c r="K790" s="93"/>
      <c r="L790" s="83"/>
      <c r="M790" s="92">
        <f>RecursosH[[#This Row],[Custos hora]]*RecursosH[[#This Row],[Qnt. Horas]]</f>
        <v>0</v>
      </c>
      <c r="W790" s="48" t="str">
        <f>IFERROR('Recursos Humanos'!$K790/((((YEAR(VLOOKUP('Recursos Humanos'!$A790,Etapas[[Número da Etapa]:[Produtos esperados ao fim da Etapa (produtos intermediários) ]],4,FALSE))-YEAR(VLOOKUP('Recursos Humanos'!$A790,Etapas[[Número da Etapa]:[Produtos esperados ao fim da Etapa (produtos intermediários) ]],3,FALSE)))*12)+(MONTH(VLOOKUP('Recursos Humanos'!$A790,Etapas[[Número da Etapa]:[Produtos esperados ao fim da Etapa (produtos intermediários) ]],4,FALSE))-MONTH(VLOOKUP('Recursos Humanos'!$A790,Etapas[[Número da Etapa]:[Produtos esperados ao fim da Etapa (produtos intermediários) ]],3,FALSE))))+1),"")</f>
        <v/>
      </c>
    </row>
    <row r="791" spans="1:23" x14ac:dyDescent="0.25">
      <c r="A791" s="67"/>
      <c r="B791" s="66"/>
      <c r="C791" s="82"/>
      <c r="D791" s="66"/>
      <c r="E791" s="66"/>
      <c r="F791" s="36" t="s">
        <v>33</v>
      </c>
      <c r="G791" s="66"/>
      <c r="H791" s="67"/>
      <c r="I791" s="133"/>
      <c r="J791" s="133"/>
      <c r="K791" s="93"/>
      <c r="L791" s="83"/>
      <c r="M791" s="92">
        <f>RecursosH[[#This Row],[Custos hora]]*RecursosH[[#This Row],[Qnt. Horas]]</f>
        <v>0</v>
      </c>
      <c r="W791" s="48" t="str">
        <f>IFERROR('Recursos Humanos'!$K791/((((YEAR(VLOOKUP('Recursos Humanos'!$A791,Etapas[[Número da Etapa]:[Produtos esperados ao fim da Etapa (produtos intermediários) ]],4,FALSE))-YEAR(VLOOKUP('Recursos Humanos'!$A791,Etapas[[Número da Etapa]:[Produtos esperados ao fim da Etapa (produtos intermediários) ]],3,FALSE)))*12)+(MONTH(VLOOKUP('Recursos Humanos'!$A791,Etapas[[Número da Etapa]:[Produtos esperados ao fim da Etapa (produtos intermediários) ]],4,FALSE))-MONTH(VLOOKUP('Recursos Humanos'!$A791,Etapas[[Número da Etapa]:[Produtos esperados ao fim da Etapa (produtos intermediários) ]],3,FALSE))))+1),"")</f>
        <v/>
      </c>
    </row>
    <row r="792" spans="1:23" x14ac:dyDescent="0.25">
      <c r="A792" s="67"/>
      <c r="B792" s="66"/>
      <c r="C792" s="82"/>
      <c r="D792" s="66"/>
      <c r="E792" s="66"/>
      <c r="F792" s="36" t="s">
        <v>33</v>
      </c>
      <c r="G792" s="66"/>
      <c r="H792" s="67"/>
      <c r="I792" s="133"/>
      <c r="J792" s="133"/>
      <c r="K792" s="93"/>
      <c r="L792" s="83"/>
      <c r="M792" s="92">
        <f>RecursosH[[#This Row],[Custos hora]]*RecursosH[[#This Row],[Qnt. Horas]]</f>
        <v>0</v>
      </c>
      <c r="W792" s="48" t="str">
        <f>IFERROR('Recursos Humanos'!$K792/((((YEAR(VLOOKUP('Recursos Humanos'!$A792,Etapas[[Número da Etapa]:[Produtos esperados ao fim da Etapa (produtos intermediários) ]],4,FALSE))-YEAR(VLOOKUP('Recursos Humanos'!$A792,Etapas[[Número da Etapa]:[Produtos esperados ao fim da Etapa (produtos intermediários) ]],3,FALSE)))*12)+(MONTH(VLOOKUP('Recursos Humanos'!$A792,Etapas[[Número da Etapa]:[Produtos esperados ao fim da Etapa (produtos intermediários) ]],4,FALSE))-MONTH(VLOOKUP('Recursos Humanos'!$A792,Etapas[[Número da Etapa]:[Produtos esperados ao fim da Etapa (produtos intermediários) ]],3,FALSE))))+1),"")</f>
        <v/>
      </c>
    </row>
    <row r="793" spans="1:23" x14ac:dyDescent="0.25">
      <c r="A793" s="67"/>
      <c r="B793" s="66"/>
      <c r="C793" s="82"/>
      <c r="D793" s="66"/>
      <c r="E793" s="66"/>
      <c r="F793" s="36" t="s">
        <v>33</v>
      </c>
      <c r="G793" s="66"/>
      <c r="H793" s="67"/>
      <c r="I793" s="133"/>
      <c r="J793" s="133"/>
      <c r="K793" s="93"/>
      <c r="L793" s="83"/>
      <c r="M793" s="92">
        <f>RecursosH[[#This Row],[Custos hora]]*RecursosH[[#This Row],[Qnt. Horas]]</f>
        <v>0</v>
      </c>
      <c r="W793" s="48" t="str">
        <f>IFERROR('Recursos Humanos'!$K793/((((YEAR(VLOOKUP('Recursos Humanos'!$A793,Etapas[[Número da Etapa]:[Produtos esperados ao fim da Etapa (produtos intermediários) ]],4,FALSE))-YEAR(VLOOKUP('Recursos Humanos'!$A793,Etapas[[Número da Etapa]:[Produtos esperados ao fim da Etapa (produtos intermediários) ]],3,FALSE)))*12)+(MONTH(VLOOKUP('Recursos Humanos'!$A793,Etapas[[Número da Etapa]:[Produtos esperados ao fim da Etapa (produtos intermediários) ]],4,FALSE))-MONTH(VLOOKUP('Recursos Humanos'!$A793,Etapas[[Número da Etapa]:[Produtos esperados ao fim da Etapa (produtos intermediários) ]],3,FALSE))))+1),"")</f>
        <v/>
      </c>
    </row>
    <row r="794" spans="1:23" x14ac:dyDescent="0.25">
      <c r="A794" s="67"/>
      <c r="B794" s="66"/>
      <c r="C794" s="82"/>
      <c r="D794" s="66"/>
      <c r="E794" s="66"/>
      <c r="F794" s="36" t="s">
        <v>33</v>
      </c>
      <c r="G794" s="66"/>
      <c r="H794" s="67"/>
      <c r="I794" s="133"/>
      <c r="J794" s="133"/>
      <c r="K794" s="93"/>
      <c r="L794" s="83"/>
      <c r="M794" s="92">
        <f>RecursosH[[#This Row],[Custos hora]]*RecursosH[[#This Row],[Qnt. Horas]]</f>
        <v>0</v>
      </c>
      <c r="W794" s="48" t="str">
        <f>IFERROR('Recursos Humanos'!$K794/((((YEAR(VLOOKUP('Recursos Humanos'!$A794,Etapas[[Número da Etapa]:[Produtos esperados ao fim da Etapa (produtos intermediários) ]],4,FALSE))-YEAR(VLOOKUP('Recursos Humanos'!$A794,Etapas[[Número da Etapa]:[Produtos esperados ao fim da Etapa (produtos intermediários) ]],3,FALSE)))*12)+(MONTH(VLOOKUP('Recursos Humanos'!$A794,Etapas[[Número da Etapa]:[Produtos esperados ao fim da Etapa (produtos intermediários) ]],4,FALSE))-MONTH(VLOOKUP('Recursos Humanos'!$A794,Etapas[[Número da Etapa]:[Produtos esperados ao fim da Etapa (produtos intermediários) ]],3,FALSE))))+1),"")</f>
        <v/>
      </c>
    </row>
    <row r="795" spans="1:23" x14ac:dyDescent="0.25">
      <c r="A795" s="67"/>
      <c r="B795" s="66"/>
      <c r="C795" s="82"/>
      <c r="D795" s="66"/>
      <c r="E795" s="66"/>
      <c r="F795" s="36" t="s">
        <v>33</v>
      </c>
      <c r="G795" s="66"/>
      <c r="H795" s="67"/>
      <c r="I795" s="133"/>
      <c r="J795" s="133"/>
      <c r="K795" s="93"/>
      <c r="L795" s="83"/>
      <c r="M795" s="92">
        <f>RecursosH[[#This Row],[Custos hora]]*RecursosH[[#This Row],[Qnt. Horas]]</f>
        <v>0</v>
      </c>
      <c r="W795" s="48" t="str">
        <f>IFERROR('Recursos Humanos'!$K795/((((YEAR(VLOOKUP('Recursos Humanos'!$A795,Etapas[[Número da Etapa]:[Produtos esperados ao fim da Etapa (produtos intermediários) ]],4,FALSE))-YEAR(VLOOKUP('Recursos Humanos'!$A795,Etapas[[Número da Etapa]:[Produtos esperados ao fim da Etapa (produtos intermediários) ]],3,FALSE)))*12)+(MONTH(VLOOKUP('Recursos Humanos'!$A795,Etapas[[Número da Etapa]:[Produtos esperados ao fim da Etapa (produtos intermediários) ]],4,FALSE))-MONTH(VLOOKUP('Recursos Humanos'!$A795,Etapas[[Número da Etapa]:[Produtos esperados ao fim da Etapa (produtos intermediários) ]],3,FALSE))))+1),"")</f>
        <v/>
      </c>
    </row>
    <row r="796" spans="1:23" x14ac:dyDescent="0.25">
      <c r="A796" s="67"/>
      <c r="B796" s="66"/>
      <c r="C796" s="82"/>
      <c r="D796" s="66"/>
      <c r="E796" s="66"/>
      <c r="F796" s="36" t="s">
        <v>33</v>
      </c>
      <c r="G796" s="66"/>
      <c r="H796" s="67"/>
      <c r="I796" s="133"/>
      <c r="J796" s="133"/>
      <c r="K796" s="93"/>
      <c r="L796" s="83"/>
      <c r="M796" s="92">
        <f>RecursosH[[#This Row],[Custos hora]]*RecursosH[[#This Row],[Qnt. Horas]]</f>
        <v>0</v>
      </c>
      <c r="W796" s="48" t="str">
        <f>IFERROR('Recursos Humanos'!$K796/((((YEAR(VLOOKUP('Recursos Humanos'!$A796,Etapas[[Número da Etapa]:[Produtos esperados ao fim da Etapa (produtos intermediários) ]],4,FALSE))-YEAR(VLOOKUP('Recursos Humanos'!$A796,Etapas[[Número da Etapa]:[Produtos esperados ao fim da Etapa (produtos intermediários) ]],3,FALSE)))*12)+(MONTH(VLOOKUP('Recursos Humanos'!$A796,Etapas[[Número da Etapa]:[Produtos esperados ao fim da Etapa (produtos intermediários) ]],4,FALSE))-MONTH(VLOOKUP('Recursos Humanos'!$A796,Etapas[[Número da Etapa]:[Produtos esperados ao fim da Etapa (produtos intermediários) ]],3,FALSE))))+1),"")</f>
        <v/>
      </c>
    </row>
    <row r="797" spans="1:23" x14ac:dyDescent="0.25">
      <c r="A797" s="67"/>
      <c r="B797" s="66"/>
      <c r="C797" s="82"/>
      <c r="D797" s="66"/>
      <c r="E797" s="66"/>
      <c r="F797" s="36" t="s">
        <v>33</v>
      </c>
      <c r="G797" s="66"/>
      <c r="H797" s="67"/>
      <c r="I797" s="133"/>
      <c r="J797" s="133"/>
      <c r="K797" s="93"/>
      <c r="L797" s="83"/>
      <c r="M797" s="92">
        <f>RecursosH[[#This Row],[Custos hora]]*RecursosH[[#This Row],[Qnt. Horas]]</f>
        <v>0</v>
      </c>
      <c r="W797" s="48" t="str">
        <f>IFERROR('Recursos Humanos'!$K797/((((YEAR(VLOOKUP('Recursos Humanos'!$A797,Etapas[[Número da Etapa]:[Produtos esperados ao fim da Etapa (produtos intermediários) ]],4,FALSE))-YEAR(VLOOKUP('Recursos Humanos'!$A797,Etapas[[Número da Etapa]:[Produtos esperados ao fim da Etapa (produtos intermediários) ]],3,FALSE)))*12)+(MONTH(VLOOKUP('Recursos Humanos'!$A797,Etapas[[Número da Etapa]:[Produtos esperados ao fim da Etapa (produtos intermediários) ]],4,FALSE))-MONTH(VLOOKUP('Recursos Humanos'!$A797,Etapas[[Número da Etapa]:[Produtos esperados ao fim da Etapa (produtos intermediários) ]],3,FALSE))))+1),"")</f>
        <v/>
      </c>
    </row>
    <row r="798" spans="1:23" x14ac:dyDescent="0.25">
      <c r="A798" s="67"/>
      <c r="B798" s="66"/>
      <c r="C798" s="82"/>
      <c r="D798" s="66"/>
      <c r="E798" s="66"/>
      <c r="F798" s="36" t="s">
        <v>33</v>
      </c>
      <c r="G798" s="66"/>
      <c r="H798" s="67"/>
      <c r="I798" s="133"/>
      <c r="J798" s="133"/>
      <c r="K798" s="93"/>
      <c r="L798" s="83"/>
      <c r="M798" s="92">
        <f>RecursosH[[#This Row],[Custos hora]]*RecursosH[[#This Row],[Qnt. Horas]]</f>
        <v>0</v>
      </c>
      <c r="W798" s="48" t="str">
        <f>IFERROR('Recursos Humanos'!$K798/((((YEAR(VLOOKUP('Recursos Humanos'!$A798,Etapas[[Número da Etapa]:[Produtos esperados ao fim da Etapa (produtos intermediários) ]],4,FALSE))-YEAR(VLOOKUP('Recursos Humanos'!$A798,Etapas[[Número da Etapa]:[Produtos esperados ao fim da Etapa (produtos intermediários) ]],3,FALSE)))*12)+(MONTH(VLOOKUP('Recursos Humanos'!$A798,Etapas[[Número da Etapa]:[Produtos esperados ao fim da Etapa (produtos intermediários) ]],4,FALSE))-MONTH(VLOOKUP('Recursos Humanos'!$A798,Etapas[[Número da Etapa]:[Produtos esperados ao fim da Etapa (produtos intermediários) ]],3,FALSE))))+1),"")</f>
        <v/>
      </c>
    </row>
    <row r="799" spans="1:23" x14ac:dyDescent="0.25">
      <c r="A799" s="67"/>
      <c r="B799" s="66"/>
      <c r="C799" s="82"/>
      <c r="D799" s="66"/>
      <c r="E799" s="66"/>
      <c r="F799" s="36" t="s">
        <v>33</v>
      </c>
      <c r="G799" s="66"/>
      <c r="H799" s="67"/>
      <c r="I799" s="133"/>
      <c r="J799" s="133"/>
      <c r="K799" s="93"/>
      <c r="L799" s="83"/>
      <c r="M799" s="92">
        <f>RecursosH[[#This Row],[Custos hora]]*RecursosH[[#This Row],[Qnt. Horas]]</f>
        <v>0</v>
      </c>
      <c r="W799" s="48" t="str">
        <f>IFERROR('Recursos Humanos'!$K799/((((YEAR(VLOOKUP('Recursos Humanos'!$A799,Etapas[[Número da Etapa]:[Produtos esperados ao fim da Etapa (produtos intermediários) ]],4,FALSE))-YEAR(VLOOKUP('Recursos Humanos'!$A799,Etapas[[Número da Etapa]:[Produtos esperados ao fim da Etapa (produtos intermediários) ]],3,FALSE)))*12)+(MONTH(VLOOKUP('Recursos Humanos'!$A799,Etapas[[Número da Etapa]:[Produtos esperados ao fim da Etapa (produtos intermediários) ]],4,FALSE))-MONTH(VLOOKUP('Recursos Humanos'!$A799,Etapas[[Número da Etapa]:[Produtos esperados ao fim da Etapa (produtos intermediários) ]],3,FALSE))))+1),"")</f>
        <v/>
      </c>
    </row>
    <row r="800" spans="1:23" x14ac:dyDescent="0.25">
      <c r="A800" s="67"/>
      <c r="B800" s="66"/>
      <c r="C800" s="82"/>
      <c r="D800" s="66"/>
      <c r="E800" s="66"/>
      <c r="F800" s="36" t="s">
        <v>33</v>
      </c>
      <c r="G800" s="66"/>
      <c r="H800" s="67"/>
      <c r="I800" s="133"/>
      <c r="J800" s="133"/>
      <c r="K800" s="93"/>
      <c r="L800" s="83"/>
      <c r="M800" s="92">
        <f>RecursosH[[#This Row],[Custos hora]]*RecursosH[[#This Row],[Qnt. Horas]]</f>
        <v>0</v>
      </c>
      <c r="W800" s="48" t="str">
        <f>IFERROR('Recursos Humanos'!$K800/((((YEAR(VLOOKUP('Recursos Humanos'!$A800,Etapas[[Número da Etapa]:[Produtos esperados ao fim da Etapa (produtos intermediários) ]],4,FALSE))-YEAR(VLOOKUP('Recursos Humanos'!$A800,Etapas[[Número da Etapa]:[Produtos esperados ao fim da Etapa (produtos intermediários) ]],3,FALSE)))*12)+(MONTH(VLOOKUP('Recursos Humanos'!$A800,Etapas[[Número da Etapa]:[Produtos esperados ao fim da Etapa (produtos intermediários) ]],4,FALSE))-MONTH(VLOOKUP('Recursos Humanos'!$A800,Etapas[[Número da Etapa]:[Produtos esperados ao fim da Etapa (produtos intermediários) ]],3,FALSE))))+1),"")</f>
        <v/>
      </c>
    </row>
    <row r="801" spans="1:23" x14ac:dyDescent="0.25">
      <c r="A801" s="67"/>
      <c r="B801" s="66"/>
      <c r="C801" s="82"/>
      <c r="D801" s="66"/>
      <c r="E801" s="66"/>
      <c r="F801" s="36" t="s">
        <v>33</v>
      </c>
      <c r="G801" s="66"/>
      <c r="H801" s="67"/>
      <c r="I801" s="133"/>
      <c r="J801" s="133"/>
      <c r="K801" s="93"/>
      <c r="L801" s="83"/>
      <c r="M801" s="92">
        <f>RecursosH[[#This Row],[Custos hora]]*RecursosH[[#This Row],[Qnt. Horas]]</f>
        <v>0</v>
      </c>
      <c r="W801" s="48" t="str">
        <f>IFERROR('Recursos Humanos'!$K801/((((YEAR(VLOOKUP('Recursos Humanos'!$A801,Etapas[[Número da Etapa]:[Produtos esperados ao fim da Etapa (produtos intermediários) ]],4,FALSE))-YEAR(VLOOKUP('Recursos Humanos'!$A801,Etapas[[Número da Etapa]:[Produtos esperados ao fim da Etapa (produtos intermediários) ]],3,FALSE)))*12)+(MONTH(VLOOKUP('Recursos Humanos'!$A801,Etapas[[Número da Etapa]:[Produtos esperados ao fim da Etapa (produtos intermediários) ]],4,FALSE))-MONTH(VLOOKUP('Recursos Humanos'!$A801,Etapas[[Número da Etapa]:[Produtos esperados ao fim da Etapa (produtos intermediários) ]],3,FALSE))))+1),"")</f>
        <v/>
      </c>
    </row>
    <row r="802" spans="1:23" x14ac:dyDescent="0.25">
      <c r="A802" s="67"/>
      <c r="B802" s="66"/>
      <c r="C802" s="82"/>
      <c r="D802" s="66"/>
      <c r="E802" s="66"/>
      <c r="F802" s="36" t="s">
        <v>33</v>
      </c>
      <c r="G802" s="66"/>
      <c r="H802" s="67"/>
      <c r="I802" s="133"/>
      <c r="J802" s="133"/>
      <c r="K802" s="93"/>
      <c r="L802" s="83"/>
      <c r="M802" s="92">
        <f>RecursosH[[#This Row],[Custos hora]]*RecursosH[[#This Row],[Qnt. Horas]]</f>
        <v>0</v>
      </c>
      <c r="W802" s="48" t="str">
        <f>IFERROR('Recursos Humanos'!$K802/((((YEAR(VLOOKUP('Recursos Humanos'!$A802,Etapas[[Número da Etapa]:[Produtos esperados ao fim da Etapa (produtos intermediários) ]],4,FALSE))-YEAR(VLOOKUP('Recursos Humanos'!$A802,Etapas[[Número da Etapa]:[Produtos esperados ao fim da Etapa (produtos intermediários) ]],3,FALSE)))*12)+(MONTH(VLOOKUP('Recursos Humanos'!$A802,Etapas[[Número da Etapa]:[Produtos esperados ao fim da Etapa (produtos intermediários) ]],4,FALSE))-MONTH(VLOOKUP('Recursos Humanos'!$A802,Etapas[[Número da Etapa]:[Produtos esperados ao fim da Etapa (produtos intermediários) ]],3,FALSE))))+1),"")</f>
        <v/>
      </c>
    </row>
    <row r="803" spans="1:23" x14ac:dyDescent="0.25">
      <c r="A803" s="67"/>
      <c r="B803" s="66"/>
      <c r="C803" s="82"/>
      <c r="D803" s="66"/>
      <c r="E803" s="66"/>
      <c r="F803" s="36" t="s">
        <v>33</v>
      </c>
      <c r="G803" s="66"/>
      <c r="H803" s="67"/>
      <c r="I803" s="133"/>
      <c r="J803" s="133"/>
      <c r="K803" s="93"/>
      <c r="L803" s="83"/>
      <c r="M803" s="92">
        <f>RecursosH[[#This Row],[Custos hora]]*RecursosH[[#This Row],[Qnt. Horas]]</f>
        <v>0</v>
      </c>
      <c r="W803" s="48" t="str">
        <f>IFERROR('Recursos Humanos'!$K803/((((YEAR(VLOOKUP('Recursos Humanos'!$A803,Etapas[[Número da Etapa]:[Produtos esperados ao fim da Etapa (produtos intermediários) ]],4,FALSE))-YEAR(VLOOKUP('Recursos Humanos'!$A803,Etapas[[Número da Etapa]:[Produtos esperados ao fim da Etapa (produtos intermediários) ]],3,FALSE)))*12)+(MONTH(VLOOKUP('Recursos Humanos'!$A803,Etapas[[Número da Etapa]:[Produtos esperados ao fim da Etapa (produtos intermediários) ]],4,FALSE))-MONTH(VLOOKUP('Recursos Humanos'!$A803,Etapas[[Número da Etapa]:[Produtos esperados ao fim da Etapa (produtos intermediários) ]],3,FALSE))))+1),"")</f>
        <v/>
      </c>
    </row>
    <row r="804" spans="1:23" x14ac:dyDescent="0.25">
      <c r="A804" s="67"/>
      <c r="B804" s="66"/>
      <c r="C804" s="82"/>
      <c r="D804" s="66"/>
      <c r="E804" s="66"/>
      <c r="F804" s="36" t="s">
        <v>33</v>
      </c>
      <c r="G804" s="66"/>
      <c r="H804" s="67"/>
      <c r="I804" s="133"/>
      <c r="J804" s="133"/>
      <c r="K804" s="93"/>
      <c r="L804" s="83"/>
      <c r="M804" s="92">
        <f>RecursosH[[#This Row],[Custos hora]]*RecursosH[[#This Row],[Qnt. Horas]]</f>
        <v>0</v>
      </c>
      <c r="W804" s="48" t="str">
        <f>IFERROR('Recursos Humanos'!$K804/((((YEAR(VLOOKUP('Recursos Humanos'!$A804,Etapas[[Número da Etapa]:[Produtos esperados ao fim da Etapa (produtos intermediários) ]],4,FALSE))-YEAR(VLOOKUP('Recursos Humanos'!$A804,Etapas[[Número da Etapa]:[Produtos esperados ao fim da Etapa (produtos intermediários) ]],3,FALSE)))*12)+(MONTH(VLOOKUP('Recursos Humanos'!$A804,Etapas[[Número da Etapa]:[Produtos esperados ao fim da Etapa (produtos intermediários) ]],4,FALSE))-MONTH(VLOOKUP('Recursos Humanos'!$A804,Etapas[[Número da Etapa]:[Produtos esperados ao fim da Etapa (produtos intermediários) ]],3,FALSE))))+1),"")</f>
        <v/>
      </c>
    </row>
    <row r="805" spans="1:23" x14ac:dyDescent="0.25">
      <c r="A805" s="67"/>
      <c r="B805" s="66"/>
      <c r="C805" s="82"/>
      <c r="D805" s="66"/>
      <c r="E805" s="66"/>
      <c r="F805" s="36" t="s">
        <v>33</v>
      </c>
      <c r="G805" s="66"/>
      <c r="H805" s="67"/>
      <c r="I805" s="133"/>
      <c r="J805" s="133"/>
      <c r="K805" s="93"/>
      <c r="L805" s="83"/>
      <c r="M805" s="92">
        <f>RecursosH[[#This Row],[Custos hora]]*RecursosH[[#This Row],[Qnt. Horas]]</f>
        <v>0</v>
      </c>
      <c r="W805" s="48" t="str">
        <f>IFERROR('Recursos Humanos'!$K805/((((YEAR(VLOOKUP('Recursos Humanos'!$A805,Etapas[[Número da Etapa]:[Produtos esperados ao fim da Etapa (produtos intermediários) ]],4,FALSE))-YEAR(VLOOKUP('Recursos Humanos'!$A805,Etapas[[Número da Etapa]:[Produtos esperados ao fim da Etapa (produtos intermediários) ]],3,FALSE)))*12)+(MONTH(VLOOKUP('Recursos Humanos'!$A805,Etapas[[Número da Etapa]:[Produtos esperados ao fim da Etapa (produtos intermediários) ]],4,FALSE))-MONTH(VLOOKUP('Recursos Humanos'!$A805,Etapas[[Número da Etapa]:[Produtos esperados ao fim da Etapa (produtos intermediários) ]],3,FALSE))))+1),"")</f>
        <v/>
      </c>
    </row>
    <row r="806" spans="1:23" x14ac:dyDescent="0.25">
      <c r="A806" s="67"/>
      <c r="B806" s="66"/>
      <c r="C806" s="82"/>
      <c r="D806" s="66"/>
      <c r="E806" s="66"/>
      <c r="F806" s="36" t="s">
        <v>33</v>
      </c>
      <c r="G806" s="66"/>
      <c r="H806" s="67"/>
      <c r="I806" s="133"/>
      <c r="J806" s="133"/>
      <c r="K806" s="93"/>
      <c r="L806" s="83"/>
      <c r="M806" s="92">
        <f>RecursosH[[#This Row],[Custos hora]]*RecursosH[[#This Row],[Qnt. Horas]]</f>
        <v>0</v>
      </c>
      <c r="W806" s="48" t="str">
        <f>IFERROR('Recursos Humanos'!$K806/((((YEAR(VLOOKUP('Recursos Humanos'!$A806,Etapas[[Número da Etapa]:[Produtos esperados ao fim da Etapa (produtos intermediários) ]],4,FALSE))-YEAR(VLOOKUP('Recursos Humanos'!$A806,Etapas[[Número da Etapa]:[Produtos esperados ao fim da Etapa (produtos intermediários) ]],3,FALSE)))*12)+(MONTH(VLOOKUP('Recursos Humanos'!$A806,Etapas[[Número da Etapa]:[Produtos esperados ao fim da Etapa (produtos intermediários) ]],4,FALSE))-MONTH(VLOOKUP('Recursos Humanos'!$A806,Etapas[[Número da Etapa]:[Produtos esperados ao fim da Etapa (produtos intermediários) ]],3,FALSE))))+1),"")</f>
        <v/>
      </c>
    </row>
    <row r="807" spans="1:23" x14ac:dyDescent="0.25">
      <c r="A807" s="67"/>
      <c r="B807" s="66"/>
      <c r="C807" s="82"/>
      <c r="D807" s="66"/>
      <c r="E807" s="66"/>
      <c r="F807" s="36" t="s">
        <v>33</v>
      </c>
      <c r="G807" s="66"/>
      <c r="H807" s="67"/>
      <c r="I807" s="133"/>
      <c r="J807" s="133"/>
      <c r="K807" s="93"/>
      <c r="L807" s="83"/>
      <c r="M807" s="92">
        <f>RecursosH[[#This Row],[Custos hora]]*RecursosH[[#This Row],[Qnt. Horas]]</f>
        <v>0</v>
      </c>
      <c r="W807" s="48" t="str">
        <f>IFERROR('Recursos Humanos'!$K807/((((YEAR(VLOOKUP('Recursos Humanos'!$A807,Etapas[[Número da Etapa]:[Produtos esperados ao fim da Etapa (produtos intermediários) ]],4,FALSE))-YEAR(VLOOKUP('Recursos Humanos'!$A807,Etapas[[Número da Etapa]:[Produtos esperados ao fim da Etapa (produtos intermediários) ]],3,FALSE)))*12)+(MONTH(VLOOKUP('Recursos Humanos'!$A807,Etapas[[Número da Etapa]:[Produtos esperados ao fim da Etapa (produtos intermediários) ]],4,FALSE))-MONTH(VLOOKUP('Recursos Humanos'!$A807,Etapas[[Número da Etapa]:[Produtos esperados ao fim da Etapa (produtos intermediários) ]],3,FALSE))))+1),"")</f>
        <v/>
      </c>
    </row>
    <row r="808" spans="1:23" x14ac:dyDescent="0.25">
      <c r="A808" s="67"/>
      <c r="B808" s="66"/>
      <c r="C808" s="82"/>
      <c r="D808" s="66"/>
      <c r="E808" s="66"/>
      <c r="F808" s="36" t="s">
        <v>33</v>
      </c>
      <c r="G808" s="66"/>
      <c r="H808" s="67"/>
      <c r="I808" s="133"/>
      <c r="J808" s="133"/>
      <c r="K808" s="93"/>
      <c r="L808" s="83"/>
      <c r="M808" s="92">
        <f>RecursosH[[#This Row],[Custos hora]]*RecursosH[[#This Row],[Qnt. Horas]]</f>
        <v>0</v>
      </c>
      <c r="W808" s="48" t="str">
        <f>IFERROR('Recursos Humanos'!$K808/((((YEAR(VLOOKUP('Recursos Humanos'!$A808,Etapas[[Número da Etapa]:[Produtos esperados ao fim da Etapa (produtos intermediários) ]],4,FALSE))-YEAR(VLOOKUP('Recursos Humanos'!$A808,Etapas[[Número da Etapa]:[Produtos esperados ao fim da Etapa (produtos intermediários) ]],3,FALSE)))*12)+(MONTH(VLOOKUP('Recursos Humanos'!$A808,Etapas[[Número da Etapa]:[Produtos esperados ao fim da Etapa (produtos intermediários) ]],4,FALSE))-MONTH(VLOOKUP('Recursos Humanos'!$A808,Etapas[[Número da Etapa]:[Produtos esperados ao fim da Etapa (produtos intermediários) ]],3,FALSE))))+1),"")</f>
        <v/>
      </c>
    </row>
    <row r="809" spans="1:23" x14ac:dyDescent="0.25">
      <c r="A809" s="67"/>
      <c r="B809" s="66"/>
      <c r="C809" s="82"/>
      <c r="D809" s="66"/>
      <c r="E809" s="66"/>
      <c r="F809" s="36" t="s">
        <v>33</v>
      </c>
      <c r="G809" s="66"/>
      <c r="H809" s="67"/>
      <c r="I809" s="133"/>
      <c r="J809" s="133"/>
      <c r="K809" s="93"/>
      <c r="L809" s="83"/>
      <c r="M809" s="92">
        <f>RecursosH[[#This Row],[Custos hora]]*RecursosH[[#This Row],[Qnt. Horas]]</f>
        <v>0</v>
      </c>
      <c r="W809" s="48" t="str">
        <f>IFERROR('Recursos Humanos'!$K809/((((YEAR(VLOOKUP('Recursos Humanos'!$A809,Etapas[[Número da Etapa]:[Produtos esperados ao fim da Etapa (produtos intermediários) ]],4,FALSE))-YEAR(VLOOKUP('Recursos Humanos'!$A809,Etapas[[Número da Etapa]:[Produtos esperados ao fim da Etapa (produtos intermediários) ]],3,FALSE)))*12)+(MONTH(VLOOKUP('Recursos Humanos'!$A809,Etapas[[Número da Etapa]:[Produtos esperados ao fim da Etapa (produtos intermediários) ]],4,FALSE))-MONTH(VLOOKUP('Recursos Humanos'!$A809,Etapas[[Número da Etapa]:[Produtos esperados ao fim da Etapa (produtos intermediários) ]],3,FALSE))))+1),"")</f>
        <v/>
      </c>
    </row>
    <row r="810" spans="1:23" x14ac:dyDescent="0.25">
      <c r="A810" s="67"/>
      <c r="B810" s="66"/>
      <c r="C810" s="82"/>
      <c r="D810" s="66"/>
      <c r="E810" s="66"/>
      <c r="F810" s="36" t="s">
        <v>33</v>
      </c>
      <c r="G810" s="66"/>
      <c r="H810" s="67"/>
      <c r="I810" s="133"/>
      <c r="J810" s="133"/>
      <c r="K810" s="93"/>
      <c r="L810" s="83"/>
      <c r="M810" s="92">
        <f>RecursosH[[#This Row],[Custos hora]]*RecursosH[[#This Row],[Qnt. Horas]]</f>
        <v>0</v>
      </c>
      <c r="W810" s="48" t="str">
        <f>IFERROR('Recursos Humanos'!$K810/((((YEAR(VLOOKUP('Recursos Humanos'!$A810,Etapas[[Número da Etapa]:[Produtos esperados ao fim da Etapa (produtos intermediários) ]],4,FALSE))-YEAR(VLOOKUP('Recursos Humanos'!$A810,Etapas[[Número da Etapa]:[Produtos esperados ao fim da Etapa (produtos intermediários) ]],3,FALSE)))*12)+(MONTH(VLOOKUP('Recursos Humanos'!$A810,Etapas[[Número da Etapa]:[Produtos esperados ao fim da Etapa (produtos intermediários) ]],4,FALSE))-MONTH(VLOOKUP('Recursos Humanos'!$A810,Etapas[[Número da Etapa]:[Produtos esperados ao fim da Etapa (produtos intermediários) ]],3,FALSE))))+1),"")</f>
        <v/>
      </c>
    </row>
    <row r="811" spans="1:23" x14ac:dyDescent="0.25">
      <c r="A811" s="67"/>
      <c r="B811" s="66"/>
      <c r="C811" s="82"/>
      <c r="D811" s="66"/>
      <c r="E811" s="66"/>
      <c r="F811" s="36" t="s">
        <v>33</v>
      </c>
      <c r="G811" s="66"/>
      <c r="H811" s="67"/>
      <c r="I811" s="133"/>
      <c r="J811" s="133"/>
      <c r="K811" s="93"/>
      <c r="L811" s="83"/>
      <c r="M811" s="92">
        <f>RecursosH[[#This Row],[Custos hora]]*RecursosH[[#This Row],[Qnt. Horas]]</f>
        <v>0</v>
      </c>
      <c r="W811" s="48" t="str">
        <f>IFERROR('Recursos Humanos'!$K811/((((YEAR(VLOOKUP('Recursos Humanos'!$A811,Etapas[[Número da Etapa]:[Produtos esperados ao fim da Etapa (produtos intermediários) ]],4,FALSE))-YEAR(VLOOKUP('Recursos Humanos'!$A811,Etapas[[Número da Etapa]:[Produtos esperados ao fim da Etapa (produtos intermediários) ]],3,FALSE)))*12)+(MONTH(VLOOKUP('Recursos Humanos'!$A811,Etapas[[Número da Etapa]:[Produtos esperados ao fim da Etapa (produtos intermediários) ]],4,FALSE))-MONTH(VLOOKUP('Recursos Humanos'!$A811,Etapas[[Número da Etapa]:[Produtos esperados ao fim da Etapa (produtos intermediários) ]],3,FALSE))))+1),"")</f>
        <v/>
      </c>
    </row>
    <row r="812" spans="1:23" x14ac:dyDescent="0.25">
      <c r="A812" s="67"/>
      <c r="B812" s="66"/>
      <c r="C812" s="82"/>
      <c r="D812" s="66"/>
      <c r="E812" s="66"/>
      <c r="F812" s="36" t="s">
        <v>33</v>
      </c>
      <c r="G812" s="66"/>
      <c r="H812" s="67"/>
      <c r="I812" s="133"/>
      <c r="J812" s="133"/>
      <c r="K812" s="93"/>
      <c r="L812" s="83"/>
      <c r="M812" s="92">
        <f>RecursosH[[#This Row],[Custos hora]]*RecursosH[[#This Row],[Qnt. Horas]]</f>
        <v>0</v>
      </c>
      <c r="W812" s="48" t="str">
        <f>IFERROR('Recursos Humanos'!$K812/((((YEAR(VLOOKUP('Recursos Humanos'!$A812,Etapas[[Número da Etapa]:[Produtos esperados ao fim da Etapa (produtos intermediários) ]],4,FALSE))-YEAR(VLOOKUP('Recursos Humanos'!$A812,Etapas[[Número da Etapa]:[Produtos esperados ao fim da Etapa (produtos intermediários) ]],3,FALSE)))*12)+(MONTH(VLOOKUP('Recursos Humanos'!$A812,Etapas[[Número da Etapa]:[Produtos esperados ao fim da Etapa (produtos intermediários) ]],4,FALSE))-MONTH(VLOOKUP('Recursos Humanos'!$A812,Etapas[[Número da Etapa]:[Produtos esperados ao fim da Etapa (produtos intermediários) ]],3,FALSE))))+1),"")</f>
        <v/>
      </c>
    </row>
    <row r="813" spans="1:23" x14ac:dyDescent="0.25">
      <c r="A813" s="67"/>
      <c r="B813" s="66"/>
      <c r="C813" s="82"/>
      <c r="D813" s="66"/>
      <c r="E813" s="66"/>
      <c r="F813" s="36" t="s">
        <v>33</v>
      </c>
      <c r="G813" s="66"/>
      <c r="H813" s="67"/>
      <c r="I813" s="133"/>
      <c r="J813" s="133"/>
      <c r="K813" s="93"/>
      <c r="L813" s="83"/>
      <c r="M813" s="92">
        <f>RecursosH[[#This Row],[Custos hora]]*RecursosH[[#This Row],[Qnt. Horas]]</f>
        <v>0</v>
      </c>
      <c r="W813" s="48" t="str">
        <f>IFERROR('Recursos Humanos'!$K813/((((YEAR(VLOOKUP('Recursos Humanos'!$A813,Etapas[[Número da Etapa]:[Produtos esperados ao fim da Etapa (produtos intermediários) ]],4,FALSE))-YEAR(VLOOKUP('Recursos Humanos'!$A813,Etapas[[Número da Etapa]:[Produtos esperados ao fim da Etapa (produtos intermediários) ]],3,FALSE)))*12)+(MONTH(VLOOKUP('Recursos Humanos'!$A813,Etapas[[Número da Etapa]:[Produtos esperados ao fim da Etapa (produtos intermediários) ]],4,FALSE))-MONTH(VLOOKUP('Recursos Humanos'!$A813,Etapas[[Número da Etapa]:[Produtos esperados ao fim da Etapa (produtos intermediários) ]],3,FALSE))))+1),"")</f>
        <v/>
      </c>
    </row>
    <row r="814" spans="1:23" x14ac:dyDescent="0.25">
      <c r="A814" s="67"/>
      <c r="B814" s="66"/>
      <c r="C814" s="82"/>
      <c r="D814" s="66"/>
      <c r="E814" s="66"/>
      <c r="F814" s="36" t="s">
        <v>33</v>
      </c>
      <c r="G814" s="66"/>
      <c r="H814" s="67"/>
      <c r="I814" s="133"/>
      <c r="J814" s="133"/>
      <c r="K814" s="93"/>
      <c r="L814" s="83"/>
      <c r="M814" s="92">
        <f>RecursosH[[#This Row],[Custos hora]]*RecursosH[[#This Row],[Qnt. Horas]]</f>
        <v>0</v>
      </c>
      <c r="W814" s="48" t="str">
        <f>IFERROR('Recursos Humanos'!$K814/((((YEAR(VLOOKUP('Recursos Humanos'!$A814,Etapas[[Número da Etapa]:[Produtos esperados ao fim da Etapa (produtos intermediários) ]],4,FALSE))-YEAR(VLOOKUP('Recursos Humanos'!$A814,Etapas[[Número da Etapa]:[Produtos esperados ao fim da Etapa (produtos intermediários) ]],3,FALSE)))*12)+(MONTH(VLOOKUP('Recursos Humanos'!$A814,Etapas[[Número da Etapa]:[Produtos esperados ao fim da Etapa (produtos intermediários) ]],4,FALSE))-MONTH(VLOOKUP('Recursos Humanos'!$A814,Etapas[[Número da Etapa]:[Produtos esperados ao fim da Etapa (produtos intermediários) ]],3,FALSE))))+1),"")</f>
        <v/>
      </c>
    </row>
    <row r="815" spans="1:23" x14ac:dyDescent="0.25">
      <c r="A815" s="67"/>
      <c r="B815" s="66"/>
      <c r="C815" s="82"/>
      <c r="D815" s="66"/>
      <c r="E815" s="66"/>
      <c r="F815" s="36" t="s">
        <v>33</v>
      </c>
      <c r="G815" s="66"/>
      <c r="H815" s="67"/>
      <c r="I815" s="133"/>
      <c r="J815" s="133"/>
      <c r="K815" s="93"/>
      <c r="L815" s="83"/>
      <c r="M815" s="92">
        <f>RecursosH[[#This Row],[Custos hora]]*RecursosH[[#This Row],[Qnt. Horas]]</f>
        <v>0</v>
      </c>
      <c r="W815" s="48" t="str">
        <f>IFERROR('Recursos Humanos'!$K815/((((YEAR(VLOOKUP('Recursos Humanos'!$A815,Etapas[[Número da Etapa]:[Produtos esperados ao fim da Etapa (produtos intermediários) ]],4,FALSE))-YEAR(VLOOKUP('Recursos Humanos'!$A815,Etapas[[Número da Etapa]:[Produtos esperados ao fim da Etapa (produtos intermediários) ]],3,FALSE)))*12)+(MONTH(VLOOKUP('Recursos Humanos'!$A815,Etapas[[Número da Etapa]:[Produtos esperados ao fim da Etapa (produtos intermediários) ]],4,FALSE))-MONTH(VLOOKUP('Recursos Humanos'!$A815,Etapas[[Número da Etapa]:[Produtos esperados ao fim da Etapa (produtos intermediários) ]],3,FALSE))))+1),"")</f>
        <v/>
      </c>
    </row>
    <row r="816" spans="1:23" x14ac:dyDescent="0.25">
      <c r="A816" s="67"/>
      <c r="B816" s="66"/>
      <c r="C816" s="82"/>
      <c r="D816" s="66"/>
      <c r="E816" s="66"/>
      <c r="F816" s="36" t="s">
        <v>33</v>
      </c>
      <c r="G816" s="66"/>
      <c r="H816" s="67"/>
      <c r="I816" s="133"/>
      <c r="J816" s="133"/>
      <c r="K816" s="93"/>
      <c r="L816" s="83"/>
      <c r="M816" s="92">
        <f>RecursosH[[#This Row],[Custos hora]]*RecursosH[[#This Row],[Qnt. Horas]]</f>
        <v>0</v>
      </c>
      <c r="W816" s="48" t="str">
        <f>IFERROR('Recursos Humanos'!$K816/((((YEAR(VLOOKUP('Recursos Humanos'!$A816,Etapas[[Número da Etapa]:[Produtos esperados ao fim da Etapa (produtos intermediários) ]],4,FALSE))-YEAR(VLOOKUP('Recursos Humanos'!$A816,Etapas[[Número da Etapa]:[Produtos esperados ao fim da Etapa (produtos intermediários) ]],3,FALSE)))*12)+(MONTH(VLOOKUP('Recursos Humanos'!$A816,Etapas[[Número da Etapa]:[Produtos esperados ao fim da Etapa (produtos intermediários) ]],4,FALSE))-MONTH(VLOOKUP('Recursos Humanos'!$A816,Etapas[[Número da Etapa]:[Produtos esperados ao fim da Etapa (produtos intermediários) ]],3,FALSE))))+1),"")</f>
        <v/>
      </c>
    </row>
    <row r="817" spans="1:23" x14ac:dyDescent="0.25">
      <c r="A817" s="67"/>
      <c r="B817" s="66"/>
      <c r="C817" s="82"/>
      <c r="D817" s="66"/>
      <c r="E817" s="66"/>
      <c r="F817" s="36" t="s">
        <v>33</v>
      </c>
      <c r="G817" s="66"/>
      <c r="H817" s="67"/>
      <c r="I817" s="133"/>
      <c r="J817" s="133"/>
      <c r="K817" s="93"/>
      <c r="L817" s="83"/>
      <c r="M817" s="92">
        <f>RecursosH[[#This Row],[Custos hora]]*RecursosH[[#This Row],[Qnt. Horas]]</f>
        <v>0</v>
      </c>
      <c r="W817" s="48" t="str">
        <f>IFERROR('Recursos Humanos'!$K817/((((YEAR(VLOOKUP('Recursos Humanos'!$A817,Etapas[[Número da Etapa]:[Produtos esperados ao fim da Etapa (produtos intermediários) ]],4,FALSE))-YEAR(VLOOKUP('Recursos Humanos'!$A817,Etapas[[Número da Etapa]:[Produtos esperados ao fim da Etapa (produtos intermediários) ]],3,FALSE)))*12)+(MONTH(VLOOKUP('Recursos Humanos'!$A817,Etapas[[Número da Etapa]:[Produtos esperados ao fim da Etapa (produtos intermediários) ]],4,FALSE))-MONTH(VLOOKUP('Recursos Humanos'!$A817,Etapas[[Número da Etapa]:[Produtos esperados ao fim da Etapa (produtos intermediários) ]],3,FALSE))))+1),"")</f>
        <v/>
      </c>
    </row>
    <row r="818" spans="1:23" x14ac:dyDescent="0.25">
      <c r="A818" s="67"/>
      <c r="B818" s="66"/>
      <c r="C818" s="82"/>
      <c r="D818" s="66"/>
      <c r="E818" s="66"/>
      <c r="F818" s="36" t="s">
        <v>33</v>
      </c>
      <c r="G818" s="66"/>
      <c r="H818" s="67"/>
      <c r="I818" s="133"/>
      <c r="J818" s="133"/>
      <c r="K818" s="93"/>
      <c r="L818" s="83"/>
      <c r="M818" s="92">
        <f>RecursosH[[#This Row],[Custos hora]]*RecursosH[[#This Row],[Qnt. Horas]]</f>
        <v>0</v>
      </c>
      <c r="W818" s="48" t="str">
        <f>IFERROR('Recursos Humanos'!$K818/((((YEAR(VLOOKUP('Recursos Humanos'!$A818,Etapas[[Número da Etapa]:[Produtos esperados ao fim da Etapa (produtos intermediários) ]],4,FALSE))-YEAR(VLOOKUP('Recursos Humanos'!$A818,Etapas[[Número da Etapa]:[Produtos esperados ao fim da Etapa (produtos intermediários) ]],3,FALSE)))*12)+(MONTH(VLOOKUP('Recursos Humanos'!$A818,Etapas[[Número da Etapa]:[Produtos esperados ao fim da Etapa (produtos intermediários) ]],4,FALSE))-MONTH(VLOOKUP('Recursos Humanos'!$A818,Etapas[[Número da Etapa]:[Produtos esperados ao fim da Etapa (produtos intermediários) ]],3,FALSE))))+1),"")</f>
        <v/>
      </c>
    </row>
    <row r="819" spans="1:23" x14ac:dyDescent="0.25">
      <c r="A819" s="67"/>
      <c r="B819" s="66"/>
      <c r="C819" s="82"/>
      <c r="D819" s="66"/>
      <c r="E819" s="66"/>
      <c r="F819" s="36" t="s">
        <v>33</v>
      </c>
      <c r="G819" s="66"/>
      <c r="H819" s="67"/>
      <c r="I819" s="133"/>
      <c r="J819" s="133"/>
      <c r="K819" s="93"/>
      <c r="L819" s="83"/>
      <c r="M819" s="92">
        <f>RecursosH[[#This Row],[Custos hora]]*RecursosH[[#This Row],[Qnt. Horas]]</f>
        <v>0</v>
      </c>
      <c r="W819" s="48" t="str">
        <f>IFERROR('Recursos Humanos'!$K819/((((YEAR(VLOOKUP('Recursos Humanos'!$A819,Etapas[[Número da Etapa]:[Produtos esperados ao fim da Etapa (produtos intermediários) ]],4,FALSE))-YEAR(VLOOKUP('Recursos Humanos'!$A819,Etapas[[Número da Etapa]:[Produtos esperados ao fim da Etapa (produtos intermediários) ]],3,FALSE)))*12)+(MONTH(VLOOKUP('Recursos Humanos'!$A819,Etapas[[Número da Etapa]:[Produtos esperados ao fim da Etapa (produtos intermediários) ]],4,FALSE))-MONTH(VLOOKUP('Recursos Humanos'!$A819,Etapas[[Número da Etapa]:[Produtos esperados ao fim da Etapa (produtos intermediários) ]],3,FALSE))))+1),"")</f>
        <v/>
      </c>
    </row>
    <row r="820" spans="1:23" x14ac:dyDescent="0.25">
      <c r="A820" s="67"/>
      <c r="B820" s="66"/>
      <c r="C820" s="82"/>
      <c r="D820" s="66"/>
      <c r="E820" s="66"/>
      <c r="F820" s="36" t="s">
        <v>33</v>
      </c>
      <c r="G820" s="66"/>
      <c r="H820" s="67"/>
      <c r="I820" s="133"/>
      <c r="J820" s="133"/>
      <c r="K820" s="93"/>
      <c r="L820" s="83"/>
      <c r="M820" s="92">
        <f>RecursosH[[#This Row],[Custos hora]]*RecursosH[[#This Row],[Qnt. Horas]]</f>
        <v>0</v>
      </c>
      <c r="W820" s="48" t="str">
        <f>IFERROR('Recursos Humanos'!$K820/((((YEAR(VLOOKUP('Recursos Humanos'!$A820,Etapas[[Número da Etapa]:[Produtos esperados ao fim da Etapa (produtos intermediários) ]],4,FALSE))-YEAR(VLOOKUP('Recursos Humanos'!$A820,Etapas[[Número da Etapa]:[Produtos esperados ao fim da Etapa (produtos intermediários) ]],3,FALSE)))*12)+(MONTH(VLOOKUP('Recursos Humanos'!$A820,Etapas[[Número da Etapa]:[Produtos esperados ao fim da Etapa (produtos intermediários) ]],4,FALSE))-MONTH(VLOOKUP('Recursos Humanos'!$A820,Etapas[[Número da Etapa]:[Produtos esperados ao fim da Etapa (produtos intermediários) ]],3,FALSE))))+1),"")</f>
        <v/>
      </c>
    </row>
    <row r="821" spans="1:23" x14ac:dyDescent="0.25">
      <c r="A821" s="67"/>
      <c r="B821" s="66"/>
      <c r="C821" s="82"/>
      <c r="D821" s="66"/>
      <c r="E821" s="66"/>
      <c r="F821" s="36" t="s">
        <v>33</v>
      </c>
      <c r="G821" s="66"/>
      <c r="H821" s="67"/>
      <c r="I821" s="133"/>
      <c r="J821" s="133"/>
      <c r="K821" s="93"/>
      <c r="L821" s="83"/>
      <c r="M821" s="92">
        <f>RecursosH[[#This Row],[Custos hora]]*RecursosH[[#This Row],[Qnt. Horas]]</f>
        <v>0</v>
      </c>
      <c r="W821" s="48" t="str">
        <f>IFERROR('Recursos Humanos'!$K821/((((YEAR(VLOOKUP('Recursos Humanos'!$A821,Etapas[[Número da Etapa]:[Produtos esperados ao fim da Etapa (produtos intermediários) ]],4,FALSE))-YEAR(VLOOKUP('Recursos Humanos'!$A821,Etapas[[Número da Etapa]:[Produtos esperados ao fim da Etapa (produtos intermediários) ]],3,FALSE)))*12)+(MONTH(VLOOKUP('Recursos Humanos'!$A821,Etapas[[Número da Etapa]:[Produtos esperados ao fim da Etapa (produtos intermediários) ]],4,FALSE))-MONTH(VLOOKUP('Recursos Humanos'!$A821,Etapas[[Número da Etapa]:[Produtos esperados ao fim da Etapa (produtos intermediários) ]],3,FALSE))))+1),"")</f>
        <v/>
      </c>
    </row>
    <row r="822" spans="1:23" x14ac:dyDescent="0.25">
      <c r="A822" s="67"/>
      <c r="B822" s="66"/>
      <c r="C822" s="82"/>
      <c r="D822" s="66"/>
      <c r="E822" s="66"/>
      <c r="F822" s="36" t="s">
        <v>33</v>
      </c>
      <c r="G822" s="66"/>
      <c r="H822" s="67"/>
      <c r="I822" s="133"/>
      <c r="J822" s="133"/>
      <c r="K822" s="93"/>
      <c r="L822" s="83"/>
      <c r="M822" s="92">
        <f>RecursosH[[#This Row],[Custos hora]]*RecursosH[[#This Row],[Qnt. Horas]]</f>
        <v>0</v>
      </c>
      <c r="W822" s="48" t="str">
        <f>IFERROR('Recursos Humanos'!$K822/((((YEAR(VLOOKUP('Recursos Humanos'!$A822,Etapas[[Número da Etapa]:[Produtos esperados ao fim da Etapa (produtos intermediários) ]],4,FALSE))-YEAR(VLOOKUP('Recursos Humanos'!$A822,Etapas[[Número da Etapa]:[Produtos esperados ao fim da Etapa (produtos intermediários) ]],3,FALSE)))*12)+(MONTH(VLOOKUP('Recursos Humanos'!$A822,Etapas[[Número da Etapa]:[Produtos esperados ao fim da Etapa (produtos intermediários) ]],4,FALSE))-MONTH(VLOOKUP('Recursos Humanos'!$A822,Etapas[[Número da Etapa]:[Produtos esperados ao fim da Etapa (produtos intermediários) ]],3,FALSE))))+1),"")</f>
        <v/>
      </c>
    </row>
    <row r="823" spans="1:23" x14ac:dyDescent="0.25">
      <c r="A823" s="67"/>
      <c r="B823" s="66"/>
      <c r="C823" s="82"/>
      <c r="D823" s="66"/>
      <c r="E823" s="66"/>
      <c r="F823" s="36" t="s">
        <v>33</v>
      </c>
      <c r="G823" s="66"/>
      <c r="H823" s="67"/>
      <c r="I823" s="133"/>
      <c r="J823" s="133"/>
      <c r="K823" s="93"/>
      <c r="L823" s="83"/>
      <c r="M823" s="92">
        <f>RecursosH[[#This Row],[Custos hora]]*RecursosH[[#This Row],[Qnt. Horas]]</f>
        <v>0</v>
      </c>
    </row>
    <row r="824" spans="1:23" x14ac:dyDescent="0.25">
      <c r="A824" s="67"/>
      <c r="B824" s="66"/>
      <c r="C824" s="82"/>
      <c r="D824" s="66"/>
      <c r="E824" s="66"/>
      <c r="F824" s="36" t="s">
        <v>33</v>
      </c>
      <c r="G824" s="66"/>
      <c r="H824" s="67"/>
      <c r="I824" s="133"/>
      <c r="J824" s="133"/>
      <c r="K824" s="93"/>
      <c r="L824" s="83"/>
      <c r="M824" s="92">
        <f>RecursosH[[#This Row],[Custos hora]]*RecursosH[[#This Row],[Qnt. Horas]]</f>
        <v>0</v>
      </c>
    </row>
    <row r="825" spans="1:23" x14ac:dyDescent="0.25">
      <c r="A825" s="67"/>
      <c r="B825" s="66"/>
      <c r="C825" s="82"/>
      <c r="D825" s="66"/>
      <c r="E825" s="66"/>
      <c r="F825" s="36" t="s">
        <v>33</v>
      </c>
      <c r="G825" s="66"/>
      <c r="H825" s="67"/>
      <c r="I825" s="133"/>
      <c r="J825" s="133"/>
      <c r="K825" s="93"/>
      <c r="L825" s="83"/>
      <c r="M825" s="92">
        <f>RecursosH[[#This Row],[Custos hora]]*RecursosH[[#This Row],[Qnt. Horas]]</f>
        <v>0</v>
      </c>
    </row>
    <row r="826" spans="1:23" x14ac:dyDescent="0.25">
      <c r="A826" s="67"/>
      <c r="B826" s="66"/>
      <c r="C826" s="82"/>
      <c r="D826" s="66"/>
      <c r="E826" s="66"/>
      <c r="F826" s="36" t="s">
        <v>33</v>
      </c>
      <c r="G826" s="66"/>
      <c r="H826" s="67"/>
      <c r="I826" s="133"/>
      <c r="J826" s="133"/>
      <c r="K826" s="93"/>
      <c r="L826" s="83"/>
      <c r="M826" s="92">
        <f>RecursosH[[#This Row],[Custos hora]]*RecursosH[[#This Row],[Qnt. Horas]]</f>
        <v>0</v>
      </c>
    </row>
    <row r="827" spans="1:23" x14ac:dyDescent="0.25">
      <c r="A827" s="67"/>
      <c r="B827" s="66"/>
      <c r="C827" s="82"/>
      <c r="D827" s="66"/>
      <c r="E827" s="66"/>
      <c r="F827" s="36" t="s">
        <v>33</v>
      </c>
      <c r="G827" s="66"/>
      <c r="H827" s="67"/>
      <c r="I827" s="133"/>
      <c r="J827" s="133"/>
      <c r="K827" s="93"/>
      <c r="L827" s="83"/>
      <c r="M827" s="92">
        <f>RecursosH[[#This Row],[Custos hora]]*RecursosH[[#This Row],[Qnt. Horas]]</f>
        <v>0</v>
      </c>
    </row>
    <row r="828" spans="1:23" x14ac:dyDescent="0.25">
      <c r="A828" s="67"/>
      <c r="B828" s="66"/>
      <c r="C828" s="82"/>
      <c r="D828" s="66"/>
      <c r="E828" s="66"/>
      <c r="F828" s="36" t="s">
        <v>33</v>
      </c>
      <c r="G828" s="66"/>
      <c r="H828" s="67"/>
      <c r="I828" s="133"/>
      <c r="J828" s="133"/>
      <c r="K828" s="93"/>
      <c r="L828" s="83"/>
      <c r="M828" s="92">
        <f>RecursosH[[#This Row],[Custos hora]]*RecursosH[[#This Row],[Qnt. Horas]]</f>
        <v>0</v>
      </c>
    </row>
    <row r="829" spans="1:23" x14ac:dyDescent="0.25">
      <c r="A829" s="67"/>
      <c r="B829" s="66"/>
      <c r="C829" s="82"/>
      <c r="D829" s="66"/>
      <c r="E829" s="66"/>
      <c r="F829" s="36" t="s">
        <v>33</v>
      </c>
      <c r="G829" s="66"/>
      <c r="H829" s="67"/>
      <c r="I829" s="133"/>
      <c r="J829" s="133"/>
      <c r="K829" s="93"/>
      <c r="L829" s="83"/>
      <c r="M829" s="92">
        <f>RecursosH[[#This Row],[Custos hora]]*RecursosH[[#This Row],[Qnt. Horas]]</f>
        <v>0</v>
      </c>
    </row>
    <row r="830" spans="1:23" x14ac:dyDescent="0.25">
      <c r="A830" s="67"/>
      <c r="B830" s="66"/>
      <c r="C830" s="82"/>
      <c r="D830" s="66"/>
      <c r="E830" s="66"/>
      <c r="F830" s="36" t="s">
        <v>33</v>
      </c>
      <c r="G830" s="66"/>
      <c r="H830" s="67"/>
      <c r="I830" s="133"/>
      <c r="J830" s="133"/>
      <c r="K830" s="93"/>
      <c r="L830" s="83"/>
      <c r="M830" s="92">
        <f>RecursosH[[#This Row],[Custos hora]]*RecursosH[[#This Row],[Qnt. Horas]]</f>
        <v>0</v>
      </c>
    </row>
    <row r="831" spans="1:23" x14ac:dyDescent="0.25">
      <c r="A831" s="67"/>
      <c r="B831" s="66"/>
      <c r="C831" s="82"/>
      <c r="D831" s="66"/>
      <c r="E831" s="66"/>
      <c r="F831" s="36" t="s">
        <v>33</v>
      </c>
      <c r="G831" s="66"/>
      <c r="H831" s="67"/>
      <c r="I831" s="133"/>
      <c r="J831" s="133"/>
      <c r="K831" s="93"/>
      <c r="L831" s="83"/>
      <c r="M831" s="92">
        <f>RecursosH[[#This Row],[Custos hora]]*RecursosH[[#This Row],[Qnt. Horas]]</f>
        <v>0</v>
      </c>
    </row>
    <row r="832" spans="1:23" x14ac:dyDescent="0.25">
      <c r="A832" s="67"/>
      <c r="B832" s="66"/>
      <c r="C832" s="82"/>
      <c r="D832" s="66"/>
      <c r="E832" s="66"/>
      <c r="F832" s="36" t="s">
        <v>33</v>
      </c>
      <c r="G832" s="66"/>
      <c r="H832" s="67"/>
      <c r="I832" s="133"/>
      <c r="J832" s="133"/>
      <c r="K832" s="93"/>
      <c r="L832" s="83"/>
      <c r="M832" s="92">
        <f>RecursosH[[#This Row],[Custos hora]]*RecursosH[[#This Row],[Qnt. Horas]]</f>
        <v>0</v>
      </c>
    </row>
    <row r="833" spans="1:13" x14ac:dyDescent="0.25">
      <c r="A833" s="67"/>
      <c r="B833" s="66"/>
      <c r="C833" s="82"/>
      <c r="D833" s="66"/>
      <c r="E833" s="66"/>
      <c r="F833" s="36" t="s">
        <v>33</v>
      </c>
      <c r="G833" s="66"/>
      <c r="H833" s="67"/>
      <c r="I833" s="133"/>
      <c r="J833" s="133"/>
      <c r="K833" s="93"/>
      <c r="L833" s="83"/>
      <c r="M833" s="92">
        <f>RecursosH[[#This Row],[Custos hora]]*RecursosH[[#This Row],[Qnt. Horas]]</f>
        <v>0</v>
      </c>
    </row>
    <row r="834" spans="1:13" x14ac:dyDescent="0.25">
      <c r="A834" s="67"/>
      <c r="B834" s="66"/>
      <c r="C834" s="82"/>
      <c r="D834" s="66"/>
      <c r="E834" s="66"/>
      <c r="F834" s="36" t="s">
        <v>33</v>
      </c>
      <c r="G834" s="66"/>
      <c r="H834" s="67"/>
      <c r="I834" s="133"/>
      <c r="J834" s="133"/>
      <c r="K834" s="93"/>
      <c r="L834" s="83"/>
      <c r="M834" s="92">
        <f>RecursosH[[#This Row],[Custos hora]]*RecursosH[[#This Row],[Qnt. Horas]]</f>
        <v>0</v>
      </c>
    </row>
    <row r="835" spans="1:13" x14ac:dyDescent="0.25">
      <c r="A835" s="67"/>
      <c r="B835" s="66"/>
      <c r="C835" s="82"/>
      <c r="D835" s="66"/>
      <c r="E835" s="66"/>
      <c r="F835" s="36" t="s">
        <v>33</v>
      </c>
      <c r="G835" s="66"/>
      <c r="H835" s="67"/>
      <c r="I835" s="133"/>
      <c r="J835" s="133"/>
      <c r="K835" s="93"/>
      <c r="L835" s="83"/>
      <c r="M835" s="92">
        <f>RecursosH[[#This Row],[Custos hora]]*RecursosH[[#This Row],[Qnt. Horas]]</f>
        <v>0</v>
      </c>
    </row>
    <row r="836" spans="1:13" x14ac:dyDescent="0.25">
      <c r="A836" s="67"/>
      <c r="B836" s="66"/>
      <c r="C836" s="82"/>
      <c r="D836" s="66"/>
      <c r="E836" s="66"/>
      <c r="F836" s="36" t="s">
        <v>33</v>
      </c>
      <c r="G836" s="66"/>
      <c r="H836" s="67"/>
      <c r="I836" s="133"/>
      <c r="J836" s="133"/>
      <c r="K836" s="93"/>
      <c r="L836" s="83"/>
      <c r="M836" s="92">
        <f>RecursosH[[#This Row],[Custos hora]]*RecursosH[[#This Row],[Qnt. Horas]]</f>
        <v>0</v>
      </c>
    </row>
    <row r="837" spans="1:13" x14ac:dyDescent="0.25">
      <c r="A837" s="67"/>
      <c r="B837" s="66"/>
      <c r="C837" s="82"/>
      <c r="D837" s="66"/>
      <c r="E837" s="66"/>
      <c r="F837" s="36" t="s">
        <v>33</v>
      </c>
      <c r="G837" s="66"/>
      <c r="H837" s="67"/>
      <c r="I837" s="133"/>
      <c r="J837" s="133"/>
      <c r="K837" s="93"/>
      <c r="L837" s="83"/>
      <c r="M837" s="92">
        <f>RecursosH[[#This Row],[Custos hora]]*RecursosH[[#This Row],[Qnt. Horas]]</f>
        <v>0</v>
      </c>
    </row>
    <row r="838" spans="1:13" x14ac:dyDescent="0.25">
      <c r="A838" s="67"/>
      <c r="B838" s="66"/>
      <c r="C838" s="82"/>
      <c r="D838" s="66"/>
      <c r="E838" s="66"/>
      <c r="F838" s="36" t="s">
        <v>33</v>
      </c>
      <c r="G838" s="66"/>
      <c r="H838" s="67"/>
      <c r="I838" s="133"/>
      <c r="J838" s="133"/>
      <c r="K838" s="93"/>
      <c r="L838" s="83"/>
      <c r="M838" s="92">
        <f>RecursosH[[#This Row],[Custos hora]]*RecursosH[[#This Row],[Qnt. Horas]]</f>
        <v>0</v>
      </c>
    </row>
    <row r="839" spans="1:13" x14ac:dyDescent="0.25">
      <c r="A839" s="67"/>
      <c r="B839" s="66"/>
      <c r="C839" s="82"/>
      <c r="D839" s="66"/>
      <c r="E839" s="66"/>
      <c r="F839" s="36" t="s">
        <v>33</v>
      </c>
      <c r="G839" s="66"/>
      <c r="H839" s="67"/>
      <c r="I839" s="133"/>
      <c r="J839" s="133"/>
      <c r="K839" s="93"/>
      <c r="L839" s="83"/>
      <c r="M839" s="92">
        <f>RecursosH[[#This Row],[Custos hora]]*RecursosH[[#This Row],[Qnt. Horas]]</f>
        <v>0</v>
      </c>
    </row>
    <row r="840" spans="1:13" x14ac:dyDescent="0.25">
      <c r="A840" s="67"/>
      <c r="B840" s="66"/>
      <c r="C840" s="82"/>
      <c r="D840" s="66"/>
      <c r="E840" s="66"/>
      <c r="F840" s="36" t="s">
        <v>33</v>
      </c>
      <c r="G840" s="66"/>
      <c r="H840" s="67"/>
      <c r="I840" s="133"/>
      <c r="J840" s="133"/>
      <c r="K840" s="93"/>
      <c r="L840" s="83"/>
      <c r="M840" s="92">
        <f>RecursosH[[#This Row],[Custos hora]]*RecursosH[[#This Row],[Qnt. Horas]]</f>
        <v>0</v>
      </c>
    </row>
    <row r="841" spans="1:13" x14ac:dyDescent="0.25">
      <c r="A841" s="67"/>
      <c r="B841" s="66"/>
      <c r="C841" s="82"/>
      <c r="D841" s="66"/>
      <c r="E841" s="66"/>
      <c r="F841" s="36" t="s">
        <v>33</v>
      </c>
      <c r="G841" s="66"/>
      <c r="H841" s="67"/>
      <c r="I841" s="133"/>
      <c r="J841" s="133"/>
      <c r="K841" s="93"/>
      <c r="L841" s="83"/>
      <c r="M841" s="92">
        <f>RecursosH[[#This Row],[Custos hora]]*RecursosH[[#This Row],[Qnt. Horas]]</f>
        <v>0</v>
      </c>
    </row>
    <row r="842" spans="1:13" x14ac:dyDescent="0.25">
      <c r="A842" s="67"/>
      <c r="B842" s="66"/>
      <c r="C842" s="82"/>
      <c r="D842" s="66"/>
      <c r="E842" s="66"/>
      <c r="F842" s="36" t="s">
        <v>33</v>
      </c>
      <c r="G842" s="66"/>
      <c r="H842" s="67"/>
      <c r="I842" s="133"/>
      <c r="J842" s="133"/>
      <c r="K842" s="93"/>
      <c r="L842" s="83"/>
      <c r="M842" s="92">
        <f>RecursosH[[#This Row],[Custos hora]]*RecursosH[[#This Row],[Qnt. Horas]]</f>
        <v>0</v>
      </c>
    </row>
    <row r="843" spans="1:13" x14ac:dyDescent="0.25">
      <c r="A843" s="67"/>
      <c r="B843" s="66"/>
      <c r="C843" s="82"/>
      <c r="D843" s="66"/>
      <c r="E843" s="66"/>
      <c r="F843" s="36" t="s">
        <v>33</v>
      </c>
      <c r="G843" s="66"/>
      <c r="H843" s="67"/>
      <c r="I843" s="133"/>
      <c r="J843" s="133"/>
      <c r="K843" s="93"/>
      <c r="L843" s="83"/>
      <c r="M843" s="92">
        <f>RecursosH[[#This Row],[Custos hora]]*RecursosH[[#This Row],[Qnt. Horas]]</f>
        <v>0</v>
      </c>
    </row>
    <row r="844" spans="1:13" x14ac:dyDescent="0.25">
      <c r="A844" s="67"/>
      <c r="B844" s="66"/>
      <c r="C844" s="82"/>
      <c r="D844" s="66"/>
      <c r="E844" s="66"/>
      <c r="F844" s="36" t="s">
        <v>33</v>
      </c>
      <c r="G844" s="66"/>
      <c r="H844" s="67"/>
      <c r="I844" s="133"/>
      <c r="J844" s="133"/>
      <c r="K844" s="93"/>
      <c r="L844" s="83"/>
      <c r="M844" s="92">
        <f>RecursosH[[#This Row],[Custos hora]]*RecursosH[[#This Row],[Qnt. Horas]]</f>
        <v>0</v>
      </c>
    </row>
    <row r="845" spans="1:13" x14ac:dyDescent="0.25">
      <c r="A845" s="67"/>
      <c r="B845" s="66"/>
      <c r="C845" s="82"/>
      <c r="D845" s="66"/>
      <c r="E845" s="66"/>
      <c r="F845" s="36" t="s">
        <v>33</v>
      </c>
      <c r="G845" s="66"/>
      <c r="H845" s="67"/>
      <c r="I845" s="133"/>
      <c r="J845" s="133"/>
      <c r="K845" s="93"/>
      <c r="L845" s="83"/>
      <c r="M845" s="92">
        <f>RecursosH[[#This Row],[Custos hora]]*RecursosH[[#This Row],[Qnt. Horas]]</f>
        <v>0</v>
      </c>
    </row>
    <row r="846" spans="1:13" x14ac:dyDescent="0.25">
      <c r="A846" s="67"/>
      <c r="B846" s="66"/>
      <c r="C846" s="82"/>
      <c r="D846" s="66"/>
      <c r="E846" s="66"/>
      <c r="F846" s="36" t="s">
        <v>33</v>
      </c>
      <c r="G846" s="66"/>
      <c r="H846" s="67"/>
      <c r="I846" s="133"/>
      <c r="J846" s="133"/>
      <c r="K846" s="93"/>
      <c r="L846" s="83"/>
      <c r="M846" s="92">
        <f>RecursosH[[#This Row],[Custos hora]]*RecursosH[[#This Row],[Qnt. Horas]]</f>
        <v>0</v>
      </c>
    </row>
    <row r="847" spans="1:13" x14ac:dyDescent="0.25">
      <c r="A847" s="67"/>
      <c r="B847" s="66"/>
      <c r="C847" s="82"/>
      <c r="D847" s="66"/>
      <c r="E847" s="66"/>
      <c r="F847" s="36" t="s">
        <v>33</v>
      </c>
      <c r="G847" s="66"/>
      <c r="H847" s="67"/>
      <c r="I847" s="133"/>
      <c r="J847" s="133"/>
      <c r="K847" s="93"/>
      <c r="L847" s="83"/>
      <c r="M847" s="92">
        <f>RecursosH[[#This Row],[Custos hora]]*RecursosH[[#This Row],[Qnt. Horas]]</f>
        <v>0</v>
      </c>
    </row>
    <row r="848" spans="1:13" x14ac:dyDescent="0.25">
      <c r="A848" s="67"/>
      <c r="B848" s="66"/>
      <c r="C848" s="82"/>
      <c r="D848" s="66"/>
      <c r="E848" s="66"/>
      <c r="F848" s="36" t="s">
        <v>33</v>
      </c>
      <c r="G848" s="66"/>
      <c r="H848" s="67"/>
      <c r="I848" s="133"/>
      <c r="J848" s="133"/>
      <c r="K848" s="93"/>
      <c r="L848" s="83"/>
      <c r="M848" s="92">
        <f>RecursosH[[#This Row],[Custos hora]]*RecursosH[[#This Row],[Qnt. Horas]]</f>
        <v>0</v>
      </c>
    </row>
    <row r="849" spans="1:13" x14ac:dyDescent="0.25">
      <c r="A849" s="67"/>
      <c r="B849" s="66"/>
      <c r="C849" s="82"/>
      <c r="D849" s="66"/>
      <c r="E849" s="66"/>
      <c r="F849" s="36" t="s">
        <v>33</v>
      </c>
      <c r="G849" s="66"/>
      <c r="H849" s="67"/>
      <c r="I849" s="133"/>
      <c r="J849" s="133"/>
      <c r="K849" s="93"/>
      <c r="L849" s="83"/>
      <c r="M849" s="92">
        <f>RecursosH[[#This Row],[Custos hora]]*RecursosH[[#This Row],[Qnt. Horas]]</f>
        <v>0</v>
      </c>
    </row>
    <row r="850" spans="1:13" x14ac:dyDescent="0.25">
      <c r="A850" s="67"/>
      <c r="B850" s="66"/>
      <c r="C850" s="82"/>
      <c r="D850" s="66"/>
      <c r="E850" s="66"/>
      <c r="F850" s="36" t="s">
        <v>33</v>
      </c>
      <c r="G850" s="66"/>
      <c r="H850" s="67"/>
      <c r="I850" s="133"/>
      <c r="J850" s="133"/>
      <c r="K850" s="93"/>
      <c r="L850" s="83"/>
      <c r="M850" s="92">
        <f>RecursosH[[#This Row],[Custos hora]]*RecursosH[[#This Row],[Qnt. Horas]]</f>
        <v>0</v>
      </c>
    </row>
    <row r="851" spans="1:13" x14ac:dyDescent="0.25">
      <c r="A851" s="67"/>
      <c r="B851" s="66"/>
      <c r="C851" s="82"/>
      <c r="D851" s="66"/>
      <c r="E851" s="66"/>
      <c r="F851" s="36" t="s">
        <v>33</v>
      </c>
      <c r="G851" s="66"/>
      <c r="H851" s="67"/>
      <c r="I851" s="133"/>
      <c r="J851" s="133"/>
      <c r="K851" s="93"/>
      <c r="L851" s="83"/>
      <c r="M851" s="92">
        <f>RecursosH[[#This Row],[Custos hora]]*RecursosH[[#This Row],[Qnt. Horas]]</f>
        <v>0</v>
      </c>
    </row>
    <row r="852" spans="1:13" x14ac:dyDescent="0.25">
      <c r="A852" s="67"/>
      <c r="B852" s="66"/>
      <c r="C852" s="82"/>
      <c r="D852" s="66"/>
      <c r="E852" s="66"/>
      <c r="F852" s="36" t="s">
        <v>33</v>
      </c>
      <c r="G852" s="66"/>
      <c r="H852" s="67"/>
      <c r="I852" s="133"/>
      <c r="J852" s="133"/>
      <c r="K852" s="93"/>
      <c r="L852" s="83"/>
      <c r="M852" s="92">
        <f>RecursosH[[#This Row],[Custos hora]]*RecursosH[[#This Row],[Qnt. Horas]]</f>
        <v>0</v>
      </c>
    </row>
    <row r="853" spans="1:13" x14ac:dyDescent="0.25">
      <c r="A853" s="67"/>
      <c r="B853" s="66"/>
      <c r="C853" s="82"/>
      <c r="D853" s="66"/>
      <c r="E853" s="66"/>
      <c r="F853" s="36" t="s">
        <v>33</v>
      </c>
      <c r="G853" s="66"/>
      <c r="H853" s="67"/>
      <c r="I853" s="133"/>
      <c r="J853" s="133"/>
      <c r="K853" s="93"/>
      <c r="L853" s="83"/>
      <c r="M853" s="92">
        <f>RecursosH[[#This Row],[Custos hora]]*RecursosH[[#This Row],[Qnt. Horas]]</f>
        <v>0</v>
      </c>
    </row>
    <row r="854" spans="1:13" x14ac:dyDescent="0.25">
      <c r="A854" s="67"/>
      <c r="B854" s="66"/>
      <c r="C854" s="82"/>
      <c r="D854" s="66"/>
      <c r="E854" s="66"/>
      <c r="F854" s="36" t="s">
        <v>33</v>
      </c>
      <c r="G854" s="66"/>
      <c r="H854" s="67"/>
      <c r="I854" s="133"/>
      <c r="J854" s="133"/>
      <c r="K854" s="93"/>
      <c r="L854" s="83"/>
      <c r="M854" s="92">
        <f>RecursosH[[#This Row],[Custos hora]]*RecursosH[[#This Row],[Qnt. Horas]]</f>
        <v>0</v>
      </c>
    </row>
    <row r="855" spans="1:13" x14ac:dyDescent="0.25">
      <c r="A855" s="67"/>
      <c r="B855" s="66"/>
      <c r="C855" s="82"/>
      <c r="D855" s="66"/>
      <c r="E855" s="66"/>
      <c r="F855" s="36" t="s">
        <v>33</v>
      </c>
      <c r="G855" s="66"/>
      <c r="H855" s="67"/>
      <c r="I855" s="133"/>
      <c r="J855" s="133"/>
      <c r="K855" s="93"/>
      <c r="L855" s="83"/>
      <c r="M855" s="92">
        <f>RecursosH[[#This Row],[Custos hora]]*RecursosH[[#This Row],[Qnt. Horas]]</f>
        <v>0</v>
      </c>
    </row>
    <row r="856" spans="1:13" x14ac:dyDescent="0.25">
      <c r="A856" s="67"/>
      <c r="B856" s="66"/>
      <c r="C856" s="82"/>
      <c r="D856" s="66"/>
      <c r="E856" s="66"/>
      <c r="F856" s="36" t="s">
        <v>33</v>
      </c>
      <c r="G856" s="66"/>
      <c r="H856" s="67"/>
      <c r="I856" s="133"/>
      <c r="J856" s="133"/>
      <c r="K856" s="93"/>
      <c r="L856" s="83"/>
      <c r="M856" s="92">
        <f>RecursosH[[#This Row],[Custos hora]]*RecursosH[[#This Row],[Qnt. Horas]]</f>
        <v>0</v>
      </c>
    </row>
    <row r="857" spans="1:13" x14ac:dyDescent="0.25">
      <c r="A857" s="67"/>
      <c r="B857" s="66"/>
      <c r="C857" s="82"/>
      <c r="D857" s="66"/>
      <c r="E857" s="66"/>
      <c r="F857" s="36" t="s">
        <v>33</v>
      </c>
      <c r="G857" s="66"/>
      <c r="H857" s="67"/>
      <c r="I857" s="133"/>
      <c r="J857" s="133"/>
      <c r="K857" s="93"/>
      <c r="L857" s="83"/>
      <c r="M857" s="92">
        <f>RecursosH[[#This Row],[Custos hora]]*RecursosH[[#This Row],[Qnt. Horas]]</f>
        <v>0</v>
      </c>
    </row>
    <row r="858" spans="1:13" x14ac:dyDescent="0.25">
      <c r="A858" s="67"/>
      <c r="B858" s="66"/>
      <c r="C858" s="82"/>
      <c r="D858" s="66"/>
      <c r="E858" s="66"/>
      <c r="F858" s="36" t="s">
        <v>33</v>
      </c>
      <c r="G858" s="66"/>
      <c r="H858" s="67"/>
      <c r="I858" s="133"/>
      <c r="J858" s="133"/>
      <c r="K858" s="93"/>
      <c r="L858" s="83"/>
      <c r="M858" s="92">
        <f>RecursosH[[#This Row],[Custos hora]]*RecursosH[[#This Row],[Qnt. Horas]]</f>
        <v>0</v>
      </c>
    </row>
    <row r="859" spans="1:13" x14ac:dyDescent="0.25">
      <c r="A859" s="67"/>
      <c r="B859" s="66"/>
      <c r="C859" s="82"/>
      <c r="D859" s="66"/>
      <c r="E859" s="66"/>
      <c r="F859" s="36" t="s">
        <v>33</v>
      </c>
      <c r="G859" s="66"/>
      <c r="H859" s="67"/>
      <c r="I859" s="133"/>
      <c r="J859" s="133"/>
      <c r="K859" s="93"/>
      <c r="L859" s="83"/>
      <c r="M859" s="92">
        <f>RecursosH[[#This Row],[Custos hora]]*RecursosH[[#This Row],[Qnt. Horas]]</f>
        <v>0</v>
      </c>
    </row>
    <row r="860" spans="1:13" x14ac:dyDescent="0.25">
      <c r="A860" s="67"/>
      <c r="B860" s="66"/>
      <c r="C860" s="82"/>
      <c r="D860" s="66"/>
      <c r="E860" s="66"/>
      <c r="F860" s="36" t="s">
        <v>33</v>
      </c>
      <c r="G860" s="66"/>
      <c r="H860" s="67"/>
      <c r="I860" s="133"/>
      <c r="J860" s="133"/>
      <c r="K860" s="93"/>
      <c r="L860" s="83"/>
      <c r="M860" s="92">
        <f>RecursosH[[#This Row],[Custos hora]]*RecursosH[[#This Row],[Qnt. Horas]]</f>
        <v>0</v>
      </c>
    </row>
    <row r="861" spans="1:13" x14ac:dyDescent="0.25">
      <c r="A861" s="67"/>
      <c r="B861" s="66"/>
      <c r="C861" s="82"/>
      <c r="D861" s="66"/>
      <c r="E861" s="66"/>
      <c r="F861" s="36" t="s">
        <v>33</v>
      </c>
      <c r="G861" s="66"/>
      <c r="H861" s="67"/>
      <c r="I861" s="133"/>
      <c r="J861" s="133"/>
      <c r="K861" s="93"/>
      <c r="L861" s="83"/>
      <c r="M861" s="92">
        <f>RecursosH[[#This Row],[Custos hora]]*RecursosH[[#This Row],[Qnt. Horas]]</f>
        <v>0</v>
      </c>
    </row>
    <row r="862" spans="1:13" x14ac:dyDescent="0.25">
      <c r="A862" s="67"/>
      <c r="B862" s="66"/>
      <c r="C862" s="82"/>
      <c r="D862" s="66"/>
      <c r="E862" s="66"/>
      <c r="F862" s="36" t="s">
        <v>33</v>
      </c>
      <c r="G862" s="66"/>
      <c r="H862" s="67"/>
      <c r="I862" s="133"/>
      <c r="J862" s="133"/>
      <c r="K862" s="93"/>
      <c r="L862" s="83"/>
      <c r="M862" s="92">
        <f>RecursosH[[#This Row],[Custos hora]]*RecursosH[[#This Row],[Qnt. Horas]]</f>
        <v>0</v>
      </c>
    </row>
    <row r="863" spans="1:13" x14ac:dyDescent="0.25">
      <c r="A863" s="67"/>
      <c r="B863" s="66"/>
      <c r="C863" s="82"/>
      <c r="D863" s="66"/>
      <c r="E863" s="66"/>
      <c r="F863" s="36" t="s">
        <v>33</v>
      </c>
      <c r="G863" s="66"/>
      <c r="H863" s="67"/>
      <c r="I863" s="133"/>
      <c r="J863" s="133"/>
      <c r="K863" s="93"/>
      <c r="L863" s="83"/>
      <c r="M863" s="92">
        <f>RecursosH[[#This Row],[Custos hora]]*RecursosH[[#This Row],[Qnt. Horas]]</f>
        <v>0</v>
      </c>
    </row>
    <row r="864" spans="1:13" x14ac:dyDescent="0.25">
      <c r="A864" s="67"/>
      <c r="B864" s="66"/>
      <c r="C864" s="82"/>
      <c r="D864" s="66"/>
      <c r="E864" s="66"/>
      <c r="F864" s="36" t="s">
        <v>33</v>
      </c>
      <c r="G864" s="66"/>
      <c r="H864" s="67"/>
      <c r="I864" s="133"/>
      <c r="J864" s="133"/>
      <c r="K864" s="93"/>
      <c r="L864" s="83"/>
      <c r="M864" s="92">
        <f>RecursosH[[#This Row],[Custos hora]]*RecursosH[[#This Row],[Qnt. Horas]]</f>
        <v>0</v>
      </c>
    </row>
    <row r="865" spans="1:13" x14ac:dyDescent="0.25">
      <c r="A865" s="67"/>
      <c r="B865" s="66"/>
      <c r="C865" s="82"/>
      <c r="D865" s="66"/>
      <c r="E865" s="66"/>
      <c r="F865" s="36" t="s">
        <v>33</v>
      </c>
      <c r="G865" s="66"/>
      <c r="H865" s="67"/>
      <c r="I865" s="133"/>
      <c r="J865" s="133"/>
      <c r="K865" s="93"/>
      <c r="L865" s="83"/>
      <c r="M865" s="92">
        <f>RecursosH[[#This Row],[Custos hora]]*RecursosH[[#This Row],[Qnt. Horas]]</f>
        <v>0</v>
      </c>
    </row>
    <row r="866" spans="1:13" x14ac:dyDescent="0.25">
      <c r="A866" s="67"/>
      <c r="B866" s="66"/>
      <c r="C866" s="82"/>
      <c r="D866" s="66"/>
      <c r="E866" s="66"/>
      <c r="F866" s="36" t="s">
        <v>33</v>
      </c>
      <c r="G866" s="66"/>
      <c r="H866" s="67"/>
      <c r="I866" s="133"/>
      <c r="J866" s="133"/>
      <c r="K866" s="93"/>
      <c r="L866" s="83"/>
      <c r="M866" s="92">
        <f>RecursosH[[#This Row],[Custos hora]]*RecursosH[[#This Row],[Qnt. Horas]]</f>
        <v>0</v>
      </c>
    </row>
    <row r="867" spans="1:13" x14ac:dyDescent="0.25">
      <c r="A867" s="67"/>
      <c r="B867" s="66"/>
      <c r="C867" s="82"/>
      <c r="D867" s="66"/>
      <c r="E867" s="66"/>
      <c r="F867" s="36" t="s">
        <v>33</v>
      </c>
      <c r="G867" s="66"/>
      <c r="H867" s="67"/>
      <c r="I867" s="133"/>
      <c r="J867" s="133"/>
      <c r="K867" s="93"/>
      <c r="L867" s="83"/>
      <c r="M867" s="92">
        <f>RecursosH[[#This Row],[Custos hora]]*RecursosH[[#This Row],[Qnt. Horas]]</f>
        <v>0</v>
      </c>
    </row>
    <row r="868" spans="1:13" x14ac:dyDescent="0.25">
      <c r="A868" s="67"/>
      <c r="B868" s="66"/>
      <c r="C868" s="82"/>
      <c r="D868" s="66"/>
      <c r="E868" s="66"/>
      <c r="F868" s="36" t="s">
        <v>33</v>
      </c>
      <c r="G868" s="66"/>
      <c r="H868" s="67"/>
      <c r="I868" s="133"/>
      <c r="J868" s="133"/>
      <c r="K868" s="93"/>
      <c r="L868" s="83"/>
      <c r="M868" s="92">
        <f>RecursosH[[#This Row],[Custos hora]]*RecursosH[[#This Row],[Qnt. Horas]]</f>
        <v>0</v>
      </c>
    </row>
    <row r="869" spans="1:13" x14ac:dyDescent="0.25">
      <c r="A869" s="67"/>
      <c r="B869" s="66"/>
      <c r="C869" s="82"/>
      <c r="D869" s="66"/>
      <c r="E869" s="66"/>
      <c r="F869" s="36" t="s">
        <v>33</v>
      </c>
      <c r="G869" s="66"/>
      <c r="H869" s="67"/>
      <c r="I869" s="133"/>
      <c r="J869" s="133"/>
      <c r="K869" s="93"/>
      <c r="L869" s="83"/>
      <c r="M869" s="92">
        <f>RecursosH[[#This Row],[Custos hora]]*RecursosH[[#This Row],[Qnt. Horas]]</f>
        <v>0</v>
      </c>
    </row>
    <row r="870" spans="1:13" x14ac:dyDescent="0.25">
      <c r="A870" s="67"/>
      <c r="B870" s="66"/>
      <c r="C870" s="82"/>
      <c r="D870" s="66"/>
      <c r="E870" s="66"/>
      <c r="F870" s="36" t="s">
        <v>33</v>
      </c>
      <c r="G870" s="66"/>
      <c r="H870" s="67"/>
      <c r="I870" s="133"/>
      <c r="J870" s="133"/>
      <c r="K870" s="93"/>
      <c r="L870" s="83"/>
      <c r="M870" s="92">
        <f>RecursosH[[#This Row],[Custos hora]]*RecursosH[[#This Row],[Qnt. Horas]]</f>
        <v>0</v>
      </c>
    </row>
    <row r="871" spans="1:13" x14ac:dyDescent="0.25">
      <c r="A871" s="67"/>
      <c r="B871" s="66"/>
      <c r="C871" s="82"/>
      <c r="D871" s="66"/>
      <c r="E871" s="66"/>
      <c r="F871" s="36" t="s">
        <v>33</v>
      </c>
      <c r="G871" s="66"/>
      <c r="H871" s="67"/>
      <c r="I871" s="133"/>
      <c r="J871" s="133"/>
      <c r="K871" s="93"/>
      <c r="L871" s="83"/>
      <c r="M871" s="92">
        <f>RecursosH[[#This Row],[Custos hora]]*RecursosH[[#This Row],[Qnt. Horas]]</f>
        <v>0</v>
      </c>
    </row>
    <row r="872" spans="1:13" x14ac:dyDescent="0.25">
      <c r="A872" s="67"/>
      <c r="B872" s="66"/>
      <c r="C872" s="82"/>
      <c r="D872" s="66"/>
      <c r="E872" s="66"/>
      <c r="F872" s="36" t="s">
        <v>33</v>
      </c>
      <c r="G872" s="66"/>
      <c r="H872" s="67"/>
      <c r="I872" s="133"/>
      <c r="J872" s="133"/>
      <c r="K872" s="93"/>
      <c r="L872" s="83"/>
      <c r="M872" s="92">
        <f>RecursosH[[#This Row],[Custos hora]]*RecursosH[[#This Row],[Qnt. Horas]]</f>
        <v>0</v>
      </c>
    </row>
    <row r="873" spans="1:13" x14ac:dyDescent="0.25">
      <c r="A873" s="67"/>
      <c r="B873" s="66"/>
      <c r="C873" s="82"/>
      <c r="D873" s="66"/>
      <c r="E873" s="66"/>
      <c r="F873" s="36" t="s">
        <v>33</v>
      </c>
      <c r="G873" s="66"/>
      <c r="H873" s="67"/>
      <c r="I873" s="133"/>
      <c r="J873" s="133"/>
      <c r="K873" s="93"/>
      <c r="L873" s="83"/>
      <c r="M873" s="92">
        <f>RecursosH[[#This Row],[Custos hora]]*RecursosH[[#This Row],[Qnt. Horas]]</f>
        <v>0</v>
      </c>
    </row>
    <row r="874" spans="1:13" x14ac:dyDescent="0.25">
      <c r="A874" s="67"/>
      <c r="B874" s="66"/>
      <c r="C874" s="82"/>
      <c r="D874" s="66"/>
      <c r="E874" s="66"/>
      <c r="F874" s="36" t="s">
        <v>33</v>
      </c>
      <c r="G874" s="66"/>
      <c r="H874" s="67"/>
      <c r="I874" s="133"/>
      <c r="J874" s="133"/>
      <c r="K874" s="93"/>
      <c r="L874" s="83"/>
      <c r="M874" s="92">
        <f>RecursosH[[#This Row],[Custos hora]]*RecursosH[[#This Row],[Qnt. Horas]]</f>
        <v>0</v>
      </c>
    </row>
    <row r="875" spans="1:13" x14ac:dyDescent="0.25">
      <c r="A875" s="67"/>
      <c r="B875" s="66"/>
      <c r="C875" s="82"/>
      <c r="D875" s="66"/>
      <c r="E875" s="66"/>
      <c r="F875" s="36" t="s">
        <v>33</v>
      </c>
      <c r="G875" s="66"/>
      <c r="H875" s="67"/>
      <c r="I875" s="133"/>
      <c r="J875" s="133"/>
      <c r="K875" s="93"/>
      <c r="L875" s="83"/>
      <c r="M875" s="92">
        <f>RecursosH[[#This Row],[Custos hora]]*RecursosH[[#This Row],[Qnt. Horas]]</f>
        <v>0</v>
      </c>
    </row>
    <row r="876" spans="1:13" x14ac:dyDescent="0.25">
      <c r="A876" s="67"/>
      <c r="B876" s="66"/>
      <c r="C876" s="82"/>
      <c r="D876" s="66"/>
      <c r="E876" s="66"/>
      <c r="F876" s="36" t="s">
        <v>33</v>
      </c>
      <c r="G876" s="66"/>
      <c r="H876" s="67"/>
      <c r="I876" s="133"/>
      <c r="J876" s="133"/>
      <c r="K876" s="93"/>
      <c r="L876" s="83"/>
      <c r="M876" s="92">
        <f>RecursosH[[#This Row],[Custos hora]]*RecursosH[[#This Row],[Qnt. Horas]]</f>
        <v>0</v>
      </c>
    </row>
    <row r="877" spans="1:13" x14ac:dyDescent="0.25">
      <c r="A877" s="67"/>
      <c r="B877" s="66"/>
      <c r="C877" s="82"/>
      <c r="D877" s="66"/>
      <c r="E877" s="66"/>
      <c r="F877" s="36" t="s">
        <v>33</v>
      </c>
      <c r="G877" s="66"/>
      <c r="H877" s="67"/>
      <c r="I877" s="133"/>
      <c r="J877" s="133"/>
      <c r="K877" s="93"/>
      <c r="L877" s="83"/>
      <c r="M877" s="92">
        <f>RecursosH[[#This Row],[Custos hora]]*RecursosH[[#This Row],[Qnt. Horas]]</f>
        <v>0</v>
      </c>
    </row>
    <row r="878" spans="1:13" x14ac:dyDescent="0.25">
      <c r="A878" s="67"/>
      <c r="B878" s="66"/>
      <c r="C878" s="82"/>
      <c r="D878" s="66"/>
      <c r="E878" s="66"/>
      <c r="F878" s="36" t="s">
        <v>33</v>
      </c>
      <c r="G878" s="66"/>
      <c r="H878" s="67"/>
      <c r="I878" s="133"/>
      <c r="J878" s="133"/>
      <c r="K878" s="93"/>
      <c r="L878" s="83"/>
      <c r="M878" s="92">
        <f>RecursosH[[#This Row],[Custos hora]]*RecursosH[[#This Row],[Qnt. Horas]]</f>
        <v>0</v>
      </c>
    </row>
    <row r="879" spans="1:13" x14ac:dyDescent="0.25">
      <c r="A879" s="67"/>
      <c r="B879" s="66"/>
      <c r="C879" s="82"/>
      <c r="D879" s="66"/>
      <c r="E879" s="66"/>
      <c r="F879" s="36" t="s">
        <v>33</v>
      </c>
      <c r="G879" s="66"/>
      <c r="H879" s="67"/>
      <c r="I879" s="133"/>
      <c r="J879" s="133"/>
      <c r="K879" s="93"/>
      <c r="L879" s="83"/>
      <c r="M879" s="92">
        <f>RecursosH[[#This Row],[Custos hora]]*RecursosH[[#This Row],[Qnt. Horas]]</f>
        <v>0</v>
      </c>
    </row>
    <row r="880" spans="1:13" x14ac:dyDescent="0.25">
      <c r="A880" s="67"/>
      <c r="B880" s="66"/>
      <c r="C880" s="82"/>
      <c r="D880" s="66"/>
      <c r="E880" s="66"/>
      <c r="F880" s="36" t="s">
        <v>33</v>
      </c>
      <c r="G880" s="66"/>
      <c r="H880" s="67"/>
      <c r="I880" s="133"/>
      <c r="J880" s="133"/>
      <c r="K880" s="93"/>
      <c r="L880" s="83"/>
      <c r="M880" s="92">
        <f>RecursosH[[#This Row],[Custos hora]]*RecursosH[[#This Row],[Qnt. Horas]]</f>
        <v>0</v>
      </c>
    </row>
    <row r="881" spans="1:13" x14ac:dyDescent="0.25">
      <c r="A881" s="67"/>
      <c r="B881" s="66"/>
      <c r="C881" s="82"/>
      <c r="D881" s="66"/>
      <c r="E881" s="66"/>
      <c r="F881" s="36" t="s">
        <v>33</v>
      </c>
      <c r="G881" s="66"/>
      <c r="H881" s="67"/>
      <c r="I881" s="133"/>
      <c r="J881" s="133"/>
      <c r="K881" s="93"/>
      <c r="L881" s="83"/>
      <c r="M881" s="92">
        <f>RecursosH[[#This Row],[Custos hora]]*RecursosH[[#This Row],[Qnt. Horas]]</f>
        <v>0</v>
      </c>
    </row>
    <row r="882" spans="1:13" x14ac:dyDescent="0.25">
      <c r="A882" s="67"/>
      <c r="B882" s="66"/>
      <c r="C882" s="82"/>
      <c r="D882" s="66"/>
      <c r="E882" s="66"/>
      <c r="F882" s="36" t="s">
        <v>33</v>
      </c>
      <c r="G882" s="66"/>
      <c r="H882" s="67"/>
      <c r="I882" s="133"/>
      <c r="J882" s="133"/>
      <c r="K882" s="93"/>
      <c r="L882" s="83"/>
      <c r="M882" s="92">
        <f>RecursosH[[#This Row],[Custos hora]]*RecursosH[[#This Row],[Qnt. Horas]]</f>
        <v>0</v>
      </c>
    </row>
    <row r="883" spans="1:13" x14ac:dyDescent="0.25">
      <c r="A883" s="67"/>
      <c r="B883" s="66"/>
      <c r="C883" s="82"/>
      <c r="D883" s="66"/>
      <c r="E883" s="66"/>
      <c r="F883" s="36" t="s">
        <v>33</v>
      </c>
      <c r="G883" s="66"/>
      <c r="H883" s="67"/>
      <c r="I883" s="133"/>
      <c r="J883" s="133"/>
      <c r="K883" s="93"/>
      <c r="L883" s="83"/>
      <c r="M883" s="92">
        <f>RecursosH[[#This Row],[Custos hora]]*RecursosH[[#This Row],[Qnt. Horas]]</f>
        <v>0</v>
      </c>
    </row>
    <row r="884" spans="1:13" x14ac:dyDescent="0.25">
      <c r="A884" s="67"/>
      <c r="B884" s="66"/>
      <c r="C884" s="82"/>
      <c r="D884" s="66"/>
      <c r="E884" s="66"/>
      <c r="F884" s="36" t="s">
        <v>33</v>
      </c>
      <c r="G884" s="66"/>
      <c r="H884" s="67"/>
      <c r="I884" s="133"/>
      <c r="J884" s="133"/>
      <c r="K884" s="93"/>
      <c r="L884" s="83"/>
      <c r="M884" s="92">
        <f>RecursosH[[#This Row],[Custos hora]]*RecursosH[[#This Row],[Qnt. Horas]]</f>
        <v>0</v>
      </c>
    </row>
    <row r="885" spans="1:13" x14ac:dyDescent="0.25">
      <c r="A885" s="67"/>
      <c r="B885" s="66"/>
      <c r="C885" s="82"/>
      <c r="D885" s="66"/>
      <c r="E885" s="66"/>
      <c r="F885" s="36" t="s">
        <v>33</v>
      </c>
      <c r="G885" s="66"/>
      <c r="H885" s="67"/>
      <c r="I885" s="133"/>
      <c r="J885" s="133"/>
      <c r="K885" s="93"/>
      <c r="L885" s="83"/>
      <c r="M885" s="92">
        <f>RecursosH[[#This Row],[Custos hora]]*RecursosH[[#This Row],[Qnt. Horas]]</f>
        <v>0</v>
      </c>
    </row>
    <row r="886" spans="1:13" x14ac:dyDescent="0.25">
      <c r="A886" s="67"/>
      <c r="B886" s="66"/>
      <c r="C886" s="82"/>
      <c r="D886" s="66"/>
      <c r="E886" s="66"/>
      <c r="F886" s="36" t="s">
        <v>33</v>
      </c>
      <c r="G886" s="66"/>
      <c r="H886" s="67"/>
      <c r="I886" s="133"/>
      <c r="J886" s="133"/>
      <c r="K886" s="93"/>
      <c r="L886" s="83"/>
      <c r="M886" s="92">
        <f>RecursosH[[#This Row],[Custos hora]]*RecursosH[[#This Row],[Qnt. Horas]]</f>
        <v>0</v>
      </c>
    </row>
    <row r="887" spans="1:13" x14ac:dyDescent="0.25">
      <c r="A887" s="67"/>
      <c r="B887" s="66"/>
      <c r="C887" s="82"/>
      <c r="D887" s="66"/>
      <c r="E887" s="66"/>
      <c r="F887" s="36" t="s">
        <v>33</v>
      </c>
      <c r="G887" s="66"/>
      <c r="H887" s="67"/>
      <c r="I887" s="133"/>
      <c r="J887" s="133"/>
      <c r="K887" s="93"/>
      <c r="L887" s="83"/>
      <c r="M887" s="92">
        <f>RecursosH[[#This Row],[Custos hora]]*RecursosH[[#This Row],[Qnt. Horas]]</f>
        <v>0</v>
      </c>
    </row>
    <row r="888" spans="1:13" x14ac:dyDescent="0.25">
      <c r="A888" s="67"/>
      <c r="B888" s="66"/>
      <c r="C888" s="82"/>
      <c r="D888" s="66"/>
      <c r="E888" s="66"/>
      <c r="F888" s="36" t="s">
        <v>33</v>
      </c>
      <c r="G888" s="66"/>
      <c r="H888" s="67"/>
      <c r="I888" s="133"/>
      <c r="J888" s="133"/>
      <c r="K888" s="93"/>
      <c r="L888" s="83"/>
      <c r="M888" s="92">
        <f>RecursosH[[#This Row],[Custos hora]]*RecursosH[[#This Row],[Qnt. Horas]]</f>
        <v>0</v>
      </c>
    </row>
    <row r="889" spans="1:13" x14ac:dyDescent="0.25">
      <c r="A889" s="67"/>
      <c r="B889" s="66"/>
      <c r="C889" s="82"/>
      <c r="D889" s="66"/>
      <c r="E889" s="66"/>
      <c r="F889" s="36" t="s">
        <v>33</v>
      </c>
      <c r="G889" s="66"/>
      <c r="H889" s="67"/>
      <c r="I889" s="133"/>
      <c r="J889" s="133"/>
      <c r="K889" s="93"/>
      <c r="L889" s="83"/>
      <c r="M889" s="92">
        <f>RecursosH[[#This Row],[Custos hora]]*RecursosH[[#This Row],[Qnt. Horas]]</f>
        <v>0</v>
      </c>
    </row>
    <row r="890" spans="1:13" x14ac:dyDescent="0.25">
      <c r="A890" s="67"/>
      <c r="B890" s="66"/>
      <c r="C890" s="82"/>
      <c r="D890" s="66"/>
      <c r="E890" s="66"/>
      <c r="F890" s="36" t="s">
        <v>33</v>
      </c>
      <c r="G890" s="66"/>
      <c r="H890" s="67"/>
      <c r="I890" s="133"/>
      <c r="J890" s="133"/>
      <c r="K890" s="93"/>
      <c r="L890" s="83"/>
      <c r="M890" s="92">
        <f>RecursosH[[#This Row],[Custos hora]]*RecursosH[[#This Row],[Qnt. Horas]]</f>
        <v>0</v>
      </c>
    </row>
    <row r="891" spans="1:13" x14ac:dyDescent="0.25">
      <c r="A891" s="67"/>
      <c r="B891" s="66"/>
      <c r="C891" s="82"/>
      <c r="D891" s="66"/>
      <c r="E891" s="66"/>
      <c r="F891" s="36" t="s">
        <v>33</v>
      </c>
      <c r="G891" s="66"/>
      <c r="H891" s="67"/>
      <c r="I891" s="133"/>
      <c r="J891" s="133"/>
      <c r="K891" s="93"/>
      <c r="L891" s="83"/>
      <c r="M891" s="92">
        <f>RecursosH[[#This Row],[Custos hora]]*RecursosH[[#This Row],[Qnt. Horas]]</f>
        <v>0</v>
      </c>
    </row>
    <row r="892" spans="1:13" x14ac:dyDescent="0.25">
      <c r="A892" s="67"/>
      <c r="B892" s="66"/>
      <c r="C892" s="82"/>
      <c r="D892" s="66"/>
      <c r="E892" s="66"/>
      <c r="F892" s="36" t="s">
        <v>33</v>
      </c>
      <c r="G892" s="66"/>
      <c r="H892" s="67"/>
      <c r="I892" s="133"/>
      <c r="J892" s="133"/>
      <c r="K892" s="93"/>
      <c r="L892" s="83"/>
      <c r="M892" s="92">
        <f>RecursosH[[#This Row],[Custos hora]]*RecursosH[[#This Row],[Qnt. Horas]]</f>
        <v>0</v>
      </c>
    </row>
    <row r="893" spans="1:13" x14ac:dyDescent="0.25">
      <c r="A893" s="67"/>
      <c r="B893" s="66"/>
      <c r="C893" s="82"/>
      <c r="D893" s="66"/>
      <c r="E893" s="66"/>
      <c r="F893" s="36" t="s">
        <v>33</v>
      </c>
      <c r="G893" s="66"/>
      <c r="H893" s="67"/>
      <c r="I893" s="133"/>
      <c r="J893" s="133"/>
      <c r="K893" s="93"/>
      <c r="L893" s="83"/>
      <c r="M893" s="92">
        <f>RecursosH[[#This Row],[Custos hora]]*RecursosH[[#This Row],[Qnt. Horas]]</f>
        <v>0</v>
      </c>
    </row>
    <row r="894" spans="1:13" x14ac:dyDescent="0.25">
      <c r="A894" s="67"/>
      <c r="B894" s="66"/>
      <c r="C894" s="82"/>
      <c r="D894" s="66"/>
      <c r="E894" s="66"/>
      <c r="F894" s="36" t="s">
        <v>33</v>
      </c>
      <c r="G894" s="66"/>
      <c r="H894" s="67"/>
      <c r="I894" s="133"/>
      <c r="J894" s="133"/>
      <c r="K894" s="93"/>
      <c r="L894" s="83"/>
      <c r="M894" s="92">
        <f>RecursosH[[#This Row],[Custos hora]]*RecursosH[[#This Row],[Qnt. Horas]]</f>
        <v>0</v>
      </c>
    </row>
    <row r="895" spans="1:13" x14ac:dyDescent="0.25">
      <c r="A895" s="67"/>
      <c r="B895" s="66"/>
      <c r="C895" s="82"/>
      <c r="D895" s="66"/>
      <c r="E895" s="66"/>
      <c r="F895" s="36" t="s">
        <v>33</v>
      </c>
      <c r="G895" s="66"/>
      <c r="H895" s="67"/>
      <c r="I895" s="133"/>
      <c r="J895" s="133"/>
      <c r="K895" s="93"/>
      <c r="L895" s="83"/>
      <c r="M895" s="92">
        <f>RecursosH[[#This Row],[Custos hora]]*RecursosH[[#This Row],[Qnt. Horas]]</f>
        <v>0</v>
      </c>
    </row>
    <row r="896" spans="1:13" x14ac:dyDescent="0.25">
      <c r="A896" s="67"/>
      <c r="B896" s="66"/>
      <c r="C896" s="82"/>
      <c r="D896" s="66"/>
      <c r="E896" s="66"/>
      <c r="F896" s="36" t="s">
        <v>33</v>
      </c>
      <c r="G896" s="66"/>
      <c r="H896" s="67"/>
      <c r="I896" s="133"/>
      <c r="J896" s="133"/>
      <c r="K896" s="93"/>
      <c r="L896" s="83"/>
      <c r="M896" s="92">
        <f>RecursosH[[#This Row],[Custos hora]]*RecursosH[[#This Row],[Qnt. Horas]]</f>
        <v>0</v>
      </c>
    </row>
    <row r="897" spans="1:13" x14ac:dyDescent="0.25">
      <c r="A897" s="67"/>
      <c r="B897" s="66"/>
      <c r="C897" s="82"/>
      <c r="D897" s="66"/>
      <c r="E897" s="66"/>
      <c r="F897" s="36" t="s">
        <v>33</v>
      </c>
      <c r="G897" s="66"/>
      <c r="H897" s="67"/>
      <c r="I897" s="133"/>
      <c r="J897" s="133"/>
      <c r="K897" s="93"/>
      <c r="L897" s="83"/>
      <c r="M897" s="92">
        <f>RecursosH[[#This Row],[Custos hora]]*RecursosH[[#This Row],[Qnt. Horas]]</f>
        <v>0</v>
      </c>
    </row>
    <row r="898" spans="1:13" x14ac:dyDescent="0.25">
      <c r="A898" s="67"/>
      <c r="B898" s="66"/>
      <c r="C898" s="82"/>
      <c r="D898" s="66"/>
      <c r="E898" s="66"/>
      <c r="F898" s="36" t="s">
        <v>33</v>
      </c>
      <c r="G898" s="66"/>
      <c r="H898" s="67"/>
      <c r="I898" s="133"/>
      <c r="J898" s="133"/>
      <c r="K898" s="93"/>
      <c r="L898" s="83"/>
      <c r="M898" s="92">
        <f>RecursosH[[#This Row],[Custos hora]]*RecursosH[[#This Row],[Qnt. Horas]]</f>
        <v>0</v>
      </c>
    </row>
    <row r="899" spans="1:13" x14ac:dyDescent="0.25">
      <c r="A899" s="67"/>
      <c r="B899" s="66"/>
      <c r="C899" s="82"/>
      <c r="D899" s="66"/>
      <c r="E899" s="66"/>
      <c r="F899" s="36" t="s">
        <v>33</v>
      </c>
      <c r="G899" s="66"/>
      <c r="H899" s="67"/>
      <c r="I899" s="133"/>
      <c r="J899" s="133"/>
      <c r="K899" s="93"/>
      <c r="L899" s="83"/>
      <c r="M899" s="92">
        <f>RecursosH[[#This Row],[Custos hora]]*RecursosH[[#This Row],[Qnt. Horas]]</f>
        <v>0</v>
      </c>
    </row>
    <row r="900" spans="1:13" x14ac:dyDescent="0.25">
      <c r="A900" s="67"/>
      <c r="B900" s="66"/>
      <c r="C900" s="82"/>
      <c r="D900" s="66"/>
      <c r="E900" s="66"/>
      <c r="F900" s="36" t="s">
        <v>33</v>
      </c>
      <c r="G900" s="66"/>
      <c r="H900" s="67"/>
      <c r="I900" s="133"/>
      <c r="J900" s="133"/>
      <c r="K900" s="93"/>
      <c r="L900" s="83"/>
      <c r="M900" s="92">
        <f>RecursosH[[#This Row],[Custos hora]]*RecursosH[[#This Row],[Qnt. Horas]]</f>
        <v>0</v>
      </c>
    </row>
    <row r="901" spans="1:13" x14ac:dyDescent="0.25">
      <c r="A901" s="67"/>
      <c r="B901" s="66"/>
      <c r="C901" s="82"/>
      <c r="D901" s="66"/>
      <c r="E901" s="66"/>
      <c r="F901" s="36" t="s">
        <v>33</v>
      </c>
      <c r="G901" s="66"/>
      <c r="H901" s="67"/>
      <c r="I901" s="133"/>
      <c r="J901" s="133"/>
      <c r="K901" s="93"/>
      <c r="L901" s="83"/>
      <c r="M901" s="92">
        <f>RecursosH[[#This Row],[Custos hora]]*RecursosH[[#This Row],[Qnt. Horas]]</f>
        <v>0</v>
      </c>
    </row>
    <row r="902" spans="1:13" x14ac:dyDescent="0.25">
      <c r="A902" s="67"/>
      <c r="B902" s="66"/>
      <c r="C902" s="82"/>
      <c r="D902" s="66"/>
      <c r="E902" s="66"/>
      <c r="F902" s="36" t="s">
        <v>33</v>
      </c>
      <c r="G902" s="66"/>
      <c r="H902" s="67"/>
      <c r="I902" s="133"/>
      <c r="J902" s="133"/>
      <c r="K902" s="93"/>
      <c r="L902" s="83"/>
      <c r="M902" s="92">
        <f>RecursosH[[#This Row],[Custos hora]]*RecursosH[[#This Row],[Qnt. Horas]]</f>
        <v>0</v>
      </c>
    </row>
    <row r="903" spans="1:13" x14ac:dyDescent="0.25">
      <c r="A903" s="67"/>
      <c r="B903" s="66"/>
      <c r="C903" s="82"/>
      <c r="D903" s="66"/>
      <c r="E903" s="66"/>
      <c r="F903" s="36" t="s">
        <v>33</v>
      </c>
      <c r="G903" s="66"/>
      <c r="H903" s="67"/>
      <c r="I903" s="133"/>
      <c r="J903" s="133"/>
      <c r="K903" s="93"/>
      <c r="L903" s="83"/>
      <c r="M903" s="92">
        <f>RecursosH[[#This Row],[Custos hora]]*RecursosH[[#This Row],[Qnt. Horas]]</f>
        <v>0</v>
      </c>
    </row>
    <row r="904" spans="1:13" x14ac:dyDescent="0.25">
      <c r="A904" s="67"/>
      <c r="B904" s="66"/>
      <c r="C904" s="82"/>
      <c r="D904" s="66"/>
      <c r="E904" s="66"/>
      <c r="F904" s="36" t="s">
        <v>33</v>
      </c>
      <c r="G904" s="66"/>
      <c r="H904" s="67"/>
      <c r="I904" s="133"/>
      <c r="J904" s="133"/>
      <c r="K904" s="93"/>
      <c r="L904" s="83"/>
      <c r="M904" s="92">
        <f>RecursosH[[#This Row],[Custos hora]]*RecursosH[[#This Row],[Qnt. Horas]]</f>
        <v>0</v>
      </c>
    </row>
    <row r="905" spans="1:13" x14ac:dyDescent="0.25">
      <c r="A905" s="67"/>
      <c r="B905" s="66"/>
      <c r="C905" s="82"/>
      <c r="D905" s="66"/>
      <c r="E905" s="66"/>
      <c r="F905" s="36" t="s">
        <v>33</v>
      </c>
      <c r="G905" s="66"/>
      <c r="H905" s="67"/>
      <c r="I905" s="133"/>
      <c r="J905" s="133"/>
      <c r="K905" s="93"/>
      <c r="L905" s="83"/>
      <c r="M905" s="92">
        <f>RecursosH[[#This Row],[Custos hora]]*RecursosH[[#This Row],[Qnt. Horas]]</f>
        <v>0</v>
      </c>
    </row>
    <row r="906" spans="1:13" x14ac:dyDescent="0.25">
      <c r="A906" s="67"/>
      <c r="B906" s="66"/>
      <c r="C906" s="82"/>
      <c r="D906" s="66"/>
      <c r="E906" s="66"/>
      <c r="F906" s="36" t="s">
        <v>33</v>
      </c>
      <c r="G906" s="66"/>
      <c r="H906" s="67"/>
      <c r="I906" s="133"/>
      <c r="J906" s="133"/>
      <c r="K906" s="93"/>
      <c r="L906" s="83"/>
      <c r="M906" s="92">
        <f>RecursosH[[#This Row],[Custos hora]]*RecursosH[[#This Row],[Qnt. Horas]]</f>
        <v>0</v>
      </c>
    </row>
    <row r="907" spans="1:13" x14ac:dyDescent="0.25">
      <c r="A907" s="67"/>
      <c r="B907" s="66"/>
      <c r="C907" s="82"/>
      <c r="D907" s="66"/>
      <c r="E907" s="66"/>
      <c r="F907" s="36" t="s">
        <v>33</v>
      </c>
      <c r="G907" s="66"/>
      <c r="H907" s="67"/>
      <c r="I907" s="133"/>
      <c r="J907" s="133"/>
      <c r="K907" s="93"/>
      <c r="L907" s="83"/>
      <c r="M907" s="92">
        <f>RecursosH[[#This Row],[Custos hora]]*RecursosH[[#This Row],[Qnt. Horas]]</f>
        <v>0</v>
      </c>
    </row>
    <row r="908" spans="1:13" x14ac:dyDescent="0.25">
      <c r="A908" s="67"/>
      <c r="B908" s="66"/>
      <c r="C908" s="82"/>
      <c r="D908" s="66"/>
      <c r="E908" s="66"/>
      <c r="F908" s="36" t="s">
        <v>33</v>
      </c>
      <c r="G908" s="66"/>
      <c r="H908" s="67"/>
      <c r="I908" s="133"/>
      <c r="J908" s="133"/>
      <c r="K908" s="93"/>
      <c r="L908" s="83"/>
      <c r="M908" s="92">
        <f>RecursosH[[#This Row],[Custos hora]]*RecursosH[[#This Row],[Qnt. Horas]]</f>
        <v>0</v>
      </c>
    </row>
    <row r="909" spans="1:13" x14ac:dyDescent="0.25">
      <c r="A909" s="67"/>
      <c r="B909" s="66"/>
      <c r="C909" s="82"/>
      <c r="D909" s="66"/>
      <c r="E909" s="66"/>
      <c r="F909" s="36" t="s">
        <v>33</v>
      </c>
      <c r="G909" s="66"/>
      <c r="H909" s="67"/>
      <c r="I909" s="133"/>
      <c r="J909" s="133"/>
      <c r="K909" s="93"/>
      <c r="L909" s="83"/>
      <c r="M909" s="92">
        <f>RecursosH[[#This Row],[Custos hora]]*RecursosH[[#This Row],[Qnt. Horas]]</f>
        <v>0</v>
      </c>
    </row>
    <row r="910" spans="1:13" x14ac:dyDescent="0.25">
      <c r="A910" s="67"/>
      <c r="B910" s="66"/>
      <c r="C910" s="82"/>
      <c r="D910" s="66"/>
      <c r="E910" s="66"/>
      <c r="F910" s="36" t="s">
        <v>33</v>
      </c>
      <c r="G910" s="66"/>
      <c r="H910" s="67"/>
      <c r="I910" s="133"/>
      <c r="J910" s="133"/>
      <c r="K910" s="93"/>
      <c r="L910" s="83"/>
      <c r="M910" s="92">
        <f>RecursosH[[#This Row],[Custos hora]]*RecursosH[[#This Row],[Qnt. Horas]]</f>
        <v>0</v>
      </c>
    </row>
    <row r="911" spans="1:13" x14ac:dyDescent="0.25">
      <c r="A911" s="67"/>
      <c r="B911" s="66"/>
      <c r="C911" s="82"/>
      <c r="D911" s="66"/>
      <c r="E911" s="66"/>
      <c r="F911" s="36" t="s">
        <v>33</v>
      </c>
      <c r="G911" s="66"/>
      <c r="H911" s="67"/>
      <c r="I911" s="133"/>
      <c r="J911" s="133"/>
      <c r="K911" s="93"/>
      <c r="L911" s="83"/>
      <c r="M911" s="92">
        <f>RecursosH[[#This Row],[Custos hora]]*RecursosH[[#This Row],[Qnt. Horas]]</f>
        <v>0</v>
      </c>
    </row>
    <row r="912" spans="1:13" x14ac:dyDescent="0.25">
      <c r="A912" s="67"/>
      <c r="B912" s="66"/>
      <c r="C912" s="82"/>
      <c r="D912" s="66"/>
      <c r="E912" s="66"/>
      <c r="F912" s="36" t="s">
        <v>33</v>
      </c>
      <c r="G912" s="66"/>
      <c r="H912" s="67"/>
      <c r="I912" s="133"/>
      <c r="J912" s="133"/>
      <c r="K912" s="93"/>
      <c r="L912" s="83"/>
      <c r="M912" s="92">
        <f>RecursosH[[#This Row],[Custos hora]]*RecursosH[[#This Row],[Qnt. Horas]]</f>
        <v>0</v>
      </c>
    </row>
    <row r="913" spans="1:13" x14ac:dyDescent="0.25">
      <c r="A913" s="67"/>
      <c r="B913" s="66"/>
      <c r="C913" s="82"/>
      <c r="D913" s="66"/>
      <c r="E913" s="66"/>
      <c r="F913" s="36" t="s">
        <v>33</v>
      </c>
      <c r="G913" s="66"/>
      <c r="H913" s="67"/>
      <c r="I913" s="133"/>
      <c r="J913" s="133"/>
      <c r="K913" s="93"/>
      <c r="L913" s="83"/>
      <c r="M913" s="92">
        <f>RecursosH[[#This Row],[Custos hora]]*RecursosH[[#This Row],[Qnt. Horas]]</f>
        <v>0</v>
      </c>
    </row>
    <row r="914" spans="1:13" x14ac:dyDescent="0.25">
      <c r="A914" s="67"/>
      <c r="B914" s="66"/>
      <c r="C914" s="82"/>
      <c r="D914" s="66"/>
      <c r="E914" s="66"/>
      <c r="F914" s="36" t="s">
        <v>33</v>
      </c>
      <c r="G914" s="66"/>
      <c r="H914" s="67"/>
      <c r="I914" s="133"/>
      <c r="J914" s="133"/>
      <c r="K914" s="93"/>
      <c r="L914" s="83"/>
      <c r="M914" s="92">
        <f>RecursosH[[#This Row],[Custos hora]]*RecursosH[[#This Row],[Qnt. Horas]]</f>
        <v>0</v>
      </c>
    </row>
    <row r="915" spans="1:13" x14ac:dyDescent="0.25">
      <c r="A915" s="67"/>
      <c r="B915" s="66"/>
      <c r="C915" s="82"/>
      <c r="D915" s="66"/>
      <c r="E915" s="66"/>
      <c r="F915" s="36" t="s">
        <v>33</v>
      </c>
      <c r="G915" s="66"/>
      <c r="H915" s="67"/>
      <c r="I915" s="133"/>
      <c r="J915" s="133"/>
      <c r="K915" s="93"/>
      <c r="L915" s="83"/>
      <c r="M915" s="92">
        <f>RecursosH[[#This Row],[Custos hora]]*RecursosH[[#This Row],[Qnt. Horas]]</f>
        <v>0</v>
      </c>
    </row>
    <row r="916" spans="1:13" x14ac:dyDescent="0.25">
      <c r="A916" s="67"/>
      <c r="B916" s="66"/>
      <c r="C916" s="82"/>
      <c r="D916" s="66"/>
      <c r="E916" s="66"/>
      <c r="F916" s="36" t="s">
        <v>33</v>
      </c>
      <c r="G916" s="66"/>
      <c r="H916" s="67"/>
      <c r="I916" s="133"/>
      <c r="J916" s="133"/>
      <c r="K916" s="93"/>
      <c r="L916" s="83"/>
      <c r="M916" s="92">
        <f>RecursosH[[#This Row],[Custos hora]]*RecursosH[[#This Row],[Qnt. Horas]]</f>
        <v>0</v>
      </c>
    </row>
    <row r="917" spans="1:13" x14ac:dyDescent="0.25">
      <c r="A917" s="67"/>
      <c r="B917" s="66"/>
      <c r="C917" s="82"/>
      <c r="D917" s="66"/>
      <c r="E917" s="66"/>
      <c r="F917" s="36" t="s">
        <v>33</v>
      </c>
      <c r="G917" s="66"/>
      <c r="H917" s="67"/>
      <c r="I917" s="133"/>
      <c r="J917" s="133"/>
      <c r="K917" s="93"/>
      <c r="L917" s="83"/>
      <c r="M917" s="92">
        <f>RecursosH[[#This Row],[Custos hora]]*RecursosH[[#This Row],[Qnt. Horas]]</f>
        <v>0</v>
      </c>
    </row>
    <row r="918" spans="1:13" x14ac:dyDescent="0.25">
      <c r="A918" s="67"/>
      <c r="B918" s="66"/>
      <c r="C918" s="82"/>
      <c r="D918" s="66"/>
      <c r="E918" s="66"/>
      <c r="F918" s="36" t="s">
        <v>33</v>
      </c>
      <c r="G918" s="66"/>
      <c r="H918" s="67"/>
      <c r="I918" s="133"/>
      <c r="J918" s="133"/>
      <c r="K918" s="93"/>
      <c r="L918" s="83"/>
      <c r="M918" s="92">
        <f>RecursosH[[#This Row],[Custos hora]]*RecursosH[[#This Row],[Qnt. Horas]]</f>
        <v>0</v>
      </c>
    </row>
    <row r="919" spans="1:13" x14ac:dyDescent="0.25">
      <c r="A919" s="67"/>
      <c r="B919" s="66"/>
      <c r="C919" s="82"/>
      <c r="D919" s="66"/>
      <c r="E919" s="66"/>
      <c r="F919" s="36" t="s">
        <v>33</v>
      </c>
      <c r="G919" s="66"/>
      <c r="H919" s="67"/>
      <c r="I919" s="133"/>
      <c r="J919" s="133"/>
      <c r="K919" s="93"/>
      <c r="L919" s="83"/>
      <c r="M919" s="92">
        <f>RecursosH[[#This Row],[Custos hora]]*RecursosH[[#This Row],[Qnt. Horas]]</f>
        <v>0</v>
      </c>
    </row>
    <row r="920" spans="1:13" x14ac:dyDescent="0.25">
      <c r="A920" s="67"/>
      <c r="B920" s="66"/>
      <c r="C920" s="82"/>
      <c r="D920" s="66"/>
      <c r="E920" s="66"/>
      <c r="F920" s="36" t="s">
        <v>33</v>
      </c>
      <c r="G920" s="66"/>
      <c r="H920" s="67"/>
      <c r="I920" s="133"/>
      <c r="J920" s="133"/>
      <c r="K920" s="93"/>
      <c r="L920" s="83"/>
      <c r="M920" s="92">
        <f>RecursosH[[#This Row],[Custos hora]]*RecursosH[[#This Row],[Qnt. Horas]]</f>
        <v>0</v>
      </c>
    </row>
    <row r="921" spans="1:13" x14ac:dyDescent="0.25">
      <c r="A921" s="67"/>
      <c r="B921" s="66"/>
      <c r="C921" s="82"/>
      <c r="D921" s="66"/>
      <c r="E921" s="66"/>
      <c r="F921" s="36" t="s">
        <v>33</v>
      </c>
      <c r="G921" s="66"/>
      <c r="H921" s="67"/>
      <c r="I921" s="133"/>
      <c r="J921" s="133"/>
      <c r="K921" s="93"/>
      <c r="L921" s="83"/>
      <c r="M921" s="92">
        <f>RecursosH[[#This Row],[Custos hora]]*RecursosH[[#This Row],[Qnt. Horas]]</f>
        <v>0</v>
      </c>
    </row>
    <row r="922" spans="1:13" x14ac:dyDescent="0.25">
      <c r="A922" s="67"/>
      <c r="B922" s="66"/>
      <c r="C922" s="82"/>
      <c r="D922" s="66"/>
      <c r="E922" s="66"/>
      <c r="F922" s="36" t="s">
        <v>33</v>
      </c>
      <c r="G922" s="66"/>
      <c r="H922" s="67"/>
      <c r="I922" s="133"/>
      <c r="J922" s="133"/>
      <c r="K922" s="93"/>
      <c r="L922" s="83"/>
      <c r="M922" s="92">
        <f>RecursosH[[#This Row],[Custos hora]]*RecursosH[[#This Row],[Qnt. Horas]]</f>
        <v>0</v>
      </c>
    </row>
    <row r="923" spans="1:13" x14ac:dyDescent="0.25">
      <c r="A923" s="67"/>
      <c r="B923" s="66"/>
      <c r="C923" s="82"/>
      <c r="D923" s="66"/>
      <c r="E923" s="66"/>
      <c r="F923" s="36" t="s">
        <v>33</v>
      </c>
      <c r="G923" s="66"/>
      <c r="H923" s="67"/>
      <c r="I923" s="133"/>
      <c r="J923" s="133"/>
      <c r="K923" s="93"/>
      <c r="L923" s="83"/>
      <c r="M923" s="92">
        <f>RecursosH[[#This Row],[Custos hora]]*RecursosH[[#This Row],[Qnt. Horas]]</f>
        <v>0</v>
      </c>
    </row>
    <row r="924" spans="1:13" x14ac:dyDescent="0.25">
      <c r="A924" s="67"/>
      <c r="B924" s="66"/>
      <c r="C924" s="82"/>
      <c r="D924" s="66"/>
      <c r="E924" s="66"/>
      <c r="F924" s="36" t="s">
        <v>33</v>
      </c>
      <c r="G924" s="66"/>
      <c r="H924" s="67"/>
      <c r="I924" s="133"/>
      <c r="J924" s="133"/>
      <c r="K924" s="93"/>
      <c r="L924" s="83"/>
      <c r="M924" s="92">
        <f>RecursosH[[#This Row],[Custos hora]]*RecursosH[[#This Row],[Qnt. Horas]]</f>
        <v>0</v>
      </c>
    </row>
    <row r="925" spans="1:13" x14ac:dyDescent="0.25">
      <c r="A925" s="67"/>
      <c r="B925" s="66"/>
      <c r="C925" s="82"/>
      <c r="D925" s="66"/>
      <c r="E925" s="66"/>
      <c r="F925" s="36" t="s">
        <v>33</v>
      </c>
      <c r="G925" s="66"/>
      <c r="H925" s="67"/>
      <c r="I925" s="133"/>
      <c r="J925" s="133"/>
      <c r="K925" s="93"/>
      <c r="L925" s="83"/>
      <c r="M925" s="92">
        <f>RecursosH[[#This Row],[Custos hora]]*RecursosH[[#This Row],[Qnt. Horas]]</f>
        <v>0</v>
      </c>
    </row>
    <row r="926" spans="1:13" x14ac:dyDescent="0.25">
      <c r="A926" s="67"/>
      <c r="B926" s="66"/>
      <c r="C926" s="82"/>
      <c r="D926" s="66"/>
      <c r="E926" s="66"/>
      <c r="F926" s="36" t="s">
        <v>33</v>
      </c>
      <c r="G926" s="66"/>
      <c r="H926" s="67"/>
      <c r="I926" s="133"/>
      <c r="J926" s="133"/>
      <c r="K926" s="93"/>
      <c r="L926" s="83"/>
      <c r="M926" s="92">
        <f>RecursosH[[#This Row],[Custos hora]]*RecursosH[[#This Row],[Qnt. Horas]]</f>
        <v>0</v>
      </c>
    </row>
    <row r="927" spans="1:13" x14ac:dyDescent="0.25">
      <c r="A927" s="67"/>
      <c r="B927" s="66"/>
      <c r="C927" s="82"/>
      <c r="D927" s="66"/>
      <c r="E927" s="66"/>
      <c r="F927" s="36" t="s">
        <v>33</v>
      </c>
      <c r="G927" s="66"/>
      <c r="H927" s="67"/>
      <c r="I927" s="133"/>
      <c r="J927" s="133"/>
      <c r="K927" s="93"/>
      <c r="L927" s="83"/>
      <c r="M927" s="92">
        <f>RecursosH[[#This Row],[Custos hora]]*RecursosH[[#This Row],[Qnt. Horas]]</f>
        <v>0</v>
      </c>
    </row>
    <row r="928" spans="1:13" x14ac:dyDescent="0.25">
      <c r="A928" s="67"/>
      <c r="B928" s="66"/>
      <c r="C928" s="82"/>
      <c r="D928" s="66"/>
      <c r="E928" s="66"/>
      <c r="F928" s="36" t="s">
        <v>33</v>
      </c>
      <c r="G928" s="66"/>
      <c r="H928" s="67"/>
      <c r="I928" s="133"/>
      <c r="J928" s="133"/>
      <c r="K928" s="93"/>
      <c r="L928" s="83"/>
      <c r="M928" s="92">
        <f>RecursosH[[#This Row],[Custos hora]]*RecursosH[[#This Row],[Qnt. Horas]]</f>
        <v>0</v>
      </c>
    </row>
    <row r="929" spans="1:13" x14ac:dyDescent="0.25">
      <c r="A929" s="67"/>
      <c r="B929" s="66"/>
      <c r="C929" s="82"/>
      <c r="D929" s="66"/>
      <c r="E929" s="66"/>
      <c r="F929" s="36" t="s">
        <v>33</v>
      </c>
      <c r="G929" s="66"/>
      <c r="H929" s="67"/>
      <c r="I929" s="133"/>
      <c r="J929" s="133"/>
      <c r="K929" s="93"/>
      <c r="L929" s="83"/>
      <c r="M929" s="92">
        <f>RecursosH[[#This Row],[Custos hora]]*RecursosH[[#This Row],[Qnt. Horas]]</f>
        <v>0</v>
      </c>
    </row>
    <row r="930" spans="1:13" x14ac:dyDescent="0.25">
      <c r="A930" s="67"/>
      <c r="B930" s="66"/>
      <c r="C930" s="82"/>
      <c r="D930" s="66"/>
      <c r="E930" s="66"/>
      <c r="F930" s="36" t="s">
        <v>33</v>
      </c>
      <c r="G930" s="66"/>
      <c r="H930" s="67"/>
      <c r="I930" s="133"/>
      <c r="J930" s="133"/>
      <c r="K930" s="93"/>
      <c r="L930" s="83"/>
      <c r="M930" s="92">
        <f>RecursosH[[#This Row],[Custos hora]]*RecursosH[[#This Row],[Qnt. Horas]]</f>
        <v>0</v>
      </c>
    </row>
    <row r="931" spans="1:13" x14ac:dyDescent="0.25">
      <c r="A931" s="67"/>
      <c r="B931" s="66"/>
      <c r="C931" s="82"/>
      <c r="D931" s="66"/>
      <c r="E931" s="66"/>
      <c r="F931" s="36" t="s">
        <v>33</v>
      </c>
      <c r="G931" s="66"/>
      <c r="H931" s="67"/>
      <c r="I931" s="133"/>
      <c r="J931" s="133"/>
      <c r="K931" s="93"/>
      <c r="L931" s="83"/>
      <c r="M931" s="92">
        <f>RecursosH[[#This Row],[Custos hora]]*RecursosH[[#This Row],[Qnt. Horas]]</f>
        <v>0</v>
      </c>
    </row>
    <row r="932" spans="1:13" x14ac:dyDescent="0.25">
      <c r="A932" s="67"/>
      <c r="B932" s="66"/>
      <c r="C932" s="82"/>
      <c r="D932" s="66"/>
      <c r="E932" s="66"/>
      <c r="F932" s="36" t="s">
        <v>33</v>
      </c>
      <c r="G932" s="66"/>
      <c r="H932" s="67"/>
      <c r="I932" s="133"/>
      <c r="J932" s="133"/>
      <c r="K932" s="93"/>
      <c r="L932" s="83"/>
      <c r="M932" s="92">
        <f>RecursosH[[#This Row],[Custos hora]]*RecursosH[[#This Row],[Qnt. Horas]]</f>
        <v>0</v>
      </c>
    </row>
    <row r="933" spans="1:13" x14ac:dyDescent="0.25">
      <c r="A933" s="67"/>
      <c r="B933" s="66"/>
      <c r="C933" s="82"/>
      <c r="D933" s="66"/>
      <c r="E933" s="66"/>
      <c r="F933" s="36" t="s">
        <v>33</v>
      </c>
      <c r="G933" s="66"/>
      <c r="H933" s="67"/>
      <c r="I933" s="133"/>
      <c r="J933" s="133"/>
      <c r="K933" s="93"/>
      <c r="L933" s="83"/>
      <c r="M933" s="92">
        <f>RecursosH[[#This Row],[Custos hora]]*RecursosH[[#This Row],[Qnt. Horas]]</f>
        <v>0</v>
      </c>
    </row>
    <row r="934" spans="1:13" x14ac:dyDescent="0.25">
      <c r="A934" s="67"/>
      <c r="B934" s="66"/>
      <c r="C934" s="82"/>
      <c r="D934" s="66"/>
      <c r="E934" s="66"/>
      <c r="F934" s="36" t="s">
        <v>33</v>
      </c>
      <c r="G934" s="66"/>
      <c r="H934" s="67"/>
      <c r="I934" s="133"/>
      <c r="J934" s="133"/>
      <c r="K934" s="93"/>
      <c r="L934" s="83"/>
      <c r="M934" s="92">
        <f>RecursosH[[#This Row],[Custos hora]]*RecursosH[[#This Row],[Qnt. Horas]]</f>
        <v>0</v>
      </c>
    </row>
    <row r="935" spans="1:13" x14ac:dyDescent="0.25">
      <c r="A935" s="67"/>
      <c r="B935" s="66"/>
      <c r="C935" s="82"/>
      <c r="D935" s="66"/>
      <c r="E935" s="66"/>
      <c r="F935" s="36" t="s">
        <v>33</v>
      </c>
      <c r="G935" s="66"/>
      <c r="H935" s="67"/>
      <c r="I935" s="133"/>
      <c r="J935" s="133"/>
      <c r="K935" s="93"/>
      <c r="L935" s="83"/>
      <c r="M935" s="92">
        <f>RecursosH[[#This Row],[Custos hora]]*RecursosH[[#This Row],[Qnt. Horas]]</f>
        <v>0</v>
      </c>
    </row>
    <row r="936" spans="1:13" x14ac:dyDescent="0.25">
      <c r="A936" s="67"/>
      <c r="B936" s="66"/>
      <c r="C936" s="82"/>
      <c r="D936" s="66"/>
      <c r="E936" s="66"/>
      <c r="F936" s="36" t="s">
        <v>33</v>
      </c>
      <c r="G936" s="66"/>
      <c r="H936" s="67"/>
      <c r="I936" s="133"/>
      <c r="J936" s="133"/>
      <c r="K936" s="93"/>
      <c r="L936" s="83"/>
      <c r="M936" s="92">
        <f>RecursosH[[#This Row],[Custos hora]]*RecursosH[[#This Row],[Qnt. Horas]]</f>
        <v>0</v>
      </c>
    </row>
    <row r="937" spans="1:13" x14ac:dyDescent="0.25">
      <c r="A937" s="67"/>
      <c r="B937" s="66"/>
      <c r="C937" s="82"/>
      <c r="D937" s="66"/>
      <c r="E937" s="66"/>
      <c r="F937" s="36" t="s">
        <v>33</v>
      </c>
      <c r="G937" s="66"/>
      <c r="H937" s="67"/>
      <c r="I937" s="133"/>
      <c r="J937" s="133"/>
      <c r="K937" s="93"/>
      <c r="L937" s="83"/>
      <c r="M937" s="92">
        <f>RecursosH[[#This Row],[Custos hora]]*RecursosH[[#This Row],[Qnt. Horas]]</f>
        <v>0</v>
      </c>
    </row>
    <row r="938" spans="1:13" x14ac:dyDescent="0.25">
      <c r="A938" s="67"/>
      <c r="B938" s="66"/>
      <c r="C938" s="82"/>
      <c r="D938" s="66"/>
      <c r="E938" s="66"/>
      <c r="F938" s="36" t="s">
        <v>33</v>
      </c>
      <c r="G938" s="66"/>
      <c r="H938" s="67"/>
      <c r="I938" s="133"/>
      <c r="J938" s="133"/>
      <c r="K938" s="93"/>
      <c r="L938" s="83"/>
      <c r="M938" s="92">
        <f>RecursosH[[#This Row],[Custos hora]]*RecursosH[[#This Row],[Qnt. Horas]]</f>
        <v>0</v>
      </c>
    </row>
    <row r="939" spans="1:13" x14ac:dyDescent="0.25">
      <c r="A939" s="67"/>
      <c r="B939" s="66"/>
      <c r="C939" s="82"/>
      <c r="D939" s="66"/>
      <c r="E939" s="66"/>
      <c r="F939" s="36" t="s">
        <v>33</v>
      </c>
      <c r="G939" s="66"/>
      <c r="H939" s="67"/>
      <c r="I939" s="133"/>
      <c r="J939" s="133"/>
      <c r="K939" s="93"/>
      <c r="L939" s="83"/>
      <c r="M939" s="92">
        <f>RecursosH[[#This Row],[Custos hora]]*RecursosH[[#This Row],[Qnt. Horas]]</f>
        <v>0</v>
      </c>
    </row>
    <row r="940" spans="1:13" x14ac:dyDescent="0.25">
      <c r="A940" s="67"/>
      <c r="B940" s="66"/>
      <c r="C940" s="82"/>
      <c r="D940" s="66"/>
      <c r="E940" s="66"/>
      <c r="F940" s="36" t="s">
        <v>33</v>
      </c>
      <c r="G940" s="66"/>
      <c r="H940" s="67"/>
      <c r="I940" s="133"/>
      <c r="J940" s="133"/>
      <c r="K940" s="93"/>
      <c r="L940" s="83"/>
      <c r="M940" s="92">
        <f>RecursosH[[#This Row],[Custos hora]]*RecursosH[[#This Row],[Qnt. Horas]]</f>
        <v>0</v>
      </c>
    </row>
    <row r="941" spans="1:13" x14ac:dyDescent="0.25">
      <c r="A941" s="67"/>
      <c r="B941" s="66"/>
      <c r="C941" s="82"/>
      <c r="D941" s="66"/>
      <c r="E941" s="66"/>
      <c r="F941" s="36" t="s">
        <v>33</v>
      </c>
      <c r="G941" s="66"/>
      <c r="H941" s="67"/>
      <c r="I941" s="133"/>
      <c r="J941" s="133"/>
      <c r="K941" s="93"/>
      <c r="L941" s="83"/>
      <c r="M941" s="92">
        <f>RecursosH[[#This Row],[Custos hora]]*RecursosH[[#This Row],[Qnt. Horas]]</f>
        <v>0</v>
      </c>
    </row>
    <row r="942" spans="1:13" x14ac:dyDescent="0.25">
      <c r="A942" s="67"/>
      <c r="B942" s="66"/>
      <c r="C942" s="82"/>
      <c r="D942" s="66"/>
      <c r="E942" s="66"/>
      <c r="F942" s="36" t="s">
        <v>33</v>
      </c>
      <c r="G942" s="66"/>
      <c r="H942" s="67"/>
      <c r="I942" s="133"/>
      <c r="J942" s="133"/>
      <c r="K942" s="93"/>
      <c r="L942" s="83"/>
      <c r="M942" s="92">
        <f>RecursosH[[#This Row],[Custos hora]]*RecursosH[[#This Row],[Qnt. Horas]]</f>
        <v>0</v>
      </c>
    </row>
    <row r="943" spans="1:13" x14ac:dyDescent="0.25">
      <c r="A943" s="67"/>
      <c r="B943" s="66"/>
      <c r="C943" s="82"/>
      <c r="D943" s="66"/>
      <c r="E943" s="66"/>
      <c r="F943" s="36" t="s">
        <v>33</v>
      </c>
      <c r="G943" s="66"/>
      <c r="H943" s="67"/>
      <c r="I943" s="133"/>
      <c r="J943" s="133"/>
      <c r="K943" s="93"/>
      <c r="L943" s="83"/>
      <c r="M943" s="92">
        <f>RecursosH[[#This Row],[Custos hora]]*RecursosH[[#This Row],[Qnt. Horas]]</f>
        <v>0</v>
      </c>
    </row>
    <row r="944" spans="1:13" x14ac:dyDescent="0.25">
      <c r="A944" s="67"/>
      <c r="B944" s="66"/>
      <c r="C944" s="82"/>
      <c r="D944" s="66"/>
      <c r="E944" s="66"/>
      <c r="F944" s="36" t="s">
        <v>33</v>
      </c>
      <c r="G944" s="66"/>
      <c r="H944" s="67"/>
      <c r="I944" s="133"/>
      <c r="J944" s="133"/>
      <c r="K944" s="93"/>
      <c r="L944" s="83"/>
      <c r="M944" s="92">
        <f>RecursosH[[#This Row],[Custos hora]]*RecursosH[[#This Row],[Qnt. Horas]]</f>
        <v>0</v>
      </c>
    </row>
    <row r="945" spans="1:13" x14ac:dyDescent="0.25">
      <c r="A945" s="67"/>
      <c r="B945" s="66"/>
      <c r="C945" s="82"/>
      <c r="D945" s="66"/>
      <c r="E945" s="66"/>
      <c r="F945" s="36" t="s">
        <v>33</v>
      </c>
      <c r="G945" s="66"/>
      <c r="H945" s="67"/>
      <c r="I945" s="133"/>
      <c r="J945" s="133"/>
      <c r="K945" s="93"/>
      <c r="L945" s="83"/>
      <c r="M945" s="92">
        <f>RecursosH[[#This Row],[Custos hora]]*RecursosH[[#This Row],[Qnt. Horas]]</f>
        <v>0</v>
      </c>
    </row>
    <row r="946" spans="1:13" x14ac:dyDescent="0.25">
      <c r="A946" s="67"/>
      <c r="B946" s="66"/>
      <c r="C946" s="82"/>
      <c r="D946" s="66"/>
      <c r="E946" s="66"/>
      <c r="F946" s="36" t="s">
        <v>33</v>
      </c>
      <c r="G946" s="66"/>
      <c r="H946" s="67"/>
      <c r="I946" s="133"/>
      <c r="J946" s="133"/>
      <c r="K946" s="93"/>
      <c r="L946" s="83"/>
      <c r="M946" s="92">
        <f>RecursosH[[#This Row],[Custos hora]]*RecursosH[[#This Row],[Qnt. Horas]]</f>
        <v>0</v>
      </c>
    </row>
    <row r="947" spans="1:13" x14ac:dyDescent="0.25">
      <c r="A947" s="67"/>
      <c r="B947" s="66"/>
      <c r="C947" s="82"/>
      <c r="D947" s="66"/>
      <c r="E947" s="66"/>
      <c r="F947" s="36" t="s">
        <v>33</v>
      </c>
      <c r="G947" s="66"/>
      <c r="H947" s="67"/>
      <c r="I947" s="133"/>
      <c r="J947" s="133"/>
      <c r="K947" s="93"/>
      <c r="L947" s="83"/>
      <c r="M947" s="92">
        <f>RecursosH[[#This Row],[Custos hora]]*RecursosH[[#This Row],[Qnt. Horas]]</f>
        <v>0</v>
      </c>
    </row>
    <row r="948" spans="1:13" x14ac:dyDescent="0.25">
      <c r="A948" s="67"/>
      <c r="B948" s="66"/>
      <c r="C948" s="82"/>
      <c r="D948" s="66"/>
      <c r="E948" s="66"/>
      <c r="F948" s="36" t="s">
        <v>33</v>
      </c>
      <c r="G948" s="66"/>
      <c r="H948" s="67"/>
      <c r="I948" s="133"/>
      <c r="J948" s="133"/>
      <c r="K948" s="93"/>
      <c r="L948" s="83"/>
      <c r="M948" s="92">
        <f>RecursosH[[#This Row],[Custos hora]]*RecursosH[[#This Row],[Qnt. Horas]]</f>
        <v>0</v>
      </c>
    </row>
    <row r="949" spans="1:13" x14ac:dyDescent="0.25">
      <c r="A949" s="67"/>
      <c r="B949" s="66"/>
      <c r="C949" s="82"/>
      <c r="D949" s="66"/>
      <c r="E949" s="66"/>
      <c r="F949" s="36" t="s">
        <v>33</v>
      </c>
      <c r="G949" s="66"/>
      <c r="H949" s="67"/>
      <c r="I949" s="133"/>
      <c r="J949" s="133"/>
      <c r="K949" s="93"/>
      <c r="L949" s="83"/>
      <c r="M949" s="92">
        <f>RecursosH[[#This Row],[Custos hora]]*RecursosH[[#This Row],[Qnt. Horas]]</f>
        <v>0</v>
      </c>
    </row>
    <row r="950" spans="1:13" x14ac:dyDescent="0.25">
      <c r="A950" s="67"/>
      <c r="B950" s="66"/>
      <c r="C950" s="82"/>
      <c r="D950" s="66"/>
      <c r="E950" s="66"/>
      <c r="F950" s="36" t="s">
        <v>33</v>
      </c>
      <c r="G950" s="66"/>
      <c r="H950" s="67"/>
      <c r="I950" s="133"/>
      <c r="J950" s="133"/>
      <c r="K950" s="93"/>
      <c r="L950" s="83"/>
      <c r="M950" s="92">
        <f>RecursosH[[#This Row],[Custos hora]]*RecursosH[[#This Row],[Qnt. Horas]]</f>
        <v>0</v>
      </c>
    </row>
    <row r="951" spans="1:13" x14ac:dyDescent="0.25">
      <c r="A951" s="67"/>
      <c r="B951" s="66"/>
      <c r="C951" s="82"/>
      <c r="D951" s="66"/>
      <c r="E951" s="66"/>
      <c r="F951" s="36" t="s">
        <v>33</v>
      </c>
      <c r="G951" s="66"/>
      <c r="H951" s="67"/>
      <c r="I951" s="133"/>
      <c r="J951" s="133"/>
      <c r="K951" s="93"/>
      <c r="L951" s="83"/>
      <c r="M951" s="92">
        <f>RecursosH[[#This Row],[Custos hora]]*RecursosH[[#This Row],[Qnt. Horas]]</f>
        <v>0</v>
      </c>
    </row>
    <row r="952" spans="1:13" x14ac:dyDescent="0.25">
      <c r="A952" s="67"/>
      <c r="B952" s="66"/>
      <c r="C952" s="82"/>
      <c r="D952" s="66"/>
      <c r="E952" s="66"/>
      <c r="F952" s="36" t="s">
        <v>33</v>
      </c>
      <c r="G952" s="66"/>
      <c r="H952" s="67"/>
      <c r="I952" s="133"/>
      <c r="J952" s="133"/>
      <c r="K952" s="93"/>
      <c r="L952" s="83"/>
      <c r="M952" s="92">
        <f>RecursosH[[#This Row],[Custos hora]]*RecursosH[[#This Row],[Qnt. Horas]]</f>
        <v>0</v>
      </c>
    </row>
    <row r="953" spans="1:13" x14ac:dyDescent="0.25">
      <c r="A953" s="67"/>
      <c r="B953" s="66"/>
      <c r="C953" s="82"/>
      <c r="D953" s="66"/>
      <c r="E953" s="66"/>
      <c r="F953" s="36" t="s">
        <v>33</v>
      </c>
      <c r="G953" s="66"/>
      <c r="H953" s="67"/>
      <c r="I953" s="133"/>
      <c r="J953" s="133"/>
      <c r="K953" s="93"/>
      <c r="L953" s="83"/>
      <c r="M953" s="92">
        <f>RecursosH[[#This Row],[Custos hora]]*RecursosH[[#This Row],[Qnt. Horas]]</f>
        <v>0</v>
      </c>
    </row>
    <row r="954" spans="1:13" x14ac:dyDescent="0.25">
      <c r="A954" s="67"/>
      <c r="B954" s="66"/>
      <c r="C954" s="82"/>
      <c r="D954" s="66"/>
      <c r="E954" s="66"/>
      <c r="F954" s="36" t="s">
        <v>33</v>
      </c>
      <c r="G954" s="66"/>
      <c r="H954" s="67"/>
      <c r="I954" s="133"/>
      <c r="J954" s="133"/>
      <c r="K954" s="93"/>
      <c r="L954" s="83"/>
      <c r="M954" s="92">
        <f>RecursosH[[#This Row],[Custos hora]]*RecursosH[[#This Row],[Qnt. Horas]]</f>
        <v>0</v>
      </c>
    </row>
    <row r="955" spans="1:13" x14ac:dyDescent="0.25">
      <c r="A955" s="67"/>
      <c r="B955" s="66"/>
      <c r="C955" s="82"/>
      <c r="D955" s="66"/>
      <c r="E955" s="66"/>
      <c r="F955" s="36" t="s">
        <v>33</v>
      </c>
      <c r="G955" s="66"/>
      <c r="H955" s="67"/>
      <c r="I955" s="133"/>
      <c r="J955" s="133"/>
      <c r="K955" s="93"/>
      <c r="L955" s="83"/>
      <c r="M955" s="92">
        <f>RecursosH[[#This Row],[Custos hora]]*RecursosH[[#This Row],[Qnt. Horas]]</f>
        <v>0</v>
      </c>
    </row>
    <row r="956" spans="1:13" x14ac:dyDescent="0.25">
      <c r="A956" s="67"/>
      <c r="B956" s="66"/>
      <c r="C956" s="82"/>
      <c r="D956" s="66"/>
      <c r="E956" s="66"/>
      <c r="F956" s="36" t="s">
        <v>33</v>
      </c>
      <c r="G956" s="66"/>
      <c r="H956" s="67"/>
      <c r="I956" s="133"/>
      <c r="J956" s="133"/>
      <c r="K956" s="93"/>
      <c r="L956" s="83"/>
      <c r="M956" s="92">
        <f>RecursosH[[#This Row],[Custos hora]]*RecursosH[[#This Row],[Qnt. Horas]]</f>
        <v>0</v>
      </c>
    </row>
    <row r="957" spans="1:13" x14ac:dyDescent="0.25">
      <c r="A957" s="67"/>
      <c r="B957" s="66"/>
      <c r="C957" s="82"/>
      <c r="D957" s="66"/>
      <c r="E957" s="66"/>
      <c r="F957" s="36" t="s">
        <v>33</v>
      </c>
      <c r="G957" s="66"/>
      <c r="H957" s="67"/>
      <c r="I957" s="133"/>
      <c r="J957" s="133"/>
      <c r="K957" s="93"/>
      <c r="L957" s="83"/>
      <c r="M957" s="92">
        <f>RecursosH[[#This Row],[Custos hora]]*RecursosH[[#This Row],[Qnt. Horas]]</f>
        <v>0</v>
      </c>
    </row>
    <row r="958" spans="1:13" x14ac:dyDescent="0.25">
      <c r="A958" s="67"/>
      <c r="B958" s="66"/>
      <c r="C958" s="82"/>
      <c r="D958" s="66"/>
      <c r="E958" s="66"/>
      <c r="F958" s="36" t="s">
        <v>33</v>
      </c>
      <c r="G958" s="66"/>
      <c r="H958" s="67"/>
      <c r="I958" s="133"/>
      <c r="J958" s="133"/>
      <c r="K958" s="93"/>
      <c r="L958" s="83"/>
      <c r="M958" s="92">
        <f>RecursosH[[#This Row],[Custos hora]]*RecursosH[[#This Row],[Qnt. Horas]]</f>
        <v>0</v>
      </c>
    </row>
    <row r="959" spans="1:13" x14ac:dyDescent="0.25">
      <c r="A959" s="67"/>
      <c r="B959" s="66"/>
      <c r="C959" s="82"/>
      <c r="D959" s="66"/>
      <c r="E959" s="66"/>
      <c r="F959" s="36" t="s">
        <v>33</v>
      </c>
      <c r="G959" s="66"/>
      <c r="H959" s="67"/>
      <c r="I959" s="133"/>
      <c r="J959" s="133"/>
      <c r="K959" s="93"/>
      <c r="L959" s="83"/>
      <c r="M959" s="92">
        <f>RecursosH[[#This Row],[Custos hora]]*RecursosH[[#This Row],[Qnt. Horas]]</f>
        <v>0</v>
      </c>
    </row>
    <row r="960" spans="1:13" x14ac:dyDescent="0.25">
      <c r="A960" s="67"/>
      <c r="B960" s="66"/>
      <c r="C960" s="82"/>
      <c r="D960" s="66"/>
      <c r="E960" s="66"/>
      <c r="F960" s="36" t="s">
        <v>33</v>
      </c>
      <c r="G960" s="66"/>
      <c r="H960" s="67"/>
      <c r="I960" s="133"/>
      <c r="J960" s="133"/>
      <c r="K960" s="93"/>
      <c r="L960" s="83"/>
      <c r="M960" s="92">
        <f>RecursosH[[#This Row],[Custos hora]]*RecursosH[[#This Row],[Qnt. Horas]]</f>
        <v>0</v>
      </c>
    </row>
    <row r="961" spans="1:13" x14ac:dyDescent="0.25">
      <c r="A961" s="67"/>
      <c r="B961" s="66"/>
      <c r="C961" s="82"/>
      <c r="D961" s="66"/>
      <c r="E961" s="66"/>
      <c r="F961" s="36" t="s">
        <v>33</v>
      </c>
      <c r="G961" s="66"/>
      <c r="H961" s="67"/>
      <c r="I961" s="133"/>
      <c r="J961" s="133"/>
      <c r="K961" s="93"/>
      <c r="L961" s="83"/>
      <c r="M961" s="92">
        <f>RecursosH[[#This Row],[Custos hora]]*RecursosH[[#This Row],[Qnt. Horas]]</f>
        <v>0</v>
      </c>
    </row>
    <row r="962" spans="1:13" x14ac:dyDescent="0.25">
      <c r="A962" s="67"/>
      <c r="B962" s="66"/>
      <c r="C962" s="82"/>
      <c r="D962" s="66"/>
      <c r="E962" s="66"/>
      <c r="F962" s="36" t="s">
        <v>33</v>
      </c>
      <c r="G962" s="66"/>
      <c r="H962" s="67"/>
      <c r="I962" s="133"/>
      <c r="J962" s="133"/>
      <c r="K962" s="93"/>
      <c r="L962" s="83"/>
      <c r="M962" s="92">
        <f>RecursosH[[#This Row],[Custos hora]]*RecursosH[[#This Row],[Qnt. Horas]]</f>
        <v>0</v>
      </c>
    </row>
    <row r="963" spans="1:13" x14ac:dyDescent="0.25">
      <c r="A963" s="67"/>
      <c r="B963" s="66"/>
      <c r="C963" s="82"/>
      <c r="D963" s="66"/>
      <c r="E963" s="66"/>
      <c r="F963" s="36" t="s">
        <v>33</v>
      </c>
      <c r="G963" s="66"/>
      <c r="H963" s="67"/>
      <c r="I963" s="133"/>
      <c r="J963" s="133"/>
      <c r="K963" s="93"/>
      <c r="L963" s="83"/>
      <c r="M963" s="92">
        <f>RecursosH[[#This Row],[Custos hora]]*RecursosH[[#This Row],[Qnt. Horas]]</f>
        <v>0</v>
      </c>
    </row>
    <row r="964" spans="1:13" x14ac:dyDescent="0.25">
      <c r="A964" s="67"/>
      <c r="B964" s="66"/>
      <c r="C964" s="82"/>
      <c r="D964" s="66"/>
      <c r="E964" s="66"/>
      <c r="F964" s="36" t="s">
        <v>33</v>
      </c>
      <c r="G964" s="66"/>
      <c r="H964" s="67"/>
      <c r="I964" s="133"/>
      <c r="J964" s="133"/>
      <c r="K964" s="93"/>
      <c r="L964" s="83"/>
      <c r="M964" s="92">
        <f>RecursosH[[#This Row],[Custos hora]]*RecursosH[[#This Row],[Qnt. Horas]]</f>
        <v>0</v>
      </c>
    </row>
    <row r="965" spans="1:13" x14ac:dyDescent="0.25">
      <c r="A965" s="67"/>
      <c r="B965" s="66"/>
      <c r="C965" s="82"/>
      <c r="D965" s="66"/>
      <c r="E965" s="66"/>
      <c r="F965" s="36" t="s">
        <v>33</v>
      </c>
      <c r="G965" s="66"/>
      <c r="H965" s="67"/>
      <c r="I965" s="133"/>
      <c r="J965" s="133"/>
      <c r="K965" s="93"/>
      <c r="L965" s="83"/>
      <c r="M965" s="92">
        <f>RecursosH[[#This Row],[Custos hora]]*RecursosH[[#This Row],[Qnt. Horas]]</f>
        <v>0</v>
      </c>
    </row>
    <row r="966" spans="1:13" x14ac:dyDescent="0.25">
      <c r="A966" s="67"/>
      <c r="B966" s="66"/>
      <c r="C966" s="82"/>
      <c r="D966" s="66"/>
      <c r="E966" s="66"/>
      <c r="F966" s="36" t="s">
        <v>33</v>
      </c>
      <c r="G966" s="66"/>
      <c r="H966" s="67"/>
      <c r="I966" s="133"/>
      <c r="J966" s="133"/>
      <c r="K966" s="93"/>
      <c r="L966" s="83"/>
      <c r="M966" s="92">
        <f>RecursosH[[#This Row],[Custos hora]]*RecursosH[[#This Row],[Qnt. Horas]]</f>
        <v>0</v>
      </c>
    </row>
    <row r="967" spans="1:13" x14ac:dyDescent="0.25">
      <c r="A967" s="67"/>
      <c r="B967" s="66"/>
      <c r="C967" s="82"/>
      <c r="D967" s="66"/>
      <c r="E967" s="66"/>
      <c r="F967" s="36" t="s">
        <v>33</v>
      </c>
      <c r="G967" s="66"/>
      <c r="H967" s="67"/>
      <c r="I967" s="133"/>
      <c r="J967" s="133"/>
      <c r="K967" s="93"/>
      <c r="L967" s="83"/>
      <c r="M967" s="92">
        <f>RecursosH[[#This Row],[Custos hora]]*RecursosH[[#This Row],[Qnt. Horas]]</f>
        <v>0</v>
      </c>
    </row>
    <row r="968" spans="1:13" x14ac:dyDescent="0.25">
      <c r="A968" s="67"/>
      <c r="B968" s="66"/>
      <c r="C968" s="82"/>
      <c r="D968" s="66"/>
      <c r="E968" s="66"/>
      <c r="F968" s="36" t="s">
        <v>33</v>
      </c>
      <c r="G968" s="66"/>
      <c r="H968" s="67"/>
      <c r="I968" s="133"/>
      <c r="J968" s="133"/>
      <c r="K968" s="93"/>
      <c r="L968" s="83"/>
      <c r="M968" s="92">
        <f>RecursosH[[#This Row],[Custos hora]]*RecursosH[[#This Row],[Qnt. Horas]]</f>
        <v>0</v>
      </c>
    </row>
    <row r="969" spans="1:13" x14ac:dyDescent="0.25">
      <c r="A969" s="67"/>
      <c r="B969" s="66"/>
      <c r="C969" s="82"/>
      <c r="D969" s="66"/>
      <c r="E969" s="66"/>
      <c r="F969" s="36" t="s">
        <v>33</v>
      </c>
      <c r="G969" s="66"/>
      <c r="H969" s="67"/>
      <c r="I969" s="133"/>
      <c r="J969" s="133"/>
      <c r="K969" s="93"/>
      <c r="L969" s="83"/>
      <c r="M969" s="92">
        <f>RecursosH[[#This Row],[Custos hora]]*RecursosH[[#This Row],[Qnt. Horas]]</f>
        <v>0</v>
      </c>
    </row>
    <row r="970" spans="1:13" x14ac:dyDescent="0.25">
      <c r="A970" s="67"/>
      <c r="B970" s="66"/>
      <c r="C970" s="82"/>
      <c r="D970" s="66"/>
      <c r="E970" s="66"/>
      <c r="F970" s="36" t="s">
        <v>33</v>
      </c>
      <c r="G970" s="66"/>
      <c r="H970" s="67"/>
      <c r="I970" s="133"/>
      <c r="J970" s="133"/>
      <c r="K970" s="93"/>
      <c r="L970" s="83"/>
      <c r="M970" s="92">
        <f>RecursosH[[#This Row],[Custos hora]]*RecursosH[[#This Row],[Qnt. Horas]]</f>
        <v>0</v>
      </c>
    </row>
    <row r="971" spans="1:13" x14ac:dyDescent="0.25">
      <c r="A971" s="67"/>
      <c r="B971" s="66"/>
      <c r="C971" s="82"/>
      <c r="D971" s="66"/>
      <c r="E971" s="66"/>
      <c r="F971" s="36" t="s">
        <v>33</v>
      </c>
      <c r="G971" s="66"/>
      <c r="H971" s="67"/>
      <c r="I971" s="133"/>
      <c r="J971" s="133"/>
      <c r="K971" s="93"/>
      <c r="L971" s="83"/>
      <c r="M971" s="92">
        <f>RecursosH[[#This Row],[Custos hora]]*RecursosH[[#This Row],[Qnt. Horas]]</f>
        <v>0</v>
      </c>
    </row>
    <row r="972" spans="1:13" x14ac:dyDescent="0.25">
      <c r="A972" s="67"/>
      <c r="B972" s="66"/>
      <c r="C972" s="82"/>
      <c r="D972" s="66"/>
      <c r="E972" s="66"/>
      <c r="F972" s="36" t="s">
        <v>33</v>
      </c>
      <c r="G972" s="66"/>
      <c r="H972" s="67"/>
      <c r="I972" s="133"/>
      <c r="J972" s="133"/>
      <c r="K972" s="93"/>
      <c r="L972" s="83"/>
      <c r="M972" s="92">
        <f>RecursosH[[#This Row],[Custos hora]]*RecursosH[[#This Row],[Qnt. Horas]]</f>
        <v>0</v>
      </c>
    </row>
    <row r="973" spans="1:13" x14ac:dyDescent="0.25">
      <c r="A973" s="67"/>
      <c r="B973" s="66"/>
      <c r="C973" s="82"/>
      <c r="D973" s="66"/>
      <c r="E973" s="66"/>
      <c r="F973" s="36" t="s">
        <v>33</v>
      </c>
      <c r="G973" s="66"/>
      <c r="H973" s="67"/>
      <c r="I973" s="133"/>
      <c r="J973" s="133"/>
      <c r="K973" s="93"/>
      <c r="L973" s="83"/>
      <c r="M973" s="92">
        <f>RecursosH[[#This Row],[Custos hora]]*RecursosH[[#This Row],[Qnt. Horas]]</f>
        <v>0</v>
      </c>
    </row>
    <row r="974" spans="1:13" x14ac:dyDescent="0.25">
      <c r="A974" s="67"/>
      <c r="B974" s="66"/>
      <c r="C974" s="82"/>
      <c r="D974" s="66"/>
      <c r="E974" s="66"/>
      <c r="F974" s="36" t="s">
        <v>33</v>
      </c>
      <c r="G974" s="66"/>
      <c r="H974" s="67"/>
      <c r="I974" s="133"/>
      <c r="J974" s="133"/>
      <c r="K974" s="93"/>
      <c r="L974" s="83"/>
      <c r="M974" s="92">
        <f>RecursosH[[#This Row],[Custos hora]]*RecursosH[[#This Row],[Qnt. Horas]]</f>
        <v>0</v>
      </c>
    </row>
    <row r="975" spans="1:13" x14ac:dyDescent="0.25">
      <c r="A975" s="67"/>
      <c r="B975" s="66"/>
      <c r="C975" s="82"/>
      <c r="D975" s="66"/>
      <c r="E975" s="66"/>
      <c r="F975" s="36" t="s">
        <v>33</v>
      </c>
      <c r="G975" s="66"/>
      <c r="H975" s="67"/>
      <c r="I975" s="133"/>
      <c r="J975" s="133"/>
      <c r="K975" s="93"/>
      <c r="L975" s="83"/>
      <c r="M975" s="92">
        <f>RecursosH[[#This Row],[Custos hora]]*RecursosH[[#This Row],[Qnt. Horas]]</f>
        <v>0</v>
      </c>
    </row>
    <row r="976" spans="1:13" x14ac:dyDescent="0.25">
      <c r="A976" s="67"/>
      <c r="B976" s="66"/>
      <c r="C976" s="82"/>
      <c r="D976" s="66"/>
      <c r="E976" s="66"/>
      <c r="F976" s="36" t="s">
        <v>33</v>
      </c>
      <c r="G976" s="66"/>
      <c r="H976" s="67"/>
      <c r="I976" s="133"/>
      <c r="J976" s="133"/>
      <c r="K976" s="93"/>
      <c r="L976" s="83"/>
      <c r="M976" s="92">
        <f>RecursosH[[#This Row],[Custos hora]]*RecursosH[[#This Row],[Qnt. Horas]]</f>
        <v>0</v>
      </c>
    </row>
    <row r="977" spans="1:13" x14ac:dyDescent="0.25">
      <c r="A977" s="67"/>
      <c r="B977" s="66"/>
      <c r="C977" s="82"/>
      <c r="D977" s="66"/>
      <c r="E977" s="66"/>
      <c r="F977" s="36" t="s">
        <v>33</v>
      </c>
      <c r="G977" s="66"/>
      <c r="H977" s="67"/>
      <c r="I977" s="133"/>
      <c r="J977" s="133"/>
      <c r="K977" s="93"/>
      <c r="L977" s="83"/>
      <c r="M977" s="92">
        <f>RecursosH[[#This Row],[Custos hora]]*RecursosH[[#This Row],[Qnt. Horas]]</f>
        <v>0</v>
      </c>
    </row>
    <row r="978" spans="1:13" x14ac:dyDescent="0.25">
      <c r="A978" s="67"/>
      <c r="B978" s="66"/>
      <c r="C978" s="82"/>
      <c r="D978" s="66"/>
      <c r="E978" s="66"/>
      <c r="F978" s="36" t="s">
        <v>33</v>
      </c>
      <c r="G978" s="66"/>
      <c r="H978" s="67"/>
      <c r="I978" s="133"/>
      <c r="J978" s="133"/>
      <c r="K978" s="93"/>
      <c r="L978" s="83"/>
      <c r="M978" s="92">
        <f>RecursosH[[#This Row],[Custos hora]]*RecursosH[[#This Row],[Qnt. Horas]]</f>
        <v>0</v>
      </c>
    </row>
    <row r="979" spans="1:13" x14ac:dyDescent="0.25">
      <c r="A979" s="67"/>
      <c r="B979" s="66"/>
      <c r="C979" s="82"/>
      <c r="D979" s="66"/>
      <c r="E979" s="66"/>
      <c r="F979" s="36" t="s">
        <v>33</v>
      </c>
      <c r="G979" s="66"/>
      <c r="H979" s="67"/>
      <c r="I979" s="133"/>
      <c r="J979" s="133"/>
      <c r="K979" s="93"/>
      <c r="L979" s="83"/>
      <c r="M979" s="92">
        <f>RecursosH[[#This Row],[Custos hora]]*RecursosH[[#This Row],[Qnt. Horas]]</f>
        <v>0</v>
      </c>
    </row>
    <row r="980" spans="1:13" x14ac:dyDescent="0.25">
      <c r="A980" s="67"/>
      <c r="B980" s="66"/>
      <c r="C980" s="82"/>
      <c r="D980" s="66"/>
      <c r="E980" s="66"/>
      <c r="F980" s="36" t="s">
        <v>33</v>
      </c>
      <c r="G980" s="66"/>
      <c r="H980" s="67"/>
      <c r="I980" s="133"/>
      <c r="J980" s="133"/>
      <c r="K980" s="93"/>
      <c r="L980" s="83"/>
      <c r="M980" s="92">
        <f>RecursosH[[#This Row],[Custos hora]]*RecursosH[[#This Row],[Qnt. Horas]]</f>
        <v>0</v>
      </c>
    </row>
    <row r="981" spans="1:13" x14ac:dyDescent="0.25">
      <c r="A981" s="67"/>
      <c r="B981" s="66"/>
      <c r="C981" s="82"/>
      <c r="D981" s="66"/>
      <c r="E981" s="66"/>
      <c r="F981" s="36" t="s">
        <v>33</v>
      </c>
      <c r="G981" s="66"/>
      <c r="H981" s="67"/>
      <c r="I981" s="133"/>
      <c r="J981" s="133"/>
      <c r="K981" s="93"/>
      <c r="L981" s="83"/>
      <c r="M981" s="92">
        <f>RecursosH[[#This Row],[Custos hora]]*RecursosH[[#This Row],[Qnt. Horas]]</f>
        <v>0</v>
      </c>
    </row>
    <row r="982" spans="1:13" x14ac:dyDescent="0.25">
      <c r="A982" s="67"/>
      <c r="B982" s="66"/>
      <c r="C982" s="82"/>
      <c r="D982" s="66"/>
      <c r="E982" s="66"/>
      <c r="F982" s="36" t="s">
        <v>33</v>
      </c>
      <c r="G982" s="66"/>
      <c r="H982" s="67"/>
      <c r="I982" s="133"/>
      <c r="J982" s="133"/>
      <c r="K982" s="93"/>
      <c r="L982" s="83"/>
      <c r="M982" s="92">
        <f>RecursosH[[#This Row],[Custos hora]]*RecursosH[[#This Row],[Qnt. Horas]]</f>
        <v>0</v>
      </c>
    </row>
    <row r="983" spans="1:13" x14ac:dyDescent="0.25">
      <c r="A983" s="67"/>
      <c r="B983" s="66"/>
      <c r="C983" s="82"/>
      <c r="D983" s="66"/>
      <c r="E983" s="66"/>
      <c r="F983" s="36" t="s">
        <v>33</v>
      </c>
      <c r="G983" s="66"/>
      <c r="H983" s="67"/>
      <c r="I983" s="133"/>
      <c r="J983" s="133"/>
      <c r="K983" s="93"/>
      <c r="L983" s="83"/>
      <c r="M983" s="92">
        <f>RecursosH[[#This Row],[Custos hora]]*RecursosH[[#This Row],[Qnt. Horas]]</f>
        <v>0</v>
      </c>
    </row>
    <row r="984" spans="1:13" x14ac:dyDescent="0.25">
      <c r="A984" s="67"/>
      <c r="B984" s="66"/>
      <c r="C984" s="82"/>
      <c r="D984" s="66"/>
      <c r="E984" s="66"/>
      <c r="F984" s="36" t="s">
        <v>33</v>
      </c>
      <c r="G984" s="66"/>
      <c r="H984" s="67"/>
      <c r="I984" s="133"/>
      <c r="J984" s="133"/>
      <c r="K984" s="93"/>
      <c r="L984" s="83"/>
      <c r="M984" s="92">
        <f>RecursosH[[#This Row],[Custos hora]]*RecursosH[[#This Row],[Qnt. Horas]]</f>
        <v>0</v>
      </c>
    </row>
    <row r="985" spans="1:13" x14ac:dyDescent="0.25">
      <c r="A985" s="67"/>
      <c r="B985" s="66"/>
      <c r="C985" s="82"/>
      <c r="D985" s="66"/>
      <c r="E985" s="66"/>
      <c r="F985" s="36" t="s">
        <v>33</v>
      </c>
      <c r="G985" s="66"/>
      <c r="H985" s="67"/>
      <c r="I985" s="133"/>
      <c r="J985" s="133"/>
      <c r="K985" s="93"/>
      <c r="L985" s="83"/>
      <c r="M985" s="92">
        <f>RecursosH[[#This Row],[Custos hora]]*RecursosH[[#This Row],[Qnt. Horas]]</f>
        <v>0</v>
      </c>
    </row>
    <row r="986" spans="1:13" x14ac:dyDescent="0.25">
      <c r="A986" s="67"/>
      <c r="B986" s="66"/>
      <c r="C986" s="82"/>
      <c r="D986" s="66"/>
      <c r="E986" s="66"/>
      <c r="F986" s="36" t="s">
        <v>33</v>
      </c>
      <c r="G986" s="66"/>
      <c r="H986" s="67"/>
      <c r="I986" s="133"/>
      <c r="J986" s="133"/>
      <c r="K986" s="93"/>
      <c r="L986" s="83"/>
      <c r="M986" s="92">
        <f>RecursosH[[#This Row],[Custos hora]]*RecursosH[[#This Row],[Qnt. Horas]]</f>
        <v>0</v>
      </c>
    </row>
    <row r="987" spans="1:13" x14ac:dyDescent="0.25">
      <c r="A987" s="67"/>
      <c r="B987" s="66"/>
      <c r="C987" s="82"/>
      <c r="D987" s="66"/>
      <c r="E987" s="66"/>
      <c r="F987" s="36" t="s">
        <v>33</v>
      </c>
      <c r="G987" s="66"/>
      <c r="H987" s="67"/>
      <c r="I987" s="133"/>
      <c r="J987" s="133"/>
      <c r="K987" s="93"/>
      <c r="L987" s="83"/>
      <c r="M987" s="92">
        <f>RecursosH[[#This Row],[Custos hora]]*RecursosH[[#This Row],[Qnt. Horas]]</f>
        <v>0</v>
      </c>
    </row>
    <row r="988" spans="1:13" x14ac:dyDescent="0.25">
      <c r="A988" s="67"/>
      <c r="B988" s="66"/>
      <c r="C988" s="82"/>
      <c r="D988" s="66"/>
      <c r="E988" s="66"/>
      <c r="F988" s="36" t="s">
        <v>33</v>
      </c>
      <c r="G988" s="66"/>
      <c r="H988" s="67"/>
      <c r="I988" s="133"/>
      <c r="J988" s="133"/>
      <c r="K988" s="93"/>
      <c r="L988" s="83"/>
      <c r="M988" s="92">
        <f>RecursosH[[#This Row],[Custos hora]]*RecursosH[[#This Row],[Qnt. Horas]]</f>
        <v>0</v>
      </c>
    </row>
    <row r="989" spans="1:13" x14ac:dyDescent="0.25">
      <c r="A989" s="67"/>
      <c r="B989" s="66"/>
      <c r="C989" s="82"/>
      <c r="D989" s="66"/>
      <c r="E989" s="66"/>
      <c r="F989" s="36" t="s">
        <v>33</v>
      </c>
      <c r="G989" s="66"/>
      <c r="H989" s="67"/>
      <c r="I989" s="133"/>
      <c r="J989" s="133"/>
      <c r="K989" s="93"/>
      <c r="L989" s="83"/>
      <c r="M989" s="92">
        <f>RecursosH[[#This Row],[Custos hora]]*RecursosH[[#This Row],[Qnt. Horas]]</f>
        <v>0</v>
      </c>
    </row>
    <row r="990" spans="1:13" x14ac:dyDescent="0.25">
      <c r="A990" s="67"/>
      <c r="B990" s="66"/>
      <c r="C990" s="82"/>
      <c r="D990" s="66"/>
      <c r="E990" s="66"/>
      <c r="F990" s="36" t="s">
        <v>33</v>
      </c>
      <c r="G990" s="66"/>
      <c r="H990" s="67"/>
      <c r="I990" s="133"/>
      <c r="J990" s="133"/>
      <c r="K990" s="93"/>
      <c r="L990" s="83"/>
      <c r="M990" s="92">
        <f>RecursosH[[#This Row],[Custos hora]]*RecursosH[[#This Row],[Qnt. Horas]]</f>
        <v>0</v>
      </c>
    </row>
    <row r="991" spans="1:13" x14ac:dyDescent="0.25">
      <c r="A991" s="67"/>
      <c r="B991" s="66"/>
      <c r="C991" s="82"/>
      <c r="D991" s="66"/>
      <c r="E991" s="66"/>
      <c r="F991" s="36" t="s">
        <v>33</v>
      </c>
      <c r="G991" s="66"/>
      <c r="H991" s="67"/>
      <c r="I991" s="133"/>
      <c r="J991" s="133"/>
      <c r="K991" s="93"/>
      <c r="L991" s="83"/>
      <c r="M991" s="92">
        <f>RecursosH[[#This Row],[Custos hora]]*RecursosH[[#This Row],[Qnt. Horas]]</f>
        <v>0</v>
      </c>
    </row>
    <row r="992" spans="1:13" x14ac:dyDescent="0.25">
      <c r="A992" s="67"/>
      <c r="B992" s="66"/>
      <c r="C992" s="82"/>
      <c r="D992" s="66"/>
      <c r="E992" s="66"/>
      <c r="F992" s="36" t="s">
        <v>33</v>
      </c>
      <c r="G992" s="66"/>
      <c r="H992" s="67"/>
      <c r="I992" s="133"/>
      <c r="J992" s="133"/>
      <c r="K992" s="93"/>
      <c r="L992" s="83"/>
      <c r="M992" s="92">
        <f>RecursosH[[#This Row],[Custos hora]]*RecursosH[[#This Row],[Qnt. Horas]]</f>
        <v>0</v>
      </c>
    </row>
    <row r="993" spans="1:13" x14ac:dyDescent="0.25">
      <c r="A993" s="67"/>
      <c r="B993" s="66"/>
      <c r="C993" s="82"/>
      <c r="D993" s="66"/>
      <c r="E993" s="66"/>
      <c r="F993" s="36" t="s">
        <v>33</v>
      </c>
      <c r="G993" s="66"/>
      <c r="H993" s="67"/>
      <c r="I993" s="133"/>
      <c r="J993" s="133"/>
      <c r="K993" s="93"/>
      <c r="L993" s="83"/>
      <c r="M993" s="92">
        <f>RecursosH[[#This Row],[Custos hora]]*RecursosH[[#This Row],[Qnt. Horas]]</f>
        <v>0</v>
      </c>
    </row>
    <row r="994" spans="1:13" x14ac:dyDescent="0.25">
      <c r="A994" s="67"/>
      <c r="B994" s="66"/>
      <c r="C994" s="82"/>
      <c r="D994" s="66"/>
      <c r="E994" s="66"/>
      <c r="F994" s="36" t="s">
        <v>33</v>
      </c>
      <c r="G994" s="66"/>
      <c r="H994" s="67"/>
      <c r="I994" s="133"/>
      <c r="J994" s="133"/>
      <c r="K994" s="93"/>
      <c r="L994" s="83"/>
      <c r="M994" s="92">
        <f>RecursosH[[#This Row],[Custos hora]]*RecursosH[[#This Row],[Qnt. Horas]]</f>
        <v>0</v>
      </c>
    </row>
    <row r="995" spans="1:13" x14ac:dyDescent="0.25">
      <c r="A995" s="67"/>
      <c r="B995" s="66"/>
      <c r="C995" s="82"/>
      <c r="D995" s="66"/>
      <c r="E995" s="66"/>
      <c r="F995" s="36" t="s">
        <v>33</v>
      </c>
      <c r="G995" s="66"/>
      <c r="H995" s="67"/>
      <c r="I995" s="133"/>
      <c r="J995" s="133"/>
      <c r="K995" s="93"/>
      <c r="L995" s="83"/>
      <c r="M995" s="92">
        <f>RecursosH[[#This Row],[Custos hora]]*RecursosH[[#This Row],[Qnt. Horas]]</f>
        <v>0</v>
      </c>
    </row>
    <row r="996" spans="1:13" x14ac:dyDescent="0.25">
      <c r="A996" s="67"/>
      <c r="B996" s="66"/>
      <c r="C996" s="82"/>
      <c r="D996" s="66"/>
      <c r="E996" s="66"/>
      <c r="F996" s="36" t="s">
        <v>33</v>
      </c>
      <c r="G996" s="66"/>
      <c r="H996" s="67"/>
      <c r="I996" s="133"/>
      <c r="J996" s="133"/>
      <c r="K996" s="93"/>
      <c r="L996" s="83"/>
      <c r="M996" s="92">
        <f>RecursosH[[#This Row],[Custos hora]]*RecursosH[[#This Row],[Qnt. Horas]]</f>
        <v>0</v>
      </c>
    </row>
    <row r="997" spans="1:13" x14ac:dyDescent="0.25">
      <c r="A997" s="67"/>
      <c r="B997" s="66"/>
      <c r="C997" s="82"/>
      <c r="D997" s="66"/>
      <c r="E997" s="66"/>
      <c r="F997" s="36" t="s">
        <v>33</v>
      </c>
      <c r="G997" s="66"/>
      <c r="H997" s="67"/>
      <c r="I997" s="133"/>
      <c r="J997" s="133"/>
      <c r="K997" s="93"/>
      <c r="L997" s="83"/>
      <c r="M997" s="92">
        <f>RecursosH[[#This Row],[Custos hora]]*RecursosH[[#This Row],[Qnt. Horas]]</f>
        <v>0</v>
      </c>
    </row>
    <row r="998" spans="1:13" x14ac:dyDescent="0.25">
      <c r="A998" s="67"/>
      <c r="B998" s="66"/>
      <c r="C998" s="82"/>
      <c r="D998" s="66"/>
      <c r="E998" s="66"/>
      <c r="F998" s="36" t="s">
        <v>33</v>
      </c>
      <c r="G998" s="66"/>
      <c r="H998" s="67"/>
      <c r="I998" s="133"/>
      <c r="J998" s="133"/>
      <c r="K998" s="93"/>
      <c r="L998" s="83"/>
      <c r="M998" s="92">
        <f>RecursosH[[#This Row],[Custos hora]]*RecursosH[[#This Row],[Qnt. Horas]]</f>
        <v>0</v>
      </c>
    </row>
    <row r="999" spans="1:13" x14ac:dyDescent="0.25">
      <c r="A999" s="67"/>
      <c r="B999" s="66"/>
      <c r="C999" s="82"/>
      <c r="D999" s="66"/>
      <c r="E999" s="66"/>
      <c r="F999" s="36" t="s">
        <v>33</v>
      </c>
      <c r="G999" s="66"/>
      <c r="H999" s="67"/>
      <c r="I999" s="133"/>
      <c r="J999" s="133"/>
      <c r="K999" s="93"/>
      <c r="L999" s="83"/>
      <c r="M999" s="92">
        <f>RecursosH[[#This Row],[Custos hora]]*RecursosH[[#This Row],[Qnt. Horas]]</f>
        <v>0</v>
      </c>
    </row>
    <row r="1000" spans="1:13" x14ac:dyDescent="0.25">
      <c r="A1000" s="67"/>
      <c r="B1000" s="66"/>
      <c r="C1000" s="82"/>
      <c r="D1000" s="66"/>
      <c r="E1000" s="66"/>
      <c r="F1000" s="36" t="s">
        <v>33</v>
      </c>
      <c r="G1000" s="66"/>
      <c r="H1000" s="67"/>
      <c r="I1000" s="133"/>
      <c r="J1000" s="133"/>
      <c r="K1000" s="93"/>
      <c r="L1000" s="83"/>
      <c r="M1000" s="92">
        <f>RecursosH[[#This Row],[Custos hora]]*RecursosH[[#This Row],[Qnt. Horas]]</f>
        <v>0</v>
      </c>
    </row>
    <row r="1001" spans="1:13" x14ac:dyDescent="0.25">
      <c r="A1001" s="37" t="s">
        <v>48</v>
      </c>
      <c r="C1001" s="36"/>
      <c r="D1001" s="36"/>
      <c r="E1001" s="36"/>
      <c r="F1001" s="36"/>
      <c r="G1001" s="36"/>
      <c r="H1001" s="37"/>
      <c r="I1001" s="134"/>
      <c r="J1001" s="134"/>
      <c r="K1001" s="37"/>
      <c r="L1001" s="36"/>
      <c r="M1001" s="132">
        <f>SUBTOTAL(109,RecursosH[Quanti. X Custo Unitário])</f>
        <v>0</v>
      </c>
    </row>
    <row r="1002" spans="1:13" x14ac:dyDescent="0.25">
      <c r="C1002" s="36"/>
      <c r="D1002" s="36"/>
      <c r="E1002" s="36"/>
      <c r="F1002" s="36"/>
      <c r="G1002" s="36"/>
      <c r="H1002" s="37"/>
      <c r="I1002" s="134"/>
      <c r="J1002" s="134"/>
      <c r="K1002" s="37"/>
      <c r="L1002" s="36"/>
      <c r="M1002" s="36"/>
    </row>
    <row r="1003" spans="1:13" x14ac:dyDescent="0.25">
      <c r="C1003" s="36"/>
      <c r="D1003" s="36"/>
      <c r="E1003" s="36"/>
      <c r="F1003" s="36"/>
      <c r="G1003" s="36"/>
      <c r="H1003" s="37"/>
      <c r="I1003" s="134"/>
      <c r="J1003" s="134"/>
      <c r="K1003" s="37"/>
      <c r="L1003" s="36"/>
      <c r="M1003" s="36"/>
    </row>
    <row r="1004" spans="1:13" x14ac:dyDescent="0.25">
      <c r="C1004" s="36"/>
      <c r="D1004" s="36"/>
      <c r="E1004" s="36"/>
      <c r="F1004" s="36"/>
      <c r="G1004" s="36"/>
      <c r="H1004" s="37"/>
      <c r="I1004" s="134"/>
      <c r="J1004" s="134"/>
      <c r="K1004" s="37"/>
      <c r="L1004" s="36"/>
      <c r="M1004" s="36"/>
    </row>
    <row r="1005" spans="1:13" x14ac:dyDescent="0.25">
      <c r="C1005" s="36"/>
      <c r="D1005" s="36"/>
      <c r="E1005" s="36"/>
      <c r="F1005" s="36"/>
      <c r="G1005" s="36"/>
      <c r="H1005" s="37"/>
      <c r="I1005" s="134"/>
      <c r="J1005" s="134"/>
      <c r="K1005" s="37"/>
      <c r="L1005" s="36"/>
      <c r="M1005" s="36"/>
    </row>
    <row r="1006" spans="1:13" x14ac:dyDescent="0.25">
      <c r="C1006" s="36"/>
      <c r="D1006" s="36"/>
      <c r="E1006" s="36"/>
      <c r="F1006" s="36"/>
      <c r="G1006" s="36"/>
      <c r="H1006" s="37"/>
      <c r="I1006" s="134"/>
      <c r="J1006" s="134"/>
      <c r="K1006" s="37"/>
      <c r="L1006" s="36"/>
      <c r="M1006" s="36"/>
    </row>
    <row r="1007" spans="1:13" x14ac:dyDescent="0.25">
      <c r="C1007" s="36"/>
      <c r="D1007" s="36"/>
      <c r="E1007" s="36"/>
      <c r="F1007" s="36"/>
      <c r="G1007" s="36"/>
      <c r="H1007" s="37"/>
      <c r="I1007" s="134"/>
      <c r="J1007" s="134"/>
      <c r="K1007" s="37"/>
      <c r="L1007" s="36"/>
      <c r="M1007" s="36"/>
    </row>
    <row r="1008" spans="1:13" x14ac:dyDescent="0.25">
      <c r="C1008" s="36"/>
      <c r="D1008" s="36"/>
      <c r="E1008" s="36"/>
      <c r="F1008" s="36"/>
      <c r="G1008" s="36"/>
      <c r="H1008" s="37"/>
      <c r="I1008" s="134"/>
      <c r="J1008" s="134"/>
      <c r="K1008" s="37"/>
      <c r="L1008" s="36"/>
      <c r="M1008" s="36"/>
    </row>
    <row r="1009" spans="3:13" x14ac:dyDescent="0.25">
      <c r="C1009" s="36"/>
      <c r="D1009" s="36"/>
      <c r="E1009" s="36"/>
      <c r="F1009" s="36"/>
      <c r="G1009" s="36"/>
      <c r="H1009" s="37"/>
      <c r="I1009" s="134"/>
      <c r="J1009" s="134"/>
      <c r="K1009" s="37"/>
      <c r="L1009" s="36"/>
      <c r="M1009" s="36"/>
    </row>
    <row r="1010" spans="3:13" x14ac:dyDescent="0.25">
      <c r="C1010" s="36"/>
      <c r="D1010" s="36"/>
      <c r="E1010" s="36"/>
      <c r="F1010" s="36"/>
      <c r="G1010" s="36"/>
      <c r="H1010" s="37"/>
      <c r="I1010" s="134"/>
      <c r="J1010" s="134"/>
      <c r="K1010" s="37"/>
      <c r="L1010" s="36"/>
      <c r="M1010" s="36"/>
    </row>
    <row r="1011" spans="3:13" x14ac:dyDescent="0.25">
      <c r="C1011" s="36"/>
      <c r="D1011" s="36"/>
      <c r="E1011" s="36"/>
      <c r="F1011" s="36"/>
      <c r="G1011" s="36"/>
      <c r="H1011" s="37"/>
      <c r="I1011" s="134"/>
      <c r="J1011" s="134"/>
      <c r="K1011" s="37"/>
      <c r="L1011" s="36"/>
      <c r="M1011" s="36"/>
    </row>
    <row r="1012" spans="3:13" x14ac:dyDescent="0.25">
      <c r="C1012" s="36"/>
      <c r="D1012" s="36"/>
      <c r="E1012" s="36"/>
      <c r="F1012" s="36"/>
      <c r="G1012" s="36"/>
      <c r="H1012" s="37"/>
      <c r="I1012" s="134"/>
      <c r="J1012" s="134"/>
      <c r="K1012" s="37"/>
      <c r="L1012" s="36"/>
      <c r="M1012" s="36"/>
    </row>
    <row r="1013" spans="3:13" x14ac:dyDescent="0.25">
      <c r="C1013" s="36"/>
      <c r="D1013" s="36"/>
      <c r="E1013" s="36"/>
      <c r="F1013" s="36"/>
      <c r="G1013" s="36"/>
      <c r="H1013" s="37"/>
      <c r="I1013" s="134"/>
      <c r="J1013" s="134"/>
      <c r="K1013" s="37"/>
      <c r="L1013" s="36"/>
      <c r="M1013" s="36"/>
    </row>
    <row r="1014" spans="3:13" x14ac:dyDescent="0.25">
      <c r="C1014" s="36"/>
      <c r="D1014" s="36"/>
      <c r="E1014" s="36"/>
      <c r="F1014" s="36"/>
      <c r="G1014" s="36"/>
      <c r="H1014" s="37"/>
      <c r="I1014" s="134"/>
      <c r="J1014" s="134"/>
      <c r="K1014" s="37"/>
      <c r="L1014" s="36"/>
      <c r="M1014" s="36"/>
    </row>
    <row r="1015" spans="3:13" x14ac:dyDescent="0.25">
      <c r="C1015" s="36"/>
      <c r="D1015" s="36"/>
      <c r="E1015" s="36"/>
      <c r="F1015" s="36"/>
      <c r="G1015" s="36"/>
      <c r="H1015" s="37"/>
      <c r="I1015" s="134"/>
      <c r="J1015" s="134"/>
      <c r="K1015" s="37"/>
      <c r="L1015" s="36"/>
      <c r="M1015" s="36"/>
    </row>
    <row r="1016" spans="3:13" x14ac:dyDescent="0.25">
      <c r="C1016" s="36"/>
      <c r="D1016" s="36"/>
      <c r="E1016" s="36"/>
      <c r="F1016" s="36"/>
      <c r="G1016" s="36"/>
      <c r="H1016" s="37"/>
      <c r="I1016" s="134"/>
      <c r="J1016" s="134"/>
      <c r="K1016" s="37"/>
      <c r="L1016" s="36"/>
      <c r="M1016" s="36"/>
    </row>
    <row r="1017" spans="3:13" x14ac:dyDescent="0.25">
      <c r="C1017" s="36"/>
      <c r="D1017" s="36"/>
      <c r="E1017" s="36"/>
      <c r="F1017" s="36"/>
      <c r="G1017" s="36"/>
      <c r="H1017" s="37"/>
      <c r="I1017" s="134"/>
      <c r="J1017" s="134"/>
      <c r="K1017" s="37"/>
      <c r="L1017" s="36"/>
      <c r="M1017" s="36"/>
    </row>
    <row r="1018" spans="3:13" x14ac:dyDescent="0.25">
      <c r="C1018" s="36"/>
      <c r="D1018" s="36"/>
      <c r="E1018" s="36"/>
      <c r="F1018" s="36"/>
      <c r="G1018" s="36"/>
      <c r="H1018" s="37"/>
      <c r="I1018" s="134"/>
      <c r="J1018" s="134"/>
      <c r="K1018" s="37"/>
      <c r="L1018" s="36"/>
      <c r="M1018" s="36"/>
    </row>
    <row r="1019" spans="3:13" x14ac:dyDescent="0.25">
      <c r="C1019" s="36"/>
      <c r="D1019" s="36"/>
      <c r="E1019" s="36"/>
      <c r="F1019" s="36"/>
      <c r="G1019" s="36"/>
      <c r="H1019" s="37"/>
      <c r="I1019" s="134"/>
      <c r="J1019" s="134"/>
      <c r="K1019" s="37"/>
      <c r="L1019" s="36"/>
      <c r="M1019" s="36"/>
    </row>
    <row r="1020" spans="3:13" x14ac:dyDescent="0.25">
      <c r="C1020" s="36"/>
      <c r="D1020" s="36"/>
      <c r="E1020" s="36"/>
      <c r="F1020" s="36"/>
      <c r="G1020" s="36"/>
      <c r="H1020" s="37"/>
      <c r="I1020" s="134"/>
      <c r="J1020" s="134"/>
      <c r="K1020" s="37"/>
      <c r="L1020" s="36"/>
      <c r="M1020" s="36"/>
    </row>
    <row r="1021" spans="3:13" x14ac:dyDescent="0.25">
      <c r="C1021" s="36"/>
      <c r="D1021" s="36"/>
      <c r="E1021" s="36"/>
      <c r="F1021" s="36"/>
      <c r="G1021" s="36"/>
      <c r="H1021" s="37"/>
      <c r="I1021" s="134"/>
      <c r="J1021" s="134"/>
      <c r="K1021" s="37"/>
      <c r="L1021" s="36"/>
      <c r="M1021" s="36"/>
    </row>
    <row r="1022" spans="3:13" x14ac:dyDescent="0.25">
      <c r="C1022" s="36"/>
      <c r="D1022" s="36"/>
      <c r="E1022" s="36"/>
      <c r="F1022" s="36"/>
      <c r="G1022" s="36"/>
      <c r="H1022" s="37"/>
      <c r="I1022" s="134"/>
      <c r="J1022" s="134"/>
      <c r="K1022" s="37"/>
      <c r="L1022" s="36"/>
      <c r="M1022" s="36"/>
    </row>
    <row r="1023" spans="3:13" x14ac:dyDescent="0.25">
      <c r="C1023" s="36"/>
      <c r="D1023" s="36"/>
      <c r="E1023" s="36"/>
      <c r="F1023" s="36"/>
      <c r="G1023" s="36"/>
      <c r="H1023" s="37"/>
      <c r="I1023" s="134"/>
      <c r="J1023" s="134"/>
      <c r="K1023" s="37"/>
      <c r="L1023" s="36"/>
      <c r="M1023" s="36"/>
    </row>
    <row r="1024" spans="3:13" x14ac:dyDescent="0.25">
      <c r="C1024" s="36"/>
      <c r="D1024" s="36"/>
      <c r="E1024" s="36"/>
      <c r="F1024" s="36"/>
      <c r="G1024" s="36"/>
      <c r="H1024" s="37"/>
      <c r="I1024" s="134"/>
      <c r="J1024" s="134"/>
      <c r="K1024" s="37"/>
      <c r="L1024" s="36"/>
      <c r="M1024" s="36"/>
    </row>
    <row r="1025" spans="3:13" x14ac:dyDescent="0.25">
      <c r="C1025" s="36"/>
      <c r="D1025" s="36"/>
      <c r="E1025" s="36"/>
      <c r="F1025" s="36"/>
      <c r="G1025" s="36"/>
      <c r="H1025" s="37"/>
      <c r="I1025" s="134"/>
      <c r="J1025" s="134"/>
      <c r="K1025" s="37"/>
      <c r="L1025" s="36"/>
      <c r="M1025" s="36"/>
    </row>
    <row r="1026" spans="3:13" x14ac:dyDescent="0.25">
      <c r="C1026" s="36"/>
      <c r="D1026" s="36"/>
      <c r="E1026" s="36"/>
      <c r="F1026" s="36"/>
      <c r="G1026" s="36"/>
      <c r="H1026" s="37"/>
      <c r="I1026" s="134"/>
      <c r="J1026" s="134"/>
      <c r="K1026" s="37"/>
      <c r="L1026" s="36"/>
      <c r="M1026" s="36"/>
    </row>
    <row r="1027" spans="3:13" x14ac:dyDescent="0.25">
      <c r="C1027" s="36"/>
      <c r="D1027" s="36"/>
      <c r="E1027" s="36"/>
      <c r="F1027" s="36"/>
      <c r="G1027" s="36"/>
      <c r="H1027" s="37"/>
      <c r="I1027" s="134"/>
      <c r="J1027" s="134"/>
      <c r="K1027" s="37"/>
      <c r="L1027" s="36"/>
      <c r="M1027" s="36"/>
    </row>
    <row r="1028" spans="3:13" x14ac:dyDescent="0.25">
      <c r="C1028" s="36"/>
      <c r="D1028" s="36"/>
      <c r="E1028" s="36"/>
      <c r="F1028" s="36"/>
      <c r="G1028" s="36"/>
      <c r="H1028" s="37"/>
      <c r="I1028" s="134"/>
      <c r="J1028" s="134"/>
      <c r="K1028" s="37"/>
      <c r="L1028" s="36"/>
      <c r="M1028" s="36"/>
    </row>
    <row r="1029" spans="3:13" x14ac:dyDescent="0.25">
      <c r="C1029" s="36"/>
      <c r="D1029" s="36"/>
      <c r="E1029" s="36"/>
      <c r="F1029" s="36"/>
      <c r="G1029" s="36"/>
      <c r="H1029" s="37"/>
      <c r="I1029" s="134"/>
      <c r="J1029" s="134"/>
      <c r="K1029" s="37"/>
      <c r="L1029" s="36"/>
      <c r="M1029" s="36"/>
    </row>
    <row r="1030" spans="3:13" x14ac:dyDescent="0.25">
      <c r="C1030" s="36"/>
      <c r="D1030" s="36"/>
      <c r="E1030" s="36"/>
      <c r="F1030" s="36"/>
      <c r="G1030" s="36"/>
      <c r="H1030" s="37"/>
      <c r="I1030" s="134"/>
      <c r="J1030" s="134"/>
      <c r="K1030" s="37"/>
      <c r="L1030" s="36"/>
      <c r="M1030" s="36"/>
    </row>
    <row r="1031" spans="3:13" x14ac:dyDescent="0.25">
      <c r="C1031" s="36"/>
      <c r="D1031" s="36"/>
      <c r="E1031" s="36"/>
      <c r="F1031" s="36"/>
      <c r="G1031" s="36"/>
      <c r="H1031" s="37"/>
      <c r="I1031" s="134"/>
      <c r="J1031" s="134"/>
      <c r="K1031" s="37"/>
      <c r="L1031" s="36"/>
      <c r="M1031" s="36"/>
    </row>
    <row r="1032" spans="3:13" x14ac:dyDescent="0.25">
      <c r="C1032" s="36"/>
      <c r="D1032" s="36"/>
      <c r="E1032" s="36"/>
      <c r="F1032" s="36"/>
      <c r="G1032" s="36"/>
      <c r="H1032" s="37"/>
      <c r="I1032" s="134"/>
      <c r="J1032" s="134"/>
      <c r="K1032" s="37"/>
      <c r="L1032" s="36"/>
      <c r="M1032" s="36"/>
    </row>
    <row r="1033" spans="3:13" x14ac:dyDescent="0.25">
      <c r="C1033" s="36"/>
      <c r="D1033" s="36"/>
      <c r="E1033" s="36"/>
      <c r="F1033" s="36"/>
      <c r="G1033" s="36"/>
      <c r="H1033" s="37"/>
      <c r="I1033" s="134"/>
      <c r="J1033" s="134"/>
      <c r="K1033" s="37"/>
      <c r="L1033" s="36"/>
      <c r="M1033" s="36"/>
    </row>
    <row r="1034" spans="3:13" x14ac:dyDescent="0.25">
      <c r="C1034" s="36"/>
      <c r="D1034" s="36"/>
      <c r="E1034" s="36"/>
      <c r="F1034" s="36"/>
      <c r="G1034" s="36"/>
      <c r="H1034" s="37"/>
      <c r="I1034" s="134"/>
      <c r="J1034" s="134"/>
      <c r="K1034" s="37"/>
      <c r="L1034" s="36"/>
      <c r="M1034" s="36"/>
    </row>
    <row r="1035" spans="3:13" x14ac:dyDescent="0.25">
      <c r="C1035" s="36"/>
      <c r="D1035" s="36"/>
      <c r="E1035" s="36"/>
      <c r="F1035" s="36"/>
      <c r="G1035" s="36"/>
      <c r="H1035" s="37"/>
      <c r="I1035" s="134"/>
      <c r="J1035" s="134"/>
      <c r="K1035" s="37"/>
      <c r="L1035" s="36"/>
      <c r="M1035" s="36"/>
    </row>
    <row r="1036" spans="3:13" x14ac:dyDescent="0.25">
      <c r="C1036" s="36"/>
      <c r="D1036" s="36"/>
      <c r="E1036" s="36"/>
      <c r="F1036" s="36"/>
      <c r="G1036" s="36"/>
      <c r="H1036" s="37"/>
      <c r="I1036" s="134"/>
      <c r="J1036" s="134"/>
      <c r="K1036" s="37"/>
      <c r="L1036" s="36"/>
      <c r="M1036" s="36"/>
    </row>
    <row r="1037" spans="3:13" x14ac:dyDescent="0.25">
      <c r="C1037" s="36"/>
      <c r="D1037" s="36"/>
      <c r="E1037" s="36"/>
      <c r="F1037" s="36"/>
      <c r="G1037" s="36"/>
      <c r="H1037" s="37"/>
      <c r="I1037" s="134"/>
      <c r="J1037" s="134"/>
      <c r="K1037" s="37"/>
      <c r="L1037" s="36"/>
      <c r="M1037" s="36"/>
    </row>
    <row r="1038" spans="3:13" x14ac:dyDescent="0.25">
      <c r="C1038" s="36"/>
      <c r="D1038" s="36"/>
      <c r="E1038" s="36"/>
      <c r="F1038" s="36"/>
      <c r="G1038" s="36"/>
      <c r="H1038" s="37"/>
      <c r="I1038" s="134"/>
      <c r="J1038" s="134"/>
      <c r="K1038" s="37"/>
      <c r="L1038" s="36"/>
      <c r="M1038" s="36"/>
    </row>
    <row r="1039" spans="3:13" x14ac:dyDescent="0.25">
      <c r="C1039" s="36"/>
      <c r="D1039" s="36"/>
      <c r="E1039" s="36"/>
      <c r="F1039" s="36"/>
      <c r="G1039" s="36"/>
      <c r="H1039" s="37"/>
      <c r="I1039" s="134"/>
      <c r="J1039" s="134"/>
      <c r="K1039" s="37"/>
      <c r="L1039" s="36"/>
      <c r="M1039" s="36"/>
    </row>
    <row r="1040" spans="3:13" x14ac:dyDescent="0.25">
      <c r="C1040" s="36"/>
      <c r="D1040" s="36"/>
      <c r="E1040" s="36"/>
      <c r="F1040" s="36"/>
      <c r="G1040" s="36"/>
      <c r="H1040" s="37"/>
      <c r="I1040" s="134"/>
      <c r="J1040" s="134"/>
      <c r="K1040" s="37"/>
      <c r="L1040" s="36"/>
      <c r="M1040" s="36"/>
    </row>
    <row r="1041" spans="3:13" x14ac:dyDescent="0.25">
      <c r="C1041" s="36"/>
      <c r="D1041" s="36"/>
      <c r="E1041" s="36"/>
      <c r="F1041" s="36"/>
      <c r="G1041" s="36"/>
      <c r="H1041" s="37"/>
      <c r="I1041" s="134"/>
      <c r="J1041" s="134"/>
      <c r="K1041" s="37"/>
      <c r="L1041" s="36"/>
      <c r="M1041" s="36"/>
    </row>
    <row r="1042" spans="3:13" x14ac:dyDescent="0.25">
      <c r="C1042" s="36"/>
      <c r="D1042" s="36"/>
      <c r="E1042" s="36"/>
      <c r="F1042" s="36"/>
      <c r="G1042" s="36"/>
      <c r="H1042" s="37"/>
      <c r="I1042" s="134"/>
      <c r="J1042" s="134"/>
      <c r="K1042" s="37"/>
      <c r="L1042" s="36"/>
      <c r="M1042" s="36"/>
    </row>
    <row r="1043" spans="3:13" x14ac:dyDescent="0.25">
      <c r="C1043" s="36"/>
      <c r="D1043" s="36"/>
      <c r="E1043" s="36"/>
      <c r="F1043" s="36"/>
      <c r="G1043" s="36"/>
      <c r="H1043" s="37"/>
      <c r="I1043" s="134"/>
      <c r="J1043" s="134"/>
      <c r="K1043" s="37"/>
      <c r="L1043" s="36"/>
      <c r="M1043" s="36"/>
    </row>
    <row r="1044" spans="3:13" x14ac:dyDescent="0.25">
      <c r="C1044" s="36"/>
      <c r="D1044" s="36"/>
      <c r="E1044" s="36"/>
      <c r="F1044" s="36"/>
      <c r="G1044" s="36"/>
      <c r="H1044" s="37"/>
      <c r="I1044" s="134"/>
      <c r="J1044" s="134"/>
      <c r="K1044" s="37"/>
      <c r="L1044" s="36"/>
      <c r="M1044" s="36"/>
    </row>
    <row r="1045" spans="3:13" x14ac:dyDescent="0.25">
      <c r="C1045" s="36"/>
      <c r="D1045" s="36"/>
      <c r="E1045" s="36"/>
      <c r="F1045" s="36"/>
      <c r="G1045" s="36"/>
      <c r="H1045" s="37"/>
      <c r="I1045" s="134"/>
      <c r="J1045" s="134"/>
      <c r="K1045" s="37"/>
      <c r="L1045" s="36"/>
      <c r="M1045" s="36"/>
    </row>
    <row r="1046" spans="3:13" x14ac:dyDescent="0.25">
      <c r="C1046" s="36"/>
      <c r="D1046" s="36"/>
      <c r="E1046" s="36"/>
      <c r="F1046" s="36"/>
      <c r="G1046" s="36"/>
      <c r="H1046" s="37"/>
      <c r="I1046" s="134"/>
      <c r="J1046" s="134"/>
      <c r="K1046" s="37"/>
      <c r="L1046" s="36"/>
      <c r="M1046" s="36"/>
    </row>
    <row r="1047" spans="3:13" x14ac:dyDescent="0.25">
      <c r="C1047" s="36"/>
      <c r="D1047" s="36"/>
      <c r="E1047" s="36"/>
      <c r="F1047" s="36"/>
      <c r="G1047" s="36"/>
      <c r="H1047" s="37"/>
      <c r="I1047" s="134"/>
      <c r="J1047" s="134"/>
      <c r="K1047" s="37"/>
      <c r="L1047" s="36"/>
      <c r="M1047" s="36"/>
    </row>
    <row r="1048" spans="3:13" x14ac:dyDescent="0.25">
      <c r="C1048" s="36"/>
      <c r="D1048" s="36"/>
      <c r="E1048" s="36"/>
      <c r="F1048" s="36"/>
      <c r="G1048" s="36"/>
      <c r="H1048" s="37"/>
      <c r="I1048" s="134"/>
      <c r="J1048" s="134"/>
      <c r="K1048" s="37"/>
      <c r="L1048" s="36"/>
      <c r="M1048" s="36"/>
    </row>
    <row r="1049" spans="3:13" x14ac:dyDescent="0.25">
      <c r="C1049" s="36"/>
      <c r="D1049" s="36"/>
      <c r="E1049" s="36"/>
      <c r="F1049" s="36"/>
      <c r="G1049" s="36"/>
      <c r="H1049" s="37"/>
      <c r="I1049" s="134"/>
      <c r="J1049" s="134"/>
      <c r="K1049" s="37"/>
      <c r="L1049" s="36"/>
      <c r="M1049" s="36"/>
    </row>
    <row r="1050" spans="3:13" x14ac:dyDescent="0.25">
      <c r="C1050" s="36"/>
      <c r="D1050" s="36"/>
      <c r="E1050" s="36"/>
      <c r="F1050" s="36"/>
      <c r="G1050" s="36"/>
      <c r="H1050" s="37"/>
      <c r="I1050" s="134"/>
      <c r="J1050" s="134"/>
      <c r="K1050" s="37"/>
      <c r="L1050" s="36"/>
      <c r="M1050" s="36"/>
    </row>
    <row r="1051" spans="3:13" x14ac:dyDescent="0.25">
      <c r="C1051" s="36"/>
      <c r="D1051" s="36"/>
      <c r="E1051" s="36"/>
      <c r="F1051" s="36"/>
      <c r="G1051" s="36"/>
      <c r="H1051" s="37"/>
      <c r="I1051" s="134"/>
      <c r="J1051" s="134"/>
      <c r="K1051" s="37"/>
      <c r="L1051" s="36"/>
      <c r="M1051" s="36"/>
    </row>
    <row r="1052" spans="3:13" x14ac:dyDescent="0.25">
      <c r="C1052" s="36"/>
      <c r="D1052" s="36"/>
      <c r="E1052" s="36"/>
      <c r="F1052" s="36"/>
      <c r="G1052" s="36"/>
      <c r="H1052" s="37"/>
      <c r="I1052" s="134"/>
      <c r="J1052" s="134"/>
      <c r="K1052" s="37"/>
      <c r="L1052" s="36"/>
      <c r="M1052" s="36"/>
    </row>
    <row r="1053" spans="3:13" x14ac:dyDescent="0.25">
      <c r="C1053" s="36"/>
      <c r="D1053" s="36"/>
      <c r="E1053" s="36"/>
      <c r="F1053" s="36"/>
      <c r="G1053" s="36"/>
      <c r="H1053" s="37"/>
      <c r="I1053" s="134"/>
      <c r="J1053" s="134"/>
      <c r="K1053" s="37"/>
      <c r="L1053" s="36"/>
      <c r="M1053" s="36"/>
    </row>
    <row r="1054" spans="3:13" x14ac:dyDescent="0.25">
      <c r="C1054" s="36"/>
      <c r="D1054" s="36"/>
      <c r="E1054" s="36"/>
      <c r="F1054" s="36"/>
      <c r="G1054" s="36"/>
      <c r="H1054" s="37"/>
      <c r="I1054" s="134"/>
      <c r="J1054" s="134"/>
      <c r="K1054" s="37"/>
      <c r="L1054" s="36"/>
      <c r="M1054" s="36"/>
    </row>
    <row r="1055" spans="3:13" x14ac:dyDescent="0.25">
      <c r="C1055" s="36"/>
      <c r="D1055" s="36"/>
      <c r="E1055" s="36"/>
      <c r="F1055" s="36"/>
      <c r="G1055" s="36"/>
      <c r="H1055" s="37"/>
      <c r="I1055" s="134"/>
      <c r="J1055" s="134"/>
      <c r="K1055" s="37"/>
      <c r="L1055" s="36"/>
      <c r="M1055" s="36"/>
    </row>
    <row r="1056" spans="3:13" x14ac:dyDescent="0.25">
      <c r="C1056" s="36"/>
      <c r="D1056" s="36"/>
      <c r="E1056" s="36"/>
      <c r="F1056" s="36"/>
      <c r="G1056" s="36"/>
      <c r="H1056" s="37"/>
      <c r="I1056" s="134"/>
      <c r="J1056" s="134"/>
      <c r="K1056" s="37"/>
      <c r="L1056" s="36"/>
      <c r="M1056" s="36"/>
    </row>
    <row r="1057" spans="3:13" x14ac:dyDescent="0.25">
      <c r="C1057" s="36"/>
      <c r="D1057" s="36"/>
      <c r="E1057" s="36"/>
      <c r="F1057" s="36"/>
      <c r="G1057" s="36"/>
      <c r="H1057" s="37"/>
      <c r="I1057" s="134"/>
      <c r="J1057" s="134"/>
      <c r="K1057" s="37"/>
      <c r="L1057" s="36"/>
      <c r="M1057" s="36"/>
    </row>
    <row r="1058" spans="3:13" x14ac:dyDescent="0.25">
      <c r="C1058" s="36"/>
      <c r="D1058" s="36"/>
      <c r="E1058" s="36"/>
      <c r="F1058" s="36"/>
      <c r="G1058" s="36"/>
      <c r="H1058" s="37"/>
      <c r="I1058" s="134"/>
      <c r="J1058" s="134"/>
      <c r="K1058" s="37"/>
      <c r="L1058" s="36"/>
      <c r="M1058" s="36"/>
    </row>
    <row r="1059" spans="3:13" x14ac:dyDescent="0.25">
      <c r="C1059" s="36"/>
      <c r="D1059" s="36"/>
      <c r="E1059" s="36"/>
      <c r="F1059" s="36"/>
      <c r="G1059" s="36"/>
      <c r="H1059" s="37"/>
      <c r="I1059" s="134"/>
      <c r="J1059" s="134"/>
      <c r="K1059" s="37"/>
      <c r="L1059" s="36"/>
      <c r="M1059" s="36"/>
    </row>
    <row r="1060" spans="3:13" x14ac:dyDescent="0.25">
      <c r="C1060" s="36"/>
      <c r="D1060" s="36"/>
      <c r="E1060" s="36"/>
      <c r="F1060" s="36"/>
      <c r="G1060" s="36"/>
      <c r="H1060" s="37"/>
      <c r="I1060" s="134"/>
      <c r="J1060" s="134"/>
      <c r="K1060" s="37"/>
      <c r="L1060" s="36"/>
      <c r="M1060" s="36"/>
    </row>
    <row r="1061" spans="3:13" x14ac:dyDescent="0.25">
      <c r="C1061" s="36"/>
      <c r="D1061" s="36"/>
      <c r="E1061" s="36"/>
      <c r="F1061" s="36"/>
      <c r="G1061" s="36"/>
      <c r="H1061" s="37"/>
      <c r="I1061" s="134"/>
      <c r="J1061" s="134"/>
      <c r="K1061" s="37"/>
      <c r="L1061" s="36"/>
      <c r="M1061" s="36"/>
    </row>
    <row r="1062" spans="3:13" x14ac:dyDescent="0.25">
      <c r="C1062" s="36"/>
      <c r="D1062" s="36"/>
      <c r="E1062" s="36"/>
      <c r="F1062" s="36"/>
      <c r="G1062" s="36"/>
      <c r="H1062" s="37"/>
      <c r="I1062" s="134"/>
      <c r="J1062" s="134"/>
      <c r="K1062" s="37"/>
      <c r="L1062" s="36"/>
      <c r="M1062" s="36"/>
    </row>
    <row r="1063" spans="3:13" x14ac:dyDescent="0.25">
      <c r="C1063" s="36"/>
      <c r="D1063" s="36"/>
      <c r="E1063" s="36"/>
      <c r="F1063" s="36"/>
      <c r="G1063" s="36"/>
      <c r="H1063" s="37"/>
      <c r="I1063" s="134"/>
      <c r="J1063" s="134"/>
      <c r="K1063" s="37"/>
      <c r="L1063" s="36"/>
      <c r="M1063" s="36"/>
    </row>
    <row r="1064" spans="3:13" x14ac:dyDescent="0.25">
      <c r="C1064" s="36"/>
      <c r="D1064" s="36"/>
      <c r="E1064" s="36"/>
      <c r="F1064" s="36"/>
      <c r="G1064" s="36"/>
      <c r="H1064" s="37"/>
      <c r="I1064" s="134"/>
      <c r="J1064" s="134"/>
      <c r="K1064" s="37"/>
      <c r="L1064" s="36"/>
      <c r="M1064" s="36"/>
    </row>
    <row r="1065" spans="3:13" x14ac:dyDescent="0.25">
      <c r="C1065" s="36"/>
      <c r="D1065" s="36"/>
      <c r="E1065" s="36"/>
      <c r="F1065" s="36"/>
      <c r="G1065" s="36"/>
      <c r="H1065" s="37"/>
      <c r="I1065" s="134"/>
      <c r="J1065" s="134"/>
      <c r="K1065" s="37"/>
      <c r="L1065" s="36"/>
      <c r="M1065" s="36"/>
    </row>
    <row r="1066" spans="3:13" x14ac:dyDescent="0.25">
      <c r="C1066" s="36"/>
      <c r="D1066" s="36"/>
      <c r="E1066" s="36"/>
      <c r="F1066" s="36"/>
      <c r="G1066" s="36"/>
      <c r="H1066" s="37"/>
      <c r="I1066" s="134"/>
      <c r="J1066" s="134"/>
      <c r="K1066" s="37"/>
      <c r="L1066" s="36"/>
      <c r="M1066" s="36"/>
    </row>
    <row r="1067" spans="3:13" x14ac:dyDescent="0.25">
      <c r="C1067" s="36"/>
      <c r="D1067" s="36"/>
      <c r="E1067" s="36"/>
      <c r="F1067" s="36"/>
      <c r="G1067" s="36"/>
      <c r="H1067" s="37"/>
      <c r="I1067" s="134"/>
      <c r="J1067" s="134"/>
      <c r="K1067" s="37"/>
      <c r="L1067" s="36"/>
      <c r="M1067" s="36"/>
    </row>
    <row r="1068" spans="3:13" x14ac:dyDescent="0.25">
      <c r="C1068" s="36"/>
      <c r="D1068" s="36"/>
      <c r="E1068" s="36"/>
      <c r="F1068" s="36"/>
      <c r="G1068" s="36"/>
      <c r="H1068" s="37"/>
      <c r="I1068" s="134"/>
      <c r="J1068" s="134"/>
      <c r="K1068" s="37"/>
      <c r="L1068" s="36"/>
      <c r="M1068" s="36"/>
    </row>
    <row r="1069" spans="3:13" x14ac:dyDescent="0.25">
      <c r="C1069" s="36"/>
      <c r="D1069" s="36"/>
      <c r="E1069" s="36"/>
      <c r="F1069" s="36"/>
      <c r="G1069" s="36"/>
      <c r="H1069" s="37"/>
      <c r="I1069" s="134"/>
      <c r="J1069" s="134"/>
      <c r="K1069" s="37"/>
      <c r="L1069" s="36"/>
      <c r="M1069" s="36"/>
    </row>
    <row r="1070" spans="3:13" x14ac:dyDescent="0.25">
      <c r="C1070" s="36"/>
      <c r="D1070" s="36"/>
      <c r="E1070" s="36"/>
      <c r="F1070" s="36"/>
      <c r="G1070" s="36"/>
      <c r="H1070" s="37"/>
      <c r="I1070" s="134"/>
      <c r="J1070" s="134"/>
      <c r="K1070" s="37"/>
      <c r="L1070" s="36"/>
      <c r="M1070" s="36"/>
    </row>
    <row r="1071" spans="3:13" x14ac:dyDescent="0.25">
      <c r="C1071" s="36"/>
      <c r="D1071" s="36"/>
      <c r="E1071" s="36"/>
      <c r="F1071" s="36"/>
      <c r="G1071" s="36"/>
      <c r="H1071" s="37"/>
      <c r="I1071" s="134"/>
      <c r="J1071" s="134"/>
      <c r="K1071" s="37"/>
      <c r="L1071" s="36"/>
      <c r="M1071" s="36"/>
    </row>
    <row r="1072" spans="3:13" x14ac:dyDescent="0.25">
      <c r="C1072" s="36"/>
      <c r="D1072" s="36"/>
      <c r="E1072" s="36"/>
      <c r="F1072" s="36"/>
      <c r="G1072" s="36"/>
      <c r="H1072" s="37"/>
      <c r="I1072" s="134"/>
      <c r="J1072" s="134"/>
      <c r="K1072" s="37"/>
      <c r="L1072" s="36"/>
      <c r="M1072" s="36"/>
    </row>
    <row r="1073" spans="3:13" x14ac:dyDescent="0.25">
      <c r="C1073" s="36"/>
      <c r="D1073" s="36"/>
      <c r="E1073" s="36"/>
      <c r="F1073" s="36"/>
      <c r="G1073" s="36"/>
      <c r="H1073" s="37"/>
      <c r="I1073" s="134"/>
      <c r="J1073" s="134"/>
      <c r="K1073" s="37"/>
      <c r="L1073" s="36"/>
      <c r="M1073" s="36"/>
    </row>
    <row r="1074" spans="3:13" x14ac:dyDescent="0.25">
      <c r="C1074" s="36"/>
      <c r="D1074" s="36"/>
      <c r="E1074" s="36"/>
      <c r="F1074" s="36"/>
      <c r="G1074" s="36"/>
      <c r="H1074" s="37"/>
      <c r="I1074" s="134"/>
      <c r="J1074" s="134"/>
      <c r="K1074" s="37"/>
      <c r="L1074" s="36"/>
      <c r="M1074" s="36"/>
    </row>
    <row r="1075" spans="3:13" x14ac:dyDescent="0.25">
      <c r="C1075" s="36"/>
      <c r="D1075" s="36"/>
      <c r="E1075" s="36"/>
      <c r="F1075" s="36"/>
      <c r="G1075" s="36"/>
      <c r="H1075" s="37"/>
      <c r="I1075" s="134"/>
      <c r="J1075" s="134"/>
      <c r="K1075" s="37"/>
      <c r="L1075" s="36"/>
      <c r="M1075" s="36"/>
    </row>
    <row r="1076" spans="3:13" x14ac:dyDescent="0.25">
      <c r="C1076" s="36"/>
      <c r="D1076" s="36"/>
      <c r="E1076" s="36"/>
      <c r="F1076" s="36"/>
      <c r="G1076" s="36"/>
      <c r="H1076" s="37"/>
      <c r="I1076" s="134"/>
      <c r="J1076" s="134"/>
      <c r="K1076" s="37"/>
      <c r="L1076" s="36"/>
      <c r="M1076" s="36"/>
    </row>
    <row r="1077" spans="3:13" x14ac:dyDescent="0.25">
      <c r="C1077" s="36"/>
      <c r="D1077" s="36"/>
      <c r="E1077" s="36"/>
      <c r="F1077" s="36"/>
      <c r="G1077" s="36"/>
      <c r="H1077" s="37"/>
      <c r="I1077" s="134"/>
      <c r="J1077" s="134"/>
      <c r="K1077" s="37"/>
      <c r="L1077" s="36"/>
      <c r="M1077" s="36"/>
    </row>
    <row r="1078" spans="3:13" x14ac:dyDescent="0.25">
      <c r="C1078" s="36"/>
      <c r="D1078" s="36"/>
      <c r="E1078" s="36"/>
      <c r="F1078" s="36"/>
      <c r="G1078" s="36"/>
      <c r="H1078" s="37"/>
      <c r="I1078" s="134"/>
      <c r="J1078" s="134"/>
      <c r="K1078" s="37"/>
      <c r="L1078" s="36"/>
      <c r="M1078" s="36"/>
    </row>
    <row r="1079" spans="3:13" x14ac:dyDescent="0.25">
      <c r="C1079" s="36"/>
      <c r="D1079" s="36"/>
      <c r="E1079" s="36"/>
      <c r="F1079" s="36"/>
      <c r="G1079" s="36"/>
      <c r="H1079" s="37"/>
      <c r="I1079" s="134"/>
      <c r="J1079" s="134"/>
      <c r="K1079" s="37"/>
      <c r="L1079" s="36"/>
      <c r="M1079" s="36"/>
    </row>
    <row r="1080" spans="3:13" x14ac:dyDescent="0.25">
      <c r="C1080" s="36"/>
      <c r="D1080" s="36"/>
      <c r="E1080" s="36"/>
      <c r="F1080" s="36"/>
      <c r="G1080" s="36"/>
      <c r="H1080" s="37"/>
      <c r="I1080" s="134"/>
      <c r="J1080" s="134"/>
      <c r="K1080" s="37"/>
      <c r="L1080" s="36"/>
      <c r="M1080" s="36"/>
    </row>
    <row r="1081" spans="3:13" x14ac:dyDescent="0.25">
      <c r="C1081" s="36"/>
      <c r="D1081" s="36"/>
      <c r="E1081" s="36"/>
      <c r="F1081" s="36"/>
      <c r="G1081" s="36"/>
      <c r="H1081" s="37"/>
      <c r="I1081" s="134"/>
      <c r="J1081" s="134"/>
      <c r="K1081" s="37"/>
      <c r="L1081" s="36"/>
      <c r="M1081" s="36"/>
    </row>
    <row r="1082" spans="3:13" x14ac:dyDescent="0.25">
      <c r="C1082" s="36"/>
      <c r="D1082" s="36"/>
      <c r="E1082" s="36"/>
      <c r="F1082" s="36"/>
      <c r="G1082" s="36"/>
      <c r="H1082" s="37"/>
      <c r="I1082" s="134"/>
      <c r="J1082" s="134"/>
      <c r="K1082" s="37"/>
      <c r="L1082" s="36"/>
      <c r="M1082" s="36"/>
    </row>
    <row r="1083" spans="3:13" x14ac:dyDescent="0.25">
      <c r="C1083" s="36"/>
      <c r="D1083" s="36"/>
      <c r="E1083" s="36"/>
      <c r="F1083" s="36"/>
      <c r="G1083" s="36"/>
      <c r="H1083" s="37"/>
      <c r="I1083" s="134"/>
      <c r="J1083" s="134"/>
      <c r="K1083" s="37"/>
      <c r="L1083" s="36"/>
      <c r="M1083" s="36"/>
    </row>
    <row r="1084" spans="3:13" x14ac:dyDescent="0.25">
      <c r="C1084" s="36"/>
      <c r="D1084" s="36"/>
      <c r="E1084" s="36"/>
      <c r="F1084" s="36"/>
      <c r="G1084" s="36"/>
      <c r="H1084" s="37"/>
      <c r="I1084" s="134"/>
      <c r="J1084" s="134"/>
      <c r="K1084" s="37"/>
      <c r="L1084" s="36"/>
      <c r="M1084" s="36"/>
    </row>
    <row r="1085" spans="3:13" x14ac:dyDescent="0.25">
      <c r="C1085" s="36"/>
      <c r="D1085" s="36"/>
      <c r="E1085" s="36"/>
      <c r="F1085" s="36"/>
      <c r="G1085" s="36"/>
      <c r="H1085" s="37"/>
      <c r="I1085" s="134"/>
      <c r="J1085" s="134"/>
      <c r="K1085" s="37"/>
      <c r="L1085" s="36"/>
      <c r="M1085" s="36"/>
    </row>
    <row r="1086" spans="3:13" x14ac:dyDescent="0.25">
      <c r="C1086" s="36"/>
      <c r="D1086" s="36"/>
      <c r="E1086" s="36"/>
      <c r="F1086" s="36"/>
      <c r="G1086" s="36"/>
      <c r="H1086" s="37"/>
      <c r="I1086" s="134"/>
      <c r="J1086" s="134"/>
      <c r="K1086" s="37"/>
      <c r="L1086" s="36"/>
      <c r="M1086" s="36"/>
    </row>
    <row r="1087" spans="3:13" x14ac:dyDescent="0.25">
      <c r="C1087" s="36"/>
      <c r="D1087" s="36"/>
      <c r="E1087" s="36"/>
      <c r="F1087" s="36"/>
      <c r="G1087" s="36"/>
      <c r="H1087" s="37"/>
      <c r="I1087" s="134"/>
      <c r="J1087" s="134"/>
      <c r="K1087" s="37"/>
      <c r="L1087" s="36"/>
      <c r="M1087" s="36"/>
    </row>
    <row r="1088" spans="3:13" x14ac:dyDescent="0.25">
      <c r="C1088" s="36"/>
      <c r="D1088" s="36"/>
      <c r="E1088" s="36"/>
      <c r="F1088" s="36"/>
      <c r="G1088" s="36"/>
      <c r="H1088" s="37"/>
      <c r="I1088" s="134"/>
      <c r="J1088" s="134"/>
      <c r="K1088" s="37"/>
      <c r="L1088" s="36"/>
      <c r="M1088" s="36"/>
    </row>
    <row r="1089" spans="3:13" x14ac:dyDescent="0.25">
      <c r="C1089" s="36"/>
      <c r="D1089" s="36"/>
      <c r="E1089" s="36"/>
      <c r="F1089" s="36"/>
      <c r="G1089" s="36"/>
      <c r="H1089" s="37"/>
      <c r="I1089" s="134"/>
      <c r="J1089" s="134"/>
      <c r="K1089" s="37"/>
      <c r="L1089" s="36"/>
      <c r="M1089" s="36"/>
    </row>
    <row r="1090" spans="3:13" x14ac:dyDescent="0.25">
      <c r="C1090" s="36"/>
      <c r="D1090" s="36"/>
      <c r="E1090" s="36"/>
      <c r="F1090" s="36"/>
      <c r="G1090" s="36"/>
      <c r="H1090" s="37"/>
      <c r="I1090" s="134"/>
      <c r="J1090" s="134"/>
      <c r="K1090" s="37"/>
      <c r="L1090" s="36"/>
      <c r="M1090" s="36"/>
    </row>
    <row r="1091" spans="3:13" x14ac:dyDescent="0.25">
      <c r="C1091" s="36"/>
      <c r="D1091" s="36"/>
      <c r="E1091" s="36"/>
      <c r="F1091" s="36"/>
      <c r="G1091" s="36"/>
      <c r="H1091" s="37"/>
      <c r="I1091" s="134"/>
      <c r="J1091" s="134"/>
      <c r="K1091" s="37"/>
      <c r="L1091" s="36"/>
      <c r="M1091" s="36"/>
    </row>
    <row r="1092" spans="3:13" x14ac:dyDescent="0.25">
      <c r="C1092" s="36"/>
      <c r="D1092" s="36"/>
      <c r="E1092" s="36"/>
      <c r="F1092" s="36"/>
      <c r="G1092" s="36"/>
      <c r="H1092" s="37"/>
      <c r="I1092" s="134"/>
      <c r="J1092" s="134"/>
      <c r="K1092" s="37"/>
      <c r="L1092" s="36"/>
      <c r="M1092" s="36"/>
    </row>
    <row r="1093" spans="3:13" x14ac:dyDescent="0.25">
      <c r="C1093" s="36"/>
      <c r="D1093" s="36"/>
      <c r="E1093" s="36"/>
      <c r="F1093" s="36"/>
      <c r="G1093" s="36"/>
      <c r="H1093" s="37"/>
      <c r="I1093" s="134"/>
      <c r="J1093" s="134"/>
      <c r="K1093" s="37"/>
      <c r="L1093" s="36"/>
      <c r="M1093" s="36"/>
    </row>
    <row r="1094" spans="3:13" x14ac:dyDescent="0.25">
      <c r="C1094" s="36"/>
      <c r="D1094" s="36"/>
      <c r="E1094" s="36"/>
      <c r="F1094" s="36"/>
      <c r="G1094" s="36"/>
      <c r="H1094" s="37"/>
      <c r="I1094" s="134"/>
      <c r="J1094" s="134"/>
      <c r="K1094" s="37"/>
      <c r="L1094" s="36"/>
      <c r="M1094" s="36"/>
    </row>
    <row r="1095" spans="3:13" x14ac:dyDescent="0.25">
      <c r="C1095" s="36"/>
      <c r="D1095" s="36"/>
      <c r="E1095" s="36"/>
      <c r="F1095" s="36"/>
      <c r="G1095" s="36"/>
      <c r="H1095" s="37"/>
      <c r="I1095" s="134"/>
      <c r="J1095" s="134"/>
      <c r="K1095" s="37"/>
      <c r="L1095" s="36"/>
      <c r="M1095" s="36"/>
    </row>
    <row r="1096" spans="3:13" x14ac:dyDescent="0.25">
      <c r="C1096" s="36"/>
      <c r="D1096" s="36"/>
      <c r="E1096" s="36"/>
      <c r="F1096" s="36"/>
      <c r="G1096" s="36"/>
      <c r="H1096" s="37"/>
      <c r="I1096" s="134"/>
      <c r="J1096" s="134"/>
      <c r="K1096" s="37"/>
      <c r="L1096" s="36"/>
      <c r="M1096" s="36"/>
    </row>
    <row r="1097" spans="3:13" x14ac:dyDescent="0.25">
      <c r="C1097" s="36"/>
      <c r="D1097" s="36"/>
      <c r="E1097" s="36"/>
      <c r="F1097" s="36"/>
      <c r="G1097" s="36"/>
      <c r="H1097" s="37"/>
      <c r="I1097" s="134"/>
      <c r="J1097" s="134"/>
      <c r="K1097" s="37"/>
      <c r="L1097" s="36"/>
      <c r="M1097" s="36"/>
    </row>
    <row r="1098" spans="3:13" x14ac:dyDescent="0.25">
      <c r="C1098" s="36"/>
      <c r="D1098" s="36"/>
      <c r="E1098" s="36"/>
      <c r="F1098" s="36"/>
      <c r="G1098" s="36"/>
      <c r="H1098" s="37"/>
      <c r="I1098" s="134"/>
      <c r="J1098" s="134"/>
      <c r="K1098" s="37"/>
      <c r="L1098" s="36"/>
      <c r="M1098" s="36"/>
    </row>
    <row r="1099" spans="3:13" x14ac:dyDescent="0.25">
      <c r="C1099" s="36"/>
      <c r="D1099" s="36"/>
      <c r="E1099" s="36"/>
      <c r="F1099" s="36"/>
      <c r="G1099" s="36"/>
      <c r="H1099" s="37"/>
      <c r="I1099" s="134"/>
      <c r="J1099" s="134"/>
      <c r="K1099" s="37"/>
      <c r="L1099" s="36"/>
      <c r="M1099" s="36"/>
    </row>
    <row r="1100" spans="3:13" x14ac:dyDescent="0.25">
      <c r="C1100" s="36"/>
      <c r="D1100" s="36"/>
      <c r="E1100" s="36"/>
      <c r="F1100" s="36"/>
      <c r="G1100" s="36"/>
      <c r="H1100" s="37"/>
      <c r="I1100" s="134"/>
      <c r="J1100" s="134"/>
      <c r="K1100" s="37"/>
      <c r="L1100" s="36"/>
      <c r="M1100" s="36"/>
    </row>
    <row r="1101" spans="3:13" x14ac:dyDescent="0.25">
      <c r="C1101" s="36"/>
      <c r="D1101" s="36"/>
      <c r="E1101" s="36"/>
      <c r="F1101" s="36"/>
      <c r="G1101" s="36"/>
      <c r="H1101" s="37"/>
      <c r="I1101" s="134"/>
      <c r="J1101" s="134"/>
      <c r="K1101" s="37"/>
      <c r="L1101" s="36"/>
      <c r="M1101" s="36"/>
    </row>
    <row r="1102" spans="3:13" x14ac:dyDescent="0.25">
      <c r="C1102" s="36"/>
      <c r="D1102" s="36"/>
      <c r="E1102" s="36"/>
      <c r="F1102" s="36"/>
      <c r="G1102" s="36"/>
      <c r="H1102" s="37"/>
      <c r="I1102" s="134"/>
      <c r="J1102" s="134"/>
      <c r="K1102" s="37"/>
      <c r="L1102" s="36"/>
      <c r="M1102" s="36"/>
    </row>
    <row r="1103" spans="3:13" x14ac:dyDescent="0.25">
      <c r="C1103" s="36"/>
      <c r="D1103" s="36"/>
      <c r="E1103" s="36"/>
      <c r="F1103" s="36"/>
      <c r="G1103" s="36"/>
      <c r="H1103" s="37"/>
      <c r="I1103" s="134"/>
      <c r="J1103" s="134"/>
      <c r="K1103" s="37"/>
      <c r="L1103" s="36"/>
      <c r="M1103" s="36"/>
    </row>
    <row r="1104" spans="3:13" x14ac:dyDescent="0.25">
      <c r="C1104" s="36"/>
      <c r="D1104" s="36"/>
      <c r="E1104" s="36"/>
      <c r="F1104" s="36"/>
      <c r="G1104" s="36"/>
      <c r="H1104" s="37"/>
      <c r="I1104" s="134"/>
      <c r="J1104" s="134"/>
      <c r="K1104" s="37"/>
      <c r="L1104" s="36"/>
      <c r="M1104" s="36"/>
    </row>
    <row r="1105" spans="3:13" x14ac:dyDescent="0.25">
      <c r="C1105" s="36"/>
      <c r="D1105" s="36"/>
      <c r="E1105" s="36"/>
      <c r="F1105" s="36"/>
      <c r="G1105" s="36"/>
      <c r="H1105" s="37"/>
      <c r="I1105" s="134"/>
      <c r="J1105" s="134"/>
      <c r="K1105" s="37"/>
      <c r="L1105" s="36"/>
      <c r="M1105" s="36"/>
    </row>
    <row r="1106" spans="3:13" x14ac:dyDescent="0.25">
      <c r="C1106" s="36"/>
      <c r="D1106" s="36"/>
      <c r="E1106" s="36"/>
      <c r="F1106" s="36"/>
      <c r="G1106" s="36"/>
      <c r="H1106" s="37"/>
      <c r="I1106" s="134"/>
      <c r="J1106" s="134"/>
      <c r="K1106" s="37"/>
      <c r="L1106" s="36"/>
      <c r="M1106" s="36"/>
    </row>
    <row r="1107" spans="3:13" x14ac:dyDescent="0.25">
      <c r="C1107" s="36"/>
      <c r="D1107" s="36"/>
      <c r="E1107" s="36"/>
      <c r="F1107" s="36"/>
      <c r="G1107" s="36"/>
      <c r="H1107" s="37"/>
      <c r="I1107" s="134"/>
      <c r="J1107" s="134"/>
      <c r="K1107" s="37"/>
      <c r="L1107" s="36"/>
      <c r="M1107" s="36"/>
    </row>
    <row r="1108" spans="3:13" x14ac:dyDescent="0.25">
      <c r="C1108" s="36"/>
      <c r="D1108" s="36"/>
      <c r="E1108" s="36"/>
      <c r="F1108" s="36"/>
      <c r="G1108" s="36"/>
      <c r="H1108" s="37"/>
      <c r="I1108" s="134"/>
      <c r="J1108" s="134"/>
      <c r="K1108" s="37"/>
      <c r="L1108" s="36"/>
      <c r="M1108" s="36"/>
    </row>
    <row r="1109" spans="3:13" x14ac:dyDescent="0.25">
      <c r="C1109" s="36"/>
      <c r="D1109" s="36"/>
      <c r="E1109" s="36"/>
      <c r="F1109" s="36"/>
      <c r="G1109" s="36"/>
      <c r="H1109" s="37"/>
      <c r="I1109" s="134"/>
      <c r="J1109" s="134"/>
      <c r="K1109" s="37"/>
      <c r="L1109" s="36"/>
      <c r="M1109" s="36"/>
    </row>
    <row r="1110" spans="3:13" x14ac:dyDescent="0.25">
      <c r="C1110" s="36"/>
      <c r="D1110" s="36"/>
      <c r="E1110" s="36"/>
      <c r="F1110" s="36"/>
      <c r="G1110" s="36"/>
      <c r="H1110" s="37"/>
      <c r="I1110" s="134"/>
      <c r="J1110" s="134"/>
      <c r="K1110" s="37"/>
      <c r="L1110" s="36"/>
      <c r="M1110" s="36"/>
    </row>
    <row r="1111" spans="3:13" x14ac:dyDescent="0.25">
      <c r="C1111" s="36"/>
      <c r="D1111" s="36"/>
      <c r="E1111" s="36"/>
      <c r="F1111" s="36"/>
      <c r="G1111" s="36"/>
      <c r="H1111" s="37"/>
      <c r="I1111" s="134"/>
      <c r="J1111" s="134"/>
      <c r="K1111" s="37"/>
      <c r="L1111" s="36"/>
      <c r="M1111" s="36"/>
    </row>
    <row r="1112" spans="3:13" x14ac:dyDescent="0.25">
      <c r="C1112" s="36"/>
      <c r="D1112" s="36"/>
      <c r="E1112" s="36"/>
      <c r="F1112" s="36"/>
      <c r="G1112" s="36"/>
      <c r="H1112" s="37"/>
      <c r="I1112" s="134"/>
      <c r="J1112" s="134"/>
      <c r="K1112" s="37"/>
      <c r="L1112" s="36"/>
      <c r="M1112" s="36"/>
    </row>
    <row r="1113" spans="3:13" x14ac:dyDescent="0.25">
      <c r="C1113" s="36"/>
      <c r="D1113" s="36"/>
      <c r="E1113" s="36"/>
      <c r="F1113" s="36"/>
      <c r="G1113" s="36"/>
      <c r="H1113" s="37"/>
      <c r="I1113" s="134"/>
      <c r="J1113" s="134"/>
      <c r="K1113" s="37"/>
      <c r="L1113" s="36"/>
      <c r="M1113" s="36"/>
    </row>
    <row r="1114" spans="3:13" x14ac:dyDescent="0.25">
      <c r="C1114" s="36"/>
      <c r="D1114" s="36"/>
      <c r="E1114" s="36"/>
      <c r="F1114" s="36"/>
      <c r="G1114" s="36"/>
      <c r="H1114" s="37"/>
      <c r="I1114" s="134"/>
      <c r="J1114" s="134"/>
      <c r="K1114" s="37"/>
      <c r="L1114" s="36"/>
      <c r="M1114" s="36"/>
    </row>
    <row r="1115" spans="3:13" x14ac:dyDescent="0.25">
      <c r="C1115" s="36"/>
      <c r="D1115" s="36"/>
      <c r="E1115" s="36"/>
      <c r="F1115" s="36"/>
      <c r="G1115" s="36"/>
      <c r="H1115" s="37"/>
      <c r="I1115" s="134"/>
      <c r="J1115" s="134"/>
      <c r="K1115" s="37"/>
      <c r="L1115" s="36"/>
      <c r="M1115" s="36"/>
    </row>
    <row r="1116" spans="3:13" x14ac:dyDescent="0.25">
      <c r="C1116" s="36"/>
      <c r="D1116" s="36"/>
      <c r="E1116" s="36"/>
      <c r="F1116" s="36"/>
      <c r="G1116" s="36"/>
      <c r="H1116" s="37"/>
      <c r="I1116" s="134"/>
      <c r="J1116" s="134"/>
      <c r="K1116" s="37"/>
      <c r="L1116" s="36"/>
      <c r="M1116" s="36"/>
    </row>
    <row r="1117" spans="3:13" x14ac:dyDescent="0.25">
      <c r="C1117" s="36"/>
      <c r="D1117" s="36"/>
      <c r="E1117" s="36"/>
      <c r="F1117" s="36"/>
      <c r="G1117" s="36"/>
      <c r="H1117" s="37"/>
      <c r="I1117" s="134"/>
      <c r="J1117" s="134"/>
      <c r="K1117" s="37"/>
      <c r="L1117" s="36"/>
      <c r="M1117" s="36"/>
    </row>
    <row r="1118" spans="3:13" x14ac:dyDescent="0.25">
      <c r="C1118" s="36"/>
      <c r="D1118" s="36"/>
      <c r="E1118" s="36"/>
      <c r="F1118" s="36"/>
      <c r="G1118" s="36"/>
      <c r="H1118" s="37"/>
      <c r="I1118" s="134"/>
      <c r="J1118" s="134"/>
      <c r="K1118" s="37"/>
      <c r="L1118" s="36"/>
      <c r="M1118" s="36"/>
    </row>
    <row r="1119" spans="3:13" x14ac:dyDescent="0.25">
      <c r="C1119" s="36"/>
      <c r="D1119" s="36"/>
      <c r="E1119" s="36"/>
      <c r="F1119" s="36"/>
      <c r="G1119" s="36"/>
      <c r="H1119" s="37"/>
      <c r="I1119" s="134"/>
      <c r="J1119" s="134"/>
      <c r="K1119" s="37"/>
      <c r="L1119" s="36"/>
      <c r="M1119" s="36"/>
    </row>
    <row r="1120" spans="3:13" x14ac:dyDescent="0.25">
      <c r="C1120" s="36"/>
      <c r="D1120" s="36"/>
      <c r="E1120" s="36"/>
      <c r="F1120" s="36"/>
      <c r="G1120" s="36"/>
      <c r="H1120" s="37"/>
      <c r="I1120" s="134"/>
      <c r="J1120" s="134"/>
      <c r="K1120" s="37"/>
      <c r="L1120" s="36"/>
      <c r="M1120" s="36"/>
    </row>
    <row r="1121" spans="3:13" x14ac:dyDescent="0.25">
      <c r="C1121" s="36"/>
      <c r="D1121" s="36"/>
      <c r="E1121" s="36"/>
      <c r="F1121" s="36"/>
      <c r="G1121" s="36"/>
      <c r="H1121" s="37"/>
      <c r="I1121" s="134"/>
      <c r="J1121" s="134"/>
      <c r="K1121" s="37"/>
      <c r="L1121" s="36"/>
      <c r="M1121" s="36"/>
    </row>
    <row r="1122" spans="3:13" x14ac:dyDescent="0.25">
      <c r="C1122" s="36"/>
      <c r="D1122" s="36"/>
      <c r="E1122" s="36"/>
      <c r="F1122" s="36"/>
      <c r="G1122" s="36"/>
      <c r="H1122" s="37"/>
      <c r="I1122" s="134"/>
      <c r="J1122" s="134"/>
      <c r="K1122" s="37"/>
      <c r="L1122" s="36"/>
      <c r="M1122" s="36"/>
    </row>
    <row r="1123" spans="3:13" x14ac:dyDescent="0.25">
      <c r="C1123" s="36"/>
      <c r="D1123" s="36"/>
      <c r="E1123" s="36"/>
      <c r="F1123" s="36"/>
      <c r="G1123" s="36"/>
      <c r="H1123" s="37"/>
      <c r="I1123" s="134"/>
      <c r="J1123" s="134"/>
      <c r="K1123" s="37"/>
      <c r="L1123" s="36"/>
      <c r="M1123" s="36"/>
    </row>
    <row r="1124" spans="3:13" x14ac:dyDescent="0.25">
      <c r="C1124" s="36"/>
      <c r="D1124" s="36"/>
      <c r="E1124" s="36"/>
      <c r="F1124" s="36"/>
      <c r="G1124" s="36"/>
      <c r="H1124" s="37"/>
      <c r="I1124" s="134"/>
      <c r="J1124" s="134"/>
      <c r="K1124" s="37"/>
      <c r="L1124" s="36"/>
      <c r="M1124" s="36"/>
    </row>
    <row r="1125" spans="3:13" x14ac:dyDescent="0.25">
      <c r="C1125" s="36"/>
      <c r="D1125" s="36"/>
      <c r="E1125" s="36"/>
      <c r="F1125" s="36"/>
      <c r="G1125" s="36"/>
      <c r="H1125" s="37"/>
      <c r="I1125" s="134"/>
      <c r="J1125" s="134"/>
      <c r="K1125" s="37"/>
      <c r="L1125" s="36"/>
      <c r="M1125" s="36"/>
    </row>
    <row r="1126" spans="3:13" x14ac:dyDescent="0.25">
      <c r="C1126" s="36"/>
      <c r="D1126" s="36"/>
      <c r="E1126" s="36"/>
      <c r="F1126" s="36"/>
      <c r="G1126" s="36"/>
      <c r="H1126" s="37"/>
      <c r="I1126" s="134"/>
      <c r="J1126" s="134"/>
      <c r="K1126" s="37"/>
      <c r="L1126" s="36"/>
      <c r="M1126" s="36"/>
    </row>
    <row r="1127" spans="3:13" x14ac:dyDescent="0.25">
      <c r="C1127" s="36"/>
      <c r="D1127" s="36"/>
      <c r="E1127" s="36"/>
      <c r="F1127" s="36"/>
      <c r="G1127" s="36"/>
      <c r="H1127" s="37"/>
      <c r="I1127" s="134"/>
      <c r="J1127" s="134"/>
      <c r="K1127" s="37"/>
      <c r="L1127" s="36"/>
      <c r="M1127" s="36"/>
    </row>
    <row r="1128" spans="3:13" x14ac:dyDescent="0.25">
      <c r="C1128" s="36"/>
      <c r="D1128" s="36"/>
      <c r="E1128" s="36"/>
      <c r="F1128" s="36"/>
      <c r="G1128" s="36"/>
      <c r="H1128" s="37"/>
      <c r="I1128" s="134"/>
      <c r="J1128" s="134"/>
      <c r="K1128" s="37"/>
      <c r="L1128" s="36"/>
      <c r="M1128" s="36"/>
    </row>
    <row r="1129" spans="3:13" x14ac:dyDescent="0.25">
      <c r="C1129" s="36"/>
      <c r="D1129" s="36"/>
      <c r="E1129" s="36"/>
      <c r="F1129" s="36"/>
      <c r="G1129" s="36"/>
      <c r="H1129" s="37"/>
      <c r="I1129" s="134"/>
      <c r="J1129" s="134"/>
      <c r="K1129" s="37"/>
      <c r="L1129" s="36"/>
      <c r="M1129" s="36"/>
    </row>
    <row r="1130" spans="3:13" x14ac:dyDescent="0.25">
      <c r="C1130" s="36"/>
      <c r="D1130" s="36"/>
      <c r="E1130" s="36"/>
      <c r="F1130" s="36"/>
      <c r="G1130" s="36"/>
      <c r="H1130" s="37"/>
      <c r="I1130" s="134"/>
      <c r="J1130" s="134"/>
      <c r="K1130" s="37"/>
      <c r="L1130" s="36"/>
      <c r="M1130" s="36"/>
    </row>
    <row r="1131" spans="3:13" x14ac:dyDescent="0.25">
      <c r="C1131" s="36"/>
      <c r="D1131" s="36"/>
      <c r="E1131" s="36"/>
      <c r="F1131" s="36"/>
      <c r="G1131" s="36"/>
      <c r="H1131" s="37"/>
      <c r="I1131" s="134"/>
      <c r="J1131" s="134"/>
      <c r="K1131" s="37"/>
      <c r="L1131" s="36"/>
      <c r="M1131" s="36"/>
    </row>
    <row r="1132" spans="3:13" x14ac:dyDescent="0.25">
      <c r="C1132" s="36"/>
      <c r="D1132" s="36"/>
      <c r="E1132" s="36"/>
      <c r="F1132" s="36"/>
      <c r="G1132" s="36"/>
      <c r="H1132" s="37"/>
      <c r="I1132" s="134"/>
      <c r="J1132" s="134"/>
      <c r="K1132" s="37"/>
      <c r="L1132" s="36"/>
      <c r="M1132" s="36"/>
    </row>
    <row r="1133" spans="3:13" x14ac:dyDescent="0.25">
      <c r="C1133" s="36"/>
      <c r="D1133" s="36"/>
      <c r="E1133" s="36"/>
      <c r="F1133" s="36"/>
      <c r="G1133" s="36"/>
      <c r="H1133" s="37"/>
      <c r="I1133" s="134"/>
      <c r="J1133" s="134"/>
      <c r="K1133" s="37"/>
      <c r="L1133" s="36"/>
      <c r="M1133" s="36"/>
    </row>
    <row r="1134" spans="3:13" x14ac:dyDescent="0.25">
      <c r="C1134" s="36"/>
      <c r="D1134" s="36"/>
      <c r="E1134" s="36"/>
      <c r="F1134" s="36"/>
      <c r="G1134" s="36"/>
      <c r="H1134" s="37"/>
      <c r="I1134" s="134"/>
      <c r="J1134" s="134"/>
      <c r="K1134" s="37"/>
      <c r="L1134" s="36"/>
      <c r="M1134" s="36"/>
    </row>
    <row r="1135" spans="3:13" x14ac:dyDescent="0.25">
      <c r="C1135" s="36"/>
      <c r="D1135" s="36"/>
      <c r="E1135" s="36"/>
      <c r="F1135" s="36"/>
      <c r="G1135" s="36"/>
      <c r="H1135" s="37"/>
      <c r="I1135" s="134"/>
      <c r="J1135" s="134"/>
      <c r="K1135" s="37"/>
      <c r="L1135" s="36"/>
      <c r="M1135" s="36"/>
    </row>
    <row r="1136" spans="3:13" x14ac:dyDescent="0.25">
      <c r="C1136" s="36"/>
      <c r="D1136" s="36"/>
      <c r="E1136" s="36"/>
      <c r="F1136" s="36"/>
      <c r="G1136" s="36"/>
      <c r="H1136" s="37"/>
      <c r="I1136" s="134"/>
      <c r="J1136" s="134"/>
      <c r="K1136" s="37"/>
      <c r="L1136" s="36"/>
      <c r="M1136" s="36"/>
    </row>
    <row r="1137" spans="3:13" x14ac:dyDescent="0.25">
      <c r="C1137" s="36"/>
      <c r="D1137" s="36"/>
      <c r="E1137" s="36"/>
      <c r="F1137" s="36"/>
      <c r="G1137" s="36"/>
      <c r="H1137" s="37"/>
      <c r="I1137" s="134"/>
      <c r="J1137" s="134"/>
      <c r="K1137" s="37"/>
      <c r="L1137" s="36"/>
      <c r="M1137" s="36"/>
    </row>
    <row r="1138" spans="3:13" x14ac:dyDescent="0.25">
      <c r="C1138" s="36"/>
      <c r="D1138" s="36"/>
      <c r="E1138" s="36"/>
      <c r="F1138" s="36"/>
      <c r="G1138" s="36"/>
      <c r="H1138" s="37"/>
      <c r="I1138" s="134"/>
      <c r="J1138" s="134"/>
      <c r="K1138" s="37"/>
      <c r="L1138" s="36"/>
      <c r="M1138" s="36"/>
    </row>
    <row r="1139" spans="3:13" x14ac:dyDescent="0.25">
      <c r="C1139" s="36"/>
      <c r="D1139" s="36"/>
      <c r="E1139" s="36"/>
      <c r="F1139" s="36"/>
      <c r="G1139" s="36"/>
      <c r="H1139" s="37"/>
      <c r="I1139" s="134"/>
      <c r="J1139" s="134"/>
      <c r="K1139" s="37"/>
      <c r="L1139" s="36"/>
      <c r="M1139" s="36"/>
    </row>
    <row r="1140" spans="3:13" x14ac:dyDescent="0.25">
      <c r="C1140" s="36"/>
      <c r="D1140" s="36"/>
      <c r="E1140" s="36"/>
      <c r="F1140" s="36"/>
      <c r="G1140" s="36"/>
      <c r="H1140" s="37"/>
      <c r="I1140" s="134"/>
      <c r="J1140" s="134"/>
      <c r="K1140" s="37"/>
      <c r="L1140" s="36"/>
      <c r="M1140" s="36"/>
    </row>
    <row r="1141" spans="3:13" x14ac:dyDescent="0.25">
      <c r="C1141" s="36"/>
      <c r="D1141" s="36"/>
      <c r="E1141" s="36"/>
      <c r="F1141" s="36"/>
      <c r="G1141" s="36"/>
      <c r="H1141" s="37"/>
      <c r="I1141" s="134"/>
      <c r="J1141" s="134"/>
      <c r="K1141" s="37"/>
      <c r="L1141" s="36"/>
      <c r="M1141" s="36"/>
    </row>
    <row r="1142" spans="3:13" x14ac:dyDescent="0.25">
      <c r="C1142" s="36"/>
      <c r="D1142" s="36"/>
      <c r="E1142" s="36"/>
      <c r="F1142" s="36"/>
      <c r="G1142" s="36"/>
      <c r="H1142" s="37"/>
      <c r="I1142" s="134"/>
      <c r="J1142" s="134"/>
      <c r="K1142" s="37"/>
      <c r="L1142" s="36"/>
      <c r="M1142" s="36"/>
    </row>
    <row r="1143" spans="3:13" x14ac:dyDescent="0.25">
      <c r="C1143" s="36"/>
      <c r="D1143" s="36"/>
      <c r="E1143" s="36"/>
      <c r="F1143" s="36"/>
      <c r="G1143" s="36"/>
      <c r="H1143" s="37"/>
      <c r="I1143" s="134"/>
      <c r="J1143" s="134"/>
      <c r="K1143" s="37"/>
      <c r="L1143" s="36"/>
      <c r="M1143" s="36"/>
    </row>
    <row r="1144" spans="3:13" x14ac:dyDescent="0.25">
      <c r="C1144" s="36"/>
      <c r="D1144" s="36"/>
      <c r="E1144" s="36"/>
      <c r="F1144" s="36"/>
      <c r="G1144" s="36"/>
      <c r="H1144" s="37"/>
      <c r="I1144" s="134"/>
      <c r="J1144" s="134"/>
      <c r="K1144" s="37"/>
      <c r="L1144" s="36"/>
      <c r="M1144" s="36"/>
    </row>
    <row r="1145" spans="3:13" x14ac:dyDescent="0.25">
      <c r="C1145" s="36"/>
      <c r="D1145" s="36"/>
      <c r="E1145" s="36"/>
      <c r="F1145" s="36"/>
      <c r="G1145" s="36"/>
      <c r="H1145" s="37"/>
      <c r="I1145" s="134"/>
      <c r="J1145" s="134"/>
      <c r="K1145" s="37"/>
      <c r="L1145" s="36"/>
      <c r="M1145" s="36"/>
    </row>
    <row r="1146" spans="3:13" x14ac:dyDescent="0.25">
      <c r="C1146" s="36"/>
      <c r="D1146" s="36"/>
      <c r="E1146" s="36"/>
      <c r="F1146" s="36"/>
      <c r="G1146" s="36"/>
      <c r="H1146" s="37"/>
      <c r="I1146" s="134"/>
      <c r="J1146" s="134"/>
      <c r="K1146" s="37"/>
      <c r="L1146" s="36"/>
      <c r="M1146" s="36"/>
    </row>
    <row r="1147" spans="3:13" x14ac:dyDescent="0.25">
      <c r="C1147" s="36"/>
      <c r="D1147" s="36"/>
      <c r="E1147" s="36"/>
      <c r="F1147" s="36"/>
      <c r="G1147" s="36"/>
      <c r="H1147" s="37"/>
      <c r="I1147" s="134"/>
      <c r="J1147" s="134"/>
      <c r="K1147" s="37"/>
      <c r="L1147" s="36"/>
      <c r="M1147" s="36"/>
    </row>
    <row r="1148" spans="3:13" x14ac:dyDescent="0.25">
      <c r="C1148" s="36"/>
      <c r="D1148" s="36"/>
      <c r="E1148" s="36"/>
      <c r="F1148" s="36"/>
      <c r="G1148" s="36"/>
      <c r="H1148" s="37"/>
      <c r="I1148" s="134"/>
      <c r="J1148" s="134"/>
      <c r="K1148" s="37"/>
      <c r="L1148" s="36"/>
      <c r="M1148" s="36"/>
    </row>
    <row r="1149" spans="3:13" x14ac:dyDescent="0.25">
      <c r="C1149" s="36"/>
      <c r="D1149" s="36"/>
      <c r="E1149" s="36"/>
      <c r="F1149" s="36"/>
      <c r="G1149" s="36"/>
      <c r="H1149" s="37"/>
      <c r="I1149" s="134"/>
      <c r="J1149" s="134"/>
      <c r="K1149" s="37"/>
      <c r="L1149" s="36"/>
      <c r="M1149" s="36"/>
    </row>
    <row r="1150" spans="3:13" x14ac:dyDescent="0.25">
      <c r="C1150" s="36"/>
      <c r="D1150" s="36"/>
      <c r="E1150" s="36"/>
      <c r="F1150" s="36"/>
      <c r="G1150" s="36"/>
      <c r="H1150" s="37"/>
      <c r="I1150" s="134"/>
      <c r="J1150" s="134"/>
      <c r="K1150" s="37"/>
      <c r="L1150" s="36"/>
      <c r="M1150" s="36"/>
    </row>
    <row r="1151" spans="3:13" x14ac:dyDescent="0.25">
      <c r="C1151" s="36"/>
      <c r="D1151" s="36"/>
      <c r="E1151" s="36"/>
      <c r="F1151" s="36"/>
      <c r="G1151" s="36"/>
      <c r="H1151" s="37"/>
      <c r="I1151" s="134"/>
      <c r="J1151" s="134"/>
      <c r="K1151" s="37"/>
      <c r="L1151" s="36"/>
      <c r="M1151" s="36"/>
    </row>
    <row r="1152" spans="3:13" x14ac:dyDescent="0.25">
      <c r="C1152" s="36"/>
      <c r="D1152" s="36"/>
      <c r="E1152" s="36"/>
      <c r="F1152" s="36"/>
      <c r="G1152" s="36"/>
      <c r="H1152" s="37"/>
      <c r="I1152" s="134"/>
      <c r="J1152" s="134"/>
      <c r="K1152" s="37"/>
      <c r="L1152" s="36"/>
      <c r="M1152" s="36"/>
    </row>
    <row r="1153" spans="3:13" x14ac:dyDescent="0.25">
      <c r="C1153" s="36"/>
      <c r="D1153" s="36"/>
      <c r="E1153" s="36"/>
      <c r="F1153" s="36"/>
      <c r="G1153" s="36"/>
      <c r="H1153" s="37"/>
      <c r="I1153" s="134"/>
      <c r="J1153" s="134"/>
      <c r="K1153" s="37"/>
      <c r="L1153" s="36"/>
      <c r="M1153" s="36"/>
    </row>
    <row r="1154" spans="3:13" x14ac:dyDescent="0.25">
      <c r="C1154" s="36"/>
      <c r="D1154" s="36"/>
      <c r="E1154" s="36"/>
      <c r="F1154" s="36"/>
      <c r="G1154" s="36"/>
      <c r="H1154" s="37"/>
      <c r="I1154" s="134"/>
      <c r="J1154" s="134"/>
      <c r="K1154" s="37"/>
      <c r="L1154" s="36"/>
      <c r="M1154" s="36"/>
    </row>
    <row r="1155" spans="3:13" x14ac:dyDescent="0.25">
      <c r="C1155" s="36"/>
      <c r="D1155" s="36"/>
      <c r="E1155" s="36"/>
      <c r="F1155" s="36"/>
      <c r="G1155" s="36"/>
      <c r="H1155" s="37"/>
      <c r="I1155" s="134"/>
      <c r="J1155" s="134"/>
      <c r="K1155" s="37"/>
      <c r="L1155" s="36"/>
      <c r="M1155" s="36"/>
    </row>
    <row r="1156" spans="3:13" x14ac:dyDescent="0.25">
      <c r="C1156" s="36"/>
      <c r="D1156" s="36"/>
      <c r="E1156" s="36"/>
      <c r="F1156" s="36"/>
      <c r="G1156" s="36"/>
      <c r="H1156" s="37"/>
      <c r="I1156" s="134"/>
      <c r="J1156" s="134"/>
      <c r="K1156" s="37"/>
      <c r="L1156" s="36"/>
      <c r="M1156" s="36"/>
    </row>
    <row r="1157" spans="3:13" x14ac:dyDescent="0.25">
      <c r="C1157" s="36"/>
      <c r="D1157" s="36"/>
      <c r="E1157" s="36"/>
      <c r="F1157" s="36"/>
      <c r="G1157" s="36"/>
      <c r="H1157" s="37"/>
      <c r="I1157" s="134"/>
      <c r="J1157" s="134"/>
      <c r="K1157" s="37"/>
      <c r="L1157" s="36"/>
      <c r="M1157" s="36"/>
    </row>
    <row r="1158" spans="3:13" x14ac:dyDescent="0.25">
      <c r="C1158" s="36"/>
      <c r="D1158" s="36"/>
      <c r="E1158" s="36"/>
      <c r="F1158" s="36"/>
      <c r="G1158" s="36"/>
      <c r="H1158" s="37"/>
      <c r="I1158" s="134"/>
      <c r="J1158" s="134"/>
      <c r="K1158" s="37"/>
      <c r="L1158" s="36"/>
      <c r="M1158" s="36"/>
    </row>
    <row r="1159" spans="3:13" x14ac:dyDescent="0.25">
      <c r="C1159" s="36"/>
      <c r="D1159" s="36"/>
      <c r="E1159" s="36"/>
      <c r="F1159" s="36"/>
      <c r="G1159" s="36"/>
      <c r="H1159" s="37"/>
      <c r="I1159" s="134"/>
      <c r="J1159" s="134"/>
      <c r="K1159" s="37"/>
      <c r="L1159" s="36"/>
      <c r="M1159" s="36"/>
    </row>
    <row r="1160" spans="3:13" x14ac:dyDescent="0.25">
      <c r="C1160" s="36"/>
      <c r="D1160" s="36"/>
      <c r="E1160" s="36"/>
      <c r="F1160" s="36"/>
      <c r="G1160" s="36"/>
      <c r="H1160" s="37"/>
      <c r="I1160" s="134"/>
      <c r="J1160" s="134"/>
      <c r="K1160" s="37"/>
      <c r="L1160" s="36"/>
      <c r="M1160" s="36"/>
    </row>
    <row r="1161" spans="3:13" x14ac:dyDescent="0.25">
      <c r="C1161" s="36"/>
      <c r="D1161" s="36"/>
      <c r="E1161" s="36"/>
      <c r="F1161" s="36"/>
      <c r="G1161" s="36"/>
      <c r="H1161" s="37"/>
      <c r="I1161" s="134"/>
      <c r="J1161" s="134"/>
      <c r="K1161" s="37"/>
      <c r="L1161" s="36"/>
      <c r="M1161" s="36"/>
    </row>
    <row r="1162" spans="3:13" x14ac:dyDescent="0.25">
      <c r="C1162" s="36"/>
      <c r="D1162" s="36"/>
      <c r="E1162" s="36"/>
      <c r="F1162" s="36"/>
      <c r="G1162" s="36"/>
      <c r="H1162" s="37"/>
      <c r="I1162" s="134"/>
      <c r="J1162" s="134"/>
      <c r="K1162" s="37"/>
      <c r="L1162" s="36"/>
      <c r="M1162" s="36"/>
    </row>
    <row r="1163" spans="3:13" x14ac:dyDescent="0.25">
      <c r="C1163" s="36"/>
      <c r="D1163" s="36"/>
      <c r="E1163" s="36"/>
      <c r="F1163" s="36"/>
      <c r="G1163" s="36"/>
      <c r="H1163" s="37"/>
      <c r="I1163" s="134"/>
      <c r="J1163" s="134"/>
      <c r="K1163" s="37"/>
      <c r="L1163" s="36"/>
      <c r="M1163" s="36"/>
    </row>
    <row r="1164" spans="3:13" x14ac:dyDescent="0.25">
      <c r="C1164" s="36"/>
      <c r="D1164" s="36"/>
      <c r="E1164" s="36"/>
      <c r="F1164" s="36"/>
      <c r="G1164" s="36"/>
      <c r="H1164" s="37"/>
      <c r="I1164" s="134"/>
      <c r="J1164" s="134"/>
      <c r="K1164" s="37"/>
      <c r="L1164" s="36"/>
      <c r="M1164" s="36"/>
    </row>
    <row r="1165" spans="3:13" x14ac:dyDescent="0.25">
      <c r="C1165" s="36"/>
      <c r="D1165" s="36"/>
      <c r="E1165" s="36"/>
      <c r="F1165" s="36"/>
      <c r="G1165" s="36"/>
      <c r="H1165" s="37"/>
      <c r="I1165" s="134"/>
      <c r="J1165" s="134"/>
      <c r="K1165" s="37"/>
      <c r="L1165" s="36"/>
      <c r="M1165" s="36"/>
    </row>
    <row r="1166" spans="3:13" x14ac:dyDescent="0.25">
      <c r="C1166" s="36"/>
      <c r="D1166" s="36"/>
      <c r="E1166" s="36"/>
      <c r="F1166" s="36"/>
      <c r="G1166" s="36"/>
      <c r="H1166" s="37"/>
      <c r="I1166" s="134"/>
      <c r="J1166" s="134"/>
      <c r="K1166" s="37"/>
      <c r="L1166" s="36"/>
      <c r="M1166" s="36"/>
    </row>
    <row r="1167" spans="3:13" x14ac:dyDescent="0.25">
      <c r="C1167" s="36"/>
      <c r="D1167" s="36"/>
      <c r="E1167" s="36"/>
      <c r="F1167" s="36"/>
      <c r="G1167" s="36"/>
      <c r="H1167" s="37"/>
      <c r="I1167" s="134"/>
      <c r="J1167" s="134"/>
      <c r="K1167" s="37"/>
      <c r="L1167" s="36"/>
      <c r="M1167" s="36"/>
    </row>
    <row r="1168" spans="3:13" x14ac:dyDescent="0.25">
      <c r="C1168" s="36"/>
      <c r="D1168" s="36"/>
      <c r="E1168" s="36"/>
      <c r="F1168" s="36"/>
      <c r="G1168" s="36"/>
      <c r="H1168" s="37"/>
      <c r="I1168" s="134"/>
      <c r="J1168" s="134"/>
      <c r="K1168" s="37"/>
      <c r="L1168" s="36"/>
      <c r="M1168" s="36"/>
    </row>
    <row r="1169" spans="3:13" x14ac:dyDescent="0.25">
      <c r="C1169" s="36"/>
      <c r="D1169" s="36"/>
      <c r="E1169" s="36"/>
      <c r="F1169" s="36"/>
      <c r="G1169" s="36"/>
      <c r="H1169" s="37"/>
      <c r="I1169" s="134"/>
      <c r="J1169" s="134"/>
      <c r="K1169" s="37"/>
      <c r="L1169" s="36"/>
      <c r="M1169" s="36"/>
    </row>
    <row r="1170" spans="3:13" x14ac:dyDescent="0.25">
      <c r="C1170" s="36"/>
      <c r="D1170" s="36"/>
      <c r="E1170" s="36"/>
      <c r="F1170" s="36"/>
      <c r="G1170" s="36"/>
      <c r="H1170" s="37"/>
      <c r="I1170" s="134"/>
      <c r="J1170" s="134"/>
      <c r="K1170" s="37"/>
      <c r="L1170" s="36"/>
      <c r="M1170" s="36"/>
    </row>
    <row r="1171" spans="3:13" x14ac:dyDescent="0.25">
      <c r="C1171" s="36"/>
      <c r="D1171" s="36"/>
      <c r="E1171" s="36"/>
      <c r="F1171" s="36"/>
      <c r="G1171" s="36"/>
      <c r="H1171" s="37"/>
      <c r="I1171" s="134"/>
      <c r="J1171" s="134"/>
      <c r="K1171" s="37"/>
      <c r="L1171" s="36"/>
      <c r="M1171" s="36"/>
    </row>
    <row r="1172" spans="3:13" x14ac:dyDescent="0.25">
      <c r="C1172" s="36"/>
      <c r="D1172" s="36"/>
      <c r="E1172" s="36"/>
      <c r="F1172" s="36"/>
      <c r="G1172" s="36"/>
      <c r="H1172" s="37"/>
      <c r="I1172" s="134"/>
      <c r="J1172" s="134"/>
      <c r="K1172" s="37"/>
      <c r="L1172" s="36"/>
      <c r="M1172" s="36"/>
    </row>
    <row r="1173" spans="3:13" x14ac:dyDescent="0.25">
      <c r="C1173" s="36"/>
      <c r="D1173" s="36"/>
      <c r="E1173" s="36"/>
      <c r="F1173" s="36"/>
      <c r="G1173" s="36"/>
      <c r="H1173" s="37"/>
      <c r="I1173" s="134"/>
      <c r="J1173" s="134"/>
      <c r="K1173" s="37"/>
      <c r="L1173" s="36"/>
      <c r="M1173" s="36"/>
    </row>
    <row r="1174" spans="3:13" x14ac:dyDescent="0.25">
      <c r="C1174" s="36"/>
      <c r="D1174" s="36"/>
      <c r="E1174" s="36"/>
      <c r="F1174" s="36"/>
      <c r="G1174" s="36"/>
      <c r="H1174" s="37"/>
      <c r="I1174" s="134"/>
      <c r="J1174" s="134"/>
      <c r="K1174" s="37"/>
      <c r="L1174" s="36"/>
      <c r="M1174" s="36"/>
    </row>
    <row r="1175" spans="3:13" x14ac:dyDescent="0.25">
      <c r="C1175" s="36"/>
      <c r="D1175" s="36"/>
      <c r="E1175" s="36"/>
      <c r="F1175" s="36"/>
      <c r="G1175" s="36"/>
      <c r="H1175" s="37"/>
      <c r="I1175" s="134"/>
      <c r="J1175" s="134"/>
      <c r="K1175" s="37"/>
      <c r="L1175" s="36"/>
      <c r="M1175" s="36"/>
    </row>
    <row r="1176" spans="3:13" x14ac:dyDescent="0.25">
      <c r="C1176" s="36"/>
      <c r="D1176" s="36"/>
      <c r="E1176" s="36"/>
      <c r="F1176" s="36"/>
      <c r="G1176" s="36"/>
      <c r="H1176" s="37"/>
      <c r="I1176" s="134"/>
      <c r="J1176" s="134"/>
      <c r="K1176" s="37"/>
      <c r="L1176" s="36"/>
      <c r="M1176" s="36"/>
    </row>
    <row r="1177" spans="3:13" x14ac:dyDescent="0.25">
      <c r="C1177" s="36"/>
      <c r="D1177" s="36"/>
      <c r="E1177" s="36"/>
      <c r="F1177" s="36"/>
      <c r="G1177" s="36"/>
      <c r="H1177" s="37"/>
      <c r="I1177" s="134"/>
      <c r="J1177" s="134"/>
      <c r="K1177" s="37"/>
      <c r="L1177" s="36"/>
      <c r="M1177" s="36"/>
    </row>
    <row r="1178" spans="3:13" x14ac:dyDescent="0.25">
      <c r="C1178" s="36"/>
      <c r="D1178" s="36"/>
      <c r="E1178" s="36"/>
      <c r="F1178" s="36"/>
      <c r="G1178" s="36"/>
      <c r="H1178" s="37"/>
      <c r="I1178" s="134"/>
      <c r="J1178" s="134"/>
      <c r="K1178" s="37"/>
      <c r="L1178" s="36"/>
      <c r="M1178" s="36"/>
    </row>
    <row r="1179" spans="3:13" x14ac:dyDescent="0.25">
      <c r="C1179" s="36"/>
      <c r="D1179" s="36"/>
      <c r="E1179" s="36"/>
      <c r="F1179" s="36"/>
      <c r="G1179" s="36"/>
      <c r="H1179" s="37"/>
      <c r="I1179" s="134"/>
      <c r="J1179" s="134"/>
      <c r="K1179" s="37"/>
      <c r="L1179" s="36"/>
      <c r="M1179" s="36"/>
    </row>
    <row r="1180" spans="3:13" x14ac:dyDescent="0.25">
      <c r="C1180" s="36"/>
      <c r="D1180" s="36"/>
      <c r="E1180" s="36"/>
      <c r="F1180" s="36"/>
      <c r="G1180" s="36"/>
      <c r="H1180" s="37"/>
      <c r="I1180" s="134"/>
      <c r="J1180" s="134"/>
      <c r="K1180" s="37"/>
      <c r="L1180" s="36"/>
      <c r="M1180" s="36"/>
    </row>
    <row r="1181" spans="3:13" x14ac:dyDescent="0.25">
      <c r="C1181" s="36"/>
      <c r="D1181" s="36"/>
      <c r="E1181" s="36"/>
      <c r="F1181" s="36"/>
      <c r="G1181" s="36"/>
      <c r="H1181" s="37"/>
      <c r="I1181" s="134"/>
      <c r="J1181" s="134"/>
      <c r="K1181" s="37"/>
      <c r="L1181" s="36"/>
      <c r="M1181" s="36"/>
    </row>
    <row r="1182" spans="3:13" x14ac:dyDescent="0.25">
      <c r="C1182" s="36"/>
      <c r="D1182" s="36"/>
      <c r="E1182" s="36"/>
      <c r="F1182" s="36"/>
      <c r="G1182" s="36"/>
      <c r="H1182" s="37"/>
      <c r="I1182" s="134"/>
      <c r="J1182" s="134"/>
      <c r="K1182" s="37"/>
      <c r="L1182" s="36"/>
      <c r="M1182" s="36"/>
    </row>
    <row r="1183" spans="3:13" x14ac:dyDescent="0.25">
      <c r="C1183" s="36"/>
      <c r="D1183" s="36"/>
      <c r="E1183" s="36"/>
      <c r="F1183" s="36"/>
      <c r="G1183" s="36"/>
      <c r="H1183" s="37"/>
      <c r="I1183" s="134"/>
      <c r="J1183" s="134"/>
      <c r="K1183" s="37"/>
      <c r="L1183" s="36"/>
      <c r="M1183" s="36"/>
    </row>
    <row r="1184" spans="3:13" x14ac:dyDescent="0.25">
      <c r="C1184" s="36"/>
      <c r="D1184" s="36"/>
      <c r="E1184" s="36"/>
      <c r="F1184" s="36"/>
      <c r="G1184" s="36"/>
      <c r="H1184" s="37"/>
      <c r="I1184" s="134"/>
      <c r="J1184" s="134"/>
      <c r="K1184" s="37"/>
      <c r="L1184" s="36"/>
      <c r="M1184" s="36"/>
    </row>
    <row r="1185" spans="3:13" x14ac:dyDescent="0.25">
      <c r="C1185" s="36"/>
      <c r="D1185" s="36"/>
      <c r="E1185" s="36"/>
      <c r="F1185" s="36"/>
      <c r="G1185" s="36"/>
      <c r="H1185" s="37"/>
      <c r="I1185" s="134"/>
      <c r="J1185" s="134"/>
      <c r="K1185" s="37"/>
      <c r="L1185" s="36"/>
      <c r="M1185" s="36"/>
    </row>
    <row r="1186" spans="3:13" x14ac:dyDescent="0.25">
      <c r="C1186" s="36"/>
      <c r="D1186" s="36"/>
      <c r="E1186" s="36"/>
      <c r="F1186" s="36"/>
      <c r="G1186" s="36"/>
      <c r="H1186" s="37"/>
      <c r="I1186" s="134"/>
      <c r="J1186" s="134"/>
      <c r="K1186" s="37"/>
      <c r="L1186" s="36"/>
      <c r="M1186" s="36"/>
    </row>
    <row r="1187" spans="3:13" x14ac:dyDescent="0.25">
      <c r="C1187" s="36"/>
      <c r="D1187" s="36"/>
      <c r="E1187" s="36"/>
      <c r="F1187" s="36"/>
      <c r="G1187" s="36"/>
      <c r="H1187" s="37"/>
      <c r="I1187" s="134"/>
      <c r="J1187" s="134"/>
      <c r="K1187" s="37"/>
      <c r="L1187" s="36"/>
      <c r="M1187" s="36"/>
    </row>
    <row r="1188" spans="3:13" x14ac:dyDescent="0.25">
      <c r="C1188" s="36"/>
      <c r="D1188" s="36"/>
      <c r="E1188" s="36"/>
      <c r="F1188" s="36"/>
      <c r="G1188" s="36"/>
      <c r="H1188" s="37"/>
      <c r="I1188" s="134"/>
      <c r="J1188" s="134"/>
      <c r="K1188" s="37"/>
      <c r="L1188" s="36"/>
      <c r="M1188" s="36"/>
    </row>
    <row r="1189" spans="3:13" x14ac:dyDescent="0.25">
      <c r="C1189" s="36"/>
      <c r="D1189" s="36"/>
      <c r="E1189" s="36"/>
      <c r="F1189" s="36"/>
      <c r="G1189" s="36"/>
      <c r="H1189" s="37"/>
      <c r="I1189" s="134"/>
      <c r="J1189" s="134"/>
      <c r="K1189" s="37"/>
      <c r="L1189" s="36"/>
      <c r="M1189" s="36"/>
    </row>
    <row r="1190" spans="3:13" x14ac:dyDescent="0.25">
      <c r="C1190" s="36"/>
      <c r="D1190" s="36"/>
      <c r="E1190" s="36"/>
      <c r="F1190" s="36"/>
      <c r="G1190" s="36"/>
      <c r="H1190" s="37"/>
      <c r="I1190" s="134"/>
      <c r="J1190" s="134"/>
      <c r="K1190" s="37"/>
      <c r="L1190" s="36"/>
      <c r="M1190" s="36"/>
    </row>
    <row r="1191" spans="3:13" x14ac:dyDescent="0.25">
      <c r="C1191" s="36"/>
      <c r="D1191" s="36"/>
      <c r="E1191" s="36"/>
      <c r="F1191" s="36"/>
      <c r="G1191" s="36"/>
      <c r="H1191" s="37"/>
      <c r="I1191" s="134"/>
      <c r="J1191" s="134"/>
      <c r="K1191" s="37"/>
      <c r="L1191" s="36"/>
      <c r="M1191" s="36"/>
    </row>
    <row r="1192" spans="3:13" x14ac:dyDescent="0.25">
      <c r="C1192" s="36"/>
      <c r="D1192" s="36"/>
      <c r="E1192" s="36"/>
      <c r="F1192" s="36"/>
      <c r="G1192" s="36"/>
      <c r="H1192" s="37"/>
      <c r="I1192" s="134"/>
      <c r="J1192" s="134"/>
      <c r="K1192" s="37"/>
      <c r="L1192" s="36"/>
      <c r="M1192" s="36"/>
    </row>
    <row r="1193" spans="3:13" x14ac:dyDescent="0.25">
      <c r="C1193" s="36"/>
      <c r="D1193" s="36"/>
      <c r="E1193" s="36"/>
      <c r="F1193" s="36"/>
      <c r="G1193" s="36"/>
      <c r="H1193" s="37"/>
      <c r="I1193" s="134"/>
      <c r="J1193" s="134"/>
      <c r="K1193" s="37"/>
      <c r="L1193" s="36"/>
      <c r="M1193" s="36"/>
    </row>
    <row r="1194" spans="3:13" x14ac:dyDescent="0.25">
      <c r="C1194" s="36"/>
      <c r="D1194" s="36"/>
      <c r="E1194" s="36"/>
      <c r="F1194" s="36"/>
      <c r="G1194" s="36"/>
      <c r="H1194" s="37"/>
      <c r="I1194" s="134"/>
      <c r="J1194" s="134"/>
      <c r="K1194" s="37"/>
      <c r="L1194" s="36"/>
      <c r="M1194" s="36"/>
    </row>
    <row r="1195" spans="3:13" x14ac:dyDescent="0.25">
      <c r="C1195" s="36"/>
      <c r="D1195" s="36"/>
      <c r="E1195" s="36"/>
      <c r="F1195" s="36"/>
      <c r="G1195" s="36"/>
      <c r="H1195" s="37"/>
      <c r="I1195" s="134"/>
      <c r="J1195" s="134"/>
      <c r="K1195" s="37"/>
      <c r="L1195" s="36"/>
      <c r="M1195" s="36"/>
    </row>
    <row r="1196" spans="3:13" x14ac:dyDescent="0.25">
      <c r="C1196" s="36"/>
      <c r="D1196" s="36"/>
      <c r="E1196" s="36"/>
      <c r="F1196" s="36"/>
      <c r="G1196" s="36"/>
      <c r="H1196" s="37"/>
      <c r="I1196" s="134"/>
      <c r="J1196" s="134"/>
      <c r="K1196" s="37"/>
      <c r="L1196" s="36"/>
      <c r="M1196" s="36"/>
    </row>
    <row r="1197" spans="3:13" x14ac:dyDescent="0.25">
      <c r="C1197" s="36"/>
      <c r="D1197" s="36"/>
      <c r="E1197" s="36"/>
      <c r="F1197" s="36"/>
      <c r="G1197" s="36"/>
      <c r="H1197" s="37"/>
      <c r="I1197" s="134"/>
      <c r="J1197" s="134"/>
      <c r="K1197" s="37"/>
      <c r="L1197" s="36"/>
      <c r="M1197" s="36"/>
    </row>
    <row r="1198" spans="3:13" x14ac:dyDescent="0.25">
      <c r="C1198" s="36"/>
      <c r="D1198" s="36"/>
      <c r="E1198" s="36"/>
      <c r="F1198" s="36"/>
      <c r="G1198" s="36"/>
      <c r="H1198" s="37"/>
      <c r="I1198" s="134"/>
      <c r="J1198" s="134"/>
      <c r="K1198" s="37"/>
      <c r="L1198" s="36"/>
      <c r="M1198" s="36"/>
    </row>
    <row r="1199" spans="3:13" x14ac:dyDescent="0.25">
      <c r="C1199" s="36"/>
      <c r="D1199" s="36"/>
      <c r="E1199" s="36"/>
      <c r="F1199" s="36"/>
      <c r="G1199" s="36"/>
      <c r="H1199" s="37"/>
      <c r="I1199" s="134"/>
      <c r="J1199" s="134"/>
      <c r="K1199" s="37"/>
      <c r="L1199" s="36"/>
      <c r="M1199" s="36"/>
    </row>
    <row r="1200" spans="3:13" x14ac:dyDescent="0.25">
      <c r="C1200" s="36"/>
      <c r="D1200" s="36"/>
      <c r="E1200" s="36"/>
      <c r="F1200" s="36"/>
      <c r="G1200" s="36"/>
      <c r="H1200" s="37"/>
      <c r="I1200" s="134"/>
      <c r="J1200" s="134"/>
      <c r="K1200" s="37"/>
      <c r="L1200" s="36"/>
      <c r="M1200" s="36"/>
    </row>
    <row r="1201" spans="3:13" x14ac:dyDescent="0.25">
      <c r="C1201" s="36"/>
      <c r="D1201" s="36"/>
      <c r="E1201" s="36"/>
      <c r="F1201" s="36"/>
      <c r="G1201" s="36"/>
      <c r="H1201" s="37"/>
      <c r="I1201" s="134"/>
      <c r="J1201" s="134"/>
      <c r="K1201" s="37"/>
      <c r="L1201" s="36"/>
      <c r="M1201" s="36"/>
    </row>
    <row r="1202" spans="3:13" x14ac:dyDescent="0.25">
      <c r="C1202" s="36"/>
      <c r="D1202" s="36"/>
      <c r="E1202" s="36"/>
      <c r="F1202" s="36"/>
      <c r="G1202" s="36"/>
      <c r="H1202" s="37"/>
      <c r="I1202" s="134"/>
      <c r="J1202" s="134"/>
      <c r="K1202" s="37"/>
      <c r="L1202" s="36"/>
      <c r="M1202" s="36"/>
    </row>
    <row r="1203" spans="3:13" x14ac:dyDescent="0.25">
      <c r="C1203" s="36"/>
      <c r="D1203" s="36"/>
      <c r="E1203" s="36"/>
      <c r="F1203" s="36"/>
      <c r="G1203" s="36"/>
      <c r="H1203" s="37"/>
      <c r="I1203" s="134"/>
      <c r="J1203" s="134"/>
      <c r="K1203" s="37"/>
      <c r="L1203" s="36"/>
      <c r="M1203" s="36"/>
    </row>
    <row r="1204" spans="3:13" x14ac:dyDescent="0.25">
      <c r="C1204" s="36"/>
      <c r="D1204" s="36"/>
      <c r="E1204" s="36"/>
      <c r="F1204" s="36"/>
      <c r="G1204" s="36"/>
      <c r="H1204" s="37"/>
      <c r="I1204" s="134"/>
      <c r="J1204" s="134"/>
      <c r="K1204" s="37"/>
      <c r="L1204" s="36"/>
      <c r="M1204" s="36"/>
    </row>
    <row r="1205" spans="3:13" x14ac:dyDescent="0.25">
      <c r="C1205" s="36"/>
      <c r="D1205" s="36"/>
      <c r="E1205" s="36"/>
      <c r="F1205" s="36"/>
      <c r="G1205" s="36"/>
      <c r="H1205" s="37"/>
      <c r="I1205" s="134"/>
      <c r="J1205" s="134"/>
      <c r="K1205" s="37"/>
      <c r="L1205" s="36"/>
      <c r="M1205" s="36"/>
    </row>
    <row r="1206" spans="3:13" x14ac:dyDescent="0.25">
      <c r="C1206" s="36"/>
      <c r="D1206" s="36"/>
      <c r="E1206" s="36"/>
      <c r="F1206" s="36"/>
      <c r="G1206" s="36"/>
      <c r="H1206" s="37"/>
      <c r="I1206" s="134"/>
      <c r="J1206" s="134"/>
      <c r="K1206" s="37"/>
      <c r="L1206" s="36"/>
      <c r="M1206" s="36"/>
    </row>
    <row r="1207" spans="3:13" x14ac:dyDescent="0.25">
      <c r="C1207" s="36"/>
      <c r="D1207" s="36"/>
      <c r="E1207" s="36"/>
      <c r="F1207" s="36"/>
      <c r="G1207" s="36"/>
      <c r="H1207" s="37"/>
      <c r="I1207" s="134"/>
      <c r="J1207" s="134"/>
      <c r="K1207" s="37"/>
      <c r="L1207" s="36"/>
      <c r="M1207" s="36"/>
    </row>
    <row r="1208" spans="3:13" x14ac:dyDescent="0.25">
      <c r="C1208" s="36"/>
      <c r="D1208" s="36"/>
      <c r="E1208" s="36"/>
      <c r="F1208" s="36"/>
      <c r="G1208" s="36"/>
      <c r="H1208" s="37"/>
      <c r="I1208" s="134"/>
      <c r="J1208" s="134"/>
      <c r="K1208" s="37"/>
      <c r="L1208" s="36"/>
      <c r="M1208" s="36"/>
    </row>
    <row r="1209" spans="3:13" x14ac:dyDescent="0.25">
      <c r="C1209" s="36"/>
      <c r="D1209" s="36"/>
      <c r="E1209" s="36"/>
      <c r="F1209" s="36"/>
      <c r="G1209" s="36"/>
      <c r="H1209" s="37"/>
      <c r="I1209" s="134"/>
      <c r="J1209" s="134"/>
      <c r="K1209" s="37"/>
      <c r="L1209" s="36"/>
      <c r="M1209" s="36"/>
    </row>
    <row r="1210" spans="3:13" x14ac:dyDescent="0.25">
      <c r="C1210" s="36"/>
      <c r="D1210" s="36"/>
      <c r="E1210" s="36"/>
      <c r="F1210" s="36"/>
      <c r="G1210" s="36"/>
      <c r="H1210" s="37"/>
      <c r="I1210" s="134"/>
      <c r="J1210" s="134"/>
      <c r="K1210" s="37"/>
      <c r="L1210" s="36"/>
      <c r="M1210" s="36"/>
    </row>
    <row r="1211" spans="3:13" x14ac:dyDescent="0.25">
      <c r="C1211" s="36"/>
      <c r="D1211" s="36"/>
      <c r="E1211" s="36"/>
      <c r="F1211" s="36"/>
      <c r="G1211" s="36"/>
      <c r="H1211" s="37"/>
      <c r="I1211" s="134"/>
      <c r="J1211" s="134"/>
      <c r="K1211" s="37"/>
      <c r="L1211" s="36"/>
      <c r="M1211" s="36"/>
    </row>
    <row r="1212" spans="3:13" x14ac:dyDescent="0.25">
      <c r="C1212" s="36"/>
      <c r="D1212" s="36"/>
      <c r="E1212" s="36"/>
      <c r="F1212" s="36"/>
      <c r="G1212" s="36"/>
      <c r="H1212" s="37"/>
      <c r="I1212" s="134"/>
      <c r="J1212" s="134"/>
      <c r="K1212" s="37"/>
      <c r="L1212" s="36"/>
      <c r="M1212" s="36"/>
    </row>
    <row r="1213" spans="3:13" x14ac:dyDescent="0.25">
      <c r="C1213" s="36"/>
      <c r="D1213" s="36"/>
      <c r="E1213" s="36"/>
      <c r="F1213" s="36"/>
      <c r="G1213" s="36"/>
      <c r="H1213" s="37"/>
      <c r="I1213" s="134"/>
      <c r="J1213" s="134"/>
      <c r="K1213" s="37"/>
      <c r="L1213" s="36"/>
      <c r="M1213" s="36"/>
    </row>
    <row r="1214" spans="3:13" x14ac:dyDescent="0.25">
      <c r="C1214" s="36"/>
      <c r="D1214" s="36"/>
      <c r="E1214" s="36"/>
      <c r="F1214" s="36"/>
      <c r="G1214" s="36"/>
      <c r="H1214" s="37"/>
      <c r="I1214" s="134"/>
      <c r="J1214" s="134"/>
      <c r="K1214" s="37"/>
      <c r="L1214" s="36"/>
      <c r="M1214" s="36"/>
    </row>
    <row r="1215" spans="3:13" x14ac:dyDescent="0.25">
      <c r="C1215" s="36"/>
      <c r="D1215" s="36"/>
      <c r="E1215" s="36"/>
      <c r="F1215" s="36"/>
      <c r="G1215" s="36"/>
      <c r="H1215" s="37"/>
      <c r="I1215" s="134"/>
      <c r="J1215" s="134"/>
      <c r="K1215" s="37"/>
      <c r="L1215" s="36"/>
      <c r="M1215" s="36"/>
    </row>
    <row r="1216" spans="3:13" x14ac:dyDescent="0.25">
      <c r="C1216" s="36"/>
      <c r="D1216" s="36"/>
      <c r="E1216" s="36"/>
      <c r="F1216" s="36"/>
      <c r="G1216" s="36"/>
      <c r="H1216" s="37"/>
      <c r="I1216" s="134"/>
      <c r="J1216" s="134"/>
      <c r="K1216" s="37"/>
      <c r="L1216" s="36"/>
      <c r="M1216" s="36"/>
    </row>
    <row r="1217" spans="3:13" x14ac:dyDescent="0.25">
      <c r="C1217" s="36"/>
      <c r="D1217" s="36"/>
      <c r="E1217" s="36"/>
      <c r="F1217" s="36"/>
      <c r="G1217" s="36"/>
      <c r="H1217" s="37"/>
      <c r="I1217" s="134"/>
      <c r="J1217" s="134"/>
      <c r="K1217" s="37"/>
      <c r="L1217" s="36"/>
      <c r="M1217" s="36"/>
    </row>
    <row r="1218" spans="3:13" x14ac:dyDescent="0.25">
      <c r="C1218" s="36"/>
      <c r="D1218" s="36"/>
      <c r="E1218" s="36"/>
      <c r="F1218" s="36"/>
      <c r="G1218" s="36"/>
      <c r="H1218" s="37"/>
      <c r="I1218" s="134"/>
      <c r="J1218" s="134"/>
      <c r="K1218" s="37"/>
      <c r="L1218" s="36"/>
      <c r="M1218" s="36"/>
    </row>
    <row r="1219" spans="3:13" x14ac:dyDescent="0.25">
      <c r="C1219" s="36"/>
      <c r="D1219" s="36"/>
      <c r="E1219" s="36"/>
      <c r="F1219" s="36"/>
      <c r="G1219" s="36"/>
      <c r="H1219" s="37"/>
      <c r="I1219" s="134"/>
      <c r="J1219" s="134"/>
      <c r="K1219" s="37"/>
      <c r="L1219" s="36"/>
      <c r="M1219" s="36"/>
    </row>
    <row r="1220" spans="3:13" x14ac:dyDescent="0.25">
      <c r="C1220" s="36"/>
      <c r="D1220" s="36"/>
      <c r="E1220" s="36"/>
      <c r="F1220" s="36"/>
      <c r="G1220" s="36"/>
      <c r="H1220" s="37"/>
      <c r="I1220" s="134"/>
      <c r="J1220" s="134"/>
      <c r="K1220" s="37"/>
      <c r="L1220" s="36"/>
      <c r="M1220" s="36"/>
    </row>
    <row r="1221" spans="3:13" x14ac:dyDescent="0.25">
      <c r="C1221" s="36"/>
      <c r="D1221" s="36"/>
      <c r="E1221" s="36"/>
      <c r="F1221" s="36"/>
      <c r="G1221" s="36"/>
      <c r="H1221" s="37"/>
      <c r="I1221" s="134"/>
      <c r="J1221" s="134"/>
      <c r="K1221" s="37"/>
      <c r="L1221" s="36"/>
      <c r="M1221" s="36"/>
    </row>
    <row r="1222" spans="3:13" x14ac:dyDescent="0.25">
      <c r="C1222" s="36"/>
      <c r="D1222" s="36"/>
      <c r="E1222" s="36"/>
      <c r="F1222" s="36"/>
      <c r="G1222" s="36"/>
      <c r="H1222" s="37"/>
      <c r="I1222" s="134"/>
      <c r="J1222" s="134"/>
      <c r="K1222" s="37"/>
      <c r="L1222" s="36"/>
      <c r="M1222" s="36"/>
    </row>
    <row r="1223" spans="3:13" x14ac:dyDescent="0.25">
      <c r="C1223" s="36"/>
      <c r="D1223" s="36"/>
      <c r="E1223" s="36"/>
      <c r="F1223" s="36"/>
      <c r="G1223" s="36"/>
      <c r="H1223" s="37"/>
      <c r="I1223" s="134"/>
      <c r="J1223" s="134"/>
      <c r="K1223" s="37"/>
      <c r="L1223" s="36"/>
      <c r="M1223" s="36"/>
    </row>
    <row r="1224" spans="3:13" x14ac:dyDescent="0.25">
      <c r="C1224" s="36"/>
      <c r="D1224" s="36"/>
      <c r="E1224" s="36"/>
      <c r="F1224" s="36"/>
      <c r="G1224" s="36"/>
      <c r="H1224" s="37"/>
      <c r="I1224" s="134"/>
      <c r="J1224" s="134"/>
      <c r="K1224" s="37"/>
      <c r="L1224" s="36"/>
      <c r="M1224" s="36"/>
    </row>
    <row r="1225" spans="3:13" x14ac:dyDescent="0.25">
      <c r="C1225" s="36"/>
      <c r="D1225" s="36"/>
      <c r="E1225" s="36"/>
      <c r="F1225" s="36"/>
      <c r="G1225" s="36"/>
      <c r="H1225" s="37"/>
      <c r="I1225" s="134"/>
      <c r="J1225" s="134"/>
      <c r="K1225" s="37"/>
      <c r="L1225" s="36"/>
      <c r="M1225" s="36"/>
    </row>
    <row r="1226" spans="3:13" x14ac:dyDescent="0.25">
      <c r="C1226" s="36"/>
      <c r="D1226" s="36"/>
      <c r="E1226" s="36"/>
      <c r="F1226" s="36"/>
      <c r="G1226" s="36"/>
      <c r="H1226" s="37"/>
      <c r="I1226" s="134"/>
      <c r="J1226" s="134"/>
      <c r="K1226" s="37"/>
      <c r="L1226" s="36"/>
      <c r="M1226" s="36"/>
    </row>
    <row r="1227" spans="3:13" x14ac:dyDescent="0.25">
      <c r="C1227" s="36"/>
      <c r="D1227" s="36"/>
      <c r="E1227" s="36"/>
      <c r="F1227" s="36"/>
      <c r="G1227" s="36"/>
      <c r="H1227" s="37"/>
      <c r="I1227" s="134"/>
      <c r="J1227" s="134"/>
      <c r="K1227" s="37"/>
      <c r="L1227" s="36"/>
      <c r="M1227" s="36"/>
    </row>
    <row r="1228" spans="3:13" x14ac:dyDescent="0.25">
      <c r="C1228" s="36"/>
      <c r="D1228" s="36"/>
      <c r="E1228" s="36"/>
      <c r="F1228" s="36"/>
      <c r="G1228" s="36"/>
      <c r="H1228" s="37"/>
      <c r="I1228" s="134"/>
      <c r="J1228" s="134"/>
      <c r="K1228" s="37"/>
      <c r="L1228" s="36"/>
      <c r="M1228" s="36"/>
    </row>
    <row r="1229" spans="3:13" x14ac:dyDescent="0.25">
      <c r="C1229" s="36"/>
      <c r="D1229" s="36"/>
      <c r="E1229" s="36"/>
      <c r="F1229" s="36"/>
      <c r="G1229" s="36"/>
      <c r="H1229" s="37"/>
      <c r="I1229" s="134"/>
      <c r="J1229" s="134"/>
      <c r="K1229" s="37"/>
      <c r="L1229" s="36"/>
      <c r="M1229" s="36"/>
    </row>
    <row r="1230" spans="3:13" x14ac:dyDescent="0.25">
      <c r="C1230" s="36"/>
      <c r="D1230" s="36"/>
      <c r="E1230" s="36"/>
      <c r="F1230" s="36"/>
      <c r="G1230" s="36"/>
      <c r="H1230" s="37"/>
      <c r="I1230" s="134"/>
      <c r="J1230" s="134"/>
      <c r="K1230" s="37"/>
      <c r="L1230" s="36"/>
      <c r="M1230" s="36"/>
    </row>
    <row r="1231" spans="3:13" x14ac:dyDescent="0.25">
      <c r="C1231" s="36"/>
      <c r="D1231" s="36"/>
      <c r="E1231" s="36"/>
      <c r="F1231" s="36"/>
      <c r="G1231" s="36"/>
      <c r="H1231" s="37"/>
      <c r="I1231" s="134"/>
      <c r="J1231" s="134"/>
      <c r="K1231" s="37"/>
      <c r="L1231" s="36"/>
      <c r="M1231" s="36"/>
    </row>
    <row r="1232" spans="3:13" x14ac:dyDescent="0.25">
      <c r="C1232" s="36"/>
      <c r="D1232" s="36"/>
      <c r="E1232" s="36"/>
      <c r="F1232" s="36"/>
      <c r="G1232" s="36"/>
      <c r="H1232" s="37"/>
      <c r="I1232" s="134"/>
      <c r="J1232" s="134"/>
      <c r="K1232" s="37"/>
      <c r="L1232" s="36"/>
      <c r="M1232" s="36"/>
    </row>
    <row r="1233" spans="3:13" x14ac:dyDescent="0.25">
      <c r="C1233" s="36"/>
      <c r="D1233" s="36"/>
      <c r="E1233" s="36"/>
      <c r="F1233" s="36"/>
      <c r="G1233" s="36"/>
      <c r="H1233" s="37"/>
      <c r="I1233" s="134"/>
      <c r="J1233" s="134"/>
      <c r="K1233" s="37"/>
      <c r="L1233" s="36"/>
      <c r="M1233" s="36"/>
    </row>
    <row r="1234" spans="3:13" x14ac:dyDescent="0.25">
      <c r="C1234" s="36"/>
      <c r="D1234" s="36"/>
      <c r="E1234" s="36"/>
      <c r="F1234" s="36"/>
      <c r="G1234" s="36"/>
      <c r="H1234" s="37"/>
      <c r="I1234" s="134"/>
      <c r="J1234" s="134"/>
      <c r="K1234" s="37"/>
      <c r="L1234" s="36"/>
      <c r="M1234" s="36"/>
    </row>
    <row r="1235" spans="3:13" x14ac:dyDescent="0.25">
      <c r="C1235" s="36"/>
      <c r="D1235" s="36"/>
      <c r="E1235" s="36"/>
      <c r="F1235" s="36"/>
      <c r="G1235" s="36"/>
      <c r="H1235" s="37"/>
      <c r="I1235" s="134"/>
      <c r="J1235" s="134"/>
      <c r="K1235" s="37"/>
      <c r="L1235" s="36"/>
      <c r="M1235" s="36"/>
    </row>
    <row r="1236" spans="3:13" x14ac:dyDescent="0.25">
      <c r="C1236" s="36"/>
      <c r="D1236" s="36"/>
      <c r="E1236" s="36"/>
      <c r="F1236" s="36"/>
      <c r="G1236" s="36"/>
      <c r="H1236" s="37"/>
      <c r="I1236" s="134"/>
      <c r="J1236" s="134"/>
      <c r="K1236" s="37"/>
      <c r="L1236" s="36"/>
      <c r="M1236" s="36"/>
    </row>
    <row r="1237" spans="3:13" x14ac:dyDescent="0.25">
      <c r="C1237" s="36"/>
      <c r="D1237" s="36"/>
      <c r="E1237" s="36"/>
      <c r="F1237" s="36"/>
      <c r="G1237" s="36"/>
      <c r="H1237" s="37"/>
      <c r="I1237" s="134"/>
      <c r="J1237" s="134"/>
      <c r="K1237" s="37"/>
      <c r="L1237" s="36"/>
      <c r="M1237" s="36"/>
    </row>
    <row r="1238" spans="3:13" x14ac:dyDescent="0.25">
      <c r="C1238" s="36"/>
      <c r="D1238" s="36"/>
      <c r="E1238" s="36"/>
      <c r="F1238" s="36"/>
      <c r="G1238" s="36"/>
      <c r="H1238" s="37"/>
      <c r="I1238" s="134"/>
      <c r="J1238" s="134"/>
      <c r="K1238" s="37"/>
      <c r="L1238" s="36"/>
      <c r="M1238" s="36"/>
    </row>
    <row r="1239" spans="3:13" x14ac:dyDescent="0.25">
      <c r="C1239" s="36"/>
      <c r="D1239" s="36"/>
      <c r="E1239" s="36"/>
      <c r="F1239" s="36"/>
      <c r="G1239" s="36"/>
      <c r="H1239" s="37"/>
      <c r="I1239" s="134"/>
      <c r="J1239" s="134"/>
      <c r="K1239" s="37"/>
      <c r="L1239" s="36"/>
      <c r="M1239" s="36"/>
    </row>
    <row r="1240" spans="3:13" x14ac:dyDescent="0.25">
      <c r="C1240" s="36"/>
      <c r="D1240" s="36"/>
      <c r="E1240" s="36"/>
      <c r="F1240" s="36"/>
      <c r="G1240" s="36"/>
      <c r="H1240" s="37"/>
      <c r="I1240" s="134"/>
      <c r="J1240" s="134"/>
      <c r="K1240" s="37"/>
      <c r="L1240" s="36"/>
      <c r="M1240" s="36"/>
    </row>
    <row r="1241" spans="3:13" x14ac:dyDescent="0.25">
      <c r="C1241" s="36"/>
      <c r="D1241" s="36"/>
      <c r="E1241" s="36"/>
      <c r="F1241" s="36"/>
      <c r="G1241" s="36"/>
      <c r="H1241" s="37"/>
      <c r="I1241" s="134"/>
      <c r="J1241" s="134"/>
      <c r="K1241" s="37"/>
      <c r="L1241" s="36"/>
      <c r="M1241" s="36"/>
    </row>
    <row r="1242" spans="3:13" x14ac:dyDescent="0.25">
      <c r="C1242" s="36"/>
      <c r="D1242" s="36"/>
      <c r="E1242" s="36"/>
      <c r="F1242" s="36"/>
      <c r="G1242" s="36"/>
      <c r="H1242" s="37"/>
      <c r="I1242" s="134"/>
      <c r="J1242" s="134"/>
      <c r="K1242" s="37"/>
      <c r="L1242" s="36"/>
      <c r="M1242" s="36"/>
    </row>
    <row r="1243" spans="3:13" x14ac:dyDescent="0.25">
      <c r="C1243" s="36"/>
      <c r="D1243" s="36"/>
      <c r="E1243" s="36"/>
      <c r="F1243" s="36"/>
      <c r="G1243" s="36"/>
      <c r="H1243" s="37"/>
      <c r="I1243" s="134"/>
      <c r="J1243" s="134"/>
      <c r="K1243" s="37"/>
      <c r="L1243" s="36"/>
      <c r="M1243" s="36"/>
    </row>
    <row r="1244" spans="3:13" x14ac:dyDescent="0.25">
      <c r="C1244" s="36"/>
      <c r="D1244" s="36"/>
      <c r="E1244" s="36"/>
      <c r="F1244" s="36"/>
      <c r="G1244" s="36"/>
      <c r="H1244" s="37"/>
      <c r="I1244" s="134"/>
      <c r="J1244" s="134"/>
      <c r="K1244" s="37"/>
      <c r="L1244" s="36"/>
      <c r="M1244" s="36"/>
    </row>
    <row r="1245" spans="3:13" x14ac:dyDescent="0.25">
      <c r="C1245" s="36"/>
      <c r="D1245" s="36"/>
      <c r="E1245" s="36"/>
      <c r="F1245" s="36"/>
      <c r="G1245" s="36"/>
      <c r="H1245" s="37"/>
      <c r="I1245" s="134"/>
      <c r="J1245" s="134"/>
      <c r="K1245" s="37"/>
      <c r="L1245" s="36"/>
      <c r="M1245" s="36"/>
    </row>
    <row r="1246" spans="3:13" x14ac:dyDescent="0.25">
      <c r="C1246" s="36"/>
      <c r="D1246" s="36"/>
      <c r="E1246" s="36"/>
      <c r="F1246" s="36"/>
      <c r="G1246" s="36"/>
      <c r="H1246" s="37"/>
      <c r="I1246" s="134"/>
      <c r="J1246" s="134"/>
      <c r="K1246" s="37"/>
      <c r="L1246" s="36"/>
      <c r="M1246" s="36"/>
    </row>
    <row r="1247" spans="3:13" x14ac:dyDescent="0.25">
      <c r="C1247" s="36"/>
      <c r="D1247" s="36"/>
      <c r="E1247" s="36"/>
      <c r="F1247" s="36"/>
      <c r="G1247" s="36"/>
      <c r="H1247" s="37"/>
      <c r="I1247" s="134"/>
      <c r="J1247" s="134"/>
      <c r="K1247" s="37"/>
      <c r="L1247" s="36"/>
      <c r="M1247" s="36"/>
    </row>
    <row r="1248" spans="3:13" x14ac:dyDescent="0.25">
      <c r="C1248" s="36"/>
      <c r="D1248" s="36"/>
      <c r="E1248" s="36"/>
      <c r="F1248" s="36"/>
      <c r="G1248" s="36"/>
      <c r="H1248" s="37"/>
      <c r="I1248" s="134"/>
      <c r="J1248" s="134"/>
      <c r="K1248" s="37"/>
      <c r="L1248" s="36"/>
      <c r="M1248" s="36"/>
    </row>
    <row r="1249" spans="3:13" x14ac:dyDescent="0.25">
      <c r="C1249" s="36"/>
      <c r="D1249" s="36"/>
      <c r="E1249" s="36"/>
      <c r="F1249" s="36"/>
      <c r="G1249" s="36"/>
      <c r="H1249" s="37"/>
      <c r="I1249" s="134"/>
      <c r="J1249" s="134"/>
      <c r="K1249" s="37"/>
      <c r="L1249" s="36"/>
      <c r="M1249" s="36"/>
    </row>
    <row r="1250" spans="3:13" x14ac:dyDescent="0.25">
      <c r="C1250" s="36"/>
      <c r="D1250" s="36"/>
      <c r="E1250" s="36"/>
      <c r="F1250" s="36"/>
      <c r="G1250" s="36"/>
      <c r="H1250" s="37"/>
      <c r="I1250" s="134"/>
      <c r="J1250" s="134"/>
      <c r="K1250" s="37"/>
      <c r="L1250" s="36"/>
      <c r="M1250" s="36"/>
    </row>
    <row r="1251" spans="3:13" x14ac:dyDescent="0.25">
      <c r="C1251" s="36"/>
      <c r="D1251" s="36"/>
      <c r="E1251" s="36"/>
      <c r="F1251" s="36"/>
      <c r="G1251" s="36"/>
      <c r="H1251" s="37"/>
      <c r="I1251" s="134"/>
      <c r="J1251" s="134"/>
      <c r="K1251" s="37"/>
      <c r="L1251" s="36"/>
      <c r="M1251" s="36"/>
    </row>
    <row r="1252" spans="3:13" x14ac:dyDescent="0.25">
      <c r="C1252" s="36"/>
      <c r="D1252" s="36"/>
      <c r="E1252" s="36"/>
      <c r="F1252" s="36"/>
      <c r="G1252" s="36"/>
      <c r="H1252" s="37"/>
      <c r="I1252" s="134"/>
      <c r="J1252" s="134"/>
      <c r="K1252" s="37"/>
      <c r="L1252" s="36"/>
      <c r="M1252" s="36"/>
    </row>
    <row r="1253" spans="3:13" x14ac:dyDescent="0.25">
      <c r="C1253" s="36"/>
      <c r="D1253" s="36"/>
      <c r="E1253" s="36"/>
      <c r="F1253" s="36"/>
      <c r="G1253" s="36"/>
      <c r="H1253" s="37"/>
      <c r="I1253" s="134"/>
      <c r="J1253" s="134"/>
      <c r="K1253" s="37"/>
      <c r="L1253" s="36"/>
      <c r="M1253" s="36"/>
    </row>
    <row r="1254" spans="3:13" x14ac:dyDescent="0.25">
      <c r="C1254" s="36"/>
      <c r="D1254" s="36"/>
      <c r="E1254" s="36"/>
      <c r="F1254" s="36"/>
      <c r="G1254" s="36"/>
      <c r="H1254" s="37"/>
      <c r="I1254" s="134"/>
      <c r="J1254" s="134"/>
      <c r="K1254" s="37"/>
      <c r="L1254" s="36"/>
      <c r="M1254" s="36"/>
    </row>
    <row r="1255" spans="3:13" x14ac:dyDescent="0.25">
      <c r="C1255" s="36"/>
      <c r="D1255" s="36"/>
      <c r="E1255" s="36"/>
      <c r="F1255" s="36"/>
      <c r="G1255" s="36"/>
      <c r="H1255" s="37"/>
      <c r="I1255" s="134"/>
      <c r="J1255" s="134"/>
      <c r="K1255" s="37"/>
      <c r="L1255" s="36"/>
      <c r="M1255" s="36"/>
    </row>
    <row r="1256" spans="3:13" x14ac:dyDescent="0.25">
      <c r="C1256" s="36"/>
      <c r="D1256" s="36"/>
      <c r="E1256" s="36"/>
      <c r="F1256" s="36"/>
      <c r="G1256" s="36"/>
      <c r="H1256" s="37"/>
      <c r="I1256" s="134"/>
      <c r="J1256" s="134"/>
      <c r="K1256" s="37"/>
      <c r="L1256" s="36"/>
      <c r="M1256" s="36"/>
    </row>
    <row r="1257" spans="3:13" x14ac:dyDescent="0.25">
      <c r="C1257" s="36"/>
      <c r="D1257" s="36"/>
      <c r="E1257" s="36"/>
      <c r="F1257" s="36"/>
      <c r="G1257" s="36"/>
      <c r="H1257" s="37"/>
      <c r="I1257" s="134"/>
      <c r="J1257" s="134"/>
      <c r="K1257" s="37"/>
      <c r="L1257" s="36"/>
      <c r="M1257" s="36"/>
    </row>
    <row r="1258" spans="3:13" x14ac:dyDescent="0.25">
      <c r="C1258" s="36"/>
      <c r="D1258" s="36"/>
      <c r="E1258" s="36"/>
      <c r="F1258" s="36"/>
      <c r="G1258" s="36"/>
      <c r="H1258" s="37"/>
      <c r="I1258" s="134"/>
      <c r="J1258" s="134"/>
      <c r="K1258" s="37"/>
      <c r="L1258" s="36"/>
      <c r="M1258" s="36"/>
    </row>
    <row r="1259" spans="3:13" x14ac:dyDescent="0.25">
      <c r="C1259" s="36"/>
      <c r="D1259" s="36"/>
      <c r="E1259" s="36"/>
      <c r="F1259" s="36"/>
      <c r="G1259" s="36"/>
      <c r="H1259" s="37"/>
      <c r="I1259" s="134"/>
      <c r="J1259" s="134"/>
      <c r="K1259" s="37"/>
      <c r="L1259" s="36"/>
      <c r="M1259" s="36"/>
    </row>
    <row r="1260" spans="3:13" x14ac:dyDescent="0.25">
      <c r="C1260" s="36"/>
      <c r="D1260" s="36"/>
      <c r="E1260" s="36"/>
      <c r="F1260" s="36"/>
      <c r="G1260" s="36"/>
      <c r="H1260" s="37"/>
      <c r="I1260" s="134"/>
      <c r="J1260" s="134"/>
      <c r="K1260" s="37"/>
      <c r="L1260" s="36"/>
      <c r="M1260" s="36"/>
    </row>
    <row r="1261" spans="3:13" x14ac:dyDescent="0.25">
      <c r="C1261" s="36"/>
      <c r="D1261" s="36"/>
      <c r="E1261" s="36"/>
      <c r="F1261" s="36"/>
      <c r="G1261" s="36"/>
      <c r="H1261" s="37"/>
      <c r="I1261" s="134"/>
      <c r="J1261" s="134"/>
      <c r="K1261" s="37"/>
      <c r="L1261" s="36"/>
      <c r="M1261" s="36"/>
    </row>
    <row r="1262" spans="3:13" x14ac:dyDescent="0.25">
      <c r="C1262" s="36"/>
      <c r="D1262" s="36"/>
      <c r="E1262" s="36"/>
      <c r="F1262" s="36"/>
      <c r="G1262" s="36"/>
      <c r="H1262" s="37"/>
      <c r="I1262" s="134"/>
      <c r="J1262" s="134"/>
      <c r="K1262" s="37"/>
      <c r="L1262" s="36"/>
      <c r="M1262" s="36"/>
    </row>
    <row r="1263" spans="3:13" x14ac:dyDescent="0.25">
      <c r="C1263" s="36"/>
      <c r="D1263" s="36"/>
      <c r="E1263" s="36"/>
      <c r="F1263" s="36"/>
      <c r="G1263" s="36"/>
      <c r="H1263" s="37"/>
      <c r="I1263" s="134"/>
      <c r="J1263" s="134"/>
      <c r="K1263" s="37"/>
      <c r="L1263" s="36"/>
      <c r="M1263" s="36"/>
    </row>
    <row r="1264" spans="3:13" x14ac:dyDescent="0.25">
      <c r="C1264" s="36"/>
      <c r="D1264" s="36"/>
      <c r="E1264" s="36"/>
      <c r="F1264" s="36"/>
      <c r="G1264" s="36"/>
      <c r="H1264" s="37"/>
      <c r="I1264" s="134"/>
      <c r="J1264" s="134"/>
      <c r="K1264" s="37"/>
      <c r="L1264" s="36"/>
      <c r="M1264" s="36"/>
    </row>
    <row r="1265" spans="3:13" x14ac:dyDescent="0.25">
      <c r="C1265" s="36"/>
      <c r="D1265" s="36"/>
      <c r="E1265" s="36"/>
      <c r="F1265" s="36"/>
      <c r="G1265" s="36"/>
      <c r="H1265" s="37"/>
      <c r="I1265" s="134"/>
      <c r="J1265" s="134"/>
      <c r="K1265" s="37"/>
      <c r="L1265" s="36"/>
      <c r="M1265" s="36"/>
    </row>
    <row r="1266" spans="3:13" x14ac:dyDescent="0.25">
      <c r="C1266" s="36"/>
      <c r="D1266" s="36"/>
      <c r="E1266" s="36"/>
      <c r="F1266" s="36"/>
      <c r="G1266" s="36"/>
      <c r="H1266" s="37"/>
      <c r="I1266" s="134"/>
      <c r="J1266" s="134"/>
      <c r="K1266" s="37"/>
      <c r="L1266" s="36"/>
      <c r="M1266" s="36"/>
    </row>
    <row r="1267" spans="3:13" x14ac:dyDescent="0.25">
      <c r="C1267" s="36"/>
      <c r="D1267" s="36"/>
      <c r="E1267" s="36"/>
      <c r="F1267" s="36"/>
      <c r="G1267" s="36"/>
      <c r="H1267" s="37"/>
      <c r="I1267" s="134"/>
      <c r="J1267" s="134"/>
      <c r="K1267" s="37"/>
      <c r="L1267" s="36"/>
      <c r="M1267" s="36"/>
    </row>
    <row r="1268" spans="3:13" x14ac:dyDescent="0.25">
      <c r="C1268" s="36"/>
      <c r="D1268" s="36"/>
      <c r="E1268" s="36"/>
      <c r="F1268" s="36"/>
      <c r="G1268" s="36"/>
      <c r="H1268" s="37"/>
      <c r="I1268" s="134"/>
      <c r="J1268" s="134"/>
      <c r="K1268" s="37"/>
      <c r="L1268" s="36"/>
      <c r="M1268" s="36"/>
    </row>
    <row r="1269" spans="3:13" x14ac:dyDescent="0.25">
      <c r="C1269" s="36"/>
      <c r="D1269" s="36"/>
      <c r="E1269" s="36"/>
      <c r="F1269" s="36"/>
      <c r="G1269" s="36"/>
      <c r="H1269" s="37"/>
      <c r="I1269" s="134"/>
      <c r="J1269" s="134"/>
      <c r="K1269" s="37"/>
      <c r="L1269" s="36"/>
      <c r="M1269" s="36"/>
    </row>
    <row r="1270" spans="3:13" x14ac:dyDescent="0.25">
      <c r="C1270" s="36"/>
      <c r="D1270" s="36"/>
      <c r="E1270" s="36"/>
      <c r="F1270" s="36"/>
      <c r="G1270" s="36"/>
      <c r="H1270" s="37"/>
      <c r="I1270" s="134"/>
      <c r="J1270" s="134"/>
      <c r="K1270" s="37"/>
      <c r="L1270" s="36"/>
      <c r="M1270" s="36"/>
    </row>
    <row r="1271" spans="3:13" x14ac:dyDescent="0.25">
      <c r="C1271" s="36"/>
      <c r="D1271" s="36"/>
      <c r="E1271" s="36"/>
      <c r="F1271" s="36"/>
      <c r="G1271" s="36"/>
      <c r="H1271" s="37"/>
      <c r="I1271" s="134"/>
      <c r="J1271" s="134"/>
      <c r="K1271" s="37"/>
      <c r="L1271" s="36"/>
      <c r="M1271" s="36"/>
    </row>
    <row r="1272" spans="3:13" x14ac:dyDescent="0.25">
      <c r="C1272" s="36"/>
      <c r="D1272" s="36"/>
      <c r="E1272" s="36"/>
      <c r="F1272" s="36"/>
      <c r="G1272" s="36"/>
      <c r="H1272" s="37"/>
      <c r="I1272" s="134"/>
      <c r="J1272" s="134"/>
      <c r="K1272" s="37"/>
      <c r="L1272" s="36"/>
      <c r="M1272" s="36"/>
    </row>
    <row r="1273" spans="3:13" x14ac:dyDescent="0.25">
      <c r="C1273" s="36"/>
      <c r="D1273" s="36"/>
      <c r="E1273" s="36"/>
      <c r="F1273" s="36"/>
      <c r="G1273" s="36"/>
      <c r="H1273" s="37"/>
      <c r="I1273" s="134"/>
      <c r="J1273" s="134"/>
      <c r="K1273" s="37"/>
      <c r="L1273" s="36"/>
      <c r="M1273" s="36"/>
    </row>
    <row r="1274" spans="3:13" x14ac:dyDescent="0.25">
      <c r="C1274" s="36"/>
      <c r="D1274" s="36"/>
      <c r="E1274" s="36"/>
      <c r="F1274" s="36"/>
      <c r="G1274" s="36"/>
      <c r="H1274" s="37"/>
      <c r="I1274" s="134"/>
      <c r="J1274" s="134"/>
      <c r="K1274" s="37"/>
      <c r="L1274" s="36"/>
      <c r="M1274" s="36"/>
    </row>
    <row r="1275" spans="3:13" x14ac:dyDescent="0.25">
      <c r="C1275" s="36"/>
      <c r="D1275" s="36"/>
      <c r="E1275" s="36"/>
      <c r="F1275" s="36"/>
      <c r="G1275" s="36"/>
      <c r="H1275" s="37"/>
      <c r="I1275" s="134"/>
      <c r="J1275" s="134"/>
      <c r="K1275" s="37"/>
      <c r="L1275" s="36"/>
      <c r="M1275" s="36"/>
    </row>
    <row r="1276" spans="3:13" x14ac:dyDescent="0.25">
      <c r="C1276" s="36"/>
      <c r="D1276" s="36"/>
      <c r="E1276" s="36"/>
      <c r="F1276" s="36"/>
      <c r="G1276" s="36"/>
      <c r="H1276" s="37"/>
      <c r="I1276" s="134"/>
      <c r="J1276" s="134"/>
      <c r="K1276" s="37"/>
      <c r="L1276" s="36"/>
      <c r="M1276" s="36"/>
    </row>
    <row r="1277" spans="3:13" x14ac:dyDescent="0.25">
      <c r="C1277" s="36"/>
      <c r="D1277" s="36"/>
      <c r="E1277" s="36"/>
      <c r="F1277" s="36"/>
      <c r="G1277" s="36"/>
      <c r="H1277" s="37"/>
      <c r="I1277" s="134"/>
      <c r="J1277" s="134"/>
      <c r="K1277" s="37"/>
      <c r="L1277" s="36"/>
      <c r="M1277" s="36"/>
    </row>
    <row r="1278" spans="3:13" x14ac:dyDescent="0.25">
      <c r="C1278" s="36"/>
      <c r="D1278" s="36"/>
      <c r="E1278" s="36"/>
      <c r="F1278" s="36"/>
      <c r="G1278" s="36"/>
      <c r="H1278" s="37"/>
      <c r="I1278" s="134"/>
      <c r="J1278" s="134"/>
      <c r="K1278" s="37"/>
      <c r="L1278" s="36"/>
      <c r="M1278" s="36"/>
    </row>
    <row r="1279" spans="3:13" x14ac:dyDescent="0.25">
      <c r="C1279" s="36"/>
      <c r="D1279" s="36"/>
      <c r="E1279" s="36"/>
      <c r="F1279" s="36"/>
      <c r="G1279" s="36"/>
      <c r="H1279" s="37"/>
      <c r="I1279" s="134"/>
      <c r="J1279" s="134"/>
      <c r="K1279" s="37"/>
      <c r="L1279" s="36"/>
      <c r="M1279" s="36"/>
    </row>
    <row r="1280" spans="3:13" x14ac:dyDescent="0.25">
      <c r="C1280" s="36"/>
      <c r="D1280" s="36"/>
      <c r="E1280" s="36"/>
      <c r="F1280" s="36"/>
      <c r="G1280" s="36"/>
      <c r="H1280" s="37"/>
      <c r="I1280" s="134"/>
      <c r="J1280" s="134"/>
      <c r="K1280" s="37"/>
      <c r="L1280" s="36"/>
      <c r="M1280" s="36"/>
    </row>
    <row r="1281" spans="3:13" x14ac:dyDescent="0.25">
      <c r="C1281" s="36"/>
      <c r="D1281" s="36"/>
      <c r="E1281" s="36"/>
      <c r="F1281" s="36"/>
      <c r="G1281" s="36"/>
      <c r="H1281" s="37"/>
      <c r="I1281" s="134"/>
      <c r="J1281" s="134"/>
      <c r="K1281" s="37"/>
      <c r="L1281" s="36"/>
      <c r="M1281" s="36"/>
    </row>
    <row r="1282" spans="3:13" x14ac:dyDescent="0.25">
      <c r="C1282" s="36"/>
      <c r="D1282" s="36"/>
      <c r="E1282" s="36"/>
      <c r="F1282" s="36"/>
      <c r="G1282" s="36"/>
      <c r="H1282" s="37"/>
      <c r="I1282" s="134"/>
      <c r="J1282" s="134"/>
      <c r="K1282" s="37"/>
      <c r="L1282" s="36"/>
      <c r="M1282" s="36"/>
    </row>
    <row r="1283" spans="3:13" x14ac:dyDescent="0.25">
      <c r="C1283" s="36"/>
      <c r="D1283" s="36"/>
      <c r="E1283" s="36"/>
      <c r="F1283" s="36"/>
      <c r="G1283" s="36"/>
      <c r="H1283" s="37"/>
      <c r="I1283" s="134"/>
      <c r="J1283" s="134"/>
      <c r="K1283" s="37"/>
      <c r="L1283" s="36"/>
      <c r="M1283" s="36"/>
    </row>
    <row r="1284" spans="3:13" x14ac:dyDescent="0.25">
      <c r="C1284" s="36"/>
      <c r="D1284" s="36"/>
      <c r="E1284" s="36"/>
      <c r="F1284" s="36"/>
      <c r="G1284" s="36"/>
      <c r="H1284" s="37"/>
      <c r="I1284" s="134"/>
      <c r="J1284" s="134"/>
      <c r="K1284" s="37"/>
      <c r="L1284" s="36"/>
      <c r="M1284" s="36"/>
    </row>
    <row r="1285" spans="3:13" x14ac:dyDescent="0.25">
      <c r="C1285" s="36"/>
      <c r="D1285" s="36"/>
      <c r="E1285" s="36"/>
      <c r="F1285" s="36"/>
      <c r="G1285" s="36"/>
      <c r="H1285" s="37"/>
      <c r="I1285" s="134"/>
      <c r="J1285" s="134"/>
      <c r="K1285" s="37"/>
      <c r="L1285" s="36"/>
      <c r="M1285" s="36"/>
    </row>
    <row r="1286" spans="3:13" x14ac:dyDescent="0.25">
      <c r="C1286" s="36"/>
      <c r="D1286" s="36"/>
      <c r="E1286" s="36"/>
      <c r="F1286" s="36"/>
      <c r="G1286" s="36"/>
      <c r="H1286" s="37"/>
      <c r="I1286" s="134"/>
      <c r="J1286" s="134"/>
      <c r="K1286" s="37"/>
      <c r="L1286" s="36"/>
      <c r="M1286" s="36"/>
    </row>
    <row r="1287" spans="3:13" x14ac:dyDescent="0.25">
      <c r="C1287" s="36"/>
      <c r="D1287" s="36"/>
      <c r="E1287" s="36"/>
      <c r="F1287" s="36"/>
      <c r="G1287" s="36"/>
      <c r="H1287" s="37"/>
      <c r="I1287" s="134"/>
      <c r="J1287" s="134"/>
      <c r="K1287" s="37"/>
      <c r="L1287" s="36"/>
      <c r="M1287" s="36"/>
    </row>
    <row r="1288" spans="3:13" x14ac:dyDescent="0.25">
      <c r="C1288" s="36"/>
      <c r="D1288" s="36"/>
      <c r="E1288" s="36"/>
      <c r="F1288" s="36"/>
      <c r="G1288" s="36"/>
      <c r="H1288" s="37"/>
      <c r="I1288" s="134"/>
      <c r="J1288" s="134"/>
      <c r="K1288" s="37"/>
      <c r="L1288" s="36"/>
      <c r="M1288" s="36"/>
    </row>
    <row r="1289" spans="3:13" x14ac:dyDescent="0.25">
      <c r="C1289" s="36"/>
      <c r="D1289" s="36"/>
      <c r="E1289" s="36"/>
      <c r="F1289" s="36"/>
      <c r="G1289" s="36"/>
      <c r="H1289" s="37"/>
      <c r="I1289" s="134"/>
      <c r="J1289" s="134"/>
      <c r="K1289" s="37"/>
      <c r="L1289" s="36"/>
      <c r="M1289" s="36"/>
    </row>
    <row r="1290" spans="3:13" x14ac:dyDescent="0.25">
      <c r="C1290" s="36"/>
      <c r="D1290" s="36"/>
      <c r="E1290" s="36"/>
      <c r="F1290" s="36"/>
      <c r="G1290" s="36"/>
      <c r="H1290" s="37"/>
      <c r="I1290" s="134"/>
      <c r="J1290" s="134"/>
      <c r="K1290" s="37"/>
      <c r="L1290" s="36"/>
      <c r="M1290" s="36"/>
    </row>
    <row r="1291" spans="3:13" x14ac:dyDescent="0.25">
      <c r="C1291" s="36"/>
      <c r="D1291" s="36"/>
      <c r="E1291" s="36"/>
      <c r="F1291" s="36"/>
      <c r="G1291" s="36"/>
      <c r="H1291" s="37"/>
      <c r="I1291" s="134"/>
      <c r="J1291" s="134"/>
      <c r="K1291" s="37"/>
      <c r="L1291" s="36"/>
      <c r="M1291" s="36"/>
    </row>
    <row r="1292" spans="3:13" x14ac:dyDescent="0.25">
      <c r="C1292" s="36"/>
      <c r="D1292" s="36"/>
      <c r="E1292" s="36"/>
      <c r="F1292" s="36"/>
      <c r="G1292" s="36"/>
      <c r="H1292" s="37"/>
      <c r="I1292" s="134"/>
      <c r="J1292" s="134"/>
      <c r="K1292" s="37"/>
      <c r="L1292" s="36"/>
      <c r="M1292" s="36"/>
    </row>
    <row r="1293" spans="3:13" x14ac:dyDescent="0.25">
      <c r="C1293" s="36"/>
      <c r="D1293" s="36"/>
      <c r="E1293" s="36"/>
      <c r="F1293" s="36"/>
      <c r="G1293" s="36"/>
      <c r="H1293" s="37"/>
      <c r="I1293" s="134"/>
      <c r="J1293" s="134"/>
      <c r="K1293" s="37"/>
      <c r="L1293" s="36"/>
      <c r="M1293" s="36"/>
    </row>
    <row r="1294" spans="3:13" x14ac:dyDescent="0.25">
      <c r="C1294" s="36"/>
      <c r="D1294" s="36"/>
      <c r="E1294" s="36"/>
      <c r="F1294" s="36"/>
      <c r="G1294" s="36"/>
      <c r="H1294" s="37"/>
      <c r="I1294" s="134"/>
      <c r="J1294" s="134"/>
      <c r="K1294" s="37"/>
      <c r="L1294" s="36"/>
      <c r="M1294" s="36"/>
    </row>
    <row r="1295" spans="3:13" x14ac:dyDescent="0.25">
      <c r="C1295" s="36"/>
      <c r="D1295" s="36"/>
      <c r="E1295" s="36"/>
      <c r="F1295" s="36"/>
      <c r="G1295" s="36"/>
      <c r="H1295" s="37"/>
      <c r="I1295" s="134"/>
      <c r="J1295" s="134"/>
      <c r="K1295" s="37"/>
      <c r="L1295" s="36"/>
      <c r="M1295" s="36"/>
    </row>
    <row r="1296" spans="3:13" x14ac:dyDescent="0.25">
      <c r="C1296" s="36"/>
      <c r="D1296" s="36"/>
      <c r="E1296" s="36"/>
      <c r="F1296" s="36"/>
      <c r="G1296" s="36"/>
      <c r="H1296" s="37"/>
      <c r="I1296" s="134"/>
      <c r="J1296" s="134"/>
      <c r="K1296" s="37"/>
      <c r="L1296" s="36"/>
      <c r="M1296" s="36"/>
    </row>
    <row r="1297" spans="3:13" x14ac:dyDescent="0.25">
      <c r="C1297" s="36"/>
      <c r="D1297" s="36"/>
      <c r="E1297" s="36"/>
      <c r="F1297" s="36"/>
      <c r="G1297" s="36"/>
      <c r="H1297" s="37"/>
      <c r="I1297" s="134"/>
      <c r="J1297" s="134"/>
      <c r="K1297" s="37"/>
      <c r="L1297" s="36"/>
      <c r="M1297" s="36"/>
    </row>
    <row r="1298" spans="3:13" x14ac:dyDescent="0.25">
      <c r="C1298" s="36"/>
      <c r="D1298" s="36"/>
      <c r="E1298" s="36"/>
      <c r="F1298" s="36"/>
      <c r="G1298" s="36"/>
      <c r="H1298" s="37"/>
      <c r="I1298" s="134"/>
      <c r="J1298" s="134"/>
      <c r="K1298" s="37"/>
      <c r="L1298" s="36"/>
      <c r="M1298" s="36"/>
    </row>
    <row r="1299" spans="3:13" x14ac:dyDescent="0.25">
      <c r="C1299" s="36"/>
      <c r="D1299" s="36"/>
      <c r="E1299" s="36"/>
      <c r="F1299" s="36"/>
      <c r="G1299" s="36"/>
      <c r="H1299" s="37"/>
      <c r="I1299" s="134"/>
      <c r="J1299" s="134"/>
      <c r="K1299" s="37"/>
      <c r="L1299" s="36"/>
      <c r="M1299" s="36"/>
    </row>
    <row r="1300" spans="3:13" x14ac:dyDescent="0.25">
      <c r="C1300" s="36"/>
      <c r="D1300" s="36"/>
      <c r="E1300" s="36"/>
      <c r="F1300" s="36"/>
      <c r="G1300" s="36"/>
      <c r="H1300" s="37"/>
      <c r="I1300" s="134"/>
      <c r="J1300" s="134"/>
      <c r="K1300" s="37"/>
      <c r="L1300" s="36"/>
      <c r="M1300" s="36"/>
    </row>
    <row r="1301" spans="3:13" x14ac:dyDescent="0.25">
      <c r="C1301" s="36"/>
      <c r="D1301" s="36"/>
      <c r="E1301" s="36"/>
      <c r="F1301" s="36"/>
      <c r="G1301" s="36"/>
      <c r="H1301" s="37"/>
      <c r="I1301" s="134"/>
      <c r="J1301" s="134"/>
      <c r="K1301" s="37"/>
      <c r="L1301" s="36"/>
      <c r="M1301" s="36"/>
    </row>
    <row r="1302" spans="3:13" x14ac:dyDescent="0.25">
      <c r="C1302" s="36"/>
      <c r="D1302" s="36"/>
      <c r="E1302" s="36"/>
      <c r="F1302" s="36"/>
      <c r="G1302" s="36"/>
      <c r="H1302" s="37"/>
      <c r="I1302" s="134"/>
      <c r="J1302" s="134"/>
      <c r="K1302" s="37"/>
      <c r="L1302" s="36"/>
      <c r="M1302" s="36"/>
    </row>
    <row r="1303" spans="3:13" x14ac:dyDescent="0.25">
      <c r="C1303" s="36"/>
      <c r="D1303" s="36"/>
      <c r="E1303" s="36"/>
      <c r="F1303" s="36"/>
      <c r="G1303" s="36"/>
      <c r="H1303" s="37"/>
      <c r="I1303" s="134"/>
      <c r="J1303" s="134"/>
      <c r="K1303" s="37"/>
      <c r="L1303" s="36"/>
      <c r="M1303" s="36"/>
    </row>
    <row r="1304" spans="3:13" x14ac:dyDescent="0.25">
      <c r="C1304" s="36"/>
      <c r="D1304" s="36"/>
      <c r="E1304" s="36"/>
      <c r="F1304" s="36"/>
      <c r="G1304" s="36"/>
      <c r="H1304" s="37"/>
      <c r="I1304" s="134"/>
      <c r="J1304" s="134"/>
      <c r="K1304" s="37"/>
      <c r="L1304" s="36"/>
      <c r="M1304" s="36"/>
    </row>
    <row r="1305" spans="3:13" x14ac:dyDescent="0.25">
      <c r="C1305" s="36"/>
      <c r="D1305" s="36"/>
      <c r="E1305" s="36"/>
      <c r="F1305" s="36"/>
      <c r="G1305" s="36"/>
      <c r="H1305" s="37"/>
      <c r="I1305" s="134"/>
      <c r="J1305" s="134"/>
      <c r="K1305" s="37"/>
      <c r="L1305" s="36"/>
      <c r="M1305" s="36"/>
    </row>
    <row r="1306" spans="3:13" x14ac:dyDescent="0.25">
      <c r="C1306" s="36"/>
      <c r="D1306" s="36"/>
      <c r="E1306" s="36"/>
      <c r="F1306" s="36"/>
      <c r="G1306" s="36"/>
      <c r="H1306" s="37"/>
      <c r="I1306" s="134"/>
      <c r="J1306" s="134"/>
      <c r="K1306" s="37"/>
      <c r="L1306" s="36"/>
      <c r="M1306" s="36"/>
    </row>
    <row r="1307" spans="3:13" x14ac:dyDescent="0.25">
      <c r="C1307" s="36"/>
      <c r="D1307" s="36"/>
      <c r="E1307" s="36"/>
      <c r="F1307" s="36"/>
      <c r="G1307" s="36"/>
      <c r="H1307" s="37"/>
      <c r="I1307" s="134"/>
      <c r="J1307" s="134"/>
      <c r="K1307" s="37"/>
      <c r="L1307" s="36"/>
      <c r="M1307" s="36"/>
    </row>
    <row r="1308" spans="3:13" x14ac:dyDescent="0.25">
      <c r="C1308" s="36"/>
      <c r="D1308" s="36"/>
      <c r="E1308" s="36"/>
      <c r="F1308" s="36"/>
      <c r="G1308" s="36"/>
      <c r="H1308" s="37"/>
      <c r="I1308" s="134"/>
      <c r="J1308" s="134"/>
      <c r="K1308" s="37"/>
      <c r="L1308" s="36"/>
      <c r="M1308" s="36"/>
    </row>
    <row r="1309" spans="3:13" x14ac:dyDescent="0.25">
      <c r="C1309" s="36"/>
      <c r="D1309" s="36"/>
      <c r="E1309" s="36"/>
      <c r="F1309" s="36"/>
      <c r="G1309" s="36"/>
      <c r="H1309" s="37"/>
      <c r="I1309" s="134"/>
      <c r="J1309" s="134"/>
      <c r="K1309" s="37"/>
      <c r="L1309" s="36"/>
      <c r="M1309" s="36"/>
    </row>
    <row r="1310" spans="3:13" x14ac:dyDescent="0.25">
      <c r="C1310" s="36"/>
      <c r="D1310" s="36"/>
      <c r="E1310" s="36"/>
      <c r="F1310" s="36"/>
      <c r="G1310" s="36"/>
      <c r="H1310" s="37"/>
      <c r="I1310" s="134"/>
      <c r="J1310" s="134"/>
      <c r="K1310" s="37"/>
      <c r="L1310" s="36"/>
      <c r="M1310" s="36"/>
    </row>
    <row r="1311" spans="3:13" x14ac:dyDescent="0.25">
      <c r="C1311" s="36"/>
      <c r="D1311" s="36"/>
      <c r="E1311" s="36"/>
      <c r="F1311" s="36"/>
      <c r="G1311" s="36"/>
      <c r="H1311" s="37"/>
      <c r="I1311" s="134"/>
      <c r="J1311" s="134"/>
      <c r="K1311" s="37"/>
      <c r="L1311" s="36"/>
      <c r="M1311" s="36"/>
    </row>
    <row r="1312" spans="3:13" x14ac:dyDescent="0.25">
      <c r="C1312" s="36"/>
      <c r="D1312" s="36"/>
      <c r="E1312" s="36"/>
      <c r="F1312" s="36"/>
      <c r="G1312" s="36"/>
      <c r="H1312" s="37"/>
      <c r="I1312" s="134"/>
      <c r="J1312" s="134"/>
      <c r="K1312" s="37"/>
      <c r="L1312" s="36"/>
      <c r="M1312" s="36"/>
    </row>
    <row r="1313" spans="3:13" x14ac:dyDescent="0.25">
      <c r="C1313" s="36"/>
      <c r="D1313" s="36"/>
      <c r="E1313" s="36"/>
      <c r="F1313" s="36"/>
      <c r="G1313" s="36"/>
      <c r="H1313" s="37"/>
      <c r="I1313" s="134"/>
      <c r="J1313" s="134"/>
      <c r="K1313" s="37"/>
      <c r="L1313" s="36"/>
      <c r="M1313" s="36"/>
    </row>
    <row r="1314" spans="3:13" x14ac:dyDescent="0.25">
      <c r="C1314" s="36"/>
      <c r="D1314" s="36"/>
      <c r="E1314" s="36"/>
      <c r="F1314" s="36"/>
      <c r="G1314" s="36"/>
      <c r="H1314" s="37"/>
      <c r="I1314" s="134"/>
      <c r="J1314" s="134"/>
      <c r="K1314" s="37"/>
      <c r="L1314" s="36"/>
      <c r="M1314" s="36"/>
    </row>
    <row r="1315" spans="3:13" x14ac:dyDescent="0.25">
      <c r="C1315" s="36"/>
      <c r="D1315" s="36"/>
      <c r="E1315" s="36"/>
      <c r="F1315" s="36"/>
      <c r="G1315" s="36"/>
      <c r="H1315" s="37"/>
      <c r="I1315" s="134"/>
      <c r="J1315" s="134"/>
      <c r="K1315" s="37"/>
      <c r="L1315" s="36"/>
      <c r="M1315" s="36"/>
    </row>
    <row r="1316" spans="3:13" x14ac:dyDescent="0.25">
      <c r="C1316" s="36"/>
      <c r="D1316" s="36"/>
      <c r="E1316" s="36"/>
      <c r="F1316" s="36"/>
      <c r="G1316" s="36"/>
      <c r="H1316" s="37"/>
      <c r="I1316" s="134"/>
      <c r="J1316" s="134"/>
      <c r="K1316" s="37"/>
      <c r="L1316" s="36"/>
      <c r="M1316" s="36"/>
    </row>
    <row r="1317" spans="3:13" x14ac:dyDescent="0.25">
      <c r="C1317" s="36"/>
      <c r="D1317" s="36"/>
      <c r="E1317" s="36"/>
      <c r="F1317" s="36"/>
      <c r="G1317" s="36"/>
      <c r="H1317" s="37"/>
      <c r="I1317" s="134"/>
      <c r="J1317" s="134"/>
      <c r="K1317" s="37"/>
      <c r="L1317" s="36"/>
      <c r="M1317" s="36"/>
    </row>
    <row r="1318" spans="3:13" x14ac:dyDescent="0.25">
      <c r="C1318" s="36"/>
      <c r="D1318" s="36"/>
      <c r="E1318" s="36"/>
      <c r="F1318" s="36"/>
      <c r="G1318" s="36"/>
      <c r="H1318" s="37"/>
      <c r="I1318" s="134"/>
      <c r="J1318" s="134"/>
      <c r="K1318" s="37"/>
      <c r="L1318" s="36"/>
      <c r="M1318" s="36"/>
    </row>
    <row r="1319" spans="3:13" x14ac:dyDescent="0.25">
      <c r="C1319" s="36"/>
      <c r="D1319" s="36"/>
      <c r="E1319" s="36"/>
      <c r="F1319" s="36"/>
      <c r="G1319" s="36"/>
      <c r="H1319" s="37"/>
      <c r="I1319" s="134"/>
      <c r="J1319" s="134"/>
      <c r="K1319" s="37"/>
      <c r="L1319" s="36"/>
      <c r="M1319" s="36"/>
    </row>
    <row r="1320" spans="3:13" x14ac:dyDescent="0.25">
      <c r="C1320" s="36"/>
      <c r="D1320" s="36"/>
      <c r="E1320" s="36"/>
      <c r="F1320" s="36"/>
      <c r="G1320" s="36"/>
      <c r="H1320" s="37"/>
      <c r="I1320" s="134"/>
      <c r="J1320" s="134"/>
      <c r="K1320" s="37"/>
      <c r="L1320" s="36"/>
      <c r="M1320" s="36"/>
    </row>
    <row r="1321" spans="3:13" x14ac:dyDescent="0.25">
      <c r="C1321" s="36"/>
      <c r="D1321" s="36"/>
      <c r="E1321" s="36"/>
      <c r="F1321" s="36"/>
      <c r="G1321" s="36"/>
      <c r="H1321" s="37"/>
      <c r="I1321" s="134"/>
      <c r="J1321" s="134"/>
      <c r="K1321" s="37"/>
      <c r="L1321" s="36"/>
      <c r="M1321" s="36"/>
    </row>
    <row r="1322" spans="3:13" x14ac:dyDescent="0.25">
      <c r="C1322" s="36"/>
      <c r="D1322" s="36"/>
      <c r="E1322" s="36"/>
      <c r="F1322" s="36"/>
      <c r="G1322" s="36"/>
      <c r="H1322" s="37"/>
      <c r="I1322" s="134"/>
      <c r="J1322" s="134"/>
      <c r="K1322" s="37"/>
      <c r="L1322" s="36"/>
      <c r="M1322" s="36"/>
    </row>
    <row r="1323" spans="3:13" x14ac:dyDescent="0.25">
      <c r="C1323" s="36"/>
      <c r="D1323" s="36"/>
      <c r="E1323" s="36"/>
      <c r="F1323" s="36"/>
      <c r="G1323" s="36"/>
      <c r="H1323" s="37"/>
      <c r="I1323" s="134"/>
      <c r="J1323" s="134"/>
      <c r="K1323" s="37"/>
      <c r="L1323" s="36"/>
      <c r="M1323" s="36"/>
    </row>
    <row r="1324" spans="3:13" x14ac:dyDescent="0.25">
      <c r="C1324" s="36"/>
      <c r="D1324" s="36"/>
      <c r="E1324" s="36"/>
      <c r="F1324" s="36"/>
      <c r="G1324" s="36"/>
      <c r="H1324" s="37"/>
      <c r="I1324" s="134"/>
      <c r="J1324" s="134"/>
      <c r="K1324" s="37"/>
      <c r="L1324" s="36"/>
      <c r="M1324" s="36"/>
    </row>
    <row r="1325" spans="3:13" x14ac:dyDescent="0.25">
      <c r="C1325" s="36"/>
      <c r="D1325" s="36"/>
      <c r="E1325" s="36"/>
      <c r="F1325" s="36"/>
      <c r="G1325" s="36"/>
      <c r="H1325" s="37"/>
      <c r="I1325" s="134"/>
      <c r="J1325" s="134"/>
      <c r="K1325" s="37"/>
      <c r="L1325" s="36"/>
      <c r="M1325" s="36"/>
    </row>
    <row r="1326" spans="3:13" x14ac:dyDescent="0.25">
      <c r="C1326" s="36"/>
      <c r="D1326" s="36"/>
      <c r="E1326" s="36"/>
      <c r="F1326" s="36"/>
      <c r="G1326" s="36"/>
      <c r="H1326" s="37"/>
      <c r="I1326" s="134"/>
      <c r="J1326" s="134"/>
      <c r="K1326" s="37"/>
      <c r="L1326" s="36"/>
      <c r="M1326" s="36"/>
    </row>
    <row r="1327" spans="3:13" x14ac:dyDescent="0.25">
      <c r="C1327" s="36"/>
      <c r="D1327" s="36"/>
      <c r="E1327" s="36"/>
      <c r="F1327" s="36"/>
      <c r="G1327" s="36"/>
      <c r="H1327" s="37"/>
      <c r="I1327" s="134"/>
      <c r="J1327" s="134"/>
      <c r="K1327" s="37"/>
      <c r="L1327" s="36"/>
      <c r="M1327" s="36"/>
    </row>
    <row r="1328" spans="3:13" x14ac:dyDescent="0.25">
      <c r="C1328" s="36"/>
      <c r="D1328" s="36"/>
      <c r="E1328" s="36"/>
      <c r="F1328" s="36"/>
      <c r="G1328" s="36"/>
      <c r="H1328" s="37"/>
      <c r="I1328" s="134"/>
      <c r="J1328" s="134"/>
      <c r="K1328" s="37"/>
      <c r="L1328" s="36"/>
      <c r="M1328" s="36"/>
    </row>
    <row r="1329" spans="3:13" x14ac:dyDescent="0.25">
      <c r="C1329" s="36"/>
      <c r="D1329" s="36"/>
      <c r="E1329" s="36"/>
      <c r="F1329" s="36"/>
      <c r="G1329" s="36"/>
      <c r="H1329" s="37"/>
      <c r="I1329" s="134"/>
      <c r="J1329" s="134"/>
      <c r="K1329" s="37"/>
      <c r="L1329" s="36"/>
      <c r="M1329" s="36"/>
    </row>
    <row r="1330" spans="3:13" x14ac:dyDescent="0.25">
      <c r="C1330" s="36"/>
      <c r="D1330" s="36"/>
      <c r="E1330" s="36"/>
      <c r="F1330" s="36"/>
      <c r="G1330" s="36"/>
      <c r="H1330" s="37"/>
      <c r="I1330" s="134"/>
      <c r="J1330" s="134"/>
      <c r="K1330" s="37"/>
      <c r="L1330" s="36"/>
      <c r="M1330" s="36"/>
    </row>
    <row r="1331" spans="3:13" x14ac:dyDescent="0.25">
      <c r="C1331" s="36"/>
      <c r="D1331" s="36"/>
      <c r="E1331" s="36"/>
      <c r="F1331" s="36"/>
      <c r="G1331" s="36"/>
      <c r="H1331" s="37"/>
      <c r="I1331" s="134"/>
      <c r="J1331" s="134"/>
      <c r="K1331" s="37"/>
      <c r="L1331" s="36"/>
      <c r="M1331" s="36"/>
    </row>
    <row r="1332" spans="3:13" x14ac:dyDescent="0.25">
      <c r="C1332" s="36"/>
      <c r="D1332" s="36"/>
      <c r="E1332" s="36"/>
      <c r="F1332" s="36"/>
      <c r="G1332" s="36"/>
      <c r="H1332" s="37"/>
      <c r="I1332" s="134"/>
      <c r="J1332" s="134"/>
      <c r="K1332" s="37"/>
      <c r="L1332" s="36"/>
      <c r="M1332" s="36"/>
    </row>
    <row r="1333" spans="3:13" x14ac:dyDescent="0.25">
      <c r="C1333" s="36"/>
      <c r="D1333" s="36"/>
      <c r="E1333" s="36"/>
      <c r="F1333" s="36"/>
      <c r="G1333" s="36"/>
      <c r="H1333" s="37"/>
      <c r="I1333" s="134"/>
      <c r="J1333" s="134"/>
      <c r="K1333" s="37"/>
      <c r="L1333" s="36"/>
      <c r="M1333" s="36"/>
    </row>
    <row r="1334" spans="3:13" x14ac:dyDescent="0.25">
      <c r="C1334" s="36"/>
      <c r="D1334" s="36"/>
      <c r="E1334" s="36"/>
      <c r="F1334" s="36"/>
      <c r="G1334" s="36"/>
      <c r="H1334" s="37"/>
      <c r="I1334" s="134"/>
      <c r="J1334" s="134"/>
      <c r="K1334" s="37"/>
      <c r="L1334" s="36"/>
      <c r="M1334" s="36"/>
    </row>
    <row r="1335" spans="3:13" x14ac:dyDescent="0.25">
      <c r="C1335" s="36"/>
      <c r="D1335" s="36"/>
      <c r="E1335" s="36"/>
      <c r="F1335" s="36"/>
      <c r="G1335" s="36"/>
      <c r="H1335" s="37"/>
      <c r="I1335" s="134"/>
      <c r="J1335" s="134"/>
      <c r="K1335" s="37"/>
      <c r="L1335" s="36"/>
      <c r="M1335" s="36"/>
    </row>
    <row r="1336" spans="3:13" x14ac:dyDescent="0.25">
      <c r="C1336" s="36"/>
      <c r="D1336" s="36"/>
      <c r="E1336" s="36"/>
      <c r="F1336" s="36"/>
      <c r="G1336" s="36"/>
      <c r="H1336" s="37"/>
      <c r="I1336" s="134"/>
      <c r="J1336" s="134"/>
      <c r="K1336" s="37"/>
      <c r="L1336" s="36"/>
      <c r="M1336" s="36"/>
    </row>
    <row r="1337" spans="3:13" x14ac:dyDescent="0.25">
      <c r="C1337" s="36"/>
      <c r="D1337" s="36"/>
      <c r="E1337" s="36"/>
      <c r="F1337" s="36"/>
      <c r="G1337" s="36"/>
      <c r="H1337" s="37"/>
      <c r="I1337" s="134"/>
      <c r="J1337" s="134"/>
      <c r="K1337" s="37"/>
      <c r="L1337" s="36"/>
      <c r="M1337" s="36"/>
    </row>
    <row r="1338" spans="3:13" x14ac:dyDescent="0.25">
      <c r="C1338" s="36"/>
      <c r="D1338" s="36"/>
      <c r="E1338" s="36"/>
      <c r="F1338" s="36"/>
      <c r="G1338" s="36"/>
      <c r="H1338" s="37"/>
      <c r="I1338" s="134"/>
      <c r="J1338" s="134"/>
      <c r="K1338" s="37"/>
      <c r="L1338" s="36"/>
      <c r="M1338" s="36"/>
    </row>
    <row r="1339" spans="3:13" x14ac:dyDescent="0.25">
      <c r="C1339" s="36"/>
      <c r="D1339" s="36"/>
      <c r="E1339" s="36"/>
      <c r="F1339" s="36"/>
      <c r="G1339" s="36"/>
      <c r="H1339" s="37"/>
      <c r="I1339" s="134"/>
      <c r="J1339" s="134"/>
      <c r="K1339" s="37"/>
      <c r="L1339" s="36"/>
      <c r="M1339" s="36"/>
    </row>
    <row r="1340" spans="3:13" x14ac:dyDescent="0.25">
      <c r="C1340" s="36"/>
      <c r="D1340" s="36"/>
      <c r="E1340" s="36"/>
      <c r="F1340" s="36"/>
      <c r="G1340" s="36"/>
      <c r="H1340" s="37"/>
      <c r="I1340" s="134"/>
      <c r="J1340" s="134"/>
      <c r="K1340" s="37"/>
      <c r="L1340" s="36"/>
      <c r="M1340" s="36"/>
    </row>
    <row r="1341" spans="3:13" x14ac:dyDescent="0.25">
      <c r="C1341" s="36"/>
      <c r="D1341" s="36"/>
      <c r="E1341" s="36"/>
      <c r="F1341" s="36"/>
      <c r="G1341" s="36"/>
      <c r="H1341" s="37"/>
      <c r="I1341" s="134"/>
      <c r="J1341" s="134"/>
      <c r="K1341" s="37"/>
      <c r="L1341" s="36"/>
      <c r="M1341" s="36"/>
    </row>
    <row r="1342" spans="3:13" x14ac:dyDescent="0.25">
      <c r="C1342" s="36"/>
      <c r="D1342" s="36"/>
      <c r="E1342" s="36"/>
      <c r="F1342" s="36"/>
      <c r="G1342" s="36"/>
      <c r="H1342" s="37"/>
      <c r="I1342" s="134"/>
      <c r="J1342" s="134"/>
      <c r="K1342" s="37"/>
      <c r="L1342" s="36"/>
      <c r="M1342" s="36"/>
    </row>
    <row r="1343" spans="3:13" x14ac:dyDescent="0.25">
      <c r="C1343" s="36"/>
      <c r="D1343" s="36"/>
      <c r="E1343" s="36"/>
      <c r="F1343" s="36"/>
      <c r="G1343" s="36"/>
      <c r="H1343" s="37"/>
      <c r="I1343" s="134"/>
      <c r="J1343" s="134"/>
      <c r="K1343" s="37"/>
      <c r="L1343" s="36"/>
      <c r="M1343" s="36"/>
    </row>
    <row r="1344" spans="3:13" x14ac:dyDescent="0.25">
      <c r="C1344" s="36"/>
      <c r="D1344" s="36"/>
      <c r="E1344" s="36"/>
      <c r="F1344" s="36"/>
      <c r="G1344" s="36"/>
      <c r="H1344" s="37"/>
      <c r="I1344" s="134"/>
      <c r="J1344" s="134"/>
      <c r="K1344" s="37"/>
      <c r="L1344" s="36"/>
      <c r="M1344" s="36"/>
    </row>
    <row r="1345" spans="3:13" x14ac:dyDescent="0.25">
      <c r="C1345" s="36"/>
      <c r="D1345" s="36"/>
      <c r="E1345" s="36"/>
      <c r="F1345" s="36"/>
      <c r="G1345" s="36"/>
      <c r="H1345" s="37"/>
      <c r="I1345" s="134"/>
      <c r="J1345" s="134"/>
      <c r="K1345" s="37"/>
      <c r="L1345" s="36"/>
      <c r="M1345" s="36"/>
    </row>
    <row r="1346" spans="3:13" x14ac:dyDescent="0.25">
      <c r="C1346" s="36"/>
      <c r="D1346" s="36"/>
      <c r="E1346" s="36"/>
      <c r="F1346" s="36"/>
      <c r="G1346" s="36"/>
      <c r="H1346" s="37"/>
      <c r="I1346" s="134"/>
      <c r="J1346" s="134"/>
      <c r="K1346" s="37"/>
      <c r="L1346" s="36"/>
      <c r="M1346" s="36"/>
    </row>
    <row r="1347" spans="3:13" x14ac:dyDescent="0.25">
      <c r="C1347" s="36"/>
      <c r="D1347" s="36"/>
      <c r="E1347" s="36"/>
      <c r="F1347" s="36"/>
      <c r="G1347" s="36"/>
      <c r="H1347" s="37"/>
      <c r="I1347" s="134"/>
      <c r="J1347" s="134"/>
      <c r="K1347" s="37"/>
      <c r="L1347" s="36"/>
      <c r="M1347" s="36"/>
    </row>
    <row r="1348" spans="3:13" x14ac:dyDescent="0.25">
      <c r="C1348" s="36"/>
      <c r="D1348" s="36"/>
      <c r="E1348" s="36"/>
      <c r="F1348" s="36"/>
      <c r="G1348" s="36"/>
      <c r="H1348" s="37"/>
      <c r="I1348" s="134"/>
      <c r="J1348" s="134"/>
      <c r="K1348" s="37"/>
      <c r="L1348" s="36"/>
      <c r="M1348" s="36"/>
    </row>
    <row r="1349" spans="3:13" x14ac:dyDescent="0.25">
      <c r="C1349" s="36"/>
      <c r="D1349" s="36"/>
      <c r="E1349" s="36"/>
      <c r="F1349" s="36"/>
      <c r="G1349" s="36"/>
      <c r="H1349" s="37"/>
      <c r="I1349" s="134"/>
      <c r="J1349" s="134"/>
      <c r="K1349" s="37"/>
      <c r="L1349" s="36"/>
      <c r="M1349" s="36"/>
    </row>
    <row r="1350" spans="3:13" x14ac:dyDescent="0.25">
      <c r="C1350" s="36"/>
      <c r="D1350" s="36"/>
      <c r="E1350" s="36"/>
      <c r="F1350" s="36"/>
      <c r="G1350" s="36"/>
      <c r="H1350" s="37"/>
      <c r="I1350" s="134"/>
      <c r="J1350" s="134"/>
      <c r="K1350" s="37"/>
      <c r="L1350" s="36"/>
      <c r="M1350" s="36"/>
    </row>
    <row r="1351" spans="3:13" x14ac:dyDescent="0.25">
      <c r="C1351" s="36"/>
      <c r="D1351" s="36"/>
      <c r="E1351" s="36"/>
      <c r="F1351" s="36"/>
      <c r="G1351" s="36"/>
      <c r="H1351" s="37"/>
      <c r="I1351" s="134"/>
      <c r="J1351" s="134"/>
      <c r="K1351" s="37"/>
      <c r="L1351" s="36"/>
      <c r="M1351" s="36"/>
    </row>
    <row r="1352" spans="3:13" x14ac:dyDescent="0.25">
      <c r="C1352" s="36"/>
      <c r="D1352" s="36"/>
      <c r="E1352" s="36"/>
      <c r="F1352" s="36"/>
      <c r="G1352" s="36"/>
      <c r="H1352" s="37"/>
      <c r="I1352" s="134"/>
      <c r="J1352" s="134"/>
      <c r="K1352" s="37"/>
      <c r="L1352" s="36"/>
      <c r="M1352" s="36"/>
    </row>
    <row r="1353" spans="3:13" x14ac:dyDescent="0.25">
      <c r="C1353" s="36"/>
      <c r="D1353" s="36"/>
      <c r="E1353" s="36"/>
      <c r="F1353" s="36"/>
      <c r="G1353" s="36"/>
      <c r="H1353" s="37"/>
      <c r="I1353" s="134"/>
      <c r="J1353" s="134"/>
      <c r="K1353" s="37"/>
      <c r="L1353" s="36"/>
      <c r="M1353" s="36"/>
    </row>
    <row r="1354" spans="3:13" x14ac:dyDescent="0.25">
      <c r="C1354" s="36"/>
      <c r="D1354" s="36"/>
      <c r="E1354" s="36"/>
      <c r="F1354" s="36"/>
      <c r="G1354" s="36"/>
      <c r="H1354" s="37"/>
      <c r="I1354" s="134"/>
      <c r="J1354" s="134"/>
      <c r="K1354" s="37"/>
      <c r="L1354" s="36"/>
      <c r="M1354" s="36"/>
    </row>
    <row r="1355" spans="3:13" x14ac:dyDescent="0.25">
      <c r="C1355" s="36"/>
      <c r="D1355" s="36"/>
      <c r="E1355" s="36"/>
      <c r="F1355" s="36"/>
      <c r="G1355" s="36"/>
      <c r="H1355" s="37"/>
      <c r="I1355" s="134"/>
      <c r="J1355" s="134"/>
      <c r="K1355" s="37"/>
      <c r="L1355" s="36"/>
      <c r="M1355" s="36"/>
    </row>
    <row r="1356" spans="3:13" x14ac:dyDescent="0.25">
      <c r="C1356" s="36"/>
      <c r="D1356" s="36"/>
      <c r="E1356" s="36"/>
      <c r="F1356" s="36"/>
      <c r="G1356" s="36"/>
      <c r="H1356" s="37"/>
      <c r="I1356" s="134"/>
      <c r="J1356" s="134"/>
      <c r="K1356" s="37"/>
      <c r="L1356" s="36"/>
      <c r="M1356" s="36"/>
    </row>
    <row r="1357" spans="3:13" x14ac:dyDescent="0.25">
      <c r="C1357" s="36"/>
      <c r="D1357" s="36"/>
      <c r="E1357" s="36"/>
      <c r="F1357" s="36"/>
      <c r="G1357" s="36"/>
      <c r="H1357" s="37"/>
      <c r="I1357" s="134"/>
      <c r="J1357" s="134"/>
      <c r="K1357" s="37"/>
      <c r="L1357" s="36"/>
      <c r="M1357" s="36"/>
    </row>
    <row r="1358" spans="3:13" x14ac:dyDescent="0.25">
      <c r="C1358" s="36"/>
      <c r="D1358" s="36"/>
      <c r="E1358" s="36"/>
      <c r="F1358" s="36"/>
      <c r="G1358" s="36"/>
      <c r="H1358" s="37"/>
      <c r="I1358" s="134"/>
      <c r="J1358" s="134"/>
      <c r="K1358" s="37"/>
      <c r="L1358" s="36"/>
      <c r="M1358" s="36"/>
    </row>
    <row r="1359" spans="3:13" x14ac:dyDescent="0.25">
      <c r="C1359" s="36"/>
      <c r="D1359" s="36"/>
      <c r="E1359" s="36"/>
      <c r="F1359" s="36"/>
      <c r="G1359" s="36"/>
      <c r="H1359" s="37"/>
      <c r="I1359" s="134"/>
      <c r="J1359" s="134"/>
      <c r="K1359" s="37"/>
      <c r="L1359" s="36"/>
      <c r="M1359" s="36"/>
    </row>
    <row r="1360" spans="3:13" x14ac:dyDescent="0.25">
      <c r="C1360" s="36"/>
      <c r="D1360" s="36"/>
      <c r="E1360" s="36"/>
      <c r="F1360" s="36"/>
      <c r="G1360" s="36"/>
      <c r="H1360" s="37"/>
      <c r="I1360" s="134"/>
      <c r="J1360" s="134"/>
      <c r="K1360" s="37"/>
      <c r="L1360" s="36"/>
      <c r="M1360" s="36"/>
    </row>
    <row r="1361" spans="3:13" x14ac:dyDescent="0.25">
      <c r="C1361" s="36"/>
      <c r="D1361" s="36"/>
      <c r="E1361" s="36"/>
      <c r="F1361" s="36"/>
      <c r="G1361" s="36"/>
      <c r="H1361" s="37"/>
      <c r="I1361" s="134"/>
      <c r="J1361" s="134"/>
      <c r="K1361" s="37"/>
      <c r="L1361" s="36"/>
      <c r="M1361" s="36"/>
    </row>
    <row r="1362" spans="3:13" x14ac:dyDescent="0.25">
      <c r="C1362" s="36"/>
      <c r="D1362" s="36"/>
      <c r="E1362" s="36"/>
      <c r="F1362" s="36"/>
      <c r="G1362" s="36"/>
      <c r="H1362" s="37"/>
      <c r="I1362" s="134"/>
      <c r="J1362" s="134"/>
      <c r="K1362" s="37"/>
      <c r="L1362" s="36"/>
      <c r="M1362" s="36"/>
    </row>
    <row r="1363" spans="3:13" x14ac:dyDescent="0.25">
      <c r="C1363" s="36"/>
      <c r="D1363" s="36"/>
      <c r="E1363" s="36"/>
      <c r="F1363" s="36"/>
      <c r="G1363" s="36"/>
      <c r="H1363" s="37"/>
      <c r="I1363" s="134"/>
      <c r="J1363" s="134"/>
      <c r="K1363" s="37"/>
      <c r="L1363" s="36"/>
      <c r="M1363" s="36"/>
    </row>
    <row r="1364" spans="3:13" x14ac:dyDescent="0.25">
      <c r="C1364" s="36"/>
      <c r="D1364" s="36"/>
      <c r="E1364" s="36"/>
      <c r="F1364" s="36"/>
      <c r="G1364" s="36"/>
      <c r="H1364" s="37"/>
      <c r="I1364" s="134"/>
      <c r="J1364" s="134"/>
      <c r="K1364" s="37"/>
      <c r="L1364" s="36"/>
      <c r="M1364" s="36"/>
    </row>
    <row r="1365" spans="3:13" x14ac:dyDescent="0.25">
      <c r="C1365" s="36"/>
      <c r="D1365" s="36"/>
      <c r="E1365" s="36"/>
      <c r="F1365" s="36"/>
      <c r="G1365" s="36"/>
      <c r="H1365" s="37"/>
      <c r="I1365" s="134"/>
      <c r="J1365" s="134"/>
      <c r="K1365" s="37"/>
      <c r="L1365" s="36"/>
      <c r="M1365" s="36"/>
    </row>
    <row r="1366" spans="3:13" x14ac:dyDescent="0.25">
      <c r="C1366" s="36"/>
      <c r="D1366" s="36"/>
      <c r="E1366" s="36"/>
      <c r="F1366" s="36"/>
      <c r="G1366" s="36"/>
      <c r="H1366" s="37"/>
      <c r="I1366" s="134"/>
      <c r="J1366" s="134"/>
      <c r="K1366" s="37"/>
      <c r="L1366" s="36"/>
      <c r="M1366" s="36"/>
    </row>
    <row r="1367" spans="3:13" x14ac:dyDescent="0.25">
      <c r="C1367" s="36"/>
      <c r="D1367" s="36"/>
      <c r="E1367" s="36"/>
      <c r="F1367" s="36"/>
      <c r="G1367" s="36"/>
      <c r="H1367" s="37"/>
      <c r="I1367" s="134"/>
      <c r="J1367" s="134"/>
      <c r="K1367" s="37"/>
      <c r="L1367" s="36"/>
      <c r="M1367" s="36"/>
    </row>
    <row r="1368" spans="3:13" x14ac:dyDescent="0.25">
      <c r="C1368" s="36"/>
      <c r="D1368" s="36"/>
      <c r="E1368" s="36"/>
      <c r="F1368" s="36"/>
      <c r="G1368" s="36"/>
      <c r="H1368" s="37"/>
      <c r="I1368" s="134"/>
      <c r="J1368" s="134"/>
      <c r="K1368" s="37"/>
      <c r="L1368" s="36"/>
      <c r="M1368" s="36"/>
    </row>
    <row r="1369" spans="3:13" x14ac:dyDescent="0.25">
      <c r="C1369" s="36"/>
      <c r="D1369" s="36"/>
      <c r="E1369" s="36"/>
      <c r="F1369" s="36"/>
      <c r="G1369" s="36"/>
      <c r="H1369" s="37"/>
      <c r="I1369" s="134"/>
      <c r="J1369" s="134"/>
      <c r="K1369" s="37"/>
      <c r="L1369" s="36"/>
      <c r="M1369" s="36"/>
    </row>
    <row r="1370" spans="3:13" x14ac:dyDescent="0.25">
      <c r="C1370" s="36"/>
      <c r="D1370" s="36"/>
      <c r="E1370" s="36"/>
      <c r="F1370" s="36"/>
      <c r="G1370" s="36"/>
      <c r="H1370" s="37"/>
      <c r="I1370" s="134"/>
      <c r="J1370" s="134"/>
      <c r="K1370" s="37"/>
      <c r="L1370" s="36"/>
      <c r="M1370" s="36"/>
    </row>
    <row r="1371" spans="3:13" x14ac:dyDescent="0.25">
      <c r="C1371" s="36"/>
      <c r="D1371" s="36"/>
      <c r="E1371" s="36"/>
      <c r="F1371" s="36"/>
      <c r="G1371" s="36"/>
      <c r="H1371" s="37"/>
      <c r="I1371" s="134"/>
      <c r="J1371" s="134"/>
      <c r="K1371" s="37"/>
      <c r="L1371" s="36"/>
      <c r="M1371" s="36"/>
    </row>
    <row r="1372" spans="3:13" x14ac:dyDescent="0.25">
      <c r="C1372" s="36"/>
      <c r="D1372" s="36"/>
      <c r="E1372" s="36"/>
      <c r="F1372" s="36"/>
      <c r="G1372" s="36"/>
      <c r="H1372" s="37"/>
      <c r="I1372" s="134"/>
      <c r="J1372" s="134"/>
      <c r="K1372" s="37"/>
      <c r="L1372" s="36"/>
      <c r="M1372" s="36"/>
    </row>
    <row r="1373" spans="3:13" x14ac:dyDescent="0.25">
      <c r="C1373" s="36"/>
      <c r="D1373" s="36"/>
      <c r="E1373" s="36"/>
      <c r="F1373" s="36"/>
      <c r="G1373" s="36"/>
      <c r="H1373" s="37"/>
      <c r="I1373" s="134"/>
      <c r="J1373" s="134"/>
      <c r="K1373" s="37"/>
      <c r="L1373" s="36"/>
      <c r="M1373" s="36"/>
    </row>
    <row r="1374" spans="3:13" x14ac:dyDescent="0.25">
      <c r="C1374" s="36"/>
      <c r="D1374" s="36"/>
      <c r="E1374" s="36"/>
      <c r="F1374" s="36"/>
      <c r="G1374" s="36"/>
      <c r="H1374" s="37"/>
      <c r="I1374" s="134"/>
      <c r="J1374" s="134"/>
      <c r="K1374" s="37"/>
      <c r="L1374" s="36"/>
      <c r="M1374" s="36"/>
    </row>
    <row r="1375" spans="3:13" x14ac:dyDescent="0.25">
      <c r="C1375" s="36"/>
      <c r="D1375" s="36"/>
      <c r="E1375" s="36"/>
      <c r="F1375" s="36"/>
      <c r="G1375" s="36"/>
      <c r="H1375" s="37"/>
      <c r="I1375" s="134"/>
      <c r="J1375" s="134"/>
      <c r="K1375" s="37"/>
      <c r="L1375" s="36"/>
      <c r="M1375" s="36"/>
    </row>
    <row r="1376" spans="3:13" x14ac:dyDescent="0.25">
      <c r="C1376" s="36"/>
      <c r="D1376" s="36"/>
      <c r="E1376" s="36"/>
      <c r="F1376" s="36"/>
      <c r="G1376" s="36"/>
      <c r="H1376" s="37"/>
      <c r="I1376" s="134"/>
      <c r="J1376" s="134"/>
      <c r="K1376" s="37"/>
      <c r="L1376" s="36"/>
      <c r="M1376" s="36"/>
    </row>
    <row r="1377" spans="3:13" x14ac:dyDescent="0.25">
      <c r="C1377" s="36"/>
      <c r="D1377" s="36"/>
      <c r="E1377" s="36"/>
      <c r="F1377" s="36"/>
      <c r="G1377" s="36"/>
      <c r="H1377" s="37"/>
      <c r="I1377" s="134"/>
      <c r="J1377" s="134"/>
      <c r="K1377" s="37"/>
      <c r="L1377" s="36"/>
      <c r="M1377" s="36"/>
    </row>
    <row r="1378" spans="3:13" x14ac:dyDescent="0.25">
      <c r="C1378" s="36"/>
      <c r="D1378" s="36"/>
      <c r="E1378" s="36"/>
      <c r="F1378" s="36"/>
      <c r="G1378" s="36"/>
      <c r="H1378" s="37"/>
      <c r="I1378" s="134"/>
      <c r="J1378" s="134"/>
      <c r="K1378" s="37"/>
      <c r="L1378" s="36"/>
      <c r="M1378" s="36"/>
    </row>
    <row r="1379" spans="3:13" x14ac:dyDescent="0.25">
      <c r="C1379" s="36"/>
      <c r="D1379" s="36"/>
      <c r="E1379" s="36"/>
      <c r="F1379" s="36"/>
      <c r="G1379" s="36"/>
      <c r="H1379" s="37"/>
      <c r="I1379" s="134"/>
      <c r="J1379" s="134"/>
      <c r="K1379" s="37"/>
      <c r="L1379" s="36"/>
      <c r="M1379" s="36"/>
    </row>
    <row r="1380" spans="3:13" x14ac:dyDescent="0.25">
      <c r="C1380" s="36"/>
      <c r="D1380" s="36"/>
      <c r="E1380" s="36"/>
      <c r="F1380" s="36"/>
      <c r="G1380" s="36"/>
      <c r="H1380" s="37"/>
      <c r="I1380" s="134"/>
      <c r="J1380" s="134"/>
      <c r="K1380" s="37"/>
      <c r="L1380" s="36"/>
      <c r="M1380" s="36"/>
    </row>
    <row r="1381" spans="3:13" x14ac:dyDescent="0.25">
      <c r="C1381" s="36"/>
      <c r="D1381" s="36"/>
      <c r="E1381" s="36"/>
      <c r="F1381" s="36"/>
      <c r="G1381" s="36"/>
      <c r="H1381" s="37"/>
      <c r="I1381" s="134"/>
      <c r="J1381" s="134"/>
      <c r="K1381" s="37"/>
      <c r="L1381" s="36"/>
      <c r="M1381" s="36"/>
    </row>
    <row r="1382" spans="3:13" x14ac:dyDescent="0.25">
      <c r="C1382" s="36"/>
      <c r="D1382" s="36"/>
      <c r="E1382" s="36"/>
      <c r="F1382" s="36"/>
      <c r="G1382" s="36"/>
      <c r="H1382" s="37"/>
      <c r="I1382" s="134"/>
      <c r="J1382" s="134"/>
      <c r="K1382" s="37"/>
      <c r="L1382" s="36"/>
      <c r="M1382" s="36"/>
    </row>
    <row r="1383" spans="3:13" x14ac:dyDescent="0.25">
      <c r="C1383" s="36"/>
      <c r="D1383" s="36"/>
      <c r="E1383" s="36"/>
      <c r="F1383" s="36"/>
      <c r="G1383" s="36"/>
      <c r="H1383" s="37"/>
      <c r="I1383" s="134"/>
      <c r="J1383" s="134"/>
      <c r="K1383" s="37"/>
      <c r="L1383" s="36"/>
      <c r="M1383" s="36"/>
    </row>
    <row r="1384" spans="3:13" x14ac:dyDescent="0.25">
      <c r="C1384" s="36"/>
      <c r="D1384" s="36"/>
      <c r="E1384" s="36"/>
      <c r="F1384" s="36"/>
      <c r="G1384" s="36"/>
      <c r="H1384" s="37"/>
      <c r="I1384" s="134"/>
      <c r="J1384" s="134"/>
      <c r="K1384" s="37"/>
      <c r="L1384" s="36"/>
      <c r="M1384" s="36"/>
    </row>
    <row r="1385" spans="3:13" x14ac:dyDescent="0.25">
      <c r="C1385" s="36"/>
      <c r="D1385" s="36"/>
      <c r="E1385" s="36"/>
      <c r="F1385" s="36"/>
      <c r="G1385" s="36"/>
      <c r="H1385" s="37"/>
      <c r="I1385" s="134"/>
      <c r="J1385" s="134"/>
      <c r="K1385" s="37"/>
      <c r="L1385" s="36"/>
      <c r="M1385" s="36"/>
    </row>
    <row r="1386" spans="3:13" x14ac:dyDescent="0.25">
      <c r="C1386" s="36"/>
      <c r="D1386" s="36"/>
      <c r="E1386" s="36"/>
      <c r="F1386" s="36"/>
      <c r="G1386" s="36"/>
      <c r="H1386" s="37"/>
      <c r="I1386" s="134"/>
      <c r="J1386" s="134"/>
      <c r="K1386" s="37"/>
      <c r="L1386" s="36"/>
      <c r="M1386" s="36"/>
    </row>
    <row r="1387" spans="3:13" x14ac:dyDescent="0.25">
      <c r="C1387" s="36"/>
      <c r="D1387" s="36"/>
      <c r="E1387" s="36"/>
      <c r="F1387" s="36"/>
      <c r="G1387" s="36"/>
      <c r="H1387" s="37"/>
      <c r="I1387" s="134"/>
      <c r="J1387" s="134"/>
      <c r="K1387" s="37"/>
      <c r="L1387" s="36"/>
      <c r="M1387" s="36"/>
    </row>
    <row r="1388" spans="3:13" x14ac:dyDescent="0.25">
      <c r="C1388" s="36"/>
      <c r="D1388" s="36"/>
      <c r="E1388" s="36"/>
      <c r="F1388" s="36"/>
      <c r="G1388" s="36"/>
      <c r="H1388" s="37"/>
      <c r="I1388" s="134"/>
      <c r="J1388" s="134"/>
      <c r="K1388" s="37"/>
      <c r="L1388" s="36"/>
      <c r="M1388" s="36"/>
    </row>
    <row r="1389" spans="3:13" x14ac:dyDescent="0.25">
      <c r="C1389" s="36"/>
      <c r="D1389" s="36"/>
      <c r="E1389" s="36"/>
      <c r="F1389" s="36"/>
      <c r="G1389" s="36"/>
      <c r="H1389" s="37"/>
      <c r="I1389" s="134"/>
      <c r="J1389" s="134"/>
      <c r="K1389" s="37"/>
      <c r="L1389" s="36"/>
      <c r="M1389" s="36"/>
    </row>
    <row r="1390" spans="3:13" x14ac:dyDescent="0.25">
      <c r="C1390" s="36"/>
      <c r="D1390" s="36"/>
      <c r="E1390" s="36"/>
      <c r="F1390" s="36"/>
      <c r="G1390" s="36"/>
      <c r="H1390" s="37"/>
      <c r="I1390" s="134"/>
      <c r="J1390" s="134"/>
      <c r="K1390" s="37"/>
      <c r="L1390" s="36"/>
      <c r="M1390" s="36"/>
    </row>
    <row r="1391" spans="3:13" x14ac:dyDescent="0.25">
      <c r="C1391" s="36"/>
      <c r="D1391" s="36"/>
      <c r="E1391" s="36"/>
      <c r="F1391" s="36"/>
      <c r="G1391" s="36"/>
      <c r="H1391" s="37"/>
      <c r="I1391" s="134"/>
      <c r="J1391" s="134"/>
      <c r="K1391" s="37"/>
      <c r="L1391" s="36"/>
      <c r="M1391" s="36"/>
    </row>
    <row r="1392" spans="3:13" x14ac:dyDescent="0.25">
      <c r="C1392" s="36"/>
      <c r="D1392" s="36"/>
      <c r="E1392" s="36"/>
      <c r="F1392" s="36"/>
      <c r="G1392" s="36"/>
      <c r="H1392" s="37"/>
      <c r="I1392" s="134"/>
      <c r="J1392" s="134"/>
      <c r="K1392" s="37"/>
      <c r="L1392" s="36"/>
      <c r="M1392" s="36"/>
    </row>
    <row r="1393" spans="3:13" x14ac:dyDescent="0.25">
      <c r="C1393" s="36"/>
      <c r="D1393" s="36"/>
      <c r="E1393" s="36"/>
      <c r="F1393" s="36"/>
      <c r="G1393" s="36"/>
      <c r="H1393" s="37"/>
      <c r="I1393" s="134"/>
      <c r="J1393" s="134"/>
      <c r="K1393" s="37"/>
      <c r="L1393" s="36"/>
      <c r="M1393" s="36"/>
    </row>
    <row r="1394" spans="3:13" x14ac:dyDescent="0.25">
      <c r="C1394" s="36"/>
      <c r="D1394" s="36"/>
      <c r="E1394" s="36"/>
      <c r="F1394" s="36"/>
      <c r="G1394" s="36"/>
      <c r="H1394" s="37"/>
      <c r="I1394" s="134"/>
      <c r="J1394" s="134"/>
      <c r="K1394" s="37"/>
      <c r="L1394" s="36"/>
      <c r="M1394" s="36"/>
    </row>
    <row r="1395" spans="3:13" x14ac:dyDescent="0.25">
      <c r="C1395" s="36"/>
      <c r="D1395" s="36"/>
      <c r="E1395" s="36"/>
      <c r="F1395" s="36"/>
      <c r="G1395" s="36"/>
      <c r="H1395" s="37"/>
      <c r="I1395" s="134"/>
      <c r="J1395" s="134"/>
      <c r="K1395" s="37"/>
      <c r="L1395" s="36"/>
      <c r="M1395" s="36"/>
    </row>
    <row r="1396" spans="3:13" x14ac:dyDescent="0.25">
      <c r="C1396" s="36"/>
      <c r="D1396" s="36"/>
      <c r="E1396" s="36"/>
      <c r="F1396" s="36"/>
      <c r="G1396" s="36"/>
      <c r="H1396" s="37"/>
      <c r="I1396" s="134"/>
      <c r="J1396" s="134"/>
      <c r="K1396" s="37"/>
      <c r="L1396" s="36"/>
      <c r="M1396" s="36"/>
    </row>
    <row r="1397" spans="3:13" x14ac:dyDescent="0.25">
      <c r="C1397" s="36"/>
      <c r="D1397" s="36"/>
      <c r="E1397" s="36"/>
      <c r="F1397" s="36"/>
      <c r="G1397" s="36"/>
      <c r="H1397" s="37"/>
      <c r="I1397" s="134"/>
      <c r="J1397" s="134"/>
      <c r="K1397" s="37"/>
      <c r="L1397" s="36"/>
      <c r="M1397" s="36"/>
    </row>
    <row r="1398" spans="3:13" x14ac:dyDescent="0.25">
      <c r="C1398" s="36"/>
      <c r="D1398" s="36"/>
      <c r="E1398" s="36"/>
      <c r="F1398" s="36"/>
      <c r="G1398" s="36"/>
      <c r="H1398" s="37"/>
      <c r="I1398" s="134"/>
      <c r="J1398" s="134"/>
      <c r="K1398" s="37"/>
      <c r="L1398" s="36"/>
      <c r="M1398" s="36"/>
    </row>
    <row r="1399" spans="3:13" x14ac:dyDescent="0.25">
      <c r="C1399" s="36"/>
      <c r="D1399" s="36"/>
      <c r="E1399" s="36"/>
      <c r="F1399" s="36"/>
      <c r="G1399" s="36"/>
      <c r="H1399" s="37"/>
      <c r="I1399" s="134"/>
      <c r="J1399" s="134"/>
      <c r="K1399" s="37"/>
      <c r="L1399" s="36"/>
      <c r="M1399" s="36"/>
    </row>
    <row r="1400" spans="3:13" x14ac:dyDescent="0.25">
      <c r="C1400" s="36"/>
      <c r="D1400" s="36"/>
      <c r="E1400" s="36"/>
      <c r="F1400" s="36"/>
      <c r="G1400" s="36"/>
      <c r="H1400" s="37"/>
      <c r="I1400" s="134"/>
      <c r="J1400" s="134"/>
      <c r="K1400" s="37"/>
      <c r="L1400" s="36"/>
      <c r="M1400" s="36"/>
    </row>
    <row r="1401" spans="3:13" x14ac:dyDescent="0.25">
      <c r="C1401" s="36"/>
      <c r="D1401" s="36"/>
      <c r="E1401" s="36"/>
      <c r="F1401" s="36"/>
      <c r="G1401" s="36"/>
      <c r="H1401" s="37"/>
      <c r="I1401" s="134"/>
      <c r="J1401" s="134"/>
      <c r="K1401" s="37"/>
      <c r="L1401" s="36"/>
      <c r="M1401" s="36"/>
    </row>
    <row r="1402" spans="3:13" x14ac:dyDescent="0.25">
      <c r="C1402" s="36"/>
      <c r="D1402" s="36"/>
      <c r="E1402" s="36"/>
      <c r="F1402" s="36"/>
      <c r="G1402" s="36"/>
      <c r="H1402" s="37"/>
      <c r="I1402" s="134"/>
      <c r="J1402" s="134"/>
      <c r="K1402" s="37"/>
      <c r="L1402" s="36"/>
      <c r="M1402" s="36"/>
    </row>
    <row r="1403" spans="3:13" x14ac:dyDescent="0.25">
      <c r="C1403" s="36"/>
      <c r="D1403" s="36"/>
      <c r="E1403" s="36"/>
      <c r="F1403" s="36"/>
      <c r="G1403" s="36"/>
      <c r="H1403" s="37"/>
      <c r="I1403" s="134"/>
      <c r="J1403" s="134"/>
      <c r="K1403" s="37"/>
      <c r="L1403" s="36"/>
      <c r="M1403" s="36"/>
    </row>
    <row r="1404" spans="3:13" x14ac:dyDescent="0.25">
      <c r="C1404" s="36"/>
      <c r="D1404" s="36"/>
      <c r="E1404" s="36"/>
      <c r="F1404" s="36"/>
      <c r="G1404" s="36"/>
      <c r="H1404" s="37"/>
      <c r="I1404" s="134"/>
      <c r="J1404" s="134"/>
      <c r="K1404" s="37"/>
      <c r="L1404" s="36"/>
      <c r="M1404" s="36"/>
    </row>
    <row r="1405" spans="3:13" x14ac:dyDescent="0.25">
      <c r="C1405" s="36"/>
      <c r="D1405" s="36"/>
      <c r="E1405" s="36"/>
      <c r="F1405" s="36"/>
      <c r="G1405" s="36"/>
      <c r="H1405" s="37"/>
      <c r="I1405" s="134"/>
      <c r="J1405" s="134"/>
      <c r="K1405" s="37"/>
      <c r="L1405" s="36"/>
      <c r="M1405" s="36"/>
    </row>
    <row r="1406" spans="3:13" x14ac:dyDescent="0.25">
      <c r="C1406" s="36"/>
      <c r="D1406" s="36"/>
      <c r="E1406" s="36"/>
      <c r="F1406" s="36"/>
      <c r="G1406" s="36"/>
      <c r="H1406" s="37"/>
      <c r="I1406" s="134"/>
      <c r="J1406" s="134"/>
      <c r="K1406" s="37"/>
      <c r="L1406" s="36"/>
      <c r="M1406" s="36"/>
    </row>
    <row r="1407" spans="3:13" x14ac:dyDescent="0.25">
      <c r="C1407" s="36"/>
      <c r="D1407" s="36"/>
      <c r="E1407" s="36"/>
      <c r="F1407" s="36"/>
      <c r="G1407" s="36"/>
      <c r="H1407" s="37"/>
      <c r="I1407" s="134"/>
      <c r="J1407" s="134"/>
      <c r="K1407" s="37"/>
      <c r="L1407" s="36"/>
      <c r="M1407" s="36"/>
    </row>
    <row r="1408" spans="3:13" x14ac:dyDescent="0.25">
      <c r="C1408" s="36"/>
      <c r="D1408" s="36"/>
      <c r="E1408" s="36"/>
      <c r="F1408" s="36"/>
      <c r="G1408" s="36"/>
      <c r="H1408" s="37"/>
      <c r="I1408" s="134"/>
      <c r="J1408" s="134"/>
      <c r="K1408" s="37"/>
      <c r="L1408" s="36"/>
      <c r="M1408" s="36"/>
    </row>
    <row r="1409" spans="3:13" x14ac:dyDescent="0.25">
      <c r="C1409" s="36"/>
      <c r="D1409" s="36"/>
      <c r="E1409" s="36"/>
      <c r="F1409" s="36"/>
      <c r="G1409" s="36"/>
      <c r="H1409" s="37"/>
      <c r="I1409" s="134"/>
      <c r="J1409" s="134"/>
      <c r="K1409" s="37"/>
      <c r="L1409" s="36"/>
      <c r="M1409" s="36"/>
    </row>
    <row r="1410" spans="3:13" x14ac:dyDescent="0.25">
      <c r="C1410" s="36"/>
      <c r="D1410" s="36"/>
      <c r="E1410" s="36"/>
      <c r="F1410" s="36"/>
      <c r="G1410" s="36"/>
      <c r="H1410" s="37"/>
      <c r="I1410" s="134"/>
      <c r="J1410" s="134"/>
      <c r="K1410" s="37"/>
      <c r="L1410" s="36"/>
      <c r="M1410" s="36"/>
    </row>
    <row r="1411" spans="3:13" x14ac:dyDescent="0.25">
      <c r="C1411" s="36"/>
      <c r="D1411" s="36"/>
      <c r="E1411" s="36"/>
      <c r="F1411" s="36"/>
      <c r="G1411" s="36"/>
      <c r="H1411" s="37"/>
      <c r="I1411" s="134"/>
      <c r="J1411" s="134"/>
      <c r="K1411" s="37"/>
      <c r="L1411" s="36"/>
      <c r="M1411" s="36"/>
    </row>
    <row r="1412" spans="3:13" x14ac:dyDescent="0.25">
      <c r="C1412" s="36"/>
      <c r="D1412" s="36"/>
      <c r="E1412" s="36"/>
      <c r="F1412" s="36"/>
      <c r="G1412" s="36"/>
      <c r="H1412" s="37"/>
      <c r="I1412" s="134"/>
      <c r="J1412" s="134"/>
      <c r="K1412" s="37"/>
      <c r="L1412" s="36"/>
      <c r="M1412" s="36"/>
    </row>
    <row r="1413" spans="3:13" x14ac:dyDescent="0.25">
      <c r="C1413" s="36"/>
      <c r="D1413" s="36"/>
      <c r="E1413" s="36"/>
      <c r="F1413" s="36"/>
      <c r="G1413" s="36"/>
      <c r="H1413" s="37"/>
      <c r="I1413" s="134"/>
      <c r="J1413" s="134"/>
      <c r="K1413" s="37"/>
      <c r="L1413" s="36"/>
      <c r="M1413" s="36"/>
    </row>
    <row r="1414" spans="3:13" x14ac:dyDescent="0.25">
      <c r="C1414" s="36"/>
      <c r="D1414" s="36"/>
      <c r="E1414" s="36"/>
      <c r="F1414" s="36"/>
      <c r="G1414" s="36"/>
      <c r="H1414" s="37"/>
      <c r="I1414" s="134"/>
      <c r="J1414" s="134"/>
      <c r="K1414" s="37"/>
      <c r="L1414" s="36"/>
      <c r="M1414" s="36"/>
    </row>
    <row r="1415" spans="3:13" x14ac:dyDescent="0.25">
      <c r="C1415" s="36"/>
      <c r="D1415" s="36"/>
      <c r="E1415" s="36"/>
      <c r="F1415" s="36"/>
      <c r="G1415" s="36"/>
      <c r="H1415" s="37"/>
      <c r="I1415" s="134"/>
      <c r="J1415" s="134"/>
      <c r="K1415" s="37"/>
      <c r="L1415" s="36"/>
      <c r="M1415" s="36"/>
    </row>
    <row r="1416" spans="3:13" x14ac:dyDescent="0.25">
      <c r="C1416" s="36"/>
      <c r="D1416" s="36"/>
      <c r="E1416" s="36"/>
      <c r="F1416" s="36"/>
      <c r="G1416" s="36"/>
      <c r="H1416" s="37"/>
      <c r="I1416" s="134"/>
      <c r="J1416" s="134"/>
      <c r="K1416" s="37"/>
      <c r="L1416" s="36"/>
      <c r="M1416" s="36"/>
    </row>
    <row r="1417" spans="3:13" x14ac:dyDescent="0.25">
      <c r="C1417" s="36"/>
      <c r="D1417" s="36"/>
      <c r="E1417" s="36"/>
      <c r="F1417" s="36"/>
      <c r="G1417" s="36"/>
      <c r="H1417" s="37"/>
      <c r="I1417" s="134"/>
      <c r="J1417" s="134"/>
      <c r="K1417" s="37"/>
      <c r="L1417" s="36"/>
      <c r="M1417" s="36"/>
    </row>
    <row r="1418" spans="3:13" x14ac:dyDescent="0.25">
      <c r="C1418" s="36"/>
      <c r="D1418" s="36"/>
      <c r="E1418" s="36"/>
      <c r="F1418" s="36"/>
      <c r="G1418" s="36"/>
      <c r="H1418" s="37"/>
      <c r="I1418" s="134"/>
      <c r="J1418" s="134"/>
      <c r="K1418" s="37"/>
      <c r="L1418" s="36"/>
      <c r="M1418" s="36"/>
    </row>
    <row r="1419" spans="3:13" x14ac:dyDescent="0.25">
      <c r="C1419" s="36"/>
      <c r="D1419" s="36"/>
      <c r="E1419" s="36"/>
      <c r="F1419" s="36"/>
      <c r="G1419" s="36"/>
      <c r="H1419" s="37"/>
      <c r="I1419" s="134"/>
      <c r="J1419" s="134"/>
      <c r="K1419" s="37"/>
      <c r="L1419" s="36"/>
      <c r="M1419" s="36"/>
    </row>
    <row r="1420" spans="3:13" x14ac:dyDescent="0.25">
      <c r="C1420" s="36"/>
      <c r="D1420" s="36"/>
      <c r="E1420" s="36"/>
      <c r="F1420" s="36"/>
      <c r="G1420" s="36"/>
      <c r="H1420" s="37"/>
      <c r="I1420" s="134"/>
      <c r="J1420" s="134"/>
      <c r="K1420" s="37"/>
      <c r="L1420" s="36"/>
      <c r="M1420" s="36"/>
    </row>
    <row r="1421" spans="3:13" x14ac:dyDescent="0.25">
      <c r="C1421" s="36"/>
      <c r="D1421" s="36"/>
      <c r="E1421" s="36"/>
      <c r="F1421" s="36"/>
      <c r="G1421" s="36"/>
      <c r="H1421" s="37"/>
      <c r="I1421" s="134"/>
      <c r="J1421" s="134"/>
      <c r="K1421" s="37"/>
      <c r="L1421" s="36"/>
      <c r="M1421" s="36"/>
    </row>
    <row r="1422" spans="3:13" x14ac:dyDescent="0.25">
      <c r="C1422" s="36"/>
      <c r="D1422" s="36"/>
      <c r="E1422" s="36"/>
      <c r="F1422" s="36"/>
      <c r="G1422" s="36"/>
      <c r="H1422" s="37"/>
      <c r="I1422" s="134"/>
      <c r="J1422" s="134"/>
      <c r="K1422" s="37"/>
      <c r="L1422" s="36"/>
      <c r="M1422" s="36"/>
    </row>
    <row r="1423" spans="3:13" x14ac:dyDescent="0.25">
      <c r="C1423" s="36"/>
      <c r="D1423" s="36"/>
      <c r="E1423" s="36"/>
      <c r="F1423" s="36"/>
      <c r="G1423" s="36"/>
      <c r="H1423" s="37"/>
      <c r="I1423" s="134"/>
      <c r="J1423" s="134"/>
      <c r="K1423" s="37"/>
      <c r="L1423" s="36"/>
      <c r="M1423" s="36"/>
    </row>
    <row r="1424" spans="3:13" x14ac:dyDescent="0.25">
      <c r="C1424" s="36"/>
      <c r="D1424" s="36"/>
      <c r="E1424" s="36"/>
      <c r="F1424" s="36"/>
      <c r="G1424" s="36"/>
      <c r="H1424" s="37"/>
      <c r="I1424" s="134"/>
      <c r="J1424" s="134"/>
      <c r="K1424" s="37"/>
      <c r="L1424" s="36"/>
      <c r="M1424" s="36"/>
    </row>
    <row r="1425" spans="3:13" x14ac:dyDescent="0.25">
      <c r="C1425" s="36"/>
      <c r="D1425" s="36"/>
      <c r="E1425" s="36"/>
      <c r="F1425" s="36"/>
      <c r="G1425" s="36"/>
      <c r="H1425" s="37"/>
      <c r="I1425" s="134"/>
      <c r="J1425" s="134"/>
      <c r="K1425" s="37"/>
      <c r="L1425" s="36"/>
      <c r="M1425" s="36"/>
    </row>
    <row r="1426" spans="3:13" x14ac:dyDescent="0.25">
      <c r="C1426" s="36"/>
      <c r="D1426" s="36"/>
      <c r="E1426" s="36"/>
      <c r="F1426" s="36"/>
      <c r="G1426" s="36"/>
      <c r="H1426" s="37"/>
      <c r="I1426" s="134"/>
      <c r="J1426" s="134"/>
      <c r="K1426" s="37"/>
      <c r="L1426" s="36"/>
      <c r="M1426" s="36"/>
    </row>
    <row r="1427" spans="3:13" x14ac:dyDescent="0.25">
      <c r="C1427" s="36"/>
      <c r="D1427" s="36"/>
      <c r="E1427" s="36"/>
      <c r="F1427" s="36"/>
      <c r="G1427" s="36"/>
      <c r="H1427" s="37"/>
      <c r="I1427" s="134"/>
      <c r="J1427" s="134"/>
      <c r="K1427" s="37"/>
      <c r="L1427" s="36"/>
      <c r="M1427" s="36"/>
    </row>
    <row r="1428" spans="3:13" x14ac:dyDescent="0.25">
      <c r="C1428" s="36"/>
      <c r="D1428" s="36"/>
      <c r="E1428" s="36"/>
      <c r="F1428" s="36"/>
      <c r="G1428" s="36"/>
      <c r="H1428" s="37"/>
      <c r="I1428" s="134"/>
      <c r="J1428" s="134"/>
      <c r="K1428" s="37"/>
      <c r="L1428" s="36"/>
      <c r="M1428" s="36"/>
    </row>
    <row r="1429" spans="3:13" x14ac:dyDescent="0.25">
      <c r="C1429" s="36"/>
      <c r="D1429" s="36"/>
      <c r="E1429" s="36"/>
      <c r="F1429" s="36"/>
      <c r="G1429" s="36"/>
      <c r="H1429" s="37"/>
      <c r="I1429" s="134"/>
      <c r="J1429" s="134"/>
      <c r="K1429" s="37"/>
      <c r="L1429" s="36"/>
      <c r="M1429" s="36"/>
    </row>
    <row r="1430" spans="3:13" x14ac:dyDescent="0.25">
      <c r="C1430" s="36"/>
      <c r="D1430" s="36"/>
      <c r="E1430" s="36"/>
      <c r="F1430" s="36"/>
      <c r="G1430" s="36"/>
      <c r="H1430" s="37"/>
      <c r="I1430" s="134"/>
      <c r="J1430" s="134"/>
      <c r="K1430" s="37"/>
      <c r="L1430" s="36"/>
      <c r="M1430" s="36"/>
    </row>
    <row r="1431" spans="3:13" x14ac:dyDescent="0.25">
      <c r="C1431" s="36"/>
      <c r="D1431" s="36"/>
      <c r="E1431" s="36"/>
      <c r="F1431" s="36"/>
      <c r="G1431" s="36"/>
      <c r="H1431" s="37"/>
      <c r="I1431" s="134"/>
      <c r="J1431" s="134"/>
      <c r="K1431" s="37"/>
      <c r="L1431" s="36"/>
      <c r="M1431" s="36"/>
    </row>
    <row r="1432" spans="3:13" x14ac:dyDescent="0.25">
      <c r="C1432" s="36"/>
      <c r="D1432" s="36"/>
      <c r="E1432" s="36"/>
      <c r="F1432" s="36"/>
      <c r="G1432" s="36"/>
      <c r="H1432" s="37"/>
      <c r="I1432" s="134"/>
      <c r="J1432" s="134"/>
      <c r="K1432" s="37"/>
      <c r="L1432" s="36"/>
      <c r="M1432" s="36"/>
    </row>
    <row r="1433" spans="3:13" x14ac:dyDescent="0.25">
      <c r="C1433" s="36"/>
      <c r="D1433" s="36"/>
      <c r="E1433" s="36"/>
      <c r="F1433" s="36"/>
      <c r="G1433" s="36"/>
      <c r="H1433" s="37"/>
      <c r="I1433" s="134"/>
      <c r="J1433" s="134"/>
      <c r="K1433" s="37"/>
      <c r="L1433" s="36"/>
      <c r="M1433" s="36"/>
    </row>
    <row r="1434" spans="3:13" x14ac:dyDescent="0.25">
      <c r="C1434" s="36"/>
      <c r="D1434" s="36"/>
      <c r="E1434" s="36"/>
      <c r="F1434" s="36"/>
      <c r="G1434" s="36"/>
      <c r="H1434" s="37"/>
      <c r="I1434" s="134"/>
      <c r="J1434" s="134"/>
      <c r="K1434" s="37"/>
      <c r="L1434" s="36"/>
      <c r="M1434" s="36"/>
    </row>
    <row r="1435" spans="3:13" x14ac:dyDescent="0.25">
      <c r="C1435" s="36"/>
      <c r="D1435" s="36"/>
      <c r="E1435" s="36"/>
      <c r="F1435" s="36"/>
      <c r="G1435" s="36"/>
      <c r="H1435" s="37"/>
      <c r="I1435" s="134"/>
      <c r="J1435" s="134"/>
      <c r="K1435" s="37"/>
      <c r="L1435" s="36"/>
      <c r="M1435" s="36"/>
    </row>
    <row r="1436" spans="3:13" x14ac:dyDescent="0.25">
      <c r="C1436" s="36"/>
      <c r="D1436" s="36"/>
      <c r="E1436" s="36"/>
      <c r="F1436" s="36"/>
      <c r="G1436" s="36"/>
      <c r="H1436" s="37"/>
      <c r="I1436" s="134"/>
      <c r="J1436" s="134"/>
      <c r="K1436" s="37"/>
      <c r="L1436" s="36"/>
      <c r="M1436" s="36"/>
    </row>
    <row r="1437" spans="3:13" x14ac:dyDescent="0.25">
      <c r="C1437" s="36"/>
      <c r="D1437" s="36"/>
      <c r="E1437" s="36"/>
      <c r="F1437" s="36"/>
      <c r="G1437" s="36"/>
      <c r="H1437" s="37"/>
      <c r="I1437" s="134"/>
      <c r="J1437" s="134"/>
      <c r="K1437" s="37"/>
      <c r="L1437" s="36"/>
      <c r="M1437" s="36"/>
    </row>
    <row r="1438" spans="3:13" x14ac:dyDescent="0.25">
      <c r="C1438" s="36"/>
      <c r="D1438" s="36"/>
      <c r="E1438" s="36"/>
      <c r="F1438" s="36"/>
      <c r="G1438" s="36"/>
      <c r="H1438" s="37"/>
      <c r="I1438" s="134"/>
      <c r="J1438" s="134"/>
      <c r="K1438" s="37"/>
      <c r="L1438" s="36"/>
      <c r="M1438" s="36"/>
    </row>
    <row r="1439" spans="3:13" x14ac:dyDescent="0.25">
      <c r="C1439" s="36"/>
      <c r="D1439" s="36"/>
      <c r="E1439" s="36"/>
      <c r="F1439" s="36"/>
      <c r="G1439" s="36"/>
      <c r="H1439" s="37"/>
      <c r="I1439" s="134"/>
      <c r="J1439" s="134"/>
      <c r="K1439" s="37"/>
      <c r="L1439" s="36"/>
      <c r="M1439" s="36"/>
    </row>
    <row r="1440" spans="3:13" x14ac:dyDescent="0.25">
      <c r="C1440" s="36"/>
      <c r="D1440" s="36"/>
      <c r="E1440" s="36"/>
      <c r="F1440" s="36"/>
      <c r="G1440" s="36"/>
      <c r="H1440" s="37"/>
      <c r="I1440" s="134"/>
      <c r="J1440" s="134"/>
      <c r="K1440" s="37"/>
      <c r="L1440" s="36"/>
      <c r="M1440" s="36"/>
    </row>
    <row r="1441" spans="3:13" x14ac:dyDescent="0.25">
      <c r="C1441" s="36"/>
      <c r="D1441" s="36"/>
      <c r="E1441" s="36"/>
      <c r="F1441" s="36"/>
      <c r="G1441" s="36"/>
      <c r="H1441" s="37"/>
      <c r="I1441" s="134"/>
      <c r="J1441" s="134"/>
      <c r="K1441" s="37"/>
      <c r="L1441" s="36"/>
      <c r="M1441" s="36"/>
    </row>
    <row r="1442" spans="3:13" x14ac:dyDescent="0.25">
      <c r="C1442" s="36"/>
      <c r="D1442" s="36"/>
      <c r="E1442" s="36"/>
      <c r="F1442" s="36"/>
      <c r="G1442" s="36"/>
      <c r="H1442" s="37"/>
      <c r="I1442" s="134"/>
      <c r="J1442" s="134"/>
      <c r="K1442" s="37"/>
      <c r="L1442" s="36"/>
      <c r="M1442" s="36"/>
    </row>
    <row r="1443" spans="3:13" x14ac:dyDescent="0.25">
      <c r="C1443" s="36"/>
      <c r="D1443" s="36"/>
      <c r="E1443" s="36"/>
      <c r="F1443" s="36"/>
      <c r="G1443" s="36"/>
      <c r="H1443" s="37"/>
      <c r="I1443" s="134"/>
      <c r="J1443" s="134"/>
      <c r="K1443" s="37"/>
      <c r="L1443" s="36"/>
      <c r="M1443" s="36"/>
    </row>
    <row r="1444" spans="3:13" x14ac:dyDescent="0.25">
      <c r="C1444" s="36"/>
      <c r="D1444" s="36"/>
      <c r="E1444" s="36"/>
      <c r="F1444" s="36"/>
      <c r="G1444" s="36"/>
      <c r="H1444" s="37"/>
      <c r="I1444" s="134"/>
      <c r="J1444" s="134"/>
      <c r="K1444" s="37"/>
      <c r="L1444" s="36"/>
      <c r="M1444" s="36"/>
    </row>
    <row r="1445" spans="3:13" x14ac:dyDescent="0.25">
      <c r="C1445" s="36"/>
      <c r="D1445" s="36"/>
      <c r="E1445" s="36"/>
      <c r="F1445" s="36"/>
      <c r="G1445" s="36"/>
      <c r="H1445" s="37"/>
      <c r="I1445" s="134"/>
      <c r="J1445" s="134"/>
      <c r="K1445" s="37"/>
      <c r="L1445" s="36"/>
      <c r="M1445" s="36"/>
    </row>
    <row r="1446" spans="3:13" x14ac:dyDescent="0.25">
      <c r="C1446" s="36"/>
      <c r="D1446" s="36"/>
      <c r="E1446" s="36"/>
      <c r="F1446" s="36"/>
      <c r="G1446" s="36"/>
      <c r="H1446" s="37"/>
      <c r="I1446" s="134"/>
      <c r="J1446" s="134"/>
      <c r="K1446" s="37"/>
      <c r="L1446" s="36"/>
      <c r="M1446" s="36"/>
    </row>
    <row r="1447" spans="3:13" x14ac:dyDescent="0.25">
      <c r="C1447" s="36"/>
      <c r="D1447" s="36"/>
      <c r="E1447" s="36"/>
      <c r="F1447" s="36"/>
      <c r="G1447" s="36"/>
      <c r="H1447" s="37"/>
      <c r="I1447" s="134"/>
      <c r="J1447" s="134"/>
      <c r="K1447" s="37"/>
      <c r="L1447" s="36"/>
      <c r="M1447" s="36"/>
    </row>
    <row r="1448" spans="3:13" x14ac:dyDescent="0.25">
      <c r="C1448" s="36"/>
      <c r="D1448" s="36"/>
      <c r="E1448" s="36"/>
      <c r="F1448" s="36"/>
      <c r="G1448" s="36"/>
      <c r="H1448" s="37"/>
      <c r="I1448" s="134"/>
      <c r="J1448" s="134"/>
      <c r="K1448" s="37"/>
      <c r="L1448" s="36"/>
      <c r="M1448" s="36"/>
    </row>
    <row r="1449" spans="3:13" x14ac:dyDescent="0.25">
      <c r="C1449" s="36"/>
      <c r="D1449" s="36"/>
      <c r="E1449" s="36"/>
      <c r="F1449" s="36"/>
      <c r="G1449" s="36"/>
      <c r="H1449" s="37"/>
      <c r="I1449" s="134"/>
      <c r="J1449" s="134"/>
      <c r="K1449" s="37"/>
      <c r="L1449" s="36"/>
      <c r="M1449" s="36"/>
    </row>
    <row r="1450" spans="3:13" x14ac:dyDescent="0.25">
      <c r="C1450" s="36"/>
      <c r="D1450" s="36"/>
      <c r="E1450" s="36"/>
      <c r="F1450" s="36"/>
      <c r="G1450" s="36"/>
      <c r="H1450" s="37"/>
      <c r="I1450" s="134"/>
      <c r="J1450" s="134"/>
      <c r="K1450" s="37"/>
      <c r="L1450" s="36"/>
      <c r="M1450" s="36"/>
    </row>
    <row r="1451" spans="3:13" x14ac:dyDescent="0.25">
      <c r="C1451" s="36"/>
      <c r="D1451" s="36"/>
      <c r="E1451" s="36"/>
      <c r="F1451" s="36"/>
      <c r="G1451" s="36"/>
      <c r="H1451" s="37"/>
      <c r="I1451" s="134"/>
      <c r="J1451" s="134"/>
      <c r="K1451" s="37"/>
      <c r="L1451" s="36"/>
      <c r="M1451" s="36"/>
    </row>
    <row r="1452" spans="3:13" x14ac:dyDescent="0.25">
      <c r="C1452" s="36"/>
      <c r="D1452" s="36"/>
      <c r="E1452" s="36"/>
      <c r="F1452" s="36"/>
      <c r="G1452" s="36"/>
      <c r="H1452" s="37"/>
      <c r="I1452" s="134"/>
      <c r="J1452" s="134"/>
      <c r="K1452" s="37"/>
      <c r="L1452" s="36"/>
      <c r="M1452" s="36"/>
    </row>
    <row r="1453" spans="3:13" x14ac:dyDescent="0.25">
      <c r="C1453" s="36"/>
      <c r="D1453" s="36"/>
      <c r="E1453" s="36"/>
      <c r="F1453" s="36"/>
      <c r="G1453" s="36"/>
      <c r="H1453" s="37"/>
      <c r="I1453" s="134"/>
      <c r="J1453" s="134"/>
      <c r="K1453" s="37"/>
      <c r="L1453" s="36"/>
      <c r="M1453" s="36"/>
    </row>
    <row r="1454" spans="3:13" x14ac:dyDescent="0.25">
      <c r="C1454" s="36"/>
      <c r="D1454" s="36"/>
      <c r="E1454" s="36"/>
      <c r="F1454" s="36"/>
      <c r="G1454" s="36"/>
      <c r="H1454" s="37"/>
      <c r="I1454" s="134"/>
      <c r="J1454" s="134"/>
      <c r="K1454" s="37"/>
      <c r="L1454" s="36"/>
      <c r="M1454" s="36"/>
    </row>
    <row r="1455" spans="3:13" x14ac:dyDescent="0.25">
      <c r="C1455" s="36"/>
      <c r="D1455" s="36"/>
      <c r="E1455" s="36"/>
      <c r="F1455" s="36"/>
      <c r="G1455" s="36"/>
      <c r="H1455" s="37"/>
      <c r="I1455" s="134"/>
      <c r="J1455" s="134"/>
      <c r="K1455" s="37"/>
      <c r="L1455" s="36"/>
      <c r="M1455" s="36"/>
    </row>
    <row r="1456" spans="3:13" x14ac:dyDescent="0.25">
      <c r="C1456" s="36"/>
      <c r="D1456" s="36"/>
      <c r="E1456" s="36"/>
      <c r="F1456" s="36"/>
      <c r="G1456" s="36"/>
      <c r="H1456" s="37"/>
      <c r="I1456" s="134"/>
      <c r="J1456" s="134"/>
      <c r="K1456" s="37"/>
      <c r="L1456" s="36"/>
      <c r="M1456" s="36"/>
    </row>
    <row r="1457" spans="3:13" x14ac:dyDescent="0.25">
      <c r="C1457" s="36"/>
      <c r="D1457" s="36"/>
      <c r="E1457" s="36"/>
      <c r="F1457" s="36"/>
      <c r="G1457" s="36"/>
      <c r="H1457" s="37"/>
      <c r="I1457" s="134"/>
      <c r="J1457" s="134"/>
      <c r="K1457" s="37"/>
      <c r="L1457" s="36"/>
      <c r="M1457" s="36"/>
    </row>
    <row r="1458" spans="3:13" x14ac:dyDescent="0.25">
      <c r="C1458" s="36"/>
      <c r="D1458" s="36"/>
      <c r="E1458" s="36"/>
      <c r="F1458" s="36"/>
      <c r="G1458" s="36"/>
      <c r="H1458" s="37"/>
      <c r="I1458" s="134"/>
      <c r="J1458" s="134"/>
      <c r="K1458" s="37"/>
      <c r="L1458" s="36"/>
      <c r="M1458" s="36"/>
    </row>
    <row r="1459" spans="3:13" x14ac:dyDescent="0.25">
      <c r="C1459" s="36"/>
      <c r="D1459" s="36"/>
      <c r="E1459" s="36"/>
      <c r="F1459" s="36"/>
      <c r="G1459" s="36"/>
      <c r="H1459" s="37"/>
      <c r="I1459" s="134"/>
      <c r="J1459" s="134"/>
      <c r="K1459" s="37"/>
      <c r="L1459" s="36"/>
      <c r="M1459" s="36"/>
    </row>
    <row r="1460" spans="3:13" x14ac:dyDescent="0.25">
      <c r="C1460" s="36"/>
      <c r="D1460" s="36"/>
      <c r="E1460" s="36"/>
      <c r="F1460" s="36"/>
      <c r="G1460" s="36"/>
      <c r="H1460" s="37"/>
      <c r="I1460" s="134"/>
      <c r="J1460" s="134"/>
      <c r="K1460" s="37"/>
      <c r="L1460" s="36"/>
      <c r="M1460" s="36"/>
    </row>
    <row r="1461" spans="3:13" x14ac:dyDescent="0.25">
      <c r="C1461" s="36"/>
      <c r="D1461" s="36"/>
      <c r="E1461" s="36"/>
      <c r="F1461" s="36"/>
      <c r="G1461" s="36"/>
      <c r="H1461" s="37"/>
      <c r="I1461" s="134"/>
      <c r="J1461" s="134"/>
      <c r="K1461" s="37"/>
      <c r="L1461" s="36"/>
      <c r="M1461" s="36"/>
    </row>
    <row r="1462" spans="3:13" x14ac:dyDescent="0.25">
      <c r="C1462" s="36"/>
      <c r="D1462" s="36"/>
      <c r="E1462" s="36"/>
      <c r="F1462" s="36"/>
      <c r="G1462" s="36"/>
      <c r="H1462" s="37"/>
      <c r="I1462" s="134"/>
      <c r="J1462" s="134"/>
      <c r="K1462" s="37"/>
      <c r="L1462" s="36"/>
      <c r="M1462" s="36"/>
    </row>
    <row r="1463" spans="3:13" x14ac:dyDescent="0.25">
      <c r="C1463" s="36"/>
      <c r="D1463" s="36"/>
      <c r="E1463" s="36"/>
      <c r="F1463" s="36"/>
      <c r="G1463" s="36"/>
      <c r="H1463" s="37"/>
      <c r="I1463" s="134"/>
      <c r="J1463" s="134"/>
      <c r="K1463" s="37"/>
      <c r="L1463" s="36"/>
      <c r="M1463" s="36"/>
    </row>
    <row r="1464" spans="3:13" x14ac:dyDescent="0.25">
      <c r="C1464" s="36"/>
      <c r="D1464" s="36"/>
      <c r="E1464" s="36"/>
      <c r="F1464" s="36"/>
      <c r="G1464" s="36"/>
      <c r="H1464" s="37"/>
      <c r="I1464" s="134"/>
      <c r="J1464" s="134"/>
      <c r="K1464" s="37"/>
      <c r="L1464" s="36"/>
      <c r="M1464" s="36"/>
    </row>
    <row r="1465" spans="3:13" x14ac:dyDescent="0.25">
      <c r="C1465" s="36"/>
      <c r="D1465" s="36"/>
      <c r="E1465" s="36"/>
      <c r="F1465" s="36"/>
      <c r="G1465" s="36"/>
      <c r="H1465" s="37"/>
      <c r="I1465" s="134"/>
      <c r="J1465" s="134"/>
      <c r="K1465" s="37"/>
      <c r="L1465" s="36"/>
      <c r="M1465" s="36"/>
    </row>
    <row r="1466" spans="3:13" x14ac:dyDescent="0.25">
      <c r="C1466" s="36"/>
      <c r="D1466" s="36"/>
      <c r="E1466" s="36"/>
      <c r="F1466" s="36"/>
      <c r="G1466" s="36"/>
      <c r="H1466" s="37"/>
      <c r="I1466" s="134"/>
      <c r="J1466" s="134"/>
      <c r="K1466" s="37"/>
      <c r="L1466" s="36"/>
      <c r="M1466" s="36"/>
    </row>
    <row r="1467" spans="3:13" x14ac:dyDescent="0.25">
      <c r="C1467" s="36"/>
      <c r="D1467" s="36"/>
      <c r="E1467" s="36"/>
      <c r="F1467" s="36"/>
      <c r="G1467" s="36"/>
      <c r="H1467" s="37"/>
      <c r="I1467" s="134"/>
      <c r="J1467" s="134"/>
      <c r="K1467" s="37"/>
      <c r="L1467" s="36"/>
      <c r="M1467" s="36"/>
    </row>
    <row r="1468" spans="3:13" x14ac:dyDescent="0.25">
      <c r="C1468" s="36"/>
      <c r="D1468" s="36"/>
      <c r="E1468" s="36"/>
      <c r="F1468" s="36"/>
      <c r="G1468" s="36"/>
      <c r="H1468" s="37"/>
      <c r="I1468" s="134"/>
      <c r="J1468" s="134"/>
      <c r="K1468" s="37"/>
      <c r="L1468" s="36"/>
      <c r="M1468" s="36"/>
    </row>
    <row r="1469" spans="3:13" x14ac:dyDescent="0.25">
      <c r="C1469" s="36"/>
      <c r="D1469" s="36"/>
      <c r="E1469" s="36"/>
      <c r="F1469" s="36"/>
      <c r="G1469" s="36"/>
      <c r="H1469" s="37"/>
      <c r="I1469" s="134"/>
      <c r="J1469" s="134"/>
      <c r="K1469" s="37"/>
      <c r="L1469" s="36"/>
      <c r="M1469" s="36"/>
    </row>
    <row r="1470" spans="3:13" x14ac:dyDescent="0.25">
      <c r="C1470" s="36"/>
      <c r="D1470" s="36"/>
      <c r="E1470" s="36"/>
      <c r="F1470" s="36"/>
      <c r="G1470" s="36"/>
      <c r="H1470" s="37"/>
      <c r="I1470" s="134"/>
      <c r="J1470" s="134"/>
      <c r="K1470" s="37"/>
      <c r="L1470" s="36"/>
      <c r="M1470" s="36"/>
    </row>
    <row r="1471" spans="3:13" x14ac:dyDescent="0.25">
      <c r="C1471" s="36"/>
      <c r="D1471" s="36"/>
      <c r="E1471" s="36"/>
      <c r="F1471" s="36"/>
      <c r="G1471" s="36"/>
      <c r="H1471" s="37"/>
      <c r="I1471" s="134"/>
      <c r="J1471" s="134"/>
      <c r="K1471" s="37"/>
      <c r="L1471" s="36"/>
      <c r="M1471" s="36"/>
    </row>
    <row r="1472" spans="3:13" x14ac:dyDescent="0.25">
      <c r="C1472" s="36"/>
      <c r="D1472" s="36"/>
      <c r="E1472" s="36"/>
      <c r="F1472" s="36"/>
      <c r="G1472" s="36"/>
      <c r="H1472" s="37"/>
      <c r="I1472" s="134"/>
      <c r="J1472" s="134"/>
      <c r="K1472" s="37"/>
      <c r="L1472" s="36"/>
      <c r="M1472" s="36"/>
    </row>
    <row r="1473" spans="3:13" x14ac:dyDescent="0.25">
      <c r="C1473" s="36"/>
      <c r="D1473" s="36"/>
      <c r="E1473" s="36"/>
      <c r="F1473" s="36"/>
      <c r="G1473" s="36"/>
      <c r="H1473" s="37"/>
      <c r="I1473" s="134"/>
      <c r="J1473" s="134"/>
      <c r="K1473" s="37"/>
      <c r="L1473" s="36"/>
      <c r="M1473" s="36"/>
    </row>
    <row r="1474" spans="3:13" x14ac:dyDescent="0.25">
      <c r="C1474" s="36"/>
      <c r="D1474" s="36"/>
      <c r="E1474" s="36"/>
      <c r="F1474" s="36"/>
      <c r="G1474" s="36"/>
      <c r="H1474" s="37"/>
      <c r="I1474" s="134"/>
      <c r="J1474" s="134"/>
      <c r="K1474" s="37"/>
      <c r="L1474" s="36"/>
      <c r="M1474" s="36"/>
    </row>
    <row r="1475" spans="3:13" x14ac:dyDescent="0.25">
      <c r="C1475" s="36"/>
      <c r="D1475" s="36"/>
      <c r="E1475" s="36"/>
      <c r="F1475" s="36"/>
      <c r="G1475" s="36"/>
      <c r="H1475" s="37"/>
      <c r="I1475" s="134"/>
      <c r="J1475" s="134"/>
      <c r="K1475" s="37"/>
      <c r="L1475" s="36"/>
      <c r="M1475" s="36"/>
    </row>
    <row r="1476" spans="3:13" x14ac:dyDescent="0.25">
      <c r="C1476" s="36"/>
      <c r="D1476" s="36"/>
      <c r="E1476" s="36"/>
      <c r="F1476" s="36"/>
      <c r="G1476" s="36"/>
      <c r="H1476" s="37"/>
      <c r="I1476" s="134"/>
      <c r="J1476" s="134"/>
      <c r="K1476" s="37"/>
      <c r="L1476" s="36"/>
      <c r="M1476" s="36"/>
    </row>
    <row r="1477" spans="3:13" x14ac:dyDescent="0.25">
      <c r="C1477" s="36"/>
      <c r="D1477" s="36"/>
      <c r="E1477" s="36"/>
      <c r="F1477" s="36"/>
      <c r="G1477" s="36"/>
      <c r="H1477" s="37"/>
      <c r="I1477" s="134"/>
      <c r="J1477" s="134"/>
      <c r="K1477" s="37"/>
      <c r="L1477" s="36"/>
      <c r="M1477" s="36"/>
    </row>
    <row r="1478" spans="3:13" x14ac:dyDescent="0.25">
      <c r="C1478" s="36"/>
      <c r="D1478" s="36"/>
      <c r="E1478" s="36"/>
      <c r="F1478" s="36"/>
      <c r="G1478" s="36"/>
      <c r="H1478" s="37"/>
      <c r="I1478" s="134"/>
      <c r="J1478" s="134"/>
      <c r="K1478" s="37"/>
      <c r="L1478" s="36"/>
      <c r="M1478" s="36"/>
    </row>
    <row r="1479" spans="3:13" x14ac:dyDescent="0.25">
      <c r="C1479" s="36"/>
      <c r="D1479" s="36"/>
      <c r="E1479" s="36"/>
      <c r="F1479" s="36"/>
      <c r="G1479" s="36"/>
      <c r="H1479" s="37"/>
      <c r="I1479" s="134"/>
      <c r="J1479" s="134"/>
      <c r="K1479" s="37"/>
      <c r="L1479" s="36"/>
      <c r="M1479" s="36"/>
    </row>
    <row r="1480" spans="3:13" x14ac:dyDescent="0.25">
      <c r="C1480" s="36"/>
      <c r="D1480" s="36"/>
      <c r="E1480" s="36"/>
      <c r="F1480" s="36"/>
      <c r="G1480" s="36"/>
      <c r="H1480" s="37"/>
      <c r="I1480" s="134"/>
      <c r="J1480" s="134"/>
      <c r="K1480" s="37"/>
      <c r="L1480" s="36"/>
      <c r="M1480" s="36"/>
    </row>
    <row r="1481" spans="3:13" x14ac:dyDescent="0.25">
      <c r="C1481" s="36"/>
      <c r="D1481" s="36"/>
      <c r="E1481" s="36"/>
      <c r="F1481" s="36"/>
      <c r="G1481" s="36"/>
      <c r="H1481" s="37"/>
      <c r="I1481" s="134"/>
      <c r="J1481" s="134"/>
      <c r="K1481" s="37"/>
      <c r="L1481" s="36"/>
      <c r="M1481" s="36"/>
    </row>
    <row r="1482" spans="3:13" x14ac:dyDescent="0.25">
      <c r="C1482" s="36"/>
      <c r="D1482" s="36"/>
      <c r="E1482" s="36"/>
      <c r="F1482" s="36"/>
      <c r="G1482" s="36"/>
      <c r="H1482" s="37"/>
      <c r="I1482" s="134"/>
      <c r="J1482" s="134"/>
      <c r="K1482" s="37"/>
      <c r="L1482" s="36"/>
      <c r="M1482" s="36"/>
    </row>
    <row r="1483" spans="3:13" x14ac:dyDescent="0.25">
      <c r="C1483" s="36"/>
      <c r="D1483" s="36"/>
      <c r="E1483" s="36"/>
      <c r="F1483" s="36"/>
      <c r="G1483" s="36"/>
      <c r="H1483" s="37"/>
      <c r="I1483" s="134"/>
      <c r="J1483" s="134"/>
      <c r="K1483" s="37"/>
      <c r="L1483" s="36"/>
      <c r="M1483" s="36"/>
    </row>
    <row r="1484" spans="3:13" x14ac:dyDescent="0.25">
      <c r="C1484" s="36"/>
      <c r="D1484" s="36"/>
      <c r="E1484" s="36"/>
      <c r="F1484" s="36"/>
      <c r="G1484" s="36"/>
      <c r="H1484" s="37"/>
      <c r="I1484" s="134"/>
      <c r="J1484" s="134"/>
      <c r="K1484" s="37"/>
      <c r="L1484" s="36"/>
      <c r="M1484" s="36"/>
    </row>
    <row r="1485" spans="3:13" x14ac:dyDescent="0.25">
      <c r="C1485" s="36"/>
      <c r="D1485" s="36"/>
      <c r="E1485" s="36"/>
      <c r="F1485" s="36"/>
      <c r="G1485" s="36"/>
      <c r="H1485" s="37"/>
      <c r="I1485" s="134"/>
      <c r="J1485" s="134"/>
      <c r="K1485" s="37"/>
      <c r="L1485" s="36"/>
      <c r="M1485" s="36"/>
    </row>
    <row r="1486" spans="3:13" x14ac:dyDescent="0.25">
      <c r="C1486" s="36"/>
      <c r="D1486" s="36"/>
      <c r="E1486" s="36"/>
      <c r="F1486" s="36"/>
      <c r="G1486" s="36"/>
      <c r="H1486" s="37"/>
      <c r="I1486" s="134"/>
      <c r="J1486" s="134"/>
      <c r="K1486" s="37"/>
      <c r="L1486" s="36"/>
      <c r="M1486" s="36"/>
    </row>
    <row r="1487" spans="3:13" x14ac:dyDescent="0.25">
      <c r="C1487" s="36"/>
      <c r="D1487" s="36"/>
      <c r="E1487" s="36"/>
      <c r="F1487" s="36"/>
      <c r="G1487" s="36"/>
      <c r="H1487" s="37"/>
      <c r="I1487" s="134"/>
      <c r="J1487" s="134"/>
      <c r="K1487" s="37"/>
      <c r="L1487" s="36"/>
      <c r="M1487" s="36"/>
    </row>
    <row r="1488" spans="3:13" x14ac:dyDescent="0.25">
      <c r="C1488" s="36"/>
      <c r="D1488" s="36"/>
      <c r="E1488" s="36"/>
      <c r="F1488" s="36"/>
      <c r="G1488" s="36"/>
      <c r="H1488" s="37"/>
      <c r="I1488" s="134"/>
      <c r="J1488" s="134"/>
      <c r="K1488" s="37"/>
      <c r="L1488" s="36"/>
      <c r="M1488" s="36"/>
    </row>
    <row r="1489" spans="3:13" x14ac:dyDescent="0.25">
      <c r="C1489" s="36"/>
      <c r="D1489" s="36"/>
      <c r="E1489" s="36"/>
      <c r="F1489" s="36"/>
      <c r="G1489" s="36"/>
      <c r="H1489" s="37"/>
      <c r="I1489" s="134"/>
      <c r="J1489" s="134"/>
      <c r="K1489" s="37"/>
      <c r="L1489" s="36"/>
      <c r="M1489" s="36"/>
    </row>
    <row r="1490" spans="3:13" x14ac:dyDescent="0.25">
      <c r="C1490" s="36"/>
      <c r="D1490" s="36"/>
      <c r="E1490" s="36"/>
      <c r="F1490" s="36"/>
      <c r="G1490" s="36"/>
      <c r="H1490" s="37"/>
      <c r="I1490" s="134"/>
      <c r="J1490" s="134"/>
      <c r="K1490" s="37"/>
      <c r="L1490" s="36"/>
      <c r="M1490" s="36"/>
    </row>
    <row r="1491" spans="3:13" x14ac:dyDescent="0.25">
      <c r="C1491" s="36"/>
      <c r="D1491" s="36"/>
      <c r="E1491" s="36"/>
      <c r="F1491" s="36"/>
      <c r="G1491" s="36"/>
      <c r="H1491" s="37"/>
      <c r="I1491" s="134"/>
      <c r="J1491" s="134"/>
      <c r="K1491" s="37"/>
      <c r="L1491" s="36"/>
      <c r="M1491" s="36"/>
    </row>
    <row r="1492" spans="3:13" x14ac:dyDescent="0.25">
      <c r="C1492" s="36"/>
      <c r="D1492" s="36"/>
      <c r="E1492" s="36"/>
      <c r="F1492" s="36"/>
      <c r="G1492" s="36"/>
      <c r="H1492" s="37"/>
      <c r="I1492" s="134"/>
      <c r="J1492" s="134"/>
      <c r="K1492" s="37"/>
      <c r="L1492" s="36"/>
      <c r="M1492" s="36"/>
    </row>
    <row r="1493" spans="3:13" x14ac:dyDescent="0.25">
      <c r="C1493" s="36"/>
      <c r="D1493" s="36"/>
      <c r="E1493" s="36"/>
      <c r="F1493" s="36"/>
      <c r="G1493" s="36"/>
      <c r="H1493" s="37"/>
      <c r="I1493" s="134"/>
      <c r="J1493" s="134"/>
      <c r="K1493" s="37"/>
      <c r="L1493" s="36"/>
      <c r="M1493" s="36"/>
    </row>
    <row r="1494" spans="3:13" x14ac:dyDescent="0.25">
      <c r="C1494" s="36"/>
      <c r="D1494" s="36"/>
      <c r="E1494" s="36"/>
      <c r="F1494" s="36"/>
      <c r="G1494" s="36"/>
      <c r="H1494" s="37"/>
      <c r="I1494" s="134"/>
      <c r="J1494" s="134"/>
      <c r="K1494" s="37"/>
      <c r="L1494" s="36"/>
      <c r="M1494" s="36"/>
    </row>
    <row r="1495" spans="3:13" x14ac:dyDescent="0.25">
      <c r="C1495" s="36"/>
      <c r="D1495" s="36"/>
      <c r="E1495" s="36"/>
      <c r="F1495" s="36"/>
      <c r="G1495" s="36"/>
      <c r="H1495" s="37"/>
      <c r="I1495" s="134"/>
      <c r="J1495" s="134"/>
      <c r="K1495" s="37"/>
      <c r="L1495" s="36"/>
      <c r="M1495" s="36"/>
    </row>
    <row r="1496" spans="3:13" x14ac:dyDescent="0.25">
      <c r="C1496" s="36"/>
      <c r="D1496" s="36"/>
      <c r="E1496" s="36"/>
      <c r="F1496" s="36"/>
      <c r="G1496" s="36"/>
      <c r="H1496" s="37"/>
      <c r="I1496" s="134"/>
      <c r="J1496" s="134"/>
      <c r="K1496" s="37"/>
      <c r="L1496" s="36"/>
      <c r="M1496" s="36"/>
    </row>
    <row r="1497" spans="3:13" x14ac:dyDescent="0.25">
      <c r="C1497" s="36"/>
      <c r="D1497" s="36"/>
      <c r="E1497" s="36"/>
      <c r="F1497" s="36"/>
      <c r="G1497" s="36"/>
      <c r="H1497" s="37"/>
      <c r="I1497" s="134"/>
      <c r="J1497" s="134"/>
      <c r="K1497" s="37"/>
      <c r="L1497" s="36"/>
      <c r="M1497" s="36"/>
    </row>
    <row r="1498" spans="3:13" x14ac:dyDescent="0.25">
      <c r="C1498" s="36"/>
      <c r="D1498" s="36"/>
      <c r="E1498" s="36"/>
      <c r="F1498" s="36"/>
      <c r="G1498" s="36"/>
      <c r="H1498" s="37"/>
      <c r="I1498" s="134"/>
      <c r="J1498" s="134"/>
      <c r="K1498" s="37"/>
      <c r="L1498" s="36"/>
      <c r="M1498" s="36"/>
    </row>
    <row r="1499" spans="3:13" x14ac:dyDescent="0.25">
      <c r="C1499" s="36"/>
      <c r="D1499" s="36"/>
      <c r="E1499" s="36"/>
      <c r="F1499" s="36"/>
      <c r="G1499" s="36"/>
      <c r="H1499" s="37"/>
      <c r="I1499" s="134"/>
      <c r="J1499" s="134"/>
      <c r="K1499" s="37"/>
      <c r="L1499" s="36"/>
      <c r="M1499" s="36"/>
    </row>
    <row r="1500" spans="3:13" x14ac:dyDescent="0.25">
      <c r="C1500" s="36"/>
      <c r="D1500" s="36"/>
      <c r="E1500" s="36"/>
      <c r="F1500" s="36"/>
      <c r="G1500" s="36"/>
      <c r="H1500" s="37"/>
      <c r="I1500" s="134"/>
      <c r="J1500" s="134"/>
      <c r="K1500" s="37"/>
      <c r="L1500" s="36"/>
      <c r="M1500" s="36"/>
    </row>
    <row r="1501" spans="3:13" x14ac:dyDescent="0.25">
      <c r="C1501" s="36"/>
      <c r="D1501" s="36"/>
      <c r="E1501" s="36"/>
      <c r="F1501" s="36"/>
      <c r="G1501" s="36"/>
      <c r="H1501" s="37"/>
      <c r="I1501" s="134"/>
      <c r="J1501" s="134"/>
      <c r="K1501" s="37"/>
      <c r="L1501" s="36"/>
      <c r="M1501" s="36"/>
    </row>
    <row r="1502" spans="3:13" x14ac:dyDescent="0.25">
      <c r="C1502" s="36"/>
      <c r="D1502" s="36"/>
      <c r="E1502" s="36"/>
      <c r="F1502" s="36"/>
      <c r="G1502" s="36"/>
      <c r="H1502" s="37"/>
      <c r="I1502" s="134"/>
      <c r="J1502" s="134"/>
      <c r="K1502" s="37"/>
      <c r="L1502" s="36"/>
      <c r="M1502" s="36"/>
    </row>
    <row r="1503" spans="3:13" x14ac:dyDescent="0.25">
      <c r="C1503" s="36"/>
      <c r="D1503" s="36"/>
      <c r="E1503" s="36"/>
      <c r="F1503" s="36"/>
      <c r="G1503" s="36"/>
      <c r="H1503" s="37"/>
      <c r="I1503" s="134"/>
      <c r="J1503" s="134"/>
      <c r="K1503" s="37"/>
      <c r="L1503" s="36"/>
      <c r="M1503" s="36"/>
    </row>
    <row r="1504" spans="3:13" x14ac:dyDescent="0.25">
      <c r="C1504" s="36"/>
      <c r="D1504" s="36"/>
      <c r="E1504" s="36"/>
      <c r="F1504" s="36"/>
      <c r="G1504" s="36"/>
      <c r="H1504" s="37"/>
      <c r="I1504" s="134"/>
      <c r="J1504" s="134"/>
      <c r="K1504" s="37"/>
      <c r="L1504" s="36"/>
      <c r="M1504" s="36"/>
    </row>
    <row r="1505" spans="3:13" x14ac:dyDescent="0.25">
      <c r="C1505" s="36"/>
      <c r="D1505" s="36"/>
      <c r="E1505" s="36"/>
      <c r="F1505" s="36"/>
      <c r="G1505" s="36"/>
      <c r="H1505" s="37"/>
      <c r="I1505" s="134"/>
      <c r="J1505" s="134"/>
      <c r="K1505" s="37"/>
      <c r="L1505" s="36"/>
      <c r="M1505" s="36"/>
    </row>
    <row r="1506" spans="3:13" x14ac:dyDescent="0.25">
      <c r="C1506" s="36"/>
      <c r="D1506" s="36"/>
      <c r="E1506" s="36"/>
      <c r="F1506" s="36"/>
      <c r="G1506" s="36"/>
      <c r="H1506" s="37"/>
      <c r="I1506" s="134"/>
      <c r="J1506" s="134"/>
      <c r="K1506" s="37"/>
      <c r="L1506" s="36"/>
      <c r="M1506" s="36"/>
    </row>
    <row r="1507" spans="3:13" x14ac:dyDescent="0.25">
      <c r="C1507" s="36"/>
      <c r="D1507" s="36"/>
      <c r="E1507" s="36"/>
      <c r="F1507" s="36"/>
      <c r="G1507" s="36"/>
      <c r="H1507" s="37"/>
      <c r="I1507" s="134"/>
      <c r="J1507" s="134"/>
      <c r="K1507" s="37"/>
      <c r="L1507" s="36"/>
      <c r="M1507" s="36"/>
    </row>
    <row r="1508" spans="3:13" x14ac:dyDescent="0.25">
      <c r="C1508" s="36"/>
      <c r="D1508" s="36"/>
      <c r="E1508" s="36"/>
      <c r="F1508" s="36"/>
      <c r="G1508" s="36"/>
      <c r="H1508" s="37"/>
      <c r="I1508" s="134"/>
      <c r="J1508" s="134"/>
      <c r="K1508" s="37"/>
      <c r="L1508" s="36"/>
      <c r="M1508" s="36"/>
    </row>
    <row r="1509" spans="3:13" x14ac:dyDescent="0.25">
      <c r="C1509" s="36"/>
      <c r="D1509" s="36"/>
      <c r="E1509" s="36"/>
      <c r="F1509" s="36"/>
      <c r="G1509" s="36"/>
      <c r="H1509" s="37"/>
      <c r="I1509" s="134"/>
      <c r="J1509" s="134"/>
      <c r="K1509" s="37"/>
      <c r="L1509" s="36"/>
      <c r="M1509" s="36"/>
    </row>
    <row r="1510" spans="3:13" x14ac:dyDescent="0.25">
      <c r="C1510" s="36"/>
      <c r="D1510" s="36"/>
      <c r="E1510" s="36"/>
      <c r="F1510" s="36"/>
      <c r="G1510" s="36"/>
      <c r="H1510" s="37"/>
      <c r="I1510" s="134"/>
      <c r="J1510" s="134"/>
      <c r="K1510" s="37"/>
      <c r="L1510" s="36"/>
      <c r="M1510" s="36"/>
    </row>
    <row r="1511" spans="3:13" x14ac:dyDescent="0.25">
      <c r="C1511" s="36"/>
      <c r="D1511" s="36"/>
      <c r="E1511" s="36"/>
      <c r="F1511" s="36"/>
      <c r="G1511" s="36"/>
      <c r="H1511" s="37"/>
      <c r="I1511" s="134"/>
      <c r="J1511" s="134"/>
      <c r="K1511" s="37"/>
      <c r="L1511" s="36"/>
      <c r="M1511" s="36"/>
    </row>
    <row r="1512" spans="3:13" x14ac:dyDescent="0.25">
      <c r="C1512" s="36"/>
      <c r="D1512" s="36"/>
      <c r="E1512" s="36"/>
      <c r="F1512" s="36"/>
      <c r="G1512" s="36"/>
      <c r="H1512" s="37"/>
      <c r="I1512" s="134"/>
      <c r="J1512" s="134"/>
      <c r="K1512" s="37"/>
      <c r="L1512" s="36"/>
      <c r="M1512" s="36"/>
    </row>
    <row r="1513" spans="3:13" x14ac:dyDescent="0.25">
      <c r="C1513" s="36"/>
      <c r="D1513" s="36"/>
      <c r="E1513" s="36"/>
      <c r="F1513" s="36"/>
      <c r="G1513" s="36"/>
      <c r="H1513" s="37"/>
      <c r="I1513" s="134"/>
      <c r="J1513" s="134"/>
      <c r="K1513" s="37"/>
      <c r="L1513" s="36"/>
      <c r="M1513" s="36"/>
    </row>
    <row r="1514" spans="3:13" x14ac:dyDescent="0.25">
      <c r="C1514" s="36"/>
      <c r="D1514" s="36"/>
      <c r="E1514" s="36"/>
      <c r="F1514" s="36"/>
      <c r="G1514" s="36"/>
      <c r="H1514" s="37"/>
      <c r="I1514" s="134"/>
      <c r="J1514" s="134"/>
      <c r="K1514" s="37"/>
      <c r="L1514" s="36"/>
      <c r="M1514" s="36"/>
    </row>
    <row r="1515" spans="3:13" x14ac:dyDescent="0.25">
      <c r="C1515" s="36"/>
      <c r="D1515" s="36"/>
      <c r="E1515" s="36"/>
      <c r="F1515" s="36"/>
      <c r="G1515" s="36"/>
      <c r="H1515" s="37"/>
      <c r="I1515" s="134"/>
      <c r="J1515" s="134"/>
      <c r="K1515" s="37"/>
      <c r="L1515" s="36"/>
      <c r="M1515" s="36"/>
    </row>
    <row r="1516" spans="3:13" x14ac:dyDescent="0.25">
      <c r="C1516" s="36"/>
      <c r="D1516" s="36"/>
      <c r="E1516" s="36"/>
      <c r="F1516" s="36"/>
      <c r="G1516" s="36"/>
      <c r="H1516" s="37"/>
      <c r="I1516" s="134"/>
      <c r="J1516" s="134"/>
      <c r="K1516" s="37"/>
      <c r="L1516" s="36"/>
      <c r="M1516" s="36"/>
    </row>
    <row r="1517" spans="3:13" x14ac:dyDescent="0.25">
      <c r="C1517" s="36"/>
      <c r="D1517" s="36"/>
      <c r="E1517" s="36"/>
      <c r="F1517" s="36"/>
      <c r="G1517" s="36"/>
      <c r="H1517" s="37"/>
      <c r="I1517" s="134"/>
      <c r="J1517" s="134"/>
      <c r="K1517" s="37"/>
      <c r="L1517" s="36"/>
      <c r="M1517" s="36"/>
    </row>
    <row r="1518" spans="3:13" x14ac:dyDescent="0.25">
      <c r="C1518" s="36"/>
      <c r="D1518" s="36"/>
      <c r="E1518" s="36"/>
      <c r="F1518" s="36"/>
      <c r="G1518" s="36"/>
      <c r="H1518" s="37"/>
      <c r="I1518" s="134"/>
      <c r="J1518" s="134"/>
      <c r="K1518" s="37"/>
      <c r="L1518" s="36"/>
      <c r="M1518" s="36"/>
    </row>
    <row r="1519" spans="3:13" x14ac:dyDescent="0.25">
      <c r="C1519" s="36"/>
      <c r="D1519" s="36"/>
      <c r="E1519" s="36"/>
      <c r="F1519" s="36"/>
      <c r="G1519" s="36"/>
      <c r="H1519" s="37"/>
      <c r="I1519" s="134"/>
      <c r="J1519" s="134"/>
      <c r="K1519" s="37"/>
      <c r="L1519" s="36"/>
      <c r="M1519" s="36"/>
    </row>
    <row r="1520" spans="3:13" x14ac:dyDescent="0.25">
      <c r="C1520" s="36"/>
      <c r="D1520" s="36"/>
      <c r="E1520" s="36"/>
      <c r="F1520" s="36"/>
      <c r="G1520" s="36"/>
      <c r="H1520" s="37"/>
      <c r="I1520" s="134"/>
      <c r="J1520" s="134"/>
      <c r="K1520" s="37"/>
      <c r="L1520" s="36"/>
      <c r="M1520" s="36"/>
    </row>
    <row r="1521" spans="3:13" x14ac:dyDescent="0.25">
      <c r="C1521" s="36"/>
      <c r="D1521" s="36"/>
      <c r="E1521" s="36"/>
      <c r="F1521" s="36"/>
      <c r="G1521" s="36"/>
      <c r="H1521" s="37"/>
      <c r="I1521" s="134"/>
      <c r="J1521" s="134"/>
      <c r="K1521" s="37"/>
      <c r="L1521" s="36"/>
      <c r="M1521" s="36"/>
    </row>
    <row r="1522" spans="3:13" x14ac:dyDescent="0.25">
      <c r="C1522" s="36"/>
      <c r="D1522" s="36"/>
      <c r="E1522" s="36"/>
      <c r="F1522" s="36"/>
      <c r="G1522" s="36"/>
      <c r="H1522" s="37"/>
      <c r="I1522" s="134"/>
      <c r="J1522" s="134"/>
      <c r="K1522" s="37"/>
      <c r="L1522" s="36"/>
      <c r="M1522" s="36"/>
    </row>
    <row r="1523" spans="3:13" x14ac:dyDescent="0.25">
      <c r="C1523" s="36"/>
      <c r="D1523" s="36"/>
      <c r="E1523" s="36"/>
      <c r="F1523" s="36"/>
      <c r="G1523" s="36"/>
      <c r="H1523" s="37"/>
      <c r="I1523" s="134"/>
      <c r="J1523" s="134"/>
      <c r="K1523" s="37"/>
      <c r="L1523" s="36"/>
      <c r="M1523" s="36"/>
    </row>
    <row r="1524" spans="3:13" x14ac:dyDescent="0.25">
      <c r="C1524" s="36"/>
      <c r="D1524" s="36"/>
      <c r="E1524" s="36"/>
      <c r="F1524" s="36"/>
      <c r="G1524" s="36"/>
      <c r="H1524" s="37"/>
      <c r="I1524" s="134"/>
      <c r="J1524" s="134"/>
      <c r="K1524" s="37"/>
      <c r="L1524" s="36"/>
      <c r="M1524" s="36"/>
    </row>
    <row r="1525" spans="3:13" x14ac:dyDescent="0.25">
      <c r="C1525" s="36"/>
      <c r="D1525" s="36"/>
      <c r="E1525" s="36"/>
      <c r="F1525" s="36"/>
      <c r="G1525" s="36"/>
      <c r="H1525" s="37"/>
      <c r="I1525" s="134"/>
      <c r="J1525" s="134"/>
      <c r="K1525" s="37"/>
      <c r="L1525" s="36"/>
      <c r="M1525" s="36"/>
    </row>
    <row r="1526" spans="3:13" x14ac:dyDescent="0.25">
      <c r="C1526" s="36"/>
      <c r="D1526" s="36"/>
      <c r="E1526" s="36"/>
      <c r="F1526" s="36"/>
      <c r="G1526" s="36"/>
      <c r="H1526" s="37"/>
      <c r="I1526" s="134"/>
      <c r="J1526" s="134"/>
      <c r="K1526" s="37"/>
      <c r="L1526" s="36"/>
      <c r="M1526" s="36"/>
    </row>
    <row r="1527" spans="3:13" x14ac:dyDescent="0.25">
      <c r="C1527" s="36"/>
      <c r="D1527" s="36"/>
      <c r="E1527" s="36"/>
      <c r="F1527" s="36"/>
      <c r="G1527" s="36"/>
      <c r="H1527" s="37"/>
      <c r="I1527" s="134"/>
      <c r="J1527" s="134"/>
      <c r="K1527" s="37"/>
      <c r="L1527" s="36"/>
      <c r="M1527" s="36"/>
    </row>
    <row r="1528" spans="3:13" x14ac:dyDescent="0.25">
      <c r="C1528" s="36"/>
      <c r="D1528" s="36"/>
      <c r="E1528" s="36"/>
      <c r="F1528" s="36"/>
      <c r="G1528" s="36"/>
      <c r="H1528" s="37"/>
      <c r="I1528" s="134"/>
      <c r="J1528" s="134"/>
      <c r="K1528" s="37"/>
      <c r="L1528" s="36"/>
      <c r="M1528" s="36"/>
    </row>
    <row r="1529" spans="3:13" x14ac:dyDescent="0.25">
      <c r="C1529" s="36"/>
      <c r="D1529" s="36"/>
      <c r="E1529" s="36"/>
      <c r="F1529" s="36"/>
      <c r="G1529" s="36"/>
      <c r="H1529" s="37"/>
      <c r="I1529" s="134"/>
      <c r="J1529" s="134"/>
      <c r="K1529" s="37"/>
      <c r="L1529" s="36"/>
      <c r="M1529" s="36"/>
    </row>
    <row r="1530" spans="3:13" x14ac:dyDescent="0.25">
      <c r="C1530" s="36"/>
      <c r="D1530" s="36"/>
      <c r="E1530" s="36"/>
      <c r="F1530" s="36"/>
      <c r="G1530" s="36"/>
      <c r="H1530" s="37"/>
      <c r="I1530" s="134"/>
      <c r="J1530" s="134"/>
      <c r="K1530" s="37"/>
      <c r="L1530" s="36"/>
      <c r="M1530" s="36"/>
    </row>
    <row r="1531" spans="3:13" x14ac:dyDescent="0.25">
      <c r="C1531" s="36"/>
      <c r="D1531" s="36"/>
      <c r="E1531" s="36"/>
      <c r="F1531" s="36"/>
      <c r="G1531" s="36"/>
      <c r="H1531" s="37"/>
      <c r="I1531" s="134"/>
      <c r="J1531" s="134"/>
      <c r="K1531" s="37"/>
      <c r="L1531" s="36"/>
      <c r="M1531" s="36"/>
    </row>
    <row r="1532" spans="3:13" x14ac:dyDescent="0.25">
      <c r="C1532" s="36"/>
      <c r="D1532" s="36"/>
      <c r="E1532" s="36"/>
      <c r="F1532" s="36"/>
      <c r="G1532" s="36"/>
      <c r="H1532" s="37"/>
      <c r="I1532" s="134"/>
      <c r="J1532" s="134"/>
      <c r="K1532" s="37"/>
      <c r="L1532" s="36"/>
      <c r="M1532" s="36"/>
    </row>
    <row r="1533" spans="3:13" x14ac:dyDescent="0.25">
      <c r="C1533" s="36"/>
      <c r="D1533" s="36"/>
      <c r="E1533" s="36"/>
      <c r="F1533" s="36"/>
      <c r="G1533" s="36"/>
      <c r="H1533" s="37"/>
      <c r="I1533" s="134"/>
      <c r="J1533" s="134"/>
      <c r="K1533" s="37"/>
      <c r="L1533" s="36"/>
      <c r="M1533" s="36"/>
    </row>
    <row r="1534" spans="3:13" x14ac:dyDescent="0.25">
      <c r="C1534" s="36"/>
      <c r="D1534" s="36"/>
      <c r="E1534" s="36"/>
      <c r="F1534" s="36"/>
      <c r="G1534" s="36"/>
      <c r="H1534" s="37"/>
      <c r="I1534" s="134"/>
      <c r="J1534" s="134"/>
      <c r="K1534" s="37"/>
      <c r="L1534" s="36"/>
      <c r="M1534" s="36"/>
    </row>
    <row r="1535" spans="3:13" x14ac:dyDescent="0.25">
      <c r="C1535" s="36"/>
      <c r="D1535" s="36"/>
      <c r="E1535" s="36"/>
      <c r="F1535" s="36"/>
      <c r="G1535" s="36"/>
      <c r="H1535" s="37"/>
      <c r="I1535" s="134"/>
      <c r="J1535" s="134"/>
      <c r="K1535" s="37"/>
      <c r="L1535" s="36"/>
      <c r="M1535" s="36"/>
    </row>
    <row r="1536" spans="3:13" x14ac:dyDescent="0.25">
      <c r="C1536" s="36"/>
      <c r="D1536" s="36"/>
      <c r="E1536" s="36"/>
      <c r="F1536" s="36"/>
      <c r="G1536" s="36"/>
      <c r="H1536" s="37"/>
      <c r="I1536" s="134"/>
      <c r="J1536" s="134"/>
      <c r="K1536" s="37"/>
      <c r="L1536" s="36"/>
      <c r="M1536" s="36"/>
    </row>
    <row r="1537" spans="3:13" x14ac:dyDescent="0.25">
      <c r="C1537" s="36"/>
      <c r="D1537" s="36"/>
      <c r="E1537" s="36"/>
      <c r="F1537" s="36"/>
      <c r="G1537" s="36"/>
      <c r="H1537" s="37"/>
      <c r="I1537" s="134"/>
      <c r="J1537" s="134"/>
      <c r="K1537" s="37"/>
      <c r="L1537" s="36"/>
      <c r="M1537" s="36"/>
    </row>
    <row r="1538" spans="3:13" x14ac:dyDescent="0.25">
      <c r="C1538" s="36"/>
      <c r="D1538" s="36"/>
      <c r="E1538" s="36"/>
      <c r="F1538" s="36"/>
      <c r="G1538" s="36"/>
      <c r="H1538" s="37"/>
      <c r="I1538" s="134"/>
      <c r="J1538" s="134"/>
      <c r="K1538" s="37"/>
      <c r="L1538" s="36"/>
      <c r="M1538" s="36"/>
    </row>
    <row r="1539" spans="3:13" x14ac:dyDescent="0.25">
      <c r="C1539" s="36"/>
      <c r="D1539" s="36"/>
      <c r="E1539" s="36"/>
      <c r="F1539" s="36"/>
      <c r="G1539" s="36"/>
      <c r="H1539" s="37"/>
      <c r="I1539" s="134"/>
      <c r="J1539" s="134"/>
      <c r="K1539" s="37"/>
      <c r="L1539" s="36"/>
      <c r="M1539" s="36"/>
    </row>
    <row r="1540" spans="3:13" x14ac:dyDescent="0.25">
      <c r="C1540" s="36"/>
      <c r="D1540" s="36"/>
      <c r="E1540" s="36"/>
      <c r="F1540" s="36"/>
      <c r="G1540" s="36"/>
      <c r="H1540" s="37"/>
      <c r="I1540" s="134"/>
      <c r="J1540" s="134"/>
      <c r="K1540" s="37"/>
      <c r="L1540" s="36"/>
      <c r="M1540" s="36"/>
    </row>
    <row r="1541" spans="3:13" x14ac:dyDescent="0.25">
      <c r="C1541" s="36"/>
      <c r="D1541" s="36"/>
      <c r="E1541" s="36"/>
      <c r="F1541" s="36"/>
      <c r="G1541" s="36"/>
      <c r="H1541" s="37"/>
      <c r="I1541" s="134"/>
      <c r="J1541" s="134"/>
      <c r="K1541" s="37"/>
      <c r="L1541" s="36"/>
      <c r="M1541" s="36"/>
    </row>
    <row r="1542" spans="3:13" x14ac:dyDescent="0.25">
      <c r="C1542" s="36"/>
      <c r="D1542" s="36"/>
      <c r="E1542" s="36"/>
      <c r="F1542" s="36"/>
      <c r="G1542" s="36"/>
      <c r="H1542" s="37"/>
      <c r="I1542" s="134"/>
      <c r="J1542" s="134"/>
      <c r="K1542" s="37"/>
      <c r="L1542" s="36"/>
      <c r="M1542" s="36"/>
    </row>
    <row r="1543" spans="3:13" x14ac:dyDescent="0.25">
      <c r="C1543" s="36"/>
      <c r="D1543" s="36"/>
      <c r="E1543" s="36"/>
      <c r="F1543" s="36"/>
      <c r="G1543" s="36"/>
      <c r="H1543" s="37"/>
      <c r="I1543" s="134"/>
      <c r="J1543" s="134"/>
      <c r="K1543" s="37"/>
      <c r="L1543" s="36"/>
      <c r="M1543" s="36"/>
    </row>
    <row r="1544" spans="3:13" x14ac:dyDescent="0.25">
      <c r="C1544" s="36"/>
      <c r="D1544" s="36"/>
      <c r="E1544" s="36"/>
      <c r="F1544" s="36"/>
      <c r="G1544" s="36"/>
      <c r="H1544" s="37"/>
      <c r="I1544" s="134"/>
      <c r="J1544" s="134"/>
      <c r="K1544" s="37"/>
      <c r="L1544" s="36"/>
      <c r="M1544" s="36"/>
    </row>
    <row r="1545" spans="3:13" x14ac:dyDescent="0.25">
      <c r="C1545" s="36"/>
      <c r="D1545" s="36"/>
      <c r="E1545" s="36"/>
      <c r="F1545" s="36"/>
      <c r="G1545" s="36"/>
      <c r="H1545" s="37"/>
      <c r="I1545" s="134"/>
      <c r="J1545" s="134"/>
      <c r="K1545" s="37"/>
      <c r="L1545" s="36"/>
      <c r="M1545" s="36"/>
    </row>
    <row r="1546" spans="3:13" x14ac:dyDescent="0.25">
      <c r="C1546" s="36"/>
      <c r="D1546" s="36"/>
      <c r="E1546" s="36"/>
      <c r="F1546" s="36"/>
      <c r="G1546" s="36"/>
      <c r="H1546" s="37"/>
      <c r="I1546" s="134"/>
      <c r="J1546" s="134"/>
      <c r="K1546" s="37"/>
      <c r="L1546" s="36"/>
      <c r="M1546" s="36"/>
    </row>
    <row r="1547" spans="3:13" x14ac:dyDescent="0.25">
      <c r="C1547" s="36"/>
      <c r="D1547" s="36"/>
      <c r="E1547" s="36"/>
      <c r="F1547" s="36"/>
      <c r="G1547" s="36"/>
      <c r="H1547" s="37"/>
      <c r="I1547" s="134"/>
      <c r="J1547" s="134"/>
      <c r="K1547" s="37"/>
      <c r="L1547" s="36"/>
      <c r="M1547" s="36"/>
    </row>
    <row r="1548" spans="3:13" x14ac:dyDescent="0.25">
      <c r="C1548" s="36"/>
      <c r="D1548" s="36"/>
      <c r="E1548" s="36"/>
      <c r="F1548" s="36"/>
      <c r="G1548" s="36"/>
      <c r="H1548" s="37"/>
      <c r="I1548" s="134"/>
      <c r="J1548" s="134"/>
      <c r="K1548" s="37"/>
      <c r="L1548" s="36"/>
      <c r="M1548" s="36"/>
    </row>
    <row r="1549" spans="3:13" x14ac:dyDescent="0.25">
      <c r="C1549" s="36"/>
      <c r="D1549" s="36"/>
      <c r="E1549" s="36"/>
      <c r="F1549" s="36"/>
      <c r="G1549" s="36"/>
      <c r="H1549" s="37"/>
      <c r="I1549" s="134"/>
      <c r="J1549" s="134"/>
      <c r="K1549" s="37"/>
      <c r="L1549" s="36"/>
      <c r="M1549" s="36"/>
    </row>
    <row r="1550" spans="3:13" x14ac:dyDescent="0.25">
      <c r="C1550" s="36"/>
      <c r="D1550" s="36"/>
      <c r="E1550" s="36"/>
      <c r="F1550" s="36"/>
      <c r="G1550" s="36"/>
      <c r="H1550" s="37"/>
      <c r="I1550" s="134"/>
      <c r="J1550" s="134"/>
      <c r="K1550" s="37"/>
      <c r="L1550" s="36"/>
      <c r="M1550" s="36"/>
    </row>
    <row r="1551" spans="3:13" x14ac:dyDescent="0.25">
      <c r="C1551" s="36"/>
      <c r="D1551" s="36"/>
      <c r="E1551" s="36"/>
      <c r="F1551" s="36"/>
      <c r="G1551" s="36"/>
      <c r="H1551" s="37"/>
      <c r="I1551" s="134"/>
      <c r="J1551" s="134"/>
      <c r="K1551" s="37"/>
      <c r="L1551" s="36"/>
      <c r="M1551" s="36"/>
    </row>
    <row r="1552" spans="3:13" x14ac:dyDescent="0.25">
      <c r="C1552" s="36"/>
      <c r="D1552" s="36"/>
      <c r="E1552" s="36"/>
      <c r="F1552" s="36"/>
      <c r="G1552" s="36"/>
      <c r="H1552" s="37"/>
      <c r="I1552" s="134"/>
      <c r="J1552" s="134"/>
      <c r="K1552" s="37"/>
      <c r="L1552" s="36"/>
      <c r="M1552" s="36"/>
    </row>
    <row r="1553" spans="3:13" x14ac:dyDescent="0.25">
      <c r="C1553" s="36"/>
      <c r="D1553" s="36"/>
      <c r="E1553" s="36"/>
      <c r="F1553" s="36"/>
      <c r="G1553" s="36"/>
      <c r="H1553" s="37"/>
      <c r="I1553" s="134"/>
      <c r="J1553" s="134"/>
      <c r="K1553" s="37"/>
      <c r="L1553" s="36"/>
      <c r="M1553" s="36"/>
    </row>
    <row r="1554" spans="3:13" x14ac:dyDescent="0.25">
      <c r="C1554" s="36"/>
      <c r="D1554" s="36"/>
      <c r="E1554" s="36"/>
      <c r="F1554" s="36"/>
      <c r="G1554" s="36"/>
      <c r="H1554" s="37"/>
      <c r="I1554" s="134"/>
      <c r="J1554" s="134"/>
      <c r="K1554" s="37"/>
      <c r="L1554" s="36"/>
      <c r="M1554" s="36"/>
    </row>
    <row r="1555" spans="3:13" x14ac:dyDescent="0.25">
      <c r="C1555" s="36"/>
      <c r="D1555" s="36"/>
      <c r="E1555" s="36"/>
      <c r="F1555" s="36"/>
      <c r="G1555" s="36"/>
      <c r="H1555" s="37"/>
      <c r="I1555" s="134"/>
      <c r="J1555" s="134"/>
      <c r="K1555" s="37"/>
      <c r="L1555" s="36"/>
      <c r="M1555" s="36"/>
    </row>
    <row r="1556" spans="3:13" x14ac:dyDescent="0.25">
      <c r="C1556" s="36"/>
      <c r="D1556" s="36"/>
      <c r="E1556" s="36"/>
      <c r="F1556" s="36"/>
      <c r="G1556" s="36"/>
      <c r="H1556" s="37"/>
      <c r="I1556" s="134"/>
      <c r="J1556" s="134"/>
      <c r="K1556" s="37"/>
      <c r="L1556" s="36"/>
      <c r="M1556" s="36"/>
    </row>
    <row r="1557" spans="3:13" x14ac:dyDescent="0.25">
      <c r="C1557" s="36"/>
      <c r="D1557" s="36"/>
      <c r="E1557" s="36"/>
      <c r="F1557" s="36"/>
      <c r="G1557" s="36"/>
      <c r="H1557" s="37"/>
      <c r="I1557" s="134"/>
      <c r="J1557" s="134"/>
      <c r="K1557" s="37"/>
      <c r="L1557" s="36"/>
      <c r="M1557" s="36"/>
    </row>
    <row r="1558" spans="3:13" x14ac:dyDescent="0.25">
      <c r="C1558" s="36"/>
      <c r="D1558" s="36"/>
      <c r="E1558" s="36"/>
      <c r="F1558" s="36"/>
      <c r="G1558" s="36"/>
      <c r="H1558" s="37"/>
      <c r="I1558" s="134"/>
      <c r="J1558" s="134"/>
      <c r="K1558" s="37"/>
      <c r="L1558" s="36"/>
      <c r="M1558" s="36"/>
    </row>
    <row r="1559" spans="3:13" x14ac:dyDescent="0.25">
      <c r="C1559" s="36"/>
      <c r="D1559" s="36"/>
      <c r="E1559" s="36"/>
      <c r="F1559" s="36"/>
      <c r="G1559" s="36"/>
      <c r="H1559" s="37"/>
      <c r="I1559" s="134"/>
      <c r="J1559" s="134"/>
      <c r="K1559" s="37"/>
      <c r="L1559" s="36"/>
      <c r="M1559" s="36"/>
    </row>
    <row r="1560" spans="3:13" x14ac:dyDescent="0.25">
      <c r="C1560" s="36"/>
      <c r="D1560" s="36"/>
      <c r="E1560" s="36"/>
      <c r="F1560" s="36"/>
      <c r="G1560" s="36"/>
      <c r="H1560" s="37"/>
      <c r="I1560" s="134"/>
      <c r="J1560" s="134"/>
      <c r="K1560" s="37"/>
      <c r="L1560" s="36"/>
      <c r="M1560" s="36"/>
    </row>
    <row r="1561" spans="3:13" x14ac:dyDescent="0.25">
      <c r="C1561" s="36"/>
      <c r="D1561" s="36"/>
      <c r="E1561" s="36"/>
      <c r="F1561" s="36"/>
      <c r="G1561" s="36"/>
      <c r="H1561" s="37"/>
      <c r="I1561" s="134"/>
      <c r="J1561" s="134"/>
      <c r="K1561" s="37"/>
      <c r="L1561" s="36"/>
      <c r="M1561" s="36"/>
    </row>
    <row r="1562" spans="3:13" x14ac:dyDescent="0.25">
      <c r="C1562" s="36"/>
      <c r="D1562" s="36"/>
      <c r="E1562" s="36"/>
      <c r="F1562" s="36"/>
      <c r="G1562" s="36"/>
      <c r="H1562" s="37"/>
      <c r="I1562" s="134"/>
      <c r="J1562" s="134"/>
      <c r="K1562" s="37"/>
      <c r="L1562" s="36"/>
      <c r="M1562" s="36"/>
    </row>
    <row r="1563" spans="3:13" x14ac:dyDescent="0.25">
      <c r="C1563" s="36"/>
      <c r="D1563" s="36"/>
      <c r="E1563" s="36"/>
      <c r="F1563" s="36"/>
      <c r="G1563" s="36"/>
      <c r="H1563" s="37"/>
      <c r="I1563" s="134"/>
      <c r="J1563" s="134"/>
      <c r="K1563" s="37"/>
      <c r="L1563" s="36"/>
      <c r="M1563" s="36"/>
    </row>
    <row r="1564" spans="3:13" x14ac:dyDescent="0.25">
      <c r="C1564" s="36"/>
      <c r="D1564" s="36"/>
      <c r="E1564" s="36"/>
      <c r="F1564" s="36"/>
      <c r="G1564" s="36"/>
      <c r="H1564" s="37"/>
      <c r="I1564" s="134"/>
      <c r="J1564" s="134"/>
      <c r="K1564" s="37"/>
      <c r="L1564" s="36"/>
      <c r="M1564" s="36"/>
    </row>
    <row r="1565" spans="3:13" x14ac:dyDescent="0.25">
      <c r="C1565" s="36"/>
      <c r="D1565" s="36"/>
      <c r="E1565" s="36"/>
      <c r="F1565" s="36"/>
      <c r="G1565" s="36"/>
      <c r="H1565" s="37"/>
      <c r="I1565" s="134"/>
      <c r="J1565" s="134"/>
      <c r="K1565" s="37"/>
      <c r="L1565" s="36"/>
      <c r="M1565" s="36"/>
    </row>
    <row r="1566" spans="3:13" x14ac:dyDescent="0.25">
      <c r="C1566" s="36"/>
      <c r="D1566" s="36"/>
      <c r="E1566" s="36"/>
      <c r="F1566" s="36"/>
      <c r="G1566" s="36"/>
      <c r="H1566" s="37"/>
      <c r="I1566" s="134"/>
      <c r="J1566" s="134"/>
      <c r="K1566" s="37"/>
      <c r="L1566" s="36"/>
      <c r="M1566" s="36"/>
    </row>
    <row r="1567" spans="3:13" x14ac:dyDescent="0.25">
      <c r="C1567" s="36"/>
      <c r="D1567" s="36"/>
      <c r="E1567" s="36"/>
      <c r="F1567" s="36"/>
      <c r="G1567" s="36"/>
      <c r="H1567" s="37"/>
      <c r="I1567" s="134"/>
      <c r="J1567" s="134"/>
      <c r="K1567" s="37"/>
      <c r="L1567" s="36"/>
      <c r="M1567" s="36"/>
    </row>
    <row r="1568" spans="3:13" x14ac:dyDescent="0.25">
      <c r="C1568" s="36"/>
      <c r="D1568" s="36"/>
      <c r="E1568" s="36"/>
      <c r="F1568" s="36"/>
      <c r="G1568" s="36"/>
      <c r="H1568" s="37"/>
      <c r="I1568" s="134"/>
      <c r="J1568" s="134"/>
      <c r="K1568" s="37"/>
      <c r="L1568" s="36"/>
      <c r="M1568" s="36"/>
    </row>
    <row r="1569" spans="3:13" x14ac:dyDescent="0.25">
      <c r="C1569" s="36"/>
      <c r="D1569" s="36"/>
      <c r="E1569" s="36"/>
      <c r="F1569" s="36"/>
      <c r="G1569" s="36"/>
      <c r="H1569" s="37"/>
      <c r="I1569" s="134"/>
      <c r="J1569" s="134"/>
      <c r="K1569" s="37"/>
      <c r="L1569" s="36"/>
      <c r="M1569" s="36"/>
    </row>
    <row r="1570" spans="3:13" x14ac:dyDescent="0.25">
      <c r="C1570" s="36"/>
      <c r="D1570" s="36"/>
      <c r="E1570" s="36"/>
      <c r="F1570" s="36"/>
      <c r="G1570" s="36"/>
      <c r="H1570" s="37"/>
      <c r="I1570" s="134"/>
      <c r="J1570" s="134"/>
      <c r="K1570" s="37"/>
      <c r="L1570" s="36"/>
      <c r="M1570" s="36"/>
    </row>
    <row r="1571" spans="3:13" x14ac:dyDescent="0.25">
      <c r="C1571" s="36"/>
      <c r="D1571" s="36"/>
      <c r="E1571" s="36"/>
      <c r="F1571" s="36"/>
      <c r="G1571" s="36"/>
      <c r="H1571" s="37"/>
      <c r="I1571" s="134"/>
      <c r="J1571" s="134"/>
      <c r="K1571" s="37"/>
      <c r="L1571" s="36"/>
      <c r="M1571" s="36"/>
    </row>
    <row r="1572" spans="3:13" x14ac:dyDescent="0.25">
      <c r="C1572" s="36"/>
      <c r="D1572" s="36"/>
      <c r="E1572" s="36"/>
      <c r="F1572" s="36"/>
      <c r="G1572" s="36"/>
      <c r="H1572" s="37"/>
      <c r="I1572" s="134"/>
      <c r="J1572" s="134"/>
      <c r="K1572" s="37"/>
      <c r="L1572" s="36"/>
      <c r="M1572" s="36"/>
    </row>
    <row r="1573" spans="3:13" x14ac:dyDescent="0.25">
      <c r="C1573" s="36"/>
      <c r="D1573" s="36"/>
      <c r="E1573" s="36"/>
      <c r="F1573" s="36"/>
      <c r="G1573" s="36"/>
      <c r="H1573" s="37"/>
      <c r="I1573" s="134"/>
      <c r="J1573" s="134"/>
      <c r="K1573" s="37"/>
      <c r="L1573" s="36"/>
      <c r="M1573" s="36"/>
    </row>
    <row r="1574" spans="3:13" x14ac:dyDescent="0.25">
      <c r="C1574" s="36"/>
      <c r="D1574" s="36"/>
      <c r="E1574" s="36"/>
      <c r="F1574" s="36"/>
      <c r="G1574" s="36"/>
      <c r="H1574" s="37"/>
      <c r="I1574" s="134"/>
      <c r="J1574" s="134"/>
      <c r="K1574" s="37"/>
      <c r="L1574" s="36"/>
      <c r="M1574" s="36"/>
    </row>
    <row r="1575" spans="3:13" x14ac:dyDescent="0.25">
      <c r="C1575" s="36"/>
      <c r="D1575" s="36"/>
      <c r="E1575" s="36"/>
      <c r="F1575" s="36"/>
      <c r="G1575" s="36"/>
      <c r="H1575" s="37"/>
      <c r="I1575" s="134"/>
      <c r="J1575" s="134"/>
      <c r="K1575" s="37"/>
      <c r="L1575" s="36"/>
      <c r="M1575" s="36"/>
    </row>
    <row r="1576" spans="3:13" x14ac:dyDescent="0.25">
      <c r="C1576" s="36"/>
      <c r="D1576" s="36"/>
      <c r="E1576" s="36"/>
      <c r="F1576" s="36"/>
      <c r="G1576" s="36"/>
      <c r="H1576" s="37"/>
      <c r="I1576" s="134"/>
      <c r="J1576" s="134"/>
      <c r="K1576" s="37"/>
      <c r="L1576" s="36"/>
      <c r="M1576" s="36"/>
    </row>
    <row r="1577" spans="3:13" x14ac:dyDescent="0.25">
      <c r="C1577" s="36"/>
      <c r="D1577" s="36"/>
      <c r="E1577" s="36"/>
      <c r="F1577" s="36"/>
      <c r="G1577" s="36"/>
      <c r="H1577" s="37"/>
      <c r="I1577" s="134"/>
      <c r="J1577" s="134"/>
      <c r="K1577" s="37"/>
      <c r="L1577" s="36"/>
      <c r="M1577" s="36"/>
    </row>
    <row r="1578" spans="3:13" x14ac:dyDescent="0.25">
      <c r="C1578" s="36"/>
      <c r="D1578" s="36"/>
      <c r="E1578" s="36"/>
      <c r="F1578" s="36"/>
      <c r="G1578" s="36"/>
      <c r="H1578" s="37"/>
      <c r="I1578" s="134"/>
      <c r="J1578" s="134"/>
      <c r="K1578" s="37"/>
      <c r="L1578" s="36"/>
      <c r="M1578" s="36"/>
    </row>
    <row r="1579" spans="3:13" x14ac:dyDescent="0.25">
      <c r="C1579" s="36"/>
      <c r="D1579" s="36"/>
      <c r="E1579" s="36"/>
      <c r="F1579" s="36"/>
      <c r="G1579" s="36"/>
      <c r="H1579" s="37"/>
      <c r="I1579" s="134"/>
      <c r="J1579" s="134"/>
      <c r="K1579" s="37"/>
      <c r="L1579" s="36"/>
      <c r="M1579" s="36"/>
    </row>
    <row r="1580" spans="3:13" x14ac:dyDescent="0.25">
      <c r="C1580" s="36"/>
      <c r="D1580" s="36"/>
      <c r="E1580" s="36"/>
      <c r="F1580" s="36"/>
      <c r="G1580" s="36"/>
      <c r="H1580" s="37"/>
      <c r="I1580" s="134"/>
      <c r="J1580" s="134"/>
      <c r="K1580" s="37"/>
      <c r="L1580" s="36"/>
      <c r="M1580" s="36"/>
    </row>
    <row r="1581" spans="3:13" x14ac:dyDescent="0.25">
      <c r="C1581" s="36"/>
      <c r="D1581" s="36"/>
      <c r="E1581" s="36"/>
      <c r="F1581" s="36"/>
      <c r="G1581" s="36"/>
      <c r="H1581" s="37"/>
      <c r="I1581" s="134"/>
      <c r="J1581" s="134"/>
      <c r="K1581" s="37"/>
      <c r="L1581" s="36"/>
      <c r="M1581" s="36"/>
    </row>
    <row r="1582" spans="3:13" x14ac:dyDescent="0.25">
      <c r="C1582" s="36"/>
      <c r="D1582" s="36"/>
      <c r="E1582" s="36"/>
      <c r="F1582" s="36"/>
      <c r="G1582" s="36"/>
      <c r="H1582" s="37"/>
      <c r="I1582" s="134"/>
      <c r="J1582" s="134"/>
      <c r="K1582" s="37"/>
      <c r="L1582" s="36"/>
      <c r="M1582" s="36"/>
    </row>
    <row r="1583" spans="3:13" x14ac:dyDescent="0.25">
      <c r="C1583" s="36"/>
      <c r="D1583" s="36"/>
      <c r="E1583" s="36"/>
      <c r="F1583" s="36"/>
      <c r="G1583" s="36"/>
      <c r="H1583" s="37"/>
      <c r="I1583" s="134"/>
      <c r="J1583" s="134"/>
      <c r="K1583" s="37"/>
      <c r="L1583" s="36"/>
      <c r="M1583" s="36"/>
    </row>
    <row r="1584" spans="3:13" x14ac:dyDescent="0.25">
      <c r="C1584" s="36"/>
      <c r="D1584" s="36"/>
      <c r="E1584" s="36"/>
      <c r="F1584" s="36"/>
      <c r="G1584" s="36"/>
      <c r="H1584" s="37"/>
      <c r="I1584" s="134"/>
      <c r="J1584" s="134"/>
      <c r="K1584" s="37"/>
      <c r="L1584" s="36"/>
      <c r="M1584" s="36"/>
    </row>
    <row r="1585" spans="3:13" x14ac:dyDescent="0.25">
      <c r="C1585" s="36"/>
      <c r="D1585" s="36"/>
      <c r="E1585" s="36"/>
      <c r="F1585" s="36"/>
      <c r="G1585" s="36"/>
      <c r="H1585" s="37"/>
      <c r="I1585" s="134"/>
      <c r="J1585" s="134"/>
      <c r="K1585" s="37"/>
      <c r="L1585" s="36"/>
      <c r="M1585" s="36"/>
    </row>
    <row r="1586" spans="3:13" x14ac:dyDescent="0.25">
      <c r="C1586" s="36"/>
      <c r="D1586" s="36"/>
      <c r="E1586" s="36"/>
      <c r="F1586" s="36"/>
      <c r="G1586" s="36"/>
      <c r="H1586" s="37"/>
      <c r="I1586" s="134"/>
      <c r="J1586" s="134"/>
      <c r="K1586" s="37"/>
      <c r="L1586" s="36"/>
      <c r="M1586" s="36"/>
    </row>
    <row r="1587" spans="3:13" x14ac:dyDescent="0.25">
      <c r="C1587" s="36"/>
      <c r="D1587" s="36"/>
      <c r="E1587" s="36"/>
      <c r="F1587" s="36"/>
      <c r="G1587" s="36"/>
      <c r="H1587" s="37"/>
      <c r="I1587" s="134"/>
      <c r="J1587" s="134"/>
      <c r="K1587" s="37"/>
      <c r="L1587" s="36"/>
      <c r="M1587" s="36"/>
    </row>
    <row r="1588" spans="3:13" x14ac:dyDescent="0.25">
      <c r="C1588" s="36"/>
      <c r="D1588" s="36"/>
      <c r="E1588" s="36"/>
      <c r="F1588" s="36"/>
      <c r="G1588" s="36"/>
      <c r="H1588" s="37"/>
      <c r="I1588" s="134"/>
      <c r="J1588" s="134"/>
      <c r="K1588" s="37"/>
      <c r="L1588" s="36"/>
      <c r="M1588" s="36"/>
    </row>
    <row r="1589" spans="3:13" x14ac:dyDescent="0.25">
      <c r="C1589" s="36"/>
      <c r="D1589" s="36"/>
      <c r="E1589" s="36"/>
      <c r="F1589" s="36"/>
      <c r="G1589" s="36"/>
      <c r="H1589" s="37"/>
      <c r="I1589" s="134"/>
      <c r="J1589" s="134"/>
      <c r="K1589" s="37"/>
      <c r="L1589" s="36"/>
      <c r="M1589" s="36"/>
    </row>
    <row r="1590" spans="3:13" x14ac:dyDescent="0.25">
      <c r="C1590" s="36"/>
      <c r="D1590" s="36"/>
      <c r="E1590" s="36"/>
      <c r="F1590" s="36"/>
      <c r="G1590" s="36"/>
      <c r="H1590" s="37"/>
      <c r="I1590" s="134"/>
      <c r="J1590" s="134"/>
      <c r="K1590" s="37"/>
      <c r="L1590" s="36"/>
      <c r="M1590" s="36"/>
    </row>
    <row r="1591" spans="3:13" x14ac:dyDescent="0.25">
      <c r="C1591" s="36"/>
      <c r="D1591" s="36"/>
      <c r="E1591" s="36"/>
      <c r="F1591" s="36"/>
      <c r="G1591" s="36"/>
      <c r="H1591" s="37"/>
      <c r="I1591" s="134"/>
      <c r="J1591" s="134"/>
      <c r="K1591" s="37"/>
      <c r="L1591" s="36"/>
      <c r="M1591" s="36"/>
    </row>
    <row r="1592" spans="3:13" x14ac:dyDescent="0.25">
      <c r="C1592" s="36"/>
      <c r="D1592" s="36"/>
      <c r="E1592" s="36"/>
      <c r="F1592" s="36"/>
      <c r="G1592" s="36"/>
      <c r="H1592" s="37"/>
      <c r="I1592" s="134"/>
      <c r="J1592" s="134"/>
      <c r="K1592" s="37"/>
      <c r="L1592" s="36"/>
      <c r="M1592" s="36"/>
    </row>
    <row r="1593" spans="3:13" x14ac:dyDescent="0.25">
      <c r="C1593" s="36"/>
      <c r="D1593" s="36"/>
      <c r="E1593" s="36"/>
      <c r="F1593" s="36"/>
      <c r="G1593" s="36"/>
      <c r="H1593" s="37"/>
      <c r="I1593" s="134"/>
      <c r="J1593" s="134"/>
      <c r="K1593" s="37"/>
      <c r="L1593" s="36"/>
      <c r="M1593" s="36"/>
    </row>
    <row r="1594" spans="3:13" x14ac:dyDescent="0.25">
      <c r="C1594" s="36"/>
      <c r="D1594" s="36"/>
      <c r="E1594" s="36"/>
      <c r="F1594" s="36"/>
      <c r="G1594" s="36"/>
      <c r="H1594" s="37"/>
      <c r="I1594" s="134"/>
      <c r="J1594" s="134"/>
      <c r="K1594" s="37"/>
      <c r="L1594" s="36"/>
      <c r="M1594" s="36"/>
    </row>
    <row r="1595" spans="3:13" x14ac:dyDescent="0.25">
      <c r="C1595" s="36"/>
      <c r="D1595" s="36"/>
      <c r="E1595" s="36"/>
      <c r="F1595" s="36"/>
      <c r="G1595" s="36"/>
      <c r="H1595" s="37"/>
      <c r="I1595" s="134"/>
      <c r="J1595" s="134"/>
      <c r="K1595" s="37"/>
      <c r="L1595" s="36"/>
      <c r="M1595" s="36"/>
    </row>
    <row r="1596" spans="3:13" x14ac:dyDescent="0.25">
      <c r="C1596" s="36"/>
      <c r="D1596" s="36"/>
      <c r="E1596" s="36"/>
      <c r="F1596" s="36"/>
      <c r="G1596" s="36"/>
      <c r="H1596" s="37"/>
      <c r="I1596" s="134"/>
      <c r="J1596" s="134"/>
      <c r="K1596" s="37"/>
      <c r="L1596" s="36"/>
      <c r="M1596" s="36"/>
    </row>
    <row r="1597" spans="3:13" x14ac:dyDescent="0.25">
      <c r="C1597" s="36"/>
      <c r="D1597" s="36"/>
      <c r="E1597" s="36"/>
      <c r="F1597" s="36"/>
      <c r="G1597" s="36"/>
      <c r="H1597" s="37"/>
      <c r="I1597" s="134"/>
      <c r="J1597" s="134"/>
      <c r="K1597" s="37"/>
      <c r="L1597" s="36"/>
      <c r="M1597" s="36"/>
    </row>
    <row r="1598" spans="3:13" x14ac:dyDescent="0.25">
      <c r="C1598" s="36"/>
      <c r="D1598" s="36"/>
      <c r="E1598" s="36"/>
      <c r="F1598" s="36"/>
      <c r="G1598" s="36"/>
      <c r="H1598" s="37"/>
      <c r="I1598" s="134"/>
      <c r="J1598" s="134"/>
      <c r="K1598" s="37"/>
      <c r="L1598" s="36"/>
      <c r="M1598" s="36"/>
    </row>
    <row r="1599" spans="3:13" x14ac:dyDescent="0.25">
      <c r="C1599" s="36"/>
      <c r="D1599" s="36"/>
      <c r="E1599" s="36"/>
      <c r="F1599" s="36"/>
      <c r="G1599" s="36"/>
      <c r="H1599" s="37"/>
      <c r="I1599" s="134"/>
      <c r="J1599" s="134"/>
      <c r="K1599" s="37"/>
      <c r="L1599" s="36"/>
      <c r="M1599" s="36"/>
    </row>
    <row r="1600" spans="3:13" x14ac:dyDescent="0.25">
      <c r="C1600" s="36"/>
      <c r="D1600" s="36"/>
      <c r="E1600" s="36"/>
      <c r="F1600" s="36"/>
      <c r="G1600" s="36"/>
      <c r="H1600" s="37"/>
      <c r="I1600" s="134"/>
      <c r="J1600" s="134"/>
      <c r="K1600" s="37"/>
      <c r="L1600" s="36"/>
      <c r="M1600" s="36"/>
    </row>
    <row r="1601" spans="3:13" x14ac:dyDescent="0.25">
      <c r="C1601" s="36"/>
      <c r="D1601" s="36"/>
      <c r="E1601" s="36"/>
      <c r="F1601" s="36"/>
      <c r="G1601" s="36"/>
      <c r="H1601" s="37"/>
      <c r="I1601" s="134"/>
      <c r="J1601" s="134"/>
      <c r="K1601" s="37"/>
      <c r="L1601" s="36"/>
      <c r="M1601" s="36"/>
    </row>
    <row r="1602" spans="3:13" x14ac:dyDescent="0.25">
      <c r="C1602" s="36"/>
      <c r="D1602" s="36"/>
      <c r="E1602" s="36"/>
      <c r="F1602" s="36"/>
      <c r="G1602" s="36"/>
      <c r="H1602" s="37"/>
      <c r="I1602" s="134"/>
      <c r="J1602" s="134"/>
      <c r="K1602" s="37"/>
      <c r="L1602" s="36"/>
      <c r="M1602" s="36"/>
    </row>
    <row r="1603" spans="3:13" x14ac:dyDescent="0.25">
      <c r="C1603" s="36"/>
      <c r="D1603" s="36"/>
      <c r="E1603" s="36"/>
      <c r="F1603" s="36"/>
      <c r="G1603" s="36"/>
      <c r="H1603" s="37"/>
      <c r="I1603" s="134"/>
      <c r="J1603" s="134"/>
      <c r="K1603" s="37"/>
      <c r="L1603" s="36"/>
      <c r="M1603" s="36"/>
    </row>
    <row r="1604" spans="3:13" x14ac:dyDescent="0.25">
      <c r="C1604" s="36"/>
      <c r="D1604" s="36"/>
      <c r="E1604" s="36"/>
      <c r="F1604" s="36"/>
      <c r="G1604" s="36"/>
      <c r="H1604" s="37"/>
      <c r="I1604" s="134"/>
      <c r="J1604" s="134"/>
      <c r="K1604" s="37"/>
      <c r="L1604" s="36"/>
      <c r="M1604" s="36"/>
    </row>
    <row r="1605" spans="3:13" x14ac:dyDescent="0.25">
      <c r="C1605" s="36"/>
      <c r="D1605" s="36"/>
      <c r="E1605" s="36"/>
      <c r="F1605" s="36"/>
      <c r="G1605" s="36"/>
      <c r="H1605" s="37"/>
      <c r="I1605" s="134"/>
      <c r="J1605" s="134"/>
      <c r="K1605" s="37"/>
      <c r="L1605" s="36"/>
      <c r="M1605" s="36"/>
    </row>
    <row r="1606" spans="3:13" x14ac:dyDescent="0.25">
      <c r="C1606" s="36"/>
      <c r="D1606" s="36"/>
      <c r="E1606" s="36"/>
      <c r="F1606" s="36"/>
      <c r="G1606" s="36"/>
      <c r="H1606" s="37"/>
      <c r="I1606" s="134"/>
      <c r="J1606" s="134"/>
      <c r="K1606" s="37"/>
      <c r="L1606" s="36"/>
      <c r="M1606" s="36"/>
    </row>
    <row r="1607" spans="3:13" x14ac:dyDescent="0.25">
      <c r="C1607" s="36"/>
      <c r="D1607" s="36"/>
      <c r="E1607" s="36"/>
      <c r="F1607" s="36"/>
      <c r="G1607" s="36"/>
      <c r="H1607" s="37"/>
      <c r="I1607" s="134"/>
      <c r="J1607" s="134"/>
      <c r="K1607" s="37"/>
      <c r="L1607" s="36"/>
      <c r="M1607" s="36"/>
    </row>
    <row r="1608" spans="3:13" x14ac:dyDescent="0.25">
      <c r="C1608" s="36"/>
      <c r="D1608" s="36"/>
      <c r="E1608" s="36"/>
      <c r="F1608" s="36"/>
      <c r="G1608" s="36"/>
      <c r="H1608" s="37"/>
      <c r="I1608" s="134"/>
      <c r="J1608" s="134"/>
      <c r="K1608" s="37"/>
      <c r="L1608" s="36"/>
      <c r="M1608" s="36"/>
    </row>
    <row r="1609" spans="3:13" x14ac:dyDescent="0.25">
      <c r="C1609" s="36"/>
      <c r="D1609" s="36"/>
      <c r="E1609" s="36"/>
      <c r="F1609" s="36"/>
      <c r="G1609" s="36"/>
      <c r="H1609" s="37"/>
      <c r="I1609" s="134"/>
      <c r="J1609" s="134"/>
      <c r="K1609" s="37"/>
      <c r="L1609" s="36"/>
      <c r="M1609" s="36"/>
    </row>
    <row r="1610" spans="3:13" x14ac:dyDescent="0.25">
      <c r="C1610" s="36"/>
      <c r="D1610" s="36"/>
      <c r="E1610" s="36"/>
      <c r="F1610" s="36"/>
      <c r="G1610" s="36"/>
      <c r="H1610" s="37"/>
      <c r="I1610" s="134"/>
      <c r="J1610" s="134"/>
      <c r="K1610" s="37"/>
      <c r="L1610" s="36"/>
      <c r="M1610" s="36"/>
    </row>
    <row r="1611" spans="3:13" x14ac:dyDescent="0.25">
      <c r="C1611" s="36"/>
      <c r="D1611" s="36"/>
      <c r="E1611" s="36"/>
      <c r="F1611" s="36"/>
      <c r="G1611" s="36"/>
      <c r="H1611" s="37"/>
      <c r="I1611" s="134"/>
      <c r="J1611" s="134"/>
      <c r="K1611" s="37"/>
      <c r="L1611" s="36"/>
      <c r="M1611" s="36"/>
    </row>
    <row r="1612" spans="3:13" x14ac:dyDescent="0.25">
      <c r="C1612" s="36"/>
      <c r="D1612" s="36"/>
      <c r="E1612" s="36"/>
      <c r="F1612" s="36"/>
      <c r="G1612" s="36"/>
      <c r="H1612" s="37"/>
      <c r="I1612" s="134"/>
      <c r="J1612" s="134"/>
      <c r="K1612" s="37"/>
      <c r="L1612" s="36"/>
      <c r="M1612" s="36"/>
    </row>
    <row r="1613" spans="3:13" x14ac:dyDescent="0.25">
      <c r="C1613" s="36"/>
      <c r="D1613" s="36"/>
      <c r="E1613" s="36"/>
      <c r="F1613" s="36"/>
      <c r="G1613" s="36"/>
      <c r="H1613" s="37"/>
      <c r="I1613" s="134"/>
      <c r="J1613" s="134"/>
      <c r="K1613" s="37"/>
      <c r="L1613" s="36"/>
      <c r="M1613" s="36"/>
    </row>
    <row r="1614" spans="3:13" x14ac:dyDescent="0.25">
      <c r="C1614" s="36"/>
      <c r="D1614" s="36"/>
      <c r="E1614" s="36"/>
      <c r="F1614" s="36"/>
      <c r="G1614" s="36"/>
      <c r="H1614" s="37"/>
      <c r="I1614" s="134"/>
      <c r="J1614" s="134"/>
      <c r="K1614" s="37"/>
      <c r="L1614" s="36"/>
      <c r="M1614" s="36"/>
    </row>
    <row r="1615" spans="3:13" x14ac:dyDescent="0.25">
      <c r="C1615" s="36"/>
      <c r="D1615" s="36"/>
      <c r="E1615" s="36"/>
      <c r="F1615" s="36"/>
      <c r="G1615" s="36"/>
      <c r="H1615" s="37"/>
      <c r="I1615" s="134"/>
      <c r="J1615" s="134"/>
      <c r="K1615" s="37"/>
      <c r="L1615" s="36"/>
      <c r="M1615" s="36"/>
    </row>
    <row r="1616" spans="3:13" x14ac:dyDescent="0.25">
      <c r="C1616" s="36"/>
      <c r="D1616" s="36"/>
      <c r="E1616" s="36"/>
      <c r="F1616" s="36"/>
      <c r="G1616" s="36"/>
      <c r="H1616" s="37"/>
      <c r="I1616" s="134"/>
      <c r="J1616" s="134"/>
      <c r="K1616" s="37"/>
      <c r="L1616" s="36"/>
      <c r="M1616" s="36"/>
    </row>
    <row r="1617" spans="3:13" x14ac:dyDescent="0.25">
      <c r="C1617" s="36"/>
      <c r="D1617" s="36"/>
      <c r="E1617" s="36"/>
      <c r="F1617" s="36"/>
      <c r="G1617" s="36"/>
      <c r="H1617" s="37"/>
      <c r="I1617" s="134"/>
      <c r="J1617" s="134"/>
      <c r="K1617" s="37"/>
      <c r="L1617" s="36"/>
      <c r="M1617" s="36"/>
    </row>
    <row r="1618" spans="3:13" x14ac:dyDescent="0.25">
      <c r="C1618" s="36"/>
      <c r="D1618" s="36"/>
      <c r="E1618" s="36"/>
      <c r="F1618" s="36"/>
      <c r="G1618" s="36"/>
      <c r="H1618" s="37"/>
      <c r="I1618" s="134"/>
      <c r="J1618" s="134"/>
      <c r="K1618" s="37"/>
      <c r="L1618" s="36"/>
      <c r="M1618" s="36"/>
    </row>
    <row r="1619" spans="3:13" x14ac:dyDescent="0.25">
      <c r="C1619" s="36"/>
      <c r="D1619" s="36"/>
      <c r="E1619" s="36"/>
      <c r="F1619" s="36"/>
      <c r="G1619" s="36"/>
      <c r="H1619" s="37"/>
      <c r="I1619" s="134"/>
      <c r="J1619" s="134"/>
      <c r="K1619" s="37"/>
      <c r="L1619" s="36"/>
      <c r="M1619" s="36"/>
    </row>
    <row r="1620" spans="3:13" x14ac:dyDescent="0.25">
      <c r="C1620" s="36"/>
      <c r="D1620" s="36"/>
      <c r="E1620" s="36"/>
      <c r="F1620" s="36"/>
      <c r="G1620" s="36"/>
      <c r="H1620" s="37"/>
      <c r="I1620" s="134"/>
      <c r="J1620" s="134"/>
      <c r="K1620" s="37"/>
      <c r="L1620" s="36"/>
      <c r="M1620" s="36"/>
    </row>
    <row r="1621" spans="3:13" x14ac:dyDescent="0.25">
      <c r="C1621" s="36"/>
      <c r="D1621" s="36"/>
      <c r="E1621" s="36"/>
      <c r="F1621" s="36"/>
      <c r="G1621" s="36"/>
      <c r="H1621" s="37"/>
      <c r="I1621" s="134"/>
      <c r="J1621" s="134"/>
      <c r="K1621" s="37"/>
      <c r="L1621" s="36"/>
      <c r="M1621" s="36"/>
    </row>
    <row r="1622" spans="3:13" x14ac:dyDescent="0.25">
      <c r="C1622" s="36"/>
      <c r="D1622" s="36"/>
      <c r="E1622" s="36"/>
      <c r="F1622" s="36"/>
      <c r="G1622" s="36"/>
      <c r="H1622" s="37"/>
      <c r="I1622" s="134"/>
      <c r="J1622" s="134"/>
      <c r="K1622" s="37"/>
      <c r="L1622" s="36"/>
      <c r="M1622" s="36"/>
    </row>
    <row r="1623" spans="3:13" x14ac:dyDescent="0.25">
      <c r="C1623" s="36"/>
      <c r="D1623" s="36"/>
      <c r="E1623" s="36"/>
      <c r="F1623" s="36"/>
      <c r="G1623" s="36"/>
      <c r="H1623" s="37"/>
      <c r="I1623" s="134"/>
      <c r="J1623" s="134"/>
      <c r="K1623" s="37"/>
      <c r="L1623" s="36"/>
      <c r="M1623" s="36"/>
    </row>
    <row r="1624" spans="3:13" x14ac:dyDescent="0.25">
      <c r="C1624" s="36"/>
      <c r="D1624" s="36"/>
      <c r="E1624" s="36"/>
      <c r="F1624" s="36"/>
      <c r="G1624" s="36"/>
      <c r="H1624" s="37"/>
      <c r="I1624" s="134"/>
      <c r="J1624" s="134"/>
      <c r="K1624" s="37"/>
      <c r="L1624" s="36"/>
      <c r="M1624" s="36"/>
    </row>
    <row r="1625" spans="3:13" x14ac:dyDescent="0.25">
      <c r="C1625" s="36"/>
      <c r="D1625" s="36"/>
      <c r="E1625" s="36"/>
      <c r="F1625" s="36"/>
      <c r="G1625" s="36"/>
      <c r="H1625" s="37"/>
      <c r="I1625" s="134"/>
      <c r="J1625" s="134"/>
      <c r="K1625" s="37"/>
      <c r="L1625" s="36"/>
      <c r="M1625" s="36"/>
    </row>
    <row r="1626" spans="3:13" x14ac:dyDescent="0.25">
      <c r="C1626" s="36"/>
      <c r="D1626" s="36"/>
      <c r="E1626" s="36"/>
      <c r="F1626" s="36"/>
      <c r="G1626" s="36"/>
      <c r="H1626" s="37"/>
      <c r="I1626" s="134"/>
      <c r="J1626" s="134"/>
      <c r="K1626" s="37"/>
      <c r="L1626" s="36"/>
      <c r="M1626" s="36"/>
    </row>
    <row r="1627" spans="3:13" x14ac:dyDescent="0.25">
      <c r="C1627" s="36"/>
      <c r="D1627" s="36"/>
      <c r="E1627" s="36"/>
      <c r="F1627" s="36"/>
      <c r="G1627" s="36"/>
      <c r="H1627" s="37"/>
      <c r="I1627" s="134"/>
      <c r="J1627" s="134"/>
      <c r="K1627" s="37"/>
      <c r="L1627" s="36"/>
      <c r="M1627" s="36"/>
    </row>
    <row r="1628" spans="3:13" x14ac:dyDescent="0.25">
      <c r="C1628" s="36"/>
      <c r="D1628" s="36"/>
      <c r="E1628" s="36"/>
      <c r="F1628" s="36"/>
      <c r="G1628" s="36"/>
      <c r="H1628" s="37"/>
      <c r="I1628" s="134"/>
      <c r="J1628" s="134"/>
      <c r="K1628" s="37"/>
      <c r="L1628" s="36"/>
      <c r="M1628" s="36"/>
    </row>
    <row r="1629" spans="3:13" x14ac:dyDescent="0.25">
      <c r="C1629" s="36"/>
      <c r="D1629" s="36"/>
      <c r="E1629" s="36"/>
      <c r="F1629" s="36"/>
      <c r="G1629" s="36"/>
      <c r="H1629" s="37"/>
      <c r="I1629" s="134"/>
      <c r="J1629" s="134"/>
      <c r="K1629" s="37"/>
      <c r="L1629" s="36"/>
      <c r="M1629" s="36"/>
    </row>
    <row r="1630" spans="3:13" x14ac:dyDescent="0.25">
      <c r="C1630" s="36"/>
      <c r="D1630" s="36"/>
      <c r="E1630" s="36"/>
      <c r="F1630" s="36"/>
      <c r="G1630" s="36"/>
      <c r="H1630" s="37"/>
      <c r="I1630" s="134"/>
      <c r="J1630" s="134"/>
      <c r="K1630" s="37"/>
      <c r="L1630" s="36"/>
      <c r="M1630" s="36"/>
    </row>
    <row r="1631" spans="3:13" x14ac:dyDescent="0.25">
      <c r="C1631" s="36"/>
      <c r="D1631" s="36"/>
      <c r="E1631" s="36"/>
      <c r="F1631" s="36"/>
      <c r="G1631" s="36"/>
      <c r="H1631" s="37"/>
      <c r="I1631" s="134"/>
      <c r="J1631" s="134"/>
      <c r="K1631" s="37"/>
      <c r="L1631" s="36"/>
      <c r="M1631" s="36"/>
    </row>
    <row r="1632" spans="3:13" x14ac:dyDescent="0.25">
      <c r="C1632" s="36"/>
      <c r="D1632" s="36"/>
      <c r="E1632" s="36"/>
      <c r="F1632" s="36"/>
      <c r="G1632" s="36"/>
      <c r="H1632" s="37"/>
      <c r="I1632" s="134"/>
      <c r="J1632" s="134"/>
      <c r="K1632" s="37"/>
      <c r="L1632" s="36"/>
      <c r="M1632" s="36"/>
    </row>
    <row r="1633" spans="3:13" x14ac:dyDescent="0.25">
      <c r="C1633" s="36"/>
      <c r="D1633" s="36"/>
      <c r="E1633" s="36"/>
      <c r="F1633" s="36"/>
      <c r="G1633" s="36"/>
      <c r="H1633" s="37"/>
      <c r="I1633" s="134"/>
      <c r="J1633" s="134"/>
      <c r="K1633" s="37"/>
      <c r="L1633" s="36"/>
      <c r="M1633" s="36"/>
    </row>
    <row r="1634" spans="3:13" x14ac:dyDescent="0.25">
      <c r="C1634" s="36"/>
      <c r="D1634" s="36"/>
      <c r="E1634" s="36"/>
      <c r="F1634" s="36"/>
      <c r="G1634" s="36"/>
      <c r="H1634" s="37"/>
      <c r="I1634" s="134"/>
      <c r="J1634" s="134"/>
      <c r="K1634" s="37"/>
      <c r="L1634" s="36"/>
      <c r="M1634" s="36"/>
    </row>
    <row r="1635" spans="3:13" x14ac:dyDescent="0.25">
      <c r="C1635" s="36"/>
      <c r="D1635" s="36"/>
      <c r="E1635" s="36"/>
      <c r="F1635" s="36"/>
      <c r="G1635" s="36"/>
      <c r="H1635" s="37"/>
      <c r="I1635" s="134"/>
      <c r="J1635" s="134"/>
      <c r="K1635" s="37"/>
      <c r="L1635" s="36"/>
      <c r="M1635" s="36"/>
    </row>
    <row r="1636" spans="3:13" x14ac:dyDescent="0.25">
      <c r="C1636" s="36"/>
      <c r="D1636" s="36"/>
      <c r="E1636" s="36"/>
      <c r="F1636" s="36"/>
      <c r="G1636" s="36"/>
      <c r="H1636" s="37"/>
      <c r="I1636" s="134"/>
      <c r="J1636" s="134"/>
      <c r="K1636" s="37"/>
      <c r="L1636" s="36"/>
      <c r="M1636" s="36"/>
    </row>
    <row r="1637" spans="3:13" x14ac:dyDescent="0.25">
      <c r="C1637" s="36"/>
      <c r="D1637" s="36"/>
      <c r="E1637" s="36"/>
      <c r="F1637" s="36"/>
      <c r="G1637" s="36"/>
      <c r="H1637" s="37"/>
      <c r="I1637" s="134"/>
      <c r="J1637" s="134"/>
      <c r="K1637" s="37"/>
      <c r="L1637" s="36"/>
      <c r="M1637" s="36"/>
    </row>
    <row r="1638" spans="3:13" x14ac:dyDescent="0.25">
      <c r="C1638" s="36"/>
      <c r="D1638" s="36"/>
      <c r="E1638" s="36"/>
      <c r="F1638" s="36"/>
      <c r="G1638" s="36"/>
      <c r="H1638" s="37"/>
      <c r="I1638" s="134"/>
      <c r="J1638" s="134"/>
      <c r="K1638" s="37"/>
      <c r="L1638" s="36"/>
      <c r="M1638" s="36"/>
    </row>
    <row r="1639" spans="3:13" x14ac:dyDescent="0.25">
      <c r="C1639" s="36"/>
      <c r="D1639" s="36"/>
      <c r="E1639" s="36"/>
      <c r="F1639" s="36"/>
      <c r="G1639" s="36"/>
      <c r="H1639" s="37"/>
      <c r="I1639" s="134"/>
      <c r="J1639" s="134"/>
      <c r="K1639" s="37"/>
      <c r="L1639" s="36"/>
      <c r="M1639" s="36"/>
    </row>
    <row r="1640" spans="3:13" x14ac:dyDescent="0.25">
      <c r="C1640" s="36"/>
      <c r="D1640" s="36"/>
      <c r="E1640" s="36"/>
      <c r="F1640" s="36"/>
      <c r="G1640" s="36"/>
      <c r="H1640" s="37"/>
      <c r="I1640" s="134"/>
      <c r="J1640" s="134"/>
      <c r="K1640" s="37"/>
      <c r="L1640" s="36"/>
      <c r="M1640" s="36"/>
    </row>
    <row r="1641" spans="3:13" x14ac:dyDescent="0.25">
      <c r="C1641" s="36"/>
      <c r="D1641" s="36"/>
      <c r="E1641" s="36"/>
      <c r="F1641" s="36"/>
      <c r="G1641" s="36"/>
      <c r="H1641" s="37"/>
      <c r="I1641" s="134"/>
      <c r="J1641" s="134"/>
      <c r="K1641" s="37"/>
      <c r="L1641" s="36"/>
      <c r="M1641" s="36"/>
    </row>
    <row r="1642" spans="3:13" x14ac:dyDescent="0.25">
      <c r="C1642" s="36"/>
      <c r="D1642" s="36"/>
      <c r="E1642" s="36"/>
      <c r="F1642" s="36"/>
      <c r="G1642" s="36"/>
      <c r="H1642" s="37"/>
      <c r="I1642" s="134"/>
      <c r="J1642" s="134"/>
      <c r="K1642" s="37"/>
      <c r="L1642" s="36"/>
      <c r="M1642" s="36"/>
    </row>
    <row r="1643" spans="3:13" x14ac:dyDescent="0.25">
      <c r="C1643" s="36"/>
      <c r="D1643" s="36"/>
      <c r="E1643" s="36"/>
      <c r="F1643" s="36"/>
      <c r="G1643" s="36"/>
      <c r="H1643" s="37"/>
      <c r="I1643" s="134"/>
      <c r="J1643" s="134"/>
      <c r="K1643" s="37"/>
      <c r="L1643" s="36"/>
      <c r="M1643" s="36"/>
    </row>
    <row r="1644" spans="3:13" x14ac:dyDescent="0.25">
      <c r="C1644" s="36"/>
      <c r="D1644" s="36"/>
      <c r="E1644" s="36"/>
      <c r="F1644" s="36"/>
      <c r="G1644" s="36"/>
      <c r="H1644" s="37"/>
      <c r="I1644" s="134"/>
      <c r="J1644" s="134"/>
      <c r="K1644" s="37"/>
      <c r="L1644" s="36"/>
      <c r="M1644" s="36"/>
    </row>
    <row r="1645" spans="3:13" x14ac:dyDescent="0.25">
      <c r="C1645" s="36"/>
      <c r="D1645" s="36"/>
      <c r="E1645" s="36"/>
      <c r="F1645" s="36"/>
      <c r="G1645" s="36"/>
      <c r="H1645" s="37"/>
      <c r="I1645" s="134"/>
      <c r="J1645" s="134"/>
      <c r="K1645" s="37"/>
      <c r="L1645" s="36"/>
      <c r="M1645" s="36"/>
    </row>
    <row r="1646" spans="3:13" x14ac:dyDescent="0.25">
      <c r="C1646" s="36"/>
      <c r="D1646" s="36"/>
      <c r="E1646" s="36"/>
      <c r="F1646" s="36"/>
      <c r="G1646" s="36"/>
      <c r="H1646" s="37"/>
      <c r="I1646" s="134"/>
      <c r="J1646" s="134"/>
      <c r="K1646" s="37"/>
      <c r="L1646" s="36"/>
      <c r="M1646" s="36"/>
    </row>
    <row r="1647" spans="3:13" x14ac:dyDescent="0.25">
      <c r="C1647" s="36"/>
      <c r="D1647" s="36"/>
      <c r="E1647" s="36"/>
      <c r="F1647" s="36"/>
      <c r="G1647" s="36"/>
      <c r="H1647" s="37"/>
      <c r="I1647" s="134"/>
      <c r="J1647" s="134"/>
      <c r="K1647" s="37"/>
      <c r="L1647" s="36"/>
      <c r="M1647" s="36"/>
    </row>
    <row r="1648" spans="3:13" x14ac:dyDescent="0.25">
      <c r="C1648" s="36"/>
      <c r="D1648" s="36"/>
      <c r="E1648" s="36"/>
      <c r="F1648" s="36"/>
      <c r="G1648" s="36"/>
      <c r="H1648" s="37"/>
      <c r="I1648" s="134"/>
      <c r="J1648" s="134"/>
      <c r="K1648" s="37"/>
      <c r="L1648" s="36"/>
      <c r="M1648" s="36"/>
    </row>
    <row r="1649" spans="3:13" x14ac:dyDescent="0.25">
      <c r="C1649" s="36"/>
      <c r="D1649" s="36"/>
      <c r="E1649" s="36"/>
      <c r="F1649" s="36"/>
      <c r="G1649" s="36"/>
      <c r="H1649" s="37"/>
      <c r="I1649" s="134"/>
      <c r="J1649" s="134"/>
      <c r="K1649" s="37"/>
      <c r="L1649" s="36"/>
      <c r="M1649" s="36"/>
    </row>
    <row r="1650" spans="3:13" x14ac:dyDescent="0.25">
      <c r="C1650" s="36"/>
      <c r="D1650" s="36"/>
      <c r="E1650" s="36"/>
      <c r="F1650" s="36"/>
      <c r="G1650" s="36"/>
      <c r="H1650" s="37"/>
      <c r="I1650" s="134"/>
      <c r="J1650" s="134"/>
      <c r="K1650" s="37"/>
      <c r="L1650" s="36"/>
      <c r="M1650" s="36"/>
    </row>
    <row r="1651" spans="3:13" x14ac:dyDescent="0.25">
      <c r="C1651" s="36"/>
      <c r="D1651" s="36"/>
      <c r="E1651" s="36"/>
      <c r="F1651" s="36"/>
      <c r="G1651" s="36"/>
      <c r="H1651" s="37"/>
      <c r="I1651" s="134"/>
      <c r="J1651" s="134"/>
      <c r="K1651" s="37"/>
      <c r="L1651" s="36"/>
      <c r="M1651" s="36"/>
    </row>
    <row r="1652" spans="3:13" x14ac:dyDescent="0.25">
      <c r="C1652" s="36"/>
      <c r="D1652" s="36"/>
      <c r="E1652" s="36"/>
      <c r="F1652" s="36"/>
      <c r="G1652" s="36"/>
      <c r="H1652" s="37"/>
      <c r="I1652" s="134"/>
      <c r="J1652" s="134"/>
      <c r="K1652" s="37"/>
      <c r="L1652" s="36"/>
      <c r="M1652" s="36"/>
    </row>
    <row r="1653" spans="3:13" x14ac:dyDescent="0.25">
      <c r="C1653" s="36"/>
      <c r="D1653" s="36"/>
      <c r="E1653" s="36"/>
      <c r="F1653" s="36"/>
      <c r="G1653" s="36"/>
      <c r="H1653" s="37"/>
      <c r="I1653" s="134"/>
      <c r="J1653" s="134"/>
      <c r="K1653" s="37"/>
      <c r="L1653" s="36"/>
      <c r="M1653" s="36"/>
    </row>
    <row r="1654" spans="3:13" x14ac:dyDescent="0.25">
      <c r="C1654" s="36"/>
      <c r="D1654" s="36"/>
      <c r="E1654" s="36"/>
      <c r="F1654" s="36"/>
      <c r="G1654" s="36"/>
      <c r="H1654" s="37"/>
      <c r="I1654" s="134"/>
      <c r="J1654" s="134"/>
      <c r="K1654" s="37"/>
      <c r="L1654" s="36"/>
      <c r="M1654" s="36"/>
    </row>
    <row r="1655" spans="3:13" x14ac:dyDescent="0.25">
      <c r="C1655" s="36"/>
      <c r="D1655" s="36"/>
      <c r="E1655" s="36"/>
      <c r="F1655" s="36"/>
      <c r="G1655" s="36"/>
      <c r="H1655" s="37"/>
      <c r="I1655" s="134"/>
      <c r="J1655" s="134"/>
      <c r="K1655" s="37"/>
      <c r="L1655" s="36"/>
      <c r="M1655" s="36"/>
    </row>
    <row r="1656" spans="3:13" x14ac:dyDescent="0.25">
      <c r="C1656" s="36"/>
      <c r="D1656" s="36"/>
      <c r="E1656" s="36"/>
      <c r="F1656" s="36"/>
      <c r="G1656" s="36"/>
      <c r="H1656" s="37"/>
      <c r="I1656" s="134"/>
      <c r="J1656" s="134"/>
      <c r="K1656" s="37"/>
      <c r="L1656" s="36"/>
      <c r="M1656" s="36"/>
    </row>
    <row r="1657" spans="3:13" x14ac:dyDescent="0.25">
      <c r="C1657" s="36"/>
      <c r="D1657" s="36"/>
      <c r="E1657" s="36"/>
      <c r="F1657" s="36"/>
      <c r="G1657" s="36"/>
      <c r="H1657" s="37"/>
      <c r="I1657" s="134"/>
      <c r="J1657" s="134"/>
      <c r="K1657" s="37"/>
      <c r="L1657" s="36"/>
      <c r="M1657" s="36"/>
    </row>
    <row r="1658" spans="3:13" x14ac:dyDescent="0.25">
      <c r="C1658" s="36"/>
      <c r="D1658" s="36"/>
      <c r="E1658" s="36"/>
      <c r="F1658" s="36"/>
      <c r="G1658" s="36"/>
      <c r="H1658" s="37"/>
      <c r="I1658" s="134"/>
      <c r="J1658" s="134"/>
      <c r="K1658" s="37"/>
      <c r="L1658" s="36"/>
      <c r="M1658" s="36"/>
    </row>
    <row r="1659" spans="3:13" x14ac:dyDescent="0.25">
      <c r="C1659" s="36"/>
      <c r="D1659" s="36"/>
      <c r="E1659" s="36"/>
      <c r="F1659" s="36"/>
      <c r="G1659" s="36"/>
      <c r="H1659" s="37"/>
      <c r="I1659" s="134"/>
      <c r="J1659" s="134"/>
      <c r="K1659" s="37"/>
      <c r="L1659" s="36"/>
      <c r="M1659" s="36"/>
    </row>
    <row r="1660" spans="3:13" x14ac:dyDescent="0.25">
      <c r="C1660" s="36"/>
      <c r="D1660" s="36"/>
      <c r="E1660" s="36"/>
      <c r="F1660" s="36"/>
      <c r="G1660" s="36"/>
      <c r="H1660" s="37"/>
      <c r="I1660" s="134"/>
      <c r="J1660" s="134"/>
      <c r="K1660" s="37"/>
      <c r="L1660" s="36"/>
      <c r="M1660" s="36"/>
    </row>
    <row r="1661" spans="3:13" x14ac:dyDescent="0.25">
      <c r="C1661" s="36"/>
      <c r="D1661" s="36"/>
      <c r="E1661" s="36"/>
      <c r="F1661" s="36"/>
      <c r="G1661" s="36"/>
      <c r="H1661" s="37"/>
      <c r="I1661" s="134"/>
      <c r="J1661" s="134"/>
      <c r="K1661" s="37"/>
      <c r="L1661" s="36"/>
      <c r="M1661" s="36"/>
    </row>
    <row r="1662" spans="3:13" x14ac:dyDescent="0.25">
      <c r="C1662" s="36"/>
      <c r="D1662" s="36"/>
      <c r="E1662" s="36"/>
      <c r="F1662" s="36"/>
      <c r="G1662" s="36"/>
      <c r="H1662" s="37"/>
      <c r="I1662" s="134"/>
      <c r="J1662" s="134"/>
      <c r="K1662" s="37"/>
      <c r="L1662" s="36"/>
      <c r="M1662" s="36"/>
    </row>
    <row r="1663" spans="3:13" x14ac:dyDescent="0.25">
      <c r="C1663" s="36"/>
      <c r="D1663" s="36"/>
      <c r="E1663" s="36"/>
      <c r="F1663" s="36"/>
      <c r="G1663" s="36"/>
      <c r="H1663" s="37"/>
      <c r="I1663" s="134"/>
      <c r="J1663" s="134"/>
      <c r="K1663" s="37"/>
      <c r="L1663" s="36"/>
      <c r="M1663" s="36"/>
    </row>
    <row r="1664" spans="3:13" x14ac:dyDescent="0.25">
      <c r="C1664" s="36"/>
      <c r="D1664" s="36"/>
      <c r="E1664" s="36"/>
      <c r="F1664" s="36"/>
      <c r="G1664" s="36"/>
      <c r="H1664" s="37"/>
      <c r="I1664" s="134"/>
      <c r="J1664" s="134"/>
      <c r="K1664" s="37"/>
      <c r="L1664" s="36"/>
      <c r="M1664" s="36"/>
    </row>
    <row r="1665" spans="3:13" x14ac:dyDescent="0.25">
      <c r="C1665" s="36"/>
      <c r="D1665" s="36"/>
      <c r="E1665" s="36"/>
      <c r="F1665" s="36"/>
      <c r="G1665" s="36"/>
      <c r="H1665" s="37"/>
      <c r="I1665" s="134"/>
      <c r="J1665" s="134"/>
      <c r="K1665" s="37"/>
      <c r="L1665" s="36"/>
      <c r="M1665" s="36"/>
    </row>
    <row r="1666" spans="3:13" x14ac:dyDescent="0.25">
      <c r="C1666" s="36"/>
      <c r="D1666" s="36"/>
      <c r="E1666" s="36"/>
      <c r="F1666" s="36"/>
      <c r="G1666" s="36"/>
      <c r="H1666" s="37"/>
      <c r="I1666" s="134"/>
      <c r="J1666" s="134"/>
      <c r="K1666" s="37"/>
      <c r="L1666" s="36"/>
      <c r="M1666" s="36"/>
    </row>
    <row r="1667" spans="3:13" x14ac:dyDescent="0.25">
      <c r="C1667" s="36"/>
      <c r="D1667" s="36"/>
      <c r="E1667" s="36"/>
      <c r="F1667" s="36"/>
      <c r="G1667" s="36"/>
      <c r="H1667" s="37"/>
      <c r="I1667" s="134"/>
      <c r="J1667" s="134"/>
      <c r="K1667" s="37"/>
      <c r="L1667" s="36"/>
      <c r="M1667" s="36"/>
    </row>
    <row r="1668" spans="3:13" x14ac:dyDescent="0.25">
      <c r="C1668" s="36"/>
      <c r="D1668" s="36"/>
      <c r="E1668" s="36"/>
      <c r="F1668" s="36"/>
      <c r="G1668" s="36"/>
      <c r="H1668" s="37"/>
      <c r="I1668" s="134"/>
      <c r="J1668" s="134"/>
      <c r="K1668" s="37"/>
      <c r="L1668" s="36"/>
      <c r="M1668" s="36"/>
    </row>
    <row r="1669" spans="3:13" x14ac:dyDescent="0.25">
      <c r="C1669" s="36"/>
      <c r="D1669" s="36"/>
      <c r="E1669" s="36"/>
      <c r="F1669" s="36"/>
      <c r="G1669" s="36"/>
      <c r="H1669" s="37"/>
      <c r="I1669" s="134"/>
      <c r="J1669" s="134"/>
      <c r="K1669" s="37"/>
      <c r="L1669" s="36"/>
      <c r="M1669" s="36"/>
    </row>
    <row r="1670" spans="3:13" x14ac:dyDescent="0.25">
      <c r="C1670" s="36"/>
      <c r="D1670" s="36"/>
      <c r="E1670" s="36"/>
      <c r="F1670" s="36"/>
      <c r="G1670" s="36"/>
      <c r="H1670" s="37"/>
      <c r="I1670" s="134"/>
      <c r="J1670" s="134"/>
      <c r="K1670" s="37"/>
      <c r="L1670" s="36"/>
      <c r="M1670" s="36"/>
    </row>
    <row r="1671" spans="3:13" x14ac:dyDescent="0.25">
      <c r="C1671" s="36"/>
      <c r="D1671" s="36"/>
      <c r="E1671" s="36"/>
      <c r="F1671" s="36"/>
      <c r="G1671" s="36"/>
      <c r="H1671" s="37"/>
      <c r="I1671" s="134"/>
      <c r="J1671" s="134"/>
      <c r="K1671" s="37"/>
      <c r="L1671" s="36"/>
      <c r="M1671" s="36"/>
    </row>
    <row r="1672" spans="3:13" x14ac:dyDescent="0.25">
      <c r="C1672" s="36"/>
      <c r="D1672" s="36"/>
      <c r="E1672" s="36"/>
      <c r="F1672" s="36"/>
      <c r="G1672" s="36"/>
      <c r="H1672" s="37"/>
      <c r="I1672" s="134"/>
      <c r="J1672" s="134"/>
      <c r="K1672" s="37"/>
      <c r="L1672" s="36"/>
      <c r="M1672" s="36"/>
    </row>
    <row r="1673" spans="3:13" x14ac:dyDescent="0.25">
      <c r="C1673" s="36"/>
      <c r="D1673" s="36"/>
      <c r="E1673" s="36"/>
      <c r="F1673" s="36"/>
      <c r="G1673" s="36"/>
      <c r="H1673" s="37"/>
      <c r="I1673" s="134"/>
      <c r="J1673" s="134"/>
      <c r="K1673" s="37"/>
      <c r="L1673" s="36"/>
      <c r="M1673" s="36"/>
    </row>
    <row r="1674" spans="3:13" x14ac:dyDescent="0.25">
      <c r="C1674" s="36"/>
      <c r="D1674" s="36"/>
      <c r="E1674" s="36"/>
      <c r="F1674" s="36"/>
      <c r="G1674" s="36"/>
      <c r="H1674" s="37"/>
      <c r="I1674" s="134"/>
      <c r="J1674" s="134"/>
      <c r="K1674" s="37"/>
      <c r="L1674" s="36"/>
      <c r="M1674" s="36"/>
    </row>
    <row r="1675" spans="3:13" x14ac:dyDescent="0.25">
      <c r="C1675" s="36"/>
      <c r="D1675" s="36"/>
      <c r="E1675" s="36"/>
      <c r="F1675" s="36"/>
      <c r="G1675" s="36"/>
      <c r="H1675" s="37"/>
      <c r="I1675" s="134"/>
      <c r="J1675" s="134"/>
      <c r="K1675" s="37"/>
      <c r="L1675" s="36"/>
      <c r="M1675" s="36"/>
    </row>
    <row r="1676" spans="3:13" x14ac:dyDescent="0.25">
      <c r="C1676" s="36"/>
      <c r="D1676" s="36"/>
      <c r="E1676" s="36"/>
      <c r="F1676" s="36"/>
      <c r="G1676" s="36"/>
      <c r="H1676" s="37"/>
      <c r="I1676" s="134"/>
      <c r="J1676" s="134"/>
      <c r="K1676" s="37"/>
      <c r="L1676" s="36"/>
      <c r="M1676" s="36"/>
    </row>
    <row r="1677" spans="3:13" x14ac:dyDescent="0.25">
      <c r="C1677" s="36"/>
      <c r="D1677" s="36"/>
      <c r="E1677" s="36"/>
      <c r="F1677" s="36"/>
      <c r="G1677" s="36"/>
      <c r="H1677" s="37"/>
      <c r="I1677" s="134"/>
      <c r="J1677" s="134"/>
      <c r="K1677" s="37"/>
      <c r="L1677" s="36"/>
      <c r="M1677" s="36"/>
    </row>
    <row r="1678" spans="3:13" x14ac:dyDescent="0.25">
      <c r="C1678" s="36"/>
      <c r="D1678" s="36"/>
      <c r="E1678" s="36"/>
      <c r="F1678" s="36"/>
      <c r="G1678" s="36"/>
      <c r="H1678" s="37"/>
      <c r="I1678" s="134"/>
      <c r="J1678" s="134"/>
      <c r="K1678" s="37"/>
      <c r="L1678" s="36"/>
      <c r="M1678" s="36"/>
    </row>
    <row r="1679" spans="3:13" x14ac:dyDescent="0.25">
      <c r="C1679" s="36"/>
      <c r="D1679" s="36"/>
      <c r="E1679" s="36"/>
      <c r="F1679" s="36"/>
      <c r="G1679" s="36"/>
      <c r="H1679" s="37"/>
      <c r="I1679" s="134"/>
      <c r="J1679" s="134"/>
      <c r="K1679" s="37"/>
      <c r="L1679" s="36"/>
      <c r="M1679" s="36"/>
    </row>
    <row r="1680" spans="3:13" x14ac:dyDescent="0.25">
      <c r="C1680" s="36"/>
      <c r="D1680" s="36"/>
      <c r="E1680" s="36"/>
      <c r="F1680" s="36"/>
      <c r="G1680" s="36"/>
      <c r="H1680" s="37"/>
      <c r="I1680" s="134"/>
      <c r="J1680" s="134"/>
      <c r="K1680" s="37"/>
      <c r="L1680" s="36"/>
      <c r="M1680" s="36"/>
    </row>
    <row r="1681" spans="1:13" x14ac:dyDescent="0.25">
      <c r="C1681" s="36"/>
      <c r="D1681" s="36"/>
      <c r="E1681" s="36"/>
      <c r="F1681" s="36"/>
      <c r="G1681" s="36"/>
      <c r="H1681" s="37"/>
      <c r="I1681" s="134"/>
      <c r="J1681" s="134"/>
      <c r="K1681" s="37"/>
      <c r="L1681" s="36"/>
      <c r="M1681" s="36"/>
    </row>
    <row r="1682" spans="1:13" x14ac:dyDescent="0.25">
      <c r="C1682" s="36"/>
      <c r="D1682" s="36"/>
      <c r="E1682" s="36"/>
      <c r="F1682" s="36"/>
      <c r="G1682" s="36"/>
      <c r="H1682" s="37"/>
      <c r="I1682" s="134"/>
      <c r="J1682" s="134"/>
      <c r="K1682" s="37"/>
      <c r="L1682" s="36"/>
      <c r="M1682" s="36"/>
    </row>
    <row r="1683" spans="1:13" x14ac:dyDescent="0.25">
      <c r="C1683" s="36"/>
      <c r="D1683" s="36"/>
      <c r="E1683" s="36"/>
      <c r="F1683" s="36"/>
      <c r="G1683" s="36"/>
      <c r="H1683" s="37"/>
      <c r="I1683" s="134"/>
      <c r="J1683" s="134"/>
      <c r="K1683" s="37"/>
      <c r="L1683" s="36"/>
      <c r="M1683" s="36"/>
    </row>
    <row r="1684" spans="1:13" x14ac:dyDescent="0.25">
      <c r="A1684" s="43"/>
      <c r="B1684" s="42"/>
    </row>
    <row r="1685" spans="1:13" x14ac:dyDescent="0.25">
      <c r="A1685" s="43"/>
      <c r="B1685" s="42"/>
    </row>
    <row r="1686" spans="1:13" x14ac:dyDescent="0.25">
      <c r="A1686" s="43"/>
      <c r="B1686" s="42"/>
    </row>
    <row r="1687" spans="1:13" x14ac:dyDescent="0.25">
      <c r="A1687" s="43"/>
      <c r="B1687" s="42"/>
    </row>
    <row r="1688" spans="1:13" x14ac:dyDescent="0.25">
      <c r="A1688" s="43"/>
      <c r="B1688" s="42"/>
    </row>
    <row r="1689" spans="1:13" x14ac:dyDescent="0.25">
      <c r="A1689" s="43"/>
      <c r="B1689" s="42"/>
    </row>
    <row r="1690" spans="1:13" x14ac:dyDescent="0.25">
      <c r="A1690" s="43"/>
      <c r="B1690" s="42"/>
    </row>
    <row r="1691" spans="1:13" x14ac:dyDescent="0.25">
      <c r="A1691" s="43"/>
      <c r="B1691" s="42"/>
    </row>
    <row r="1692" spans="1:13" x14ac:dyDescent="0.25">
      <c r="A1692" s="43"/>
      <c r="B1692" s="42"/>
    </row>
    <row r="1693" spans="1:13" x14ac:dyDescent="0.25">
      <c r="A1693" s="43"/>
      <c r="B1693" s="42"/>
    </row>
    <row r="1694" spans="1:13" x14ac:dyDescent="0.25">
      <c r="A1694" s="43"/>
      <c r="B1694" s="42"/>
    </row>
    <row r="1695" spans="1:13" x14ac:dyDescent="0.25">
      <c r="A1695" s="43"/>
      <c r="B1695" s="42"/>
    </row>
    <row r="1696" spans="1:13" x14ac:dyDescent="0.25">
      <c r="A1696" s="43"/>
      <c r="B1696" s="42"/>
    </row>
    <row r="1697" spans="1:2" x14ac:dyDescent="0.25">
      <c r="A1697" s="43"/>
      <c r="B1697" s="42"/>
    </row>
    <row r="1698" spans="1:2" x14ac:dyDescent="0.25">
      <c r="A1698" s="43"/>
      <c r="B1698" s="42"/>
    </row>
    <row r="1699" spans="1:2" x14ac:dyDescent="0.25">
      <c r="A1699" s="43"/>
      <c r="B1699" s="42"/>
    </row>
    <row r="1700" spans="1:2" x14ac:dyDescent="0.25">
      <c r="A1700" s="43"/>
      <c r="B1700" s="42"/>
    </row>
    <row r="1701" spans="1:2" x14ac:dyDescent="0.25">
      <c r="A1701" s="43"/>
      <c r="B1701" s="42"/>
    </row>
    <row r="1702" spans="1:2" x14ac:dyDescent="0.25">
      <c r="A1702" s="43"/>
      <c r="B1702" s="42"/>
    </row>
    <row r="1703" spans="1:2" x14ac:dyDescent="0.25">
      <c r="A1703" s="43"/>
      <c r="B1703" s="42"/>
    </row>
    <row r="1704" spans="1:2" x14ac:dyDescent="0.25">
      <c r="A1704" s="43"/>
      <c r="B1704" s="42"/>
    </row>
    <row r="1705" spans="1:2" x14ac:dyDescent="0.25">
      <c r="A1705" s="43"/>
      <c r="B1705" s="42"/>
    </row>
    <row r="1706" spans="1:2" x14ac:dyDescent="0.25">
      <c r="A1706" s="43"/>
      <c r="B1706" s="42"/>
    </row>
    <row r="1707" spans="1:2" x14ac:dyDescent="0.25">
      <c r="A1707" s="43"/>
      <c r="B1707" s="42"/>
    </row>
    <row r="1708" spans="1:2" x14ac:dyDescent="0.25">
      <c r="A1708" s="43"/>
      <c r="B1708" s="42"/>
    </row>
    <row r="1709" spans="1:2" x14ac:dyDescent="0.25">
      <c r="A1709" s="43"/>
      <c r="B1709" s="42"/>
    </row>
    <row r="1710" spans="1:2" x14ac:dyDescent="0.25">
      <c r="A1710" s="43"/>
      <c r="B1710" s="42"/>
    </row>
    <row r="1711" spans="1:2" x14ac:dyDescent="0.25">
      <c r="A1711" s="43"/>
      <c r="B1711" s="42"/>
    </row>
    <row r="1712" spans="1:2" x14ac:dyDescent="0.25">
      <c r="A1712" s="43"/>
      <c r="B1712" s="42"/>
    </row>
    <row r="1713" spans="1:2" x14ac:dyDescent="0.25">
      <c r="A1713" s="43"/>
      <c r="B1713" s="42"/>
    </row>
    <row r="1714" spans="1:2" x14ac:dyDescent="0.25">
      <c r="A1714" s="43"/>
      <c r="B1714" s="42"/>
    </row>
    <row r="1715" spans="1:2" x14ac:dyDescent="0.25">
      <c r="A1715" s="43"/>
      <c r="B1715" s="42"/>
    </row>
    <row r="1716" spans="1:2" x14ac:dyDescent="0.25">
      <c r="A1716" s="43"/>
      <c r="B1716" s="42"/>
    </row>
    <row r="1717" spans="1:2" x14ac:dyDescent="0.25">
      <c r="A1717" s="43"/>
      <c r="B1717" s="42"/>
    </row>
    <row r="1718" spans="1:2" x14ac:dyDescent="0.25">
      <c r="A1718" s="43"/>
      <c r="B1718" s="42"/>
    </row>
    <row r="1719" spans="1:2" x14ac:dyDescent="0.25">
      <c r="A1719" s="43"/>
      <c r="B1719" s="42"/>
    </row>
    <row r="1720" spans="1:2" x14ac:dyDescent="0.25">
      <c r="A1720" s="43"/>
      <c r="B1720" s="42"/>
    </row>
    <row r="1721" spans="1:2" x14ac:dyDescent="0.25">
      <c r="A1721" s="43"/>
      <c r="B1721" s="42"/>
    </row>
    <row r="1722" spans="1:2" x14ac:dyDescent="0.25">
      <c r="A1722" s="43"/>
      <c r="B1722" s="42"/>
    </row>
    <row r="1723" spans="1:2" x14ac:dyDescent="0.25">
      <c r="A1723" s="43"/>
      <c r="B1723" s="42"/>
    </row>
    <row r="1724" spans="1:2" x14ac:dyDescent="0.25">
      <c r="A1724" s="43"/>
      <c r="B1724" s="42"/>
    </row>
    <row r="1725" spans="1:2" x14ac:dyDescent="0.25">
      <c r="A1725" s="43"/>
      <c r="B1725" s="42"/>
    </row>
    <row r="1726" spans="1:2" x14ac:dyDescent="0.25">
      <c r="A1726" s="43"/>
      <c r="B1726" s="42"/>
    </row>
    <row r="1727" spans="1:2" x14ac:dyDescent="0.25">
      <c r="A1727" s="43"/>
      <c r="B1727" s="42"/>
    </row>
    <row r="1728" spans="1:2" x14ac:dyDescent="0.25">
      <c r="A1728" s="43"/>
      <c r="B1728" s="42"/>
    </row>
    <row r="1729" spans="1:2" x14ac:dyDescent="0.25">
      <c r="A1729" s="43"/>
      <c r="B1729" s="42"/>
    </row>
    <row r="1730" spans="1:2" x14ac:dyDescent="0.25">
      <c r="A1730" s="43"/>
      <c r="B1730" s="42"/>
    </row>
    <row r="1731" spans="1:2" x14ac:dyDescent="0.25">
      <c r="A1731" s="43"/>
      <c r="B1731" s="42"/>
    </row>
    <row r="1732" spans="1:2" x14ac:dyDescent="0.25">
      <c r="A1732" s="43"/>
      <c r="B1732" s="42"/>
    </row>
    <row r="1733" spans="1:2" x14ac:dyDescent="0.25">
      <c r="A1733" s="43"/>
      <c r="B1733" s="42"/>
    </row>
    <row r="1734" spans="1:2" x14ac:dyDescent="0.25">
      <c r="A1734" s="43"/>
      <c r="B1734" s="42"/>
    </row>
    <row r="1735" spans="1:2" x14ac:dyDescent="0.25">
      <c r="A1735" s="43"/>
      <c r="B1735" s="42"/>
    </row>
    <row r="1736" spans="1:2" x14ac:dyDescent="0.25">
      <c r="A1736" s="43"/>
      <c r="B1736" s="42"/>
    </row>
    <row r="1737" spans="1:2" x14ac:dyDescent="0.25">
      <c r="A1737" s="43"/>
      <c r="B1737" s="42"/>
    </row>
    <row r="1738" spans="1:2" x14ac:dyDescent="0.25">
      <c r="A1738" s="43"/>
      <c r="B1738" s="42"/>
    </row>
    <row r="1739" spans="1:2" x14ac:dyDescent="0.25">
      <c r="A1739" s="43"/>
      <c r="B1739" s="42"/>
    </row>
    <row r="1740" spans="1:2" x14ac:dyDescent="0.25">
      <c r="A1740" s="43"/>
      <c r="B1740" s="42"/>
    </row>
    <row r="1741" spans="1:2" x14ac:dyDescent="0.25">
      <c r="A1741" s="43"/>
      <c r="B1741" s="42"/>
    </row>
    <row r="1742" spans="1:2" x14ac:dyDescent="0.25">
      <c r="A1742" s="43"/>
      <c r="B1742" s="42"/>
    </row>
    <row r="1743" spans="1:2" x14ac:dyDescent="0.25">
      <c r="A1743" s="43"/>
      <c r="B1743" s="42"/>
    </row>
    <row r="1744" spans="1:2" x14ac:dyDescent="0.25">
      <c r="A1744" s="43"/>
      <c r="B1744" s="42"/>
    </row>
    <row r="1745" spans="1:2" x14ac:dyDescent="0.25">
      <c r="A1745" s="43"/>
      <c r="B1745" s="42"/>
    </row>
    <row r="1746" spans="1:2" x14ac:dyDescent="0.25">
      <c r="A1746" s="43"/>
      <c r="B1746" s="42"/>
    </row>
    <row r="1747" spans="1:2" x14ac:dyDescent="0.25">
      <c r="A1747" s="43"/>
      <c r="B1747" s="42"/>
    </row>
    <row r="1748" spans="1:2" x14ac:dyDescent="0.25">
      <c r="A1748" s="43"/>
      <c r="B1748" s="42"/>
    </row>
    <row r="1749" spans="1:2" x14ac:dyDescent="0.25">
      <c r="A1749" s="43"/>
      <c r="B1749" s="42"/>
    </row>
    <row r="1750" spans="1:2" x14ac:dyDescent="0.25">
      <c r="A1750" s="43"/>
      <c r="B1750" s="42"/>
    </row>
    <row r="1751" spans="1:2" x14ac:dyDescent="0.25">
      <c r="A1751" s="43"/>
      <c r="B1751" s="42"/>
    </row>
    <row r="1752" spans="1:2" x14ac:dyDescent="0.25">
      <c r="A1752" s="43"/>
      <c r="B1752" s="42"/>
    </row>
    <row r="1753" spans="1:2" x14ac:dyDescent="0.25">
      <c r="A1753" s="43"/>
      <c r="B1753" s="42"/>
    </row>
    <row r="1754" spans="1:2" x14ac:dyDescent="0.25">
      <c r="A1754" s="43"/>
      <c r="B1754" s="42"/>
    </row>
    <row r="1755" spans="1:2" x14ac:dyDescent="0.25">
      <c r="A1755" s="43"/>
      <c r="B1755" s="42"/>
    </row>
    <row r="1756" spans="1:2" x14ac:dyDescent="0.25">
      <c r="A1756" s="43"/>
      <c r="B1756" s="42"/>
    </row>
    <row r="1757" spans="1:2" x14ac:dyDescent="0.25">
      <c r="A1757" s="43"/>
      <c r="B1757" s="42"/>
    </row>
    <row r="1758" spans="1:2" x14ac:dyDescent="0.25">
      <c r="A1758" s="43"/>
      <c r="B1758" s="42"/>
    </row>
    <row r="1759" spans="1:2" x14ac:dyDescent="0.25">
      <c r="A1759" s="43"/>
      <c r="B1759" s="42"/>
    </row>
    <row r="1760" spans="1:2" x14ac:dyDescent="0.25">
      <c r="A1760" s="43"/>
      <c r="B1760" s="42"/>
    </row>
    <row r="1761" spans="1:2" x14ac:dyDescent="0.25">
      <c r="A1761" s="43"/>
      <c r="B1761" s="42"/>
    </row>
    <row r="1762" spans="1:2" x14ac:dyDescent="0.25">
      <c r="A1762" s="43"/>
      <c r="B1762" s="42"/>
    </row>
    <row r="1763" spans="1:2" x14ac:dyDescent="0.25">
      <c r="A1763" s="43"/>
      <c r="B1763" s="42"/>
    </row>
    <row r="1764" spans="1:2" x14ac:dyDescent="0.25">
      <c r="A1764" s="43"/>
      <c r="B1764" s="42"/>
    </row>
    <row r="1765" spans="1:2" x14ac:dyDescent="0.25">
      <c r="A1765" s="43"/>
      <c r="B1765" s="42"/>
    </row>
    <row r="1766" spans="1:2" x14ac:dyDescent="0.25">
      <c r="A1766" s="43"/>
      <c r="B1766" s="42"/>
    </row>
    <row r="1767" spans="1:2" x14ac:dyDescent="0.25">
      <c r="A1767" s="43"/>
      <c r="B1767" s="42"/>
    </row>
    <row r="1768" spans="1:2" x14ac:dyDescent="0.25">
      <c r="A1768" s="43"/>
      <c r="B1768" s="42"/>
    </row>
    <row r="1769" spans="1:2" x14ac:dyDescent="0.25">
      <c r="A1769" s="43"/>
      <c r="B1769" s="42"/>
    </row>
    <row r="1770" spans="1:2" x14ac:dyDescent="0.25">
      <c r="A1770" s="43"/>
      <c r="B1770" s="42"/>
    </row>
    <row r="1771" spans="1:2" x14ac:dyDescent="0.25">
      <c r="A1771" s="43"/>
      <c r="B1771" s="42"/>
    </row>
    <row r="1772" spans="1:2" x14ac:dyDescent="0.25">
      <c r="A1772" s="43"/>
      <c r="B1772" s="42"/>
    </row>
    <row r="1773" spans="1:2" x14ac:dyDescent="0.25">
      <c r="A1773" s="43"/>
      <c r="B1773" s="42"/>
    </row>
    <row r="1774" spans="1:2" x14ac:dyDescent="0.25">
      <c r="A1774" s="43"/>
      <c r="B1774" s="42"/>
    </row>
    <row r="1775" spans="1:2" x14ac:dyDescent="0.25">
      <c r="A1775" s="43"/>
      <c r="B1775" s="42"/>
    </row>
    <row r="1776" spans="1:2" x14ac:dyDescent="0.25">
      <c r="A1776" s="43"/>
      <c r="B1776" s="42"/>
    </row>
    <row r="1777" spans="1:2" x14ac:dyDescent="0.25">
      <c r="A1777" s="43"/>
      <c r="B1777" s="42"/>
    </row>
    <row r="1778" spans="1:2" x14ac:dyDescent="0.25">
      <c r="A1778" s="43"/>
      <c r="B1778" s="42"/>
    </row>
    <row r="1779" spans="1:2" x14ac:dyDescent="0.25">
      <c r="A1779" s="43"/>
      <c r="B1779" s="42"/>
    </row>
    <row r="1780" spans="1:2" x14ac:dyDescent="0.25">
      <c r="A1780" s="43"/>
      <c r="B1780" s="42"/>
    </row>
    <row r="1781" spans="1:2" x14ac:dyDescent="0.25">
      <c r="A1781" s="43"/>
      <c r="B1781" s="42"/>
    </row>
    <row r="1782" spans="1:2" x14ac:dyDescent="0.25">
      <c r="A1782" s="43"/>
      <c r="B1782" s="42"/>
    </row>
    <row r="1783" spans="1:2" x14ac:dyDescent="0.25">
      <c r="A1783" s="43"/>
      <c r="B1783" s="42"/>
    </row>
    <row r="1784" spans="1:2" x14ac:dyDescent="0.25">
      <c r="A1784" s="43"/>
      <c r="B1784" s="42"/>
    </row>
    <row r="1785" spans="1:2" x14ac:dyDescent="0.25">
      <c r="A1785" s="43"/>
      <c r="B1785" s="42"/>
    </row>
    <row r="1786" spans="1:2" x14ac:dyDescent="0.25">
      <c r="A1786" s="43"/>
      <c r="B1786" s="42"/>
    </row>
    <row r="1787" spans="1:2" x14ac:dyDescent="0.25">
      <c r="A1787" s="43"/>
      <c r="B1787" s="42"/>
    </row>
    <row r="1788" spans="1:2" x14ac:dyDescent="0.25">
      <c r="A1788" s="43"/>
      <c r="B1788" s="42"/>
    </row>
    <row r="1789" spans="1:2" x14ac:dyDescent="0.25">
      <c r="A1789" s="43"/>
      <c r="B1789" s="42"/>
    </row>
    <row r="1790" spans="1:2" x14ac:dyDescent="0.25">
      <c r="A1790" s="43"/>
      <c r="B1790" s="42"/>
    </row>
    <row r="1791" spans="1:2" x14ac:dyDescent="0.25">
      <c r="A1791" s="43"/>
      <c r="B1791" s="42"/>
    </row>
    <row r="1792" spans="1:2" x14ac:dyDescent="0.25">
      <c r="A1792" s="43"/>
      <c r="B1792" s="42"/>
    </row>
    <row r="1793" spans="1:2" x14ac:dyDescent="0.25">
      <c r="A1793" s="43"/>
      <c r="B1793" s="42"/>
    </row>
    <row r="1794" spans="1:2" x14ac:dyDescent="0.25">
      <c r="A1794" s="43"/>
      <c r="B1794" s="42"/>
    </row>
    <row r="1795" spans="1:2" x14ac:dyDescent="0.25">
      <c r="A1795" s="43"/>
      <c r="B1795" s="42"/>
    </row>
    <row r="1796" spans="1:2" x14ac:dyDescent="0.25">
      <c r="A1796" s="43"/>
      <c r="B1796" s="42"/>
    </row>
    <row r="1797" spans="1:2" x14ac:dyDescent="0.25">
      <c r="A1797" s="43"/>
      <c r="B1797" s="42"/>
    </row>
    <row r="1798" spans="1:2" x14ac:dyDescent="0.25">
      <c r="A1798" s="43"/>
      <c r="B1798" s="42"/>
    </row>
    <row r="1799" spans="1:2" x14ac:dyDescent="0.25">
      <c r="A1799" s="43"/>
      <c r="B1799" s="42"/>
    </row>
    <row r="1800" spans="1:2" x14ac:dyDescent="0.25">
      <c r="A1800" s="43"/>
      <c r="B1800" s="42"/>
    </row>
    <row r="1801" spans="1:2" x14ac:dyDescent="0.25">
      <c r="A1801" s="43"/>
      <c r="B1801" s="42"/>
    </row>
    <row r="1802" spans="1:2" x14ac:dyDescent="0.25">
      <c r="A1802" s="43"/>
      <c r="B1802" s="42"/>
    </row>
    <row r="1803" spans="1:2" x14ac:dyDescent="0.25">
      <c r="A1803" s="43"/>
      <c r="B1803" s="42"/>
    </row>
    <row r="1804" spans="1:2" x14ac:dyDescent="0.25">
      <c r="A1804" s="43"/>
      <c r="B1804" s="42"/>
    </row>
    <row r="1805" spans="1:2" x14ac:dyDescent="0.25">
      <c r="A1805" s="43"/>
      <c r="B1805" s="42"/>
    </row>
    <row r="1806" spans="1:2" x14ac:dyDescent="0.25">
      <c r="A1806" s="43"/>
      <c r="B1806" s="42"/>
    </row>
    <row r="1807" spans="1:2" x14ac:dyDescent="0.25">
      <c r="A1807" s="43"/>
      <c r="B1807" s="42"/>
    </row>
    <row r="1808" spans="1:2" x14ac:dyDescent="0.25">
      <c r="A1808" s="43"/>
      <c r="B1808" s="42"/>
    </row>
    <row r="1809" spans="1:2" x14ac:dyDescent="0.25">
      <c r="A1809" s="43"/>
      <c r="B1809" s="42"/>
    </row>
    <row r="1810" spans="1:2" x14ac:dyDescent="0.25">
      <c r="A1810" s="43"/>
      <c r="B1810" s="42"/>
    </row>
    <row r="1811" spans="1:2" x14ac:dyDescent="0.25">
      <c r="A1811" s="43"/>
      <c r="B1811" s="42"/>
    </row>
    <row r="1812" spans="1:2" x14ac:dyDescent="0.25">
      <c r="A1812" s="43"/>
      <c r="B1812" s="42"/>
    </row>
    <row r="1813" spans="1:2" x14ac:dyDescent="0.25">
      <c r="A1813" s="43"/>
      <c r="B1813" s="42"/>
    </row>
    <row r="1814" spans="1:2" x14ac:dyDescent="0.25">
      <c r="A1814" s="43"/>
      <c r="B1814" s="42"/>
    </row>
    <row r="1815" spans="1:2" x14ac:dyDescent="0.25">
      <c r="A1815" s="43"/>
      <c r="B1815" s="42"/>
    </row>
    <row r="1816" spans="1:2" x14ac:dyDescent="0.25">
      <c r="A1816" s="43"/>
      <c r="B1816" s="42"/>
    </row>
    <row r="1817" spans="1:2" x14ac:dyDescent="0.25">
      <c r="A1817" s="43"/>
      <c r="B1817" s="42"/>
    </row>
    <row r="1818" spans="1:2" x14ac:dyDescent="0.25">
      <c r="A1818" s="43"/>
      <c r="B1818" s="42"/>
    </row>
    <row r="1819" spans="1:2" x14ac:dyDescent="0.25">
      <c r="A1819" s="43"/>
      <c r="B1819" s="42"/>
    </row>
    <row r="1820" spans="1:2" x14ac:dyDescent="0.25">
      <c r="A1820" s="43"/>
      <c r="B1820" s="42"/>
    </row>
    <row r="1821" spans="1:2" x14ac:dyDescent="0.25">
      <c r="A1821" s="43"/>
      <c r="B1821" s="42"/>
    </row>
    <row r="1822" spans="1:2" x14ac:dyDescent="0.25">
      <c r="A1822" s="43"/>
      <c r="B1822" s="42"/>
    </row>
    <row r="1823" spans="1:2" x14ac:dyDescent="0.25">
      <c r="A1823" s="43"/>
      <c r="B1823" s="42"/>
    </row>
    <row r="1824" spans="1:2" x14ac:dyDescent="0.25">
      <c r="A1824" s="43"/>
      <c r="B1824" s="42"/>
    </row>
    <row r="1825" spans="1:2" x14ac:dyDescent="0.25">
      <c r="A1825" s="43"/>
      <c r="B1825" s="42"/>
    </row>
    <row r="1826" spans="1:2" x14ac:dyDescent="0.25">
      <c r="A1826" s="43"/>
      <c r="B1826" s="42"/>
    </row>
    <row r="1827" spans="1:2" x14ac:dyDescent="0.25">
      <c r="A1827" s="43"/>
      <c r="B1827" s="42"/>
    </row>
    <row r="1828" spans="1:2" x14ac:dyDescent="0.25">
      <c r="A1828" s="43"/>
      <c r="B1828" s="42"/>
    </row>
    <row r="1829" spans="1:2" x14ac:dyDescent="0.25">
      <c r="A1829" s="43"/>
      <c r="B1829" s="42"/>
    </row>
    <row r="1830" spans="1:2" x14ac:dyDescent="0.25">
      <c r="A1830" s="43"/>
      <c r="B1830" s="42"/>
    </row>
    <row r="1831" spans="1:2" x14ac:dyDescent="0.25">
      <c r="A1831" s="43"/>
      <c r="B1831" s="42"/>
    </row>
    <row r="1832" spans="1:2" x14ac:dyDescent="0.25">
      <c r="A1832" s="43"/>
      <c r="B1832" s="42"/>
    </row>
    <row r="1833" spans="1:2" x14ac:dyDescent="0.25">
      <c r="A1833" s="43"/>
      <c r="B1833" s="42"/>
    </row>
    <row r="1834" spans="1:2" x14ac:dyDescent="0.25">
      <c r="A1834" s="43"/>
      <c r="B1834" s="42"/>
    </row>
    <row r="1835" spans="1:2" x14ac:dyDescent="0.25">
      <c r="A1835" s="43"/>
      <c r="B1835" s="42"/>
    </row>
    <row r="1836" spans="1:2" x14ac:dyDescent="0.25">
      <c r="A1836" s="43"/>
      <c r="B1836" s="42"/>
    </row>
    <row r="1837" spans="1:2" x14ac:dyDescent="0.25">
      <c r="A1837" s="43"/>
      <c r="B1837" s="42"/>
    </row>
    <row r="1838" spans="1:2" x14ac:dyDescent="0.25">
      <c r="A1838" s="43"/>
      <c r="B1838" s="42"/>
    </row>
    <row r="1839" spans="1:2" x14ac:dyDescent="0.25">
      <c r="A1839" s="43"/>
      <c r="B1839" s="42"/>
    </row>
    <row r="1840" spans="1:2" x14ac:dyDescent="0.25">
      <c r="A1840" s="43"/>
      <c r="B1840" s="42"/>
    </row>
    <row r="1841" spans="1:2" x14ac:dyDescent="0.25">
      <c r="A1841" s="43"/>
      <c r="B1841" s="42"/>
    </row>
    <row r="1842" spans="1:2" x14ac:dyDescent="0.25">
      <c r="A1842" s="43"/>
      <c r="B1842" s="42"/>
    </row>
    <row r="1843" spans="1:2" x14ac:dyDescent="0.25">
      <c r="A1843" s="43"/>
      <c r="B1843" s="42"/>
    </row>
    <row r="1844" spans="1:2" x14ac:dyDescent="0.25">
      <c r="A1844" s="43"/>
      <c r="B1844" s="42"/>
    </row>
    <row r="1845" spans="1:2" x14ac:dyDescent="0.25">
      <c r="A1845" s="43"/>
      <c r="B1845" s="42"/>
    </row>
    <row r="1846" spans="1:2" x14ac:dyDescent="0.25">
      <c r="A1846" s="43"/>
      <c r="B1846" s="42"/>
    </row>
    <row r="1847" spans="1:2" x14ac:dyDescent="0.25">
      <c r="A1847" s="43"/>
      <c r="B1847" s="42"/>
    </row>
    <row r="1848" spans="1:2" x14ac:dyDescent="0.25">
      <c r="A1848" s="43"/>
      <c r="B1848" s="42"/>
    </row>
    <row r="1849" spans="1:2" x14ac:dyDescent="0.25">
      <c r="A1849" s="43"/>
      <c r="B1849" s="42"/>
    </row>
    <row r="1850" spans="1:2" x14ac:dyDescent="0.25">
      <c r="A1850" s="43"/>
      <c r="B1850" s="42"/>
    </row>
    <row r="1851" spans="1:2" x14ac:dyDescent="0.25">
      <c r="A1851" s="43"/>
      <c r="B1851" s="42"/>
    </row>
    <row r="1852" spans="1:2" x14ac:dyDescent="0.25">
      <c r="A1852" s="43"/>
      <c r="B1852" s="42"/>
    </row>
    <row r="1853" spans="1:2" x14ac:dyDescent="0.25">
      <c r="A1853" s="43"/>
      <c r="B1853" s="42"/>
    </row>
    <row r="1854" spans="1:2" x14ac:dyDescent="0.25">
      <c r="A1854" s="43"/>
      <c r="B1854" s="42"/>
    </row>
    <row r="1855" spans="1:2" x14ac:dyDescent="0.25">
      <c r="A1855" s="43"/>
      <c r="B1855" s="42"/>
    </row>
    <row r="1856" spans="1:2" x14ac:dyDescent="0.25">
      <c r="A1856" s="43"/>
      <c r="B1856" s="42"/>
    </row>
    <row r="1857" spans="1:2" x14ac:dyDescent="0.25">
      <c r="A1857" s="43"/>
      <c r="B1857" s="42"/>
    </row>
    <row r="1858" spans="1:2" x14ac:dyDescent="0.25">
      <c r="A1858" s="43"/>
      <c r="B1858" s="42"/>
    </row>
    <row r="1859" spans="1:2" x14ac:dyDescent="0.25">
      <c r="A1859" s="43"/>
      <c r="B1859" s="42"/>
    </row>
    <row r="1860" spans="1:2" x14ac:dyDescent="0.25">
      <c r="A1860" s="43"/>
      <c r="B1860" s="42"/>
    </row>
    <row r="1861" spans="1:2" x14ac:dyDescent="0.25">
      <c r="A1861" s="43"/>
      <c r="B1861" s="42"/>
    </row>
    <row r="1862" spans="1:2" x14ac:dyDescent="0.25">
      <c r="A1862" s="43"/>
      <c r="B1862" s="42"/>
    </row>
    <row r="1863" spans="1:2" x14ac:dyDescent="0.25">
      <c r="A1863" s="43"/>
      <c r="B1863" s="42"/>
    </row>
    <row r="1864" spans="1:2" x14ac:dyDescent="0.25">
      <c r="A1864" s="43"/>
      <c r="B1864" s="42"/>
    </row>
    <row r="1865" spans="1:2" x14ac:dyDescent="0.25">
      <c r="A1865" s="43"/>
      <c r="B1865" s="42"/>
    </row>
    <row r="1866" spans="1:2" x14ac:dyDescent="0.25">
      <c r="A1866" s="43"/>
      <c r="B1866" s="42"/>
    </row>
    <row r="1867" spans="1:2" x14ac:dyDescent="0.25">
      <c r="A1867" s="43"/>
      <c r="B1867" s="42"/>
    </row>
    <row r="1868" spans="1:2" x14ac:dyDescent="0.25">
      <c r="A1868" s="43"/>
      <c r="B1868" s="42"/>
    </row>
  </sheetData>
  <sheetProtection formatCells="0" insertHyperlinks="0" selectLockedCells="1" sort="0" autoFilter="0" pivotTables="0"/>
  <autoFilter ref="W1:W501" xr:uid="{00000000-0009-0000-0000-000004000000}"/>
  <conditionalFormatting sqref="W2:W822">
    <cfRule type="cellIs" dxfId="83" priority="1" operator="greaterThan">
      <formula>160</formula>
    </cfRule>
  </conditionalFormatting>
  <dataValidations count="3">
    <dataValidation type="list" allowBlank="1" showInputMessage="1" showErrorMessage="1" sqref="H2:I1000" xr:uid="{00000000-0002-0000-0400-000000000000}">
      <formula1>$U$2:$U$8</formula1>
    </dataValidation>
    <dataValidation type="list" allowBlank="1" showInputMessage="1" showErrorMessage="1" sqref="D2:D1000" xr:uid="{00000000-0002-0000-0400-000001000000}">
      <formula1>$O$2:$O$8</formula1>
    </dataValidation>
    <dataValidation type="list" allowBlank="1" showInputMessage="1" showErrorMessage="1" sqref="E2:E1000" xr:uid="{00000000-0002-0000-0400-000002000000}">
      <formula1>$Q$2:$Q$7</formula1>
    </dataValidation>
  </dataValidations>
  <pageMargins left="0.511811024" right="0.511811024" top="0.78740157499999996" bottom="0.78740157499999996" header="0.31496062000000002" footer="0.31496062000000002"/>
  <pageSetup paperSize="9" orientation="portrait" r:id="rId1"/>
  <tableParts count="5">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5"/>
  <dimension ref="A1:O501"/>
  <sheetViews>
    <sheetView showGridLines="0" zoomScale="70" zoomScaleNormal="70" workbookViewId="0">
      <pane xSplit="1" ySplit="1" topLeftCell="B2" activePane="bottomRight" state="frozen"/>
      <selection activeCell="BQ7" sqref="BQ7:DH7"/>
      <selection pane="topRight" activeCell="BQ7" sqref="BQ7:DH7"/>
      <selection pane="bottomLeft" activeCell="BQ7" sqref="BQ7:DH7"/>
      <selection pane="bottomRight" activeCell="A2" sqref="A2"/>
    </sheetView>
  </sheetViews>
  <sheetFormatPr defaultRowHeight="15" x14ac:dyDescent="0.25"/>
  <cols>
    <col min="1" max="1" width="8.42578125" style="36" customWidth="1"/>
    <col min="2" max="2" width="22.140625" style="36" customWidth="1"/>
    <col min="3" max="3" width="22" style="36" customWidth="1"/>
    <col min="4" max="4" width="31.7109375" style="36" customWidth="1"/>
    <col min="5" max="5" width="12.140625" style="36" bestFit="1" customWidth="1"/>
    <col min="6" max="6" width="36.85546875" style="36" customWidth="1"/>
    <col min="7" max="7" width="13.140625" style="37" customWidth="1"/>
    <col min="8" max="8" width="14.28515625" style="37" customWidth="1"/>
    <col min="9" max="9" width="10.28515625" style="37" customWidth="1"/>
    <col min="10" max="10" width="18.140625" style="92" customWidth="1"/>
    <col min="11" max="11" width="19.28515625" style="92" bestFit="1" customWidth="1"/>
    <col min="12" max="12" width="9.140625" style="36"/>
    <col min="13" max="13" width="22.28515625" style="36" hidden="1" customWidth="1"/>
    <col min="14" max="14" width="2.28515625" style="36" hidden="1" customWidth="1"/>
    <col min="15" max="15" width="9.140625" style="36" hidden="1" customWidth="1"/>
    <col min="16" max="16" width="9.140625" style="36" customWidth="1"/>
    <col min="17" max="16384" width="9.140625" style="36"/>
  </cols>
  <sheetData>
    <row r="1" spans="1:15" s="35" customFormat="1" ht="48.75" customHeight="1" x14ac:dyDescent="0.25">
      <c r="A1" s="41" t="s">
        <v>55</v>
      </c>
      <c r="B1" s="41" t="s">
        <v>56</v>
      </c>
      <c r="C1" s="41" t="s">
        <v>68</v>
      </c>
      <c r="D1" s="41" t="s">
        <v>67</v>
      </c>
      <c r="E1" s="41" t="s">
        <v>6</v>
      </c>
      <c r="F1" s="41" t="s">
        <v>66</v>
      </c>
      <c r="G1" s="41" t="s">
        <v>9</v>
      </c>
      <c r="H1" s="41" t="s">
        <v>10</v>
      </c>
      <c r="I1" s="41" t="s">
        <v>3</v>
      </c>
      <c r="J1" s="86" t="s">
        <v>8</v>
      </c>
      <c r="K1" s="86" t="s">
        <v>11</v>
      </c>
      <c r="M1" s="46" t="s">
        <v>6</v>
      </c>
      <c r="O1" s="35" t="s">
        <v>62</v>
      </c>
    </row>
    <row r="2" spans="1:15" x14ac:dyDescent="0.25">
      <c r="A2" s="150"/>
      <c r="B2" s="151"/>
      <c r="C2" s="151"/>
      <c r="D2" s="151"/>
      <c r="E2" s="151"/>
      <c r="F2" s="151"/>
      <c r="G2" s="152"/>
      <c r="H2" s="152"/>
      <c r="I2" s="153"/>
      <c r="J2" s="156"/>
      <c r="K2" s="88">
        <f>RecursosM[[#This Row],[Custos unitários / hora]]*RecursosM[[#This Row],[Quant. / Horas]]</f>
        <v>0</v>
      </c>
      <c r="M2" s="36" t="s">
        <v>34</v>
      </c>
      <c r="O2" s="38" t="str">
        <f>Geral!C9</f>
        <v>TAESA</v>
      </c>
    </row>
    <row r="3" spans="1:15" x14ac:dyDescent="0.25">
      <c r="A3" s="150"/>
      <c r="B3" s="147"/>
      <c r="C3" s="147"/>
      <c r="D3" s="147"/>
      <c r="E3" s="147"/>
      <c r="F3" s="147"/>
      <c r="G3" s="148"/>
      <c r="H3" s="152"/>
      <c r="I3" s="149"/>
      <c r="J3" s="157"/>
      <c r="K3" s="88">
        <f>RecursosM[[#This Row],[Custos unitários / hora]]*RecursosM[[#This Row],[Quant. / Horas]]</f>
        <v>0</v>
      </c>
      <c r="M3" s="36" t="s">
        <v>35</v>
      </c>
      <c r="O3" s="38">
        <f>Geral!C10</f>
        <v>0</v>
      </c>
    </row>
    <row r="4" spans="1:15" x14ac:dyDescent="0.25">
      <c r="A4" s="150"/>
      <c r="B4" s="151"/>
      <c r="C4" s="151"/>
      <c r="D4" s="151"/>
      <c r="E4" s="151"/>
      <c r="F4" s="151"/>
      <c r="G4" s="152"/>
      <c r="H4" s="152"/>
      <c r="I4" s="153"/>
      <c r="J4" s="156"/>
      <c r="K4" s="88">
        <f>RecursosM[[#This Row],[Custos unitários / hora]]*RecursosM[[#This Row],[Quant. / Horas]]</f>
        <v>0</v>
      </c>
      <c r="M4" s="36" t="s">
        <v>36</v>
      </c>
      <c r="O4" s="38">
        <f>Geral!C11</f>
        <v>0</v>
      </c>
    </row>
    <row r="5" spans="1:15" x14ac:dyDescent="0.25">
      <c r="A5" s="146"/>
      <c r="B5" s="147"/>
      <c r="C5" s="147"/>
      <c r="D5" s="147"/>
      <c r="E5" s="147"/>
      <c r="F5" s="147"/>
      <c r="G5" s="148"/>
      <c r="H5" s="152"/>
      <c r="I5" s="149"/>
      <c r="J5" s="157"/>
      <c r="K5" s="88">
        <f>RecursosM[[#This Row],[Custos unitários / hora]]*RecursosM[[#This Row],[Quant. / Horas]]</f>
        <v>0</v>
      </c>
      <c r="M5" s="36" t="s">
        <v>37</v>
      </c>
      <c r="O5" s="38">
        <f>Geral!C12</f>
        <v>0</v>
      </c>
    </row>
    <row r="6" spans="1:15" x14ac:dyDescent="0.25">
      <c r="A6" s="150"/>
      <c r="B6" s="151"/>
      <c r="C6" s="151"/>
      <c r="D6" s="151"/>
      <c r="E6" s="151"/>
      <c r="F6" s="151"/>
      <c r="G6" s="152"/>
      <c r="H6" s="152"/>
      <c r="I6" s="153"/>
      <c r="J6" s="156"/>
      <c r="K6" s="88">
        <f>RecursosM[[#This Row],[Custos unitários / hora]]*RecursosM[[#This Row],[Quant. / Horas]]</f>
        <v>0</v>
      </c>
      <c r="M6" s="36" t="s">
        <v>38</v>
      </c>
      <c r="O6" s="38">
        <f>Geral!C13</f>
        <v>0</v>
      </c>
    </row>
    <row r="7" spans="1:15" x14ac:dyDescent="0.25">
      <c r="A7" s="146"/>
      <c r="B7" s="147"/>
      <c r="C7" s="147"/>
      <c r="D7" s="147"/>
      <c r="E7" s="147"/>
      <c r="F7" s="147"/>
      <c r="G7" s="148"/>
      <c r="H7" s="152"/>
      <c r="I7" s="149"/>
      <c r="J7" s="157"/>
      <c r="K7" s="88">
        <f>RecursosM[[#This Row],[Custos unitários / hora]]*RecursosM[[#This Row],[Quant. / Horas]]</f>
        <v>0</v>
      </c>
      <c r="M7" s="36" t="s">
        <v>39</v>
      </c>
      <c r="O7" s="38">
        <f>Geral!C14</f>
        <v>0</v>
      </c>
    </row>
    <row r="8" spans="1:15" x14ac:dyDescent="0.25">
      <c r="A8" s="150"/>
      <c r="B8" s="151"/>
      <c r="C8" s="151"/>
      <c r="D8" s="151"/>
      <c r="E8" s="151"/>
      <c r="F8" s="151"/>
      <c r="G8" s="152"/>
      <c r="H8" s="152"/>
      <c r="I8" s="153"/>
      <c r="J8" s="156"/>
      <c r="K8" s="88">
        <f>RecursosM[[#This Row],[Custos unitários / hora]]*RecursosM[[#This Row],[Quant. / Horas]]</f>
        <v>0</v>
      </c>
      <c r="O8" s="38">
        <f>Geral!C15</f>
        <v>0</v>
      </c>
    </row>
    <row r="9" spans="1:15" x14ac:dyDescent="0.25">
      <c r="A9" s="146"/>
      <c r="B9" s="147"/>
      <c r="C9" s="147"/>
      <c r="D9" s="147"/>
      <c r="E9" s="147"/>
      <c r="F9" s="147"/>
      <c r="G9" s="148"/>
      <c r="H9" s="152"/>
      <c r="I9" s="149"/>
      <c r="J9" s="157"/>
      <c r="K9" s="88">
        <f>RecursosM[[#This Row],[Custos unitários / hora]]*RecursosM[[#This Row],[Quant. / Horas]]</f>
        <v>0</v>
      </c>
    </row>
    <row r="10" spans="1:15" x14ac:dyDescent="0.25">
      <c r="A10" s="150"/>
      <c r="B10" s="151"/>
      <c r="C10" s="151"/>
      <c r="D10" s="151"/>
      <c r="E10" s="151"/>
      <c r="F10" s="151"/>
      <c r="G10" s="152"/>
      <c r="H10" s="152"/>
      <c r="I10" s="153"/>
      <c r="J10" s="156"/>
      <c r="K10" s="88">
        <f>RecursosM[[#This Row],[Custos unitários / hora]]*RecursosM[[#This Row],[Quant. / Horas]]</f>
        <v>0</v>
      </c>
    </row>
    <row r="11" spans="1:15" x14ac:dyDescent="0.25">
      <c r="A11" s="146"/>
      <c r="B11" s="147"/>
      <c r="C11" s="147"/>
      <c r="D11" s="147"/>
      <c r="E11" s="147"/>
      <c r="F11" s="147"/>
      <c r="G11" s="148"/>
      <c r="H11" s="152"/>
      <c r="I11" s="149"/>
      <c r="J11" s="157"/>
      <c r="K11" s="88">
        <f>RecursosM[[#This Row],[Custos unitários / hora]]*RecursosM[[#This Row],[Quant. / Horas]]</f>
        <v>0</v>
      </c>
    </row>
    <row r="12" spans="1:15" x14ac:dyDescent="0.25">
      <c r="A12" s="75"/>
      <c r="B12" s="76"/>
      <c r="C12" s="76"/>
      <c r="D12" s="76"/>
      <c r="E12" s="76"/>
      <c r="F12" s="76"/>
      <c r="G12" s="77"/>
      <c r="H12" s="77"/>
      <c r="I12" s="78"/>
      <c r="J12" s="87"/>
      <c r="K12" s="88">
        <f>RecursosM[[#This Row],[Custos unitários / hora]]*RecursosM[[#This Row],[Quant. / Horas]]</f>
        <v>0</v>
      </c>
    </row>
    <row r="13" spans="1:15" x14ac:dyDescent="0.25">
      <c r="A13" s="68"/>
      <c r="B13" s="69"/>
      <c r="C13" s="69"/>
      <c r="D13" s="69"/>
      <c r="E13" s="69"/>
      <c r="F13" s="69"/>
      <c r="G13" s="70"/>
      <c r="H13" s="77"/>
      <c r="I13" s="71"/>
      <c r="J13" s="89"/>
      <c r="K13" s="88">
        <f>RecursosM[[#This Row],[Custos unitários / hora]]*RecursosM[[#This Row],[Quant. / Horas]]</f>
        <v>0</v>
      </c>
    </row>
    <row r="14" spans="1:15" x14ac:dyDescent="0.25">
      <c r="A14" s="75"/>
      <c r="B14" s="76"/>
      <c r="C14" s="76"/>
      <c r="D14" s="76"/>
      <c r="E14" s="76"/>
      <c r="F14" s="76"/>
      <c r="G14" s="77"/>
      <c r="H14" s="77"/>
      <c r="I14" s="78"/>
      <c r="J14" s="87"/>
      <c r="K14" s="88">
        <f>RecursosM[[#This Row],[Custos unitários / hora]]*RecursosM[[#This Row],[Quant. / Horas]]</f>
        <v>0</v>
      </c>
    </row>
    <row r="15" spans="1:15" x14ac:dyDescent="0.25">
      <c r="A15" s="68"/>
      <c r="B15" s="69"/>
      <c r="C15" s="69"/>
      <c r="D15" s="69"/>
      <c r="E15" s="69"/>
      <c r="F15" s="69"/>
      <c r="G15" s="70"/>
      <c r="H15" s="77"/>
      <c r="I15" s="71"/>
      <c r="J15" s="89"/>
      <c r="K15" s="88">
        <f>RecursosM[[#This Row],[Custos unitários / hora]]*RecursosM[[#This Row],[Quant. / Horas]]</f>
        <v>0</v>
      </c>
    </row>
    <row r="16" spans="1:15" x14ac:dyDescent="0.25">
      <c r="A16" s="75"/>
      <c r="B16" s="76"/>
      <c r="C16" s="76"/>
      <c r="D16" s="76"/>
      <c r="E16" s="76"/>
      <c r="F16" s="76"/>
      <c r="G16" s="77"/>
      <c r="H16" s="77"/>
      <c r="I16" s="78"/>
      <c r="J16" s="87"/>
      <c r="K16" s="88">
        <f>RecursosM[[#This Row],[Custos unitários / hora]]*RecursosM[[#This Row],[Quant. / Horas]]</f>
        <v>0</v>
      </c>
    </row>
    <row r="17" spans="1:11" x14ac:dyDescent="0.25">
      <c r="A17" s="68"/>
      <c r="B17" s="69"/>
      <c r="C17" s="69"/>
      <c r="D17" s="69"/>
      <c r="E17" s="69"/>
      <c r="F17" s="69"/>
      <c r="G17" s="70"/>
      <c r="H17" s="77"/>
      <c r="I17" s="71"/>
      <c r="J17" s="89"/>
      <c r="K17" s="88">
        <f>RecursosM[[#This Row],[Custos unitários / hora]]*RecursosM[[#This Row],[Quant. / Horas]]</f>
        <v>0</v>
      </c>
    </row>
    <row r="18" spans="1:11" x14ac:dyDescent="0.25">
      <c r="A18" s="75"/>
      <c r="B18" s="76"/>
      <c r="C18" s="76"/>
      <c r="D18" s="76"/>
      <c r="E18" s="76"/>
      <c r="F18" s="76"/>
      <c r="G18" s="77"/>
      <c r="H18" s="77"/>
      <c r="I18" s="78"/>
      <c r="J18" s="87"/>
      <c r="K18" s="88">
        <f>RecursosM[[#This Row],[Custos unitários / hora]]*RecursosM[[#This Row],[Quant. / Horas]]</f>
        <v>0</v>
      </c>
    </row>
    <row r="19" spans="1:11" x14ac:dyDescent="0.25">
      <c r="A19" s="68"/>
      <c r="B19" s="69"/>
      <c r="C19" s="69"/>
      <c r="D19" s="69"/>
      <c r="E19" s="69"/>
      <c r="F19" s="69"/>
      <c r="G19" s="70"/>
      <c r="H19" s="77"/>
      <c r="I19" s="71"/>
      <c r="J19" s="89"/>
      <c r="K19" s="88">
        <f>RecursosM[[#This Row],[Custos unitários / hora]]*RecursosM[[#This Row],[Quant. / Horas]]</f>
        <v>0</v>
      </c>
    </row>
    <row r="20" spans="1:11" x14ac:dyDescent="0.25">
      <c r="A20" s="75"/>
      <c r="B20" s="76"/>
      <c r="C20" s="76"/>
      <c r="D20" s="76"/>
      <c r="E20" s="76"/>
      <c r="F20" s="76"/>
      <c r="G20" s="77"/>
      <c r="H20" s="77"/>
      <c r="I20" s="78"/>
      <c r="J20" s="87"/>
      <c r="K20" s="88">
        <f>RecursosM[[#This Row],[Custos unitários / hora]]*RecursosM[[#This Row],[Quant. / Horas]]</f>
        <v>0</v>
      </c>
    </row>
    <row r="21" spans="1:11" x14ac:dyDescent="0.25">
      <c r="A21" s="68"/>
      <c r="B21" s="69"/>
      <c r="C21" s="69"/>
      <c r="D21" s="69"/>
      <c r="E21" s="69"/>
      <c r="F21" s="69"/>
      <c r="G21" s="70"/>
      <c r="H21" s="77"/>
      <c r="I21" s="71"/>
      <c r="J21" s="89"/>
      <c r="K21" s="88">
        <f>RecursosM[[#This Row],[Custos unitários / hora]]*RecursosM[[#This Row],[Quant. / Horas]]</f>
        <v>0</v>
      </c>
    </row>
    <row r="22" spans="1:11" x14ac:dyDescent="0.25">
      <c r="A22" s="75"/>
      <c r="B22" s="76"/>
      <c r="C22" s="76"/>
      <c r="D22" s="76"/>
      <c r="E22" s="76"/>
      <c r="F22" s="76"/>
      <c r="G22" s="77"/>
      <c r="H22" s="77"/>
      <c r="I22" s="78"/>
      <c r="J22" s="87"/>
      <c r="K22" s="88">
        <f>RecursosM[[#This Row],[Custos unitários / hora]]*RecursosM[[#This Row],[Quant. / Horas]]</f>
        <v>0</v>
      </c>
    </row>
    <row r="23" spans="1:11" x14ac:dyDescent="0.25">
      <c r="A23" s="68"/>
      <c r="B23" s="69"/>
      <c r="C23" s="69"/>
      <c r="D23" s="69"/>
      <c r="E23" s="69"/>
      <c r="F23" s="69"/>
      <c r="G23" s="70"/>
      <c r="H23" s="77"/>
      <c r="I23" s="71"/>
      <c r="J23" s="89"/>
      <c r="K23" s="88">
        <f>RecursosM[[#This Row],[Custos unitários / hora]]*RecursosM[[#This Row],[Quant. / Horas]]</f>
        <v>0</v>
      </c>
    </row>
    <row r="24" spans="1:11" x14ac:dyDescent="0.25">
      <c r="A24" s="75"/>
      <c r="B24" s="76"/>
      <c r="C24" s="76"/>
      <c r="D24" s="76"/>
      <c r="E24" s="76"/>
      <c r="F24" s="76"/>
      <c r="G24" s="77"/>
      <c r="H24" s="77"/>
      <c r="I24" s="78"/>
      <c r="J24" s="87"/>
      <c r="K24" s="88">
        <f>RecursosM[[#This Row],[Custos unitários / hora]]*RecursosM[[#This Row],[Quant. / Horas]]</f>
        <v>0</v>
      </c>
    </row>
    <row r="25" spans="1:11" x14ac:dyDescent="0.25">
      <c r="A25" s="68"/>
      <c r="B25" s="69"/>
      <c r="C25" s="69"/>
      <c r="D25" s="69"/>
      <c r="E25" s="69"/>
      <c r="F25" s="69"/>
      <c r="G25" s="70"/>
      <c r="H25" s="70"/>
      <c r="I25" s="71"/>
      <c r="J25" s="89"/>
      <c r="K25" s="88">
        <f>RecursosM[[#This Row],[Custos unitários / hora]]*RecursosM[[#This Row],[Quant. / Horas]]</f>
        <v>0</v>
      </c>
    </row>
    <row r="26" spans="1:11" x14ac:dyDescent="0.25">
      <c r="A26" s="75"/>
      <c r="B26" s="76"/>
      <c r="C26" s="76"/>
      <c r="D26" s="76"/>
      <c r="E26" s="76"/>
      <c r="F26" s="76"/>
      <c r="G26" s="77"/>
      <c r="H26" s="77"/>
      <c r="I26" s="78"/>
      <c r="J26" s="87"/>
      <c r="K26" s="88">
        <f>RecursosM[[#This Row],[Custos unitários / hora]]*RecursosM[[#This Row],[Quant. / Horas]]</f>
        <v>0</v>
      </c>
    </row>
    <row r="27" spans="1:11" x14ac:dyDescent="0.25">
      <c r="A27" s="68"/>
      <c r="B27" s="69"/>
      <c r="C27" s="69"/>
      <c r="D27" s="69"/>
      <c r="E27" s="69"/>
      <c r="F27" s="69"/>
      <c r="G27" s="70"/>
      <c r="H27" s="77"/>
      <c r="I27" s="71"/>
      <c r="J27" s="89"/>
      <c r="K27" s="88">
        <f>RecursosM[[#This Row],[Custos unitários / hora]]*RecursosM[[#This Row],[Quant. / Horas]]</f>
        <v>0</v>
      </c>
    </row>
    <row r="28" spans="1:11" x14ac:dyDescent="0.25">
      <c r="A28" s="75"/>
      <c r="B28" s="76"/>
      <c r="C28" s="76"/>
      <c r="D28" s="76"/>
      <c r="E28" s="76"/>
      <c r="F28" s="76"/>
      <c r="G28" s="77"/>
      <c r="H28" s="77"/>
      <c r="I28" s="78"/>
      <c r="J28" s="87"/>
      <c r="K28" s="88">
        <f>RecursosM[[#This Row],[Custos unitários / hora]]*RecursosM[[#This Row],[Quant. / Horas]]</f>
        <v>0</v>
      </c>
    </row>
    <row r="29" spans="1:11" x14ac:dyDescent="0.25">
      <c r="A29" s="68"/>
      <c r="B29" s="69"/>
      <c r="C29" s="69"/>
      <c r="D29" s="69"/>
      <c r="E29" s="69"/>
      <c r="F29" s="69"/>
      <c r="G29" s="70"/>
      <c r="H29" s="70"/>
      <c r="I29" s="71"/>
      <c r="J29" s="89"/>
      <c r="K29" s="88">
        <f>RecursosM[[#This Row],[Custos unitários / hora]]*RecursosM[[#This Row],[Quant. / Horas]]</f>
        <v>0</v>
      </c>
    </row>
    <row r="30" spans="1:11" x14ac:dyDescent="0.25">
      <c r="A30" s="75"/>
      <c r="B30" s="76"/>
      <c r="C30" s="76"/>
      <c r="D30" s="76"/>
      <c r="E30" s="76"/>
      <c r="F30" s="76"/>
      <c r="G30" s="77"/>
      <c r="H30" s="77"/>
      <c r="I30" s="78"/>
      <c r="J30" s="87"/>
      <c r="K30" s="88">
        <f>RecursosM[[#This Row],[Custos unitários / hora]]*RecursosM[[#This Row],[Quant. / Horas]]</f>
        <v>0</v>
      </c>
    </row>
    <row r="31" spans="1:11" x14ac:dyDescent="0.25">
      <c r="A31" s="68"/>
      <c r="B31" s="69"/>
      <c r="C31" s="69"/>
      <c r="D31" s="69"/>
      <c r="E31" s="69"/>
      <c r="F31" s="69"/>
      <c r="G31" s="70"/>
      <c r="H31" s="70"/>
      <c r="I31" s="71"/>
      <c r="J31" s="89"/>
      <c r="K31" s="88">
        <f>RecursosM[[#This Row],[Custos unitários / hora]]*RecursosM[[#This Row],[Quant. / Horas]]</f>
        <v>0</v>
      </c>
    </row>
    <row r="32" spans="1:11" x14ac:dyDescent="0.25">
      <c r="A32" s="75"/>
      <c r="B32" s="76"/>
      <c r="C32" s="76"/>
      <c r="D32" s="76"/>
      <c r="E32" s="76"/>
      <c r="F32" s="76"/>
      <c r="G32" s="77"/>
      <c r="H32" s="77"/>
      <c r="I32" s="78"/>
      <c r="J32" s="87"/>
      <c r="K32" s="88">
        <f>RecursosM[[#This Row],[Custos unitários / hora]]*RecursosM[[#This Row],[Quant. / Horas]]</f>
        <v>0</v>
      </c>
    </row>
    <row r="33" spans="1:11" x14ac:dyDescent="0.25">
      <c r="A33" s="68"/>
      <c r="B33" s="69"/>
      <c r="C33" s="69"/>
      <c r="D33" s="69"/>
      <c r="E33" s="69"/>
      <c r="F33" s="69"/>
      <c r="G33" s="70"/>
      <c r="H33" s="77"/>
      <c r="I33" s="71"/>
      <c r="J33" s="89"/>
      <c r="K33" s="88">
        <f>RecursosM[[#This Row],[Custos unitários / hora]]*RecursosM[[#This Row],[Quant. / Horas]]</f>
        <v>0</v>
      </c>
    </row>
    <row r="34" spans="1:11" x14ac:dyDescent="0.25">
      <c r="A34" s="75"/>
      <c r="B34" s="76"/>
      <c r="C34" s="76"/>
      <c r="D34" s="76"/>
      <c r="E34" s="76"/>
      <c r="F34" s="76"/>
      <c r="G34" s="77"/>
      <c r="H34" s="77"/>
      <c r="I34" s="78"/>
      <c r="J34" s="87"/>
      <c r="K34" s="88">
        <f>RecursosM[[#This Row],[Custos unitários / hora]]*RecursosM[[#This Row],[Quant. / Horas]]</f>
        <v>0</v>
      </c>
    </row>
    <row r="35" spans="1:11" x14ac:dyDescent="0.25">
      <c r="A35" s="68"/>
      <c r="B35" s="69"/>
      <c r="C35" s="69"/>
      <c r="D35" s="69"/>
      <c r="E35" s="69"/>
      <c r="F35" s="69"/>
      <c r="G35" s="70"/>
      <c r="H35" s="77"/>
      <c r="I35" s="71"/>
      <c r="J35" s="89"/>
      <c r="K35" s="88">
        <f>RecursosM[[#This Row],[Custos unitários / hora]]*RecursosM[[#This Row],[Quant. / Horas]]</f>
        <v>0</v>
      </c>
    </row>
    <row r="36" spans="1:11" x14ac:dyDescent="0.25">
      <c r="A36" s="75"/>
      <c r="B36" s="76"/>
      <c r="C36" s="76"/>
      <c r="D36" s="76"/>
      <c r="E36" s="76"/>
      <c r="F36" s="76"/>
      <c r="G36" s="77"/>
      <c r="H36" s="77"/>
      <c r="I36" s="78"/>
      <c r="J36" s="87"/>
      <c r="K36" s="88">
        <f>RecursosM[[#This Row],[Custos unitários / hora]]*RecursosM[[#This Row],[Quant. / Horas]]</f>
        <v>0</v>
      </c>
    </row>
    <row r="37" spans="1:11" x14ac:dyDescent="0.25">
      <c r="A37" s="68"/>
      <c r="B37" s="69"/>
      <c r="C37" s="69"/>
      <c r="D37" s="69"/>
      <c r="E37" s="69"/>
      <c r="F37" s="69"/>
      <c r="G37" s="70"/>
      <c r="H37" s="77"/>
      <c r="I37" s="71"/>
      <c r="J37" s="89"/>
      <c r="K37" s="90">
        <f>RecursosM[[#This Row],[Custos unitários / hora]]*RecursosM[[#This Row],[Quant. / Horas]]</f>
        <v>0</v>
      </c>
    </row>
    <row r="38" spans="1:11" x14ac:dyDescent="0.25">
      <c r="A38" s="75"/>
      <c r="B38" s="76"/>
      <c r="C38" s="76"/>
      <c r="D38" s="76"/>
      <c r="E38" s="76"/>
      <c r="F38" s="76"/>
      <c r="G38" s="77"/>
      <c r="H38" s="77"/>
      <c r="I38" s="78"/>
      <c r="J38" s="87"/>
      <c r="K38" s="90">
        <f>RecursosM[[#This Row],[Custos unitários / hora]]*RecursosM[[#This Row],[Quant. / Horas]]</f>
        <v>0</v>
      </c>
    </row>
    <row r="39" spans="1:11" x14ac:dyDescent="0.25">
      <c r="A39" s="68"/>
      <c r="B39" s="69"/>
      <c r="C39" s="69"/>
      <c r="D39" s="69"/>
      <c r="E39" s="69"/>
      <c r="F39" s="69"/>
      <c r="G39" s="70"/>
      <c r="H39" s="70"/>
      <c r="I39" s="71"/>
      <c r="J39" s="89"/>
      <c r="K39" s="90">
        <f>RecursosM[[#This Row],[Custos unitários / hora]]*RecursosM[[#This Row],[Quant. / Horas]]</f>
        <v>0</v>
      </c>
    </row>
    <row r="40" spans="1:11" x14ac:dyDescent="0.25">
      <c r="A40" s="75"/>
      <c r="B40" s="76"/>
      <c r="C40" s="76"/>
      <c r="D40" s="76"/>
      <c r="E40" s="76"/>
      <c r="F40" s="76"/>
      <c r="G40" s="77"/>
      <c r="H40" s="77"/>
      <c r="I40" s="78"/>
      <c r="J40" s="87"/>
      <c r="K40" s="90">
        <f>RecursosM[[#This Row],[Custos unitários / hora]]*RecursosM[[#This Row],[Quant. / Horas]]</f>
        <v>0</v>
      </c>
    </row>
    <row r="41" spans="1:11" x14ac:dyDescent="0.25">
      <c r="A41" s="68"/>
      <c r="B41" s="69"/>
      <c r="C41" s="69"/>
      <c r="D41" s="69"/>
      <c r="E41" s="69"/>
      <c r="F41" s="69"/>
      <c r="G41" s="70"/>
      <c r="H41" s="70"/>
      <c r="I41" s="71"/>
      <c r="J41" s="89"/>
      <c r="K41" s="90">
        <f>RecursosM[[#This Row],[Custos unitários / hora]]*RecursosM[[#This Row],[Quant. / Horas]]</f>
        <v>0</v>
      </c>
    </row>
    <row r="42" spans="1:11" x14ac:dyDescent="0.25">
      <c r="A42" s="75"/>
      <c r="B42" s="76"/>
      <c r="C42" s="76"/>
      <c r="D42" s="76"/>
      <c r="E42" s="76"/>
      <c r="F42" s="76"/>
      <c r="G42" s="77"/>
      <c r="H42" s="77"/>
      <c r="I42" s="78"/>
      <c r="J42" s="87"/>
      <c r="K42" s="90">
        <f>RecursosM[[#This Row],[Custos unitários / hora]]*RecursosM[[#This Row],[Quant. / Horas]]</f>
        <v>0</v>
      </c>
    </row>
    <row r="43" spans="1:11" x14ac:dyDescent="0.25">
      <c r="A43" s="68"/>
      <c r="B43" s="69"/>
      <c r="C43" s="69"/>
      <c r="D43" s="69"/>
      <c r="E43" s="69"/>
      <c r="F43" s="69"/>
      <c r="G43" s="70"/>
      <c r="H43" s="70"/>
      <c r="I43" s="71"/>
      <c r="J43" s="89"/>
      <c r="K43" s="90">
        <f>RecursosM[[#This Row],[Custos unitários / hora]]*RecursosM[[#This Row],[Quant. / Horas]]</f>
        <v>0</v>
      </c>
    </row>
    <row r="44" spans="1:11" x14ac:dyDescent="0.25">
      <c r="A44" s="75"/>
      <c r="B44" s="76"/>
      <c r="C44" s="76"/>
      <c r="D44" s="76"/>
      <c r="E44" s="76"/>
      <c r="F44" s="76"/>
      <c r="G44" s="77"/>
      <c r="H44" s="77"/>
      <c r="I44" s="78"/>
      <c r="J44" s="87"/>
      <c r="K44" s="90">
        <f>RecursosM[[#This Row],[Custos unitários / hora]]*RecursosM[[#This Row],[Quant. / Horas]]</f>
        <v>0</v>
      </c>
    </row>
    <row r="45" spans="1:11" x14ac:dyDescent="0.25">
      <c r="A45" s="68"/>
      <c r="B45" s="69"/>
      <c r="C45" s="69"/>
      <c r="D45" s="69"/>
      <c r="E45" s="69"/>
      <c r="F45" s="69"/>
      <c r="G45" s="70"/>
      <c r="H45" s="70"/>
      <c r="I45" s="71"/>
      <c r="J45" s="89"/>
      <c r="K45" s="90">
        <f>RecursosM[[#This Row],[Custos unitários / hora]]*RecursosM[[#This Row],[Quant. / Horas]]</f>
        <v>0</v>
      </c>
    </row>
    <row r="46" spans="1:11" x14ac:dyDescent="0.25">
      <c r="A46" s="75"/>
      <c r="B46" s="76"/>
      <c r="C46" s="76"/>
      <c r="D46" s="76"/>
      <c r="E46" s="76"/>
      <c r="F46" s="76"/>
      <c r="G46" s="77"/>
      <c r="H46" s="77"/>
      <c r="I46" s="78"/>
      <c r="J46" s="87"/>
      <c r="K46" s="90">
        <f>RecursosM[[#This Row],[Custos unitários / hora]]*RecursosM[[#This Row],[Quant. / Horas]]</f>
        <v>0</v>
      </c>
    </row>
    <row r="47" spans="1:11" x14ac:dyDescent="0.25">
      <c r="A47" s="68"/>
      <c r="B47" s="69"/>
      <c r="C47" s="69"/>
      <c r="D47" s="69"/>
      <c r="E47" s="69"/>
      <c r="F47" s="69"/>
      <c r="G47" s="70"/>
      <c r="H47" s="70"/>
      <c r="I47" s="71"/>
      <c r="J47" s="89"/>
      <c r="K47" s="90">
        <f>RecursosM[[#This Row],[Custos unitários / hora]]*RecursosM[[#This Row],[Quant. / Horas]]</f>
        <v>0</v>
      </c>
    </row>
    <row r="48" spans="1:11" x14ac:dyDescent="0.25">
      <c r="A48" s="75"/>
      <c r="B48" s="76"/>
      <c r="C48" s="76"/>
      <c r="D48" s="76"/>
      <c r="E48" s="76"/>
      <c r="F48" s="76"/>
      <c r="G48" s="77"/>
      <c r="H48" s="77"/>
      <c r="I48" s="78"/>
      <c r="J48" s="87"/>
      <c r="K48" s="90">
        <f>RecursosM[[#This Row],[Custos unitários / hora]]*RecursosM[[#This Row],[Quant. / Horas]]</f>
        <v>0</v>
      </c>
    </row>
    <row r="49" spans="1:11" x14ac:dyDescent="0.25">
      <c r="A49" s="68"/>
      <c r="B49" s="69"/>
      <c r="C49" s="69"/>
      <c r="D49" s="69"/>
      <c r="E49" s="69"/>
      <c r="F49" s="69"/>
      <c r="G49" s="70"/>
      <c r="H49" s="70"/>
      <c r="I49" s="71"/>
      <c r="J49" s="89"/>
      <c r="K49" s="90">
        <f>RecursosM[[#This Row],[Custos unitários / hora]]*RecursosM[[#This Row],[Quant. / Horas]]</f>
        <v>0</v>
      </c>
    </row>
    <row r="50" spans="1:11" x14ac:dyDescent="0.25">
      <c r="A50" s="75"/>
      <c r="B50" s="76"/>
      <c r="C50" s="76"/>
      <c r="D50" s="76"/>
      <c r="E50" s="76"/>
      <c r="F50" s="76"/>
      <c r="G50" s="77"/>
      <c r="H50" s="77"/>
      <c r="I50" s="78"/>
      <c r="J50" s="87"/>
      <c r="K50" s="90">
        <f>RecursosM[[#This Row],[Custos unitários / hora]]*RecursosM[[#This Row],[Quant. / Horas]]</f>
        <v>0</v>
      </c>
    </row>
    <row r="51" spans="1:11" x14ac:dyDescent="0.25">
      <c r="A51" s="68"/>
      <c r="B51" s="69"/>
      <c r="C51" s="69"/>
      <c r="D51" s="69"/>
      <c r="E51" s="69"/>
      <c r="F51" s="69"/>
      <c r="G51" s="70"/>
      <c r="H51" s="70"/>
      <c r="I51" s="71"/>
      <c r="J51" s="89"/>
      <c r="K51" s="90">
        <f>RecursosM[[#This Row],[Custos unitários / hora]]*RecursosM[[#This Row],[Quant. / Horas]]</f>
        <v>0</v>
      </c>
    </row>
    <row r="52" spans="1:11" x14ac:dyDescent="0.25">
      <c r="A52" s="75"/>
      <c r="B52" s="76"/>
      <c r="C52" s="76"/>
      <c r="D52" s="76"/>
      <c r="E52" s="76"/>
      <c r="F52" s="76"/>
      <c r="G52" s="77"/>
      <c r="H52" s="77"/>
      <c r="I52" s="78"/>
      <c r="J52" s="87"/>
      <c r="K52" s="90">
        <f>RecursosM[[#This Row],[Custos unitários / hora]]*RecursosM[[#This Row],[Quant. / Horas]]</f>
        <v>0</v>
      </c>
    </row>
    <row r="53" spans="1:11" x14ac:dyDescent="0.25">
      <c r="A53" s="68"/>
      <c r="B53" s="69"/>
      <c r="C53" s="69"/>
      <c r="D53" s="69"/>
      <c r="E53" s="69"/>
      <c r="F53" s="69"/>
      <c r="G53" s="70"/>
      <c r="H53" s="70"/>
      <c r="I53" s="71"/>
      <c r="J53" s="89"/>
      <c r="K53" s="90">
        <f>RecursosM[[#This Row],[Custos unitários / hora]]*RecursosM[[#This Row],[Quant. / Horas]]</f>
        <v>0</v>
      </c>
    </row>
    <row r="54" spans="1:11" x14ac:dyDescent="0.25">
      <c r="A54" s="75"/>
      <c r="B54" s="76"/>
      <c r="C54" s="76"/>
      <c r="D54" s="76"/>
      <c r="E54" s="76"/>
      <c r="F54" s="76"/>
      <c r="G54" s="77"/>
      <c r="H54" s="77"/>
      <c r="I54" s="78"/>
      <c r="J54" s="87"/>
      <c r="K54" s="90">
        <f>RecursosM[[#This Row],[Custos unitários / hora]]*RecursosM[[#This Row],[Quant. / Horas]]</f>
        <v>0</v>
      </c>
    </row>
    <row r="55" spans="1:11" x14ac:dyDescent="0.25">
      <c r="A55" s="68"/>
      <c r="B55" s="69"/>
      <c r="C55" s="69"/>
      <c r="D55" s="69"/>
      <c r="E55" s="69"/>
      <c r="F55" s="69"/>
      <c r="G55" s="70"/>
      <c r="H55" s="70"/>
      <c r="I55" s="71"/>
      <c r="J55" s="89"/>
      <c r="K55" s="90">
        <f>RecursosM[[#This Row],[Custos unitários / hora]]*RecursosM[[#This Row],[Quant. / Horas]]</f>
        <v>0</v>
      </c>
    </row>
    <row r="56" spans="1:11" x14ac:dyDescent="0.25">
      <c r="A56" s="75"/>
      <c r="B56" s="76"/>
      <c r="C56" s="76"/>
      <c r="D56" s="76"/>
      <c r="E56" s="76"/>
      <c r="F56" s="76"/>
      <c r="G56" s="77"/>
      <c r="H56" s="77"/>
      <c r="I56" s="78"/>
      <c r="J56" s="87"/>
      <c r="K56" s="90">
        <f>RecursosM[[#This Row],[Custos unitários / hora]]*RecursosM[[#This Row],[Quant. / Horas]]</f>
        <v>0</v>
      </c>
    </row>
    <row r="57" spans="1:11" x14ac:dyDescent="0.25">
      <c r="A57" s="68"/>
      <c r="B57" s="69"/>
      <c r="C57" s="69"/>
      <c r="D57" s="69"/>
      <c r="E57" s="69"/>
      <c r="F57" s="69"/>
      <c r="G57" s="70"/>
      <c r="H57" s="70"/>
      <c r="I57" s="71"/>
      <c r="J57" s="89"/>
      <c r="K57" s="90">
        <f>RecursosM[[#This Row],[Custos unitários / hora]]*RecursosM[[#This Row],[Quant. / Horas]]</f>
        <v>0</v>
      </c>
    </row>
    <row r="58" spans="1:11" x14ac:dyDescent="0.25">
      <c r="A58" s="75"/>
      <c r="B58" s="76"/>
      <c r="C58" s="76"/>
      <c r="D58" s="76"/>
      <c r="E58" s="76"/>
      <c r="F58" s="76"/>
      <c r="G58" s="77"/>
      <c r="H58" s="77"/>
      <c r="I58" s="78"/>
      <c r="J58" s="87"/>
      <c r="K58" s="90">
        <f>RecursosM[[#This Row],[Custos unitários / hora]]*RecursosM[[#This Row],[Quant. / Horas]]</f>
        <v>0</v>
      </c>
    </row>
    <row r="59" spans="1:11" x14ac:dyDescent="0.25">
      <c r="A59" s="79"/>
      <c r="B59" s="65"/>
      <c r="C59" s="65"/>
      <c r="D59" s="65"/>
      <c r="E59" s="65"/>
      <c r="F59" s="65"/>
      <c r="G59" s="80"/>
      <c r="H59" s="80"/>
      <c r="I59" s="80"/>
      <c r="J59" s="91"/>
      <c r="K59" s="90">
        <f>RecursosM[[#This Row],[Custos unitários / hora]]*RecursosM[[#This Row],[Quant. / Horas]]</f>
        <v>0</v>
      </c>
    </row>
    <row r="60" spans="1:11" x14ac:dyDescent="0.25">
      <c r="A60" s="79"/>
      <c r="B60" s="65"/>
      <c r="C60" s="65"/>
      <c r="D60" s="65"/>
      <c r="E60" s="65"/>
      <c r="F60" s="65"/>
      <c r="G60" s="80"/>
      <c r="H60" s="80"/>
      <c r="I60" s="80"/>
      <c r="J60" s="91"/>
      <c r="K60" s="90">
        <f>RecursosM[[#This Row],[Custos unitários / hora]]*RecursosM[[#This Row],[Quant. / Horas]]</f>
        <v>0</v>
      </c>
    </row>
    <row r="61" spans="1:11" x14ac:dyDescent="0.25">
      <c r="A61" s="79"/>
      <c r="B61" s="65"/>
      <c r="C61" s="65"/>
      <c r="D61" s="65"/>
      <c r="E61" s="65"/>
      <c r="F61" s="65"/>
      <c r="G61" s="80"/>
      <c r="H61" s="80"/>
      <c r="I61" s="80"/>
      <c r="J61" s="91"/>
      <c r="K61" s="90">
        <f>RecursosM[[#This Row],[Custos unitários / hora]]*RecursosM[[#This Row],[Quant. / Horas]]</f>
        <v>0</v>
      </c>
    </row>
    <row r="62" spans="1:11" x14ac:dyDescent="0.25">
      <c r="A62" s="79"/>
      <c r="B62" s="65"/>
      <c r="C62" s="65"/>
      <c r="D62" s="65"/>
      <c r="E62" s="65"/>
      <c r="F62" s="65"/>
      <c r="G62" s="80"/>
      <c r="H62" s="80"/>
      <c r="I62" s="80"/>
      <c r="J62" s="91"/>
      <c r="K62" s="90">
        <f>RecursosM[[#This Row],[Custos unitários / hora]]*RecursosM[[#This Row],[Quant. / Horas]]</f>
        <v>0</v>
      </c>
    </row>
    <row r="63" spans="1:11" x14ac:dyDescent="0.25">
      <c r="A63" s="79"/>
      <c r="B63" s="65"/>
      <c r="C63" s="65"/>
      <c r="D63" s="65"/>
      <c r="E63" s="65"/>
      <c r="F63" s="65"/>
      <c r="G63" s="80"/>
      <c r="H63" s="80"/>
      <c r="I63" s="80"/>
      <c r="J63" s="91"/>
      <c r="K63" s="90">
        <f>RecursosM[[#This Row],[Custos unitários / hora]]*RecursosM[[#This Row],[Quant. / Horas]]</f>
        <v>0</v>
      </c>
    </row>
    <row r="64" spans="1:11" x14ac:dyDescent="0.25">
      <c r="A64" s="79"/>
      <c r="B64" s="65"/>
      <c r="C64" s="65"/>
      <c r="D64" s="65"/>
      <c r="E64" s="65"/>
      <c r="F64" s="65"/>
      <c r="G64" s="80"/>
      <c r="H64" s="80"/>
      <c r="I64" s="80"/>
      <c r="J64" s="91"/>
      <c r="K64" s="90">
        <f>RecursosM[[#This Row],[Custos unitários / hora]]*RecursosM[[#This Row],[Quant. / Horas]]</f>
        <v>0</v>
      </c>
    </row>
    <row r="65" spans="1:11" x14ac:dyDescent="0.25">
      <c r="A65" s="79"/>
      <c r="B65" s="65"/>
      <c r="C65" s="65"/>
      <c r="D65" s="65"/>
      <c r="E65" s="65"/>
      <c r="F65" s="65"/>
      <c r="G65" s="80"/>
      <c r="H65" s="80"/>
      <c r="I65" s="80"/>
      <c r="J65" s="91"/>
      <c r="K65" s="90">
        <f>RecursosM[[#This Row],[Custos unitários / hora]]*RecursosM[[#This Row],[Quant. / Horas]]</f>
        <v>0</v>
      </c>
    </row>
    <row r="66" spans="1:11" x14ac:dyDescent="0.25">
      <c r="A66" s="79"/>
      <c r="B66" s="65"/>
      <c r="C66" s="65"/>
      <c r="D66" s="65"/>
      <c r="E66" s="65"/>
      <c r="F66" s="65"/>
      <c r="G66" s="80"/>
      <c r="H66" s="80"/>
      <c r="I66" s="80"/>
      <c r="J66" s="91"/>
      <c r="K66" s="90">
        <f>RecursosM[[#This Row],[Custos unitários / hora]]*RecursosM[[#This Row],[Quant. / Horas]]</f>
        <v>0</v>
      </c>
    </row>
    <row r="67" spans="1:11" x14ac:dyDescent="0.25">
      <c r="A67" s="79"/>
      <c r="B67" s="65"/>
      <c r="C67" s="65"/>
      <c r="D67" s="65"/>
      <c r="E67" s="65"/>
      <c r="F67" s="65"/>
      <c r="G67" s="80"/>
      <c r="H67" s="80"/>
      <c r="I67" s="80"/>
      <c r="J67" s="91"/>
      <c r="K67" s="90">
        <f>RecursosM[[#This Row],[Custos unitários / hora]]*RecursosM[[#This Row],[Quant. / Horas]]</f>
        <v>0</v>
      </c>
    </row>
    <row r="68" spans="1:11" x14ac:dyDescent="0.25">
      <c r="A68" s="79"/>
      <c r="B68" s="65"/>
      <c r="C68" s="65"/>
      <c r="D68" s="65"/>
      <c r="E68" s="65"/>
      <c r="F68" s="65"/>
      <c r="G68" s="80"/>
      <c r="H68" s="80"/>
      <c r="I68" s="80"/>
      <c r="J68" s="91"/>
      <c r="K68" s="90">
        <f>RecursosM[[#This Row],[Custos unitários / hora]]*RecursosM[[#This Row],[Quant. / Horas]]</f>
        <v>0</v>
      </c>
    </row>
    <row r="69" spans="1:11" x14ac:dyDescent="0.25">
      <c r="A69" s="79"/>
      <c r="B69" s="65"/>
      <c r="C69" s="65"/>
      <c r="D69" s="65"/>
      <c r="E69" s="65"/>
      <c r="F69" s="65"/>
      <c r="G69" s="80"/>
      <c r="H69" s="80"/>
      <c r="I69" s="80"/>
      <c r="J69" s="91"/>
      <c r="K69" s="90">
        <f>RecursosM[[#This Row],[Custos unitários / hora]]*RecursosM[[#This Row],[Quant. / Horas]]</f>
        <v>0</v>
      </c>
    </row>
    <row r="70" spans="1:11" x14ac:dyDescent="0.25">
      <c r="A70" s="79"/>
      <c r="B70" s="65"/>
      <c r="C70" s="65"/>
      <c r="D70" s="65"/>
      <c r="E70" s="65"/>
      <c r="F70" s="65"/>
      <c r="G70" s="80"/>
      <c r="H70" s="80"/>
      <c r="I70" s="80"/>
      <c r="J70" s="91"/>
      <c r="K70" s="90">
        <f>RecursosM[[#This Row],[Custos unitários / hora]]*RecursosM[[#This Row],[Quant. / Horas]]</f>
        <v>0</v>
      </c>
    </row>
    <row r="71" spans="1:11" x14ac:dyDescent="0.25">
      <c r="A71" s="79"/>
      <c r="B71" s="65"/>
      <c r="C71" s="65"/>
      <c r="D71" s="65"/>
      <c r="E71" s="65"/>
      <c r="F71" s="65"/>
      <c r="G71" s="80"/>
      <c r="H71" s="80"/>
      <c r="I71" s="80"/>
      <c r="J71" s="91"/>
      <c r="K71" s="90">
        <f>RecursosM[[#This Row],[Custos unitários / hora]]*RecursosM[[#This Row],[Quant. / Horas]]</f>
        <v>0</v>
      </c>
    </row>
    <row r="72" spans="1:11" x14ac:dyDescent="0.25">
      <c r="A72" s="79"/>
      <c r="B72" s="65"/>
      <c r="C72" s="65"/>
      <c r="D72" s="65"/>
      <c r="E72" s="65"/>
      <c r="F72" s="65"/>
      <c r="G72" s="80"/>
      <c r="H72" s="80"/>
      <c r="I72" s="80"/>
      <c r="J72" s="91"/>
      <c r="K72" s="90">
        <f>RecursosM[[#This Row],[Custos unitários / hora]]*RecursosM[[#This Row],[Quant. / Horas]]</f>
        <v>0</v>
      </c>
    </row>
    <row r="73" spans="1:11" x14ac:dyDescent="0.25">
      <c r="A73" s="79"/>
      <c r="B73" s="65"/>
      <c r="C73" s="65"/>
      <c r="D73" s="65"/>
      <c r="E73" s="65"/>
      <c r="F73" s="65"/>
      <c r="G73" s="80"/>
      <c r="H73" s="80"/>
      <c r="I73" s="80"/>
      <c r="J73" s="91"/>
      <c r="K73" s="90">
        <f>RecursosM[[#This Row],[Custos unitários / hora]]*RecursosM[[#This Row],[Quant. / Horas]]</f>
        <v>0</v>
      </c>
    </row>
    <row r="74" spans="1:11" x14ac:dyDescent="0.25">
      <c r="A74" s="79"/>
      <c r="B74" s="65"/>
      <c r="C74" s="65"/>
      <c r="D74" s="65"/>
      <c r="E74" s="65"/>
      <c r="F74" s="65"/>
      <c r="G74" s="80"/>
      <c r="H74" s="80"/>
      <c r="I74" s="80"/>
      <c r="J74" s="91"/>
      <c r="K74" s="90">
        <f>RecursosM[[#This Row],[Custos unitários / hora]]*RecursosM[[#This Row],[Quant. / Horas]]</f>
        <v>0</v>
      </c>
    </row>
    <row r="75" spans="1:11" x14ac:dyDescent="0.25">
      <c r="A75" s="79"/>
      <c r="B75" s="65"/>
      <c r="C75" s="65"/>
      <c r="D75" s="65"/>
      <c r="E75" s="65"/>
      <c r="F75" s="65"/>
      <c r="G75" s="80"/>
      <c r="H75" s="80"/>
      <c r="I75" s="80"/>
      <c r="J75" s="91"/>
      <c r="K75" s="90">
        <f>RecursosM[[#This Row],[Custos unitários / hora]]*RecursosM[[#This Row],[Quant. / Horas]]</f>
        <v>0</v>
      </c>
    </row>
    <row r="76" spans="1:11" x14ac:dyDescent="0.25">
      <c r="A76" s="79"/>
      <c r="B76" s="65"/>
      <c r="C76" s="65"/>
      <c r="D76" s="65"/>
      <c r="E76" s="65"/>
      <c r="F76" s="65"/>
      <c r="G76" s="80"/>
      <c r="H76" s="80"/>
      <c r="I76" s="80"/>
      <c r="J76" s="91"/>
      <c r="K76" s="90">
        <f>RecursosM[[#This Row],[Custos unitários / hora]]*RecursosM[[#This Row],[Quant. / Horas]]</f>
        <v>0</v>
      </c>
    </row>
    <row r="77" spans="1:11" x14ac:dyDescent="0.25">
      <c r="A77" s="79"/>
      <c r="B77" s="65"/>
      <c r="C77" s="65"/>
      <c r="D77" s="65"/>
      <c r="E77" s="65"/>
      <c r="F77" s="65"/>
      <c r="G77" s="80"/>
      <c r="H77" s="80"/>
      <c r="I77" s="80"/>
      <c r="J77" s="91"/>
      <c r="K77" s="90">
        <f>RecursosM[[#This Row],[Custos unitários / hora]]*RecursosM[[#This Row],[Quant. / Horas]]</f>
        <v>0</v>
      </c>
    </row>
    <row r="78" spans="1:11" x14ac:dyDescent="0.25">
      <c r="A78" s="79"/>
      <c r="B78" s="65"/>
      <c r="C78" s="65"/>
      <c r="D78" s="65"/>
      <c r="E78" s="65"/>
      <c r="F78" s="65"/>
      <c r="G78" s="80"/>
      <c r="H78" s="80"/>
      <c r="I78" s="80"/>
      <c r="J78" s="91"/>
      <c r="K78" s="90">
        <f>RecursosM[[#This Row],[Custos unitários / hora]]*RecursosM[[#This Row],[Quant. / Horas]]</f>
        <v>0</v>
      </c>
    </row>
    <row r="79" spans="1:11" x14ac:dyDescent="0.25">
      <c r="A79" s="79"/>
      <c r="B79" s="65"/>
      <c r="C79" s="65"/>
      <c r="D79" s="65"/>
      <c r="E79" s="65"/>
      <c r="F79" s="65"/>
      <c r="G79" s="80"/>
      <c r="H79" s="80"/>
      <c r="I79" s="80"/>
      <c r="J79" s="91"/>
      <c r="K79" s="90">
        <f>RecursosM[[#This Row],[Custos unitários / hora]]*RecursosM[[#This Row],[Quant. / Horas]]</f>
        <v>0</v>
      </c>
    </row>
    <row r="80" spans="1:11" x14ac:dyDescent="0.25">
      <c r="A80" s="79"/>
      <c r="B80" s="65"/>
      <c r="C80" s="65"/>
      <c r="D80" s="65"/>
      <c r="E80" s="65"/>
      <c r="F80" s="65"/>
      <c r="G80" s="80"/>
      <c r="H80" s="80"/>
      <c r="I80" s="80"/>
      <c r="J80" s="91"/>
      <c r="K80" s="90">
        <f>RecursosM[[#This Row],[Custos unitários / hora]]*RecursosM[[#This Row],[Quant. / Horas]]</f>
        <v>0</v>
      </c>
    </row>
    <row r="81" spans="1:11" x14ac:dyDescent="0.25">
      <c r="A81" s="79"/>
      <c r="B81" s="65"/>
      <c r="C81" s="65"/>
      <c r="D81" s="65"/>
      <c r="E81" s="65"/>
      <c r="F81" s="65"/>
      <c r="G81" s="80"/>
      <c r="H81" s="80"/>
      <c r="I81" s="80"/>
      <c r="J81" s="91"/>
      <c r="K81" s="90">
        <f>RecursosM[[#This Row],[Custos unitários / hora]]*RecursosM[[#This Row],[Quant. / Horas]]</f>
        <v>0</v>
      </c>
    </row>
    <row r="82" spans="1:11" x14ac:dyDescent="0.25">
      <c r="A82" s="79"/>
      <c r="B82" s="65"/>
      <c r="C82" s="65"/>
      <c r="D82" s="65"/>
      <c r="E82" s="65"/>
      <c r="F82" s="65"/>
      <c r="G82" s="80"/>
      <c r="H82" s="80"/>
      <c r="I82" s="80"/>
      <c r="J82" s="91"/>
      <c r="K82" s="90">
        <f>RecursosM[[#This Row],[Custos unitários / hora]]*RecursosM[[#This Row],[Quant. / Horas]]</f>
        <v>0</v>
      </c>
    </row>
    <row r="83" spans="1:11" x14ac:dyDescent="0.25">
      <c r="A83" s="79"/>
      <c r="B83" s="65"/>
      <c r="C83" s="65"/>
      <c r="D83" s="65"/>
      <c r="E83" s="65"/>
      <c r="F83" s="65"/>
      <c r="G83" s="80"/>
      <c r="H83" s="80"/>
      <c r="I83" s="80"/>
      <c r="J83" s="91"/>
      <c r="K83" s="90">
        <f>RecursosM[[#This Row],[Custos unitários / hora]]*RecursosM[[#This Row],[Quant. / Horas]]</f>
        <v>0</v>
      </c>
    </row>
    <row r="84" spans="1:11" x14ac:dyDescent="0.25">
      <c r="A84" s="79"/>
      <c r="B84" s="65"/>
      <c r="C84" s="65"/>
      <c r="D84" s="65"/>
      <c r="E84" s="65"/>
      <c r="F84" s="65"/>
      <c r="G84" s="80"/>
      <c r="H84" s="80"/>
      <c r="I84" s="80"/>
      <c r="J84" s="91"/>
      <c r="K84" s="90">
        <f>RecursosM[[#This Row],[Custos unitários / hora]]*RecursosM[[#This Row],[Quant. / Horas]]</f>
        <v>0</v>
      </c>
    </row>
    <row r="85" spans="1:11" x14ac:dyDescent="0.25">
      <c r="A85" s="79"/>
      <c r="B85" s="65"/>
      <c r="C85" s="65"/>
      <c r="D85" s="65"/>
      <c r="E85" s="65"/>
      <c r="F85" s="65"/>
      <c r="G85" s="80"/>
      <c r="H85" s="80"/>
      <c r="I85" s="80"/>
      <c r="J85" s="91"/>
      <c r="K85" s="90">
        <f>RecursosM[[#This Row],[Custos unitários / hora]]*RecursosM[[#This Row],[Quant. / Horas]]</f>
        <v>0</v>
      </c>
    </row>
    <row r="86" spans="1:11" x14ac:dyDescent="0.25">
      <c r="A86" s="79"/>
      <c r="B86" s="65"/>
      <c r="C86" s="65"/>
      <c r="D86" s="65"/>
      <c r="E86" s="65"/>
      <c r="F86" s="65"/>
      <c r="G86" s="80"/>
      <c r="H86" s="80"/>
      <c r="I86" s="80"/>
      <c r="J86" s="91"/>
      <c r="K86" s="90">
        <f>RecursosM[[#This Row],[Custos unitários / hora]]*RecursosM[[#This Row],[Quant. / Horas]]</f>
        <v>0</v>
      </c>
    </row>
    <row r="87" spans="1:11" x14ac:dyDescent="0.25">
      <c r="A87" s="79"/>
      <c r="B87" s="65"/>
      <c r="C87" s="65"/>
      <c r="D87" s="65"/>
      <c r="E87" s="65"/>
      <c r="F87" s="65"/>
      <c r="G87" s="80"/>
      <c r="H87" s="80"/>
      <c r="I87" s="80"/>
      <c r="J87" s="91"/>
      <c r="K87" s="90">
        <f>RecursosM[[#This Row],[Custos unitários / hora]]*RecursosM[[#This Row],[Quant. / Horas]]</f>
        <v>0</v>
      </c>
    </row>
    <row r="88" spans="1:11" x14ac:dyDescent="0.25">
      <c r="A88" s="79"/>
      <c r="B88" s="65"/>
      <c r="C88" s="65"/>
      <c r="D88" s="65"/>
      <c r="E88" s="65"/>
      <c r="F88" s="65"/>
      <c r="G88" s="80"/>
      <c r="H88" s="80"/>
      <c r="I88" s="80"/>
      <c r="J88" s="91"/>
      <c r="K88" s="90">
        <f>RecursosM[[#This Row],[Custos unitários / hora]]*RecursosM[[#This Row],[Quant. / Horas]]</f>
        <v>0</v>
      </c>
    </row>
    <row r="89" spans="1:11" x14ac:dyDescent="0.25">
      <c r="A89" s="79"/>
      <c r="B89" s="65"/>
      <c r="C89" s="65"/>
      <c r="D89" s="65"/>
      <c r="E89" s="65"/>
      <c r="F89" s="65"/>
      <c r="G89" s="80"/>
      <c r="H89" s="80"/>
      <c r="I89" s="80"/>
      <c r="J89" s="91"/>
      <c r="K89" s="90">
        <f>RecursosM[[#This Row],[Custos unitários / hora]]*RecursosM[[#This Row],[Quant. / Horas]]</f>
        <v>0</v>
      </c>
    </row>
    <row r="90" spans="1:11" x14ac:dyDescent="0.25">
      <c r="A90" s="79"/>
      <c r="B90" s="65"/>
      <c r="C90" s="65"/>
      <c r="D90" s="65"/>
      <c r="E90" s="65"/>
      <c r="F90" s="65"/>
      <c r="G90" s="80"/>
      <c r="H90" s="80"/>
      <c r="I90" s="80"/>
      <c r="J90" s="91"/>
      <c r="K90" s="90">
        <f>RecursosM[[#This Row],[Custos unitários / hora]]*RecursosM[[#This Row],[Quant. / Horas]]</f>
        <v>0</v>
      </c>
    </row>
    <row r="91" spans="1:11" x14ac:dyDescent="0.25">
      <c r="A91" s="79"/>
      <c r="B91" s="65"/>
      <c r="C91" s="65"/>
      <c r="D91" s="65"/>
      <c r="E91" s="65"/>
      <c r="F91" s="65"/>
      <c r="G91" s="80"/>
      <c r="H91" s="80"/>
      <c r="I91" s="80"/>
      <c r="J91" s="91"/>
      <c r="K91" s="90">
        <f>RecursosM[[#This Row],[Custos unitários / hora]]*RecursosM[[#This Row],[Quant. / Horas]]</f>
        <v>0</v>
      </c>
    </row>
    <row r="92" spans="1:11" x14ac:dyDescent="0.25">
      <c r="A92" s="79"/>
      <c r="B92" s="65"/>
      <c r="C92" s="65"/>
      <c r="D92" s="65"/>
      <c r="E92" s="65"/>
      <c r="F92" s="65"/>
      <c r="G92" s="80"/>
      <c r="H92" s="80"/>
      <c r="I92" s="80"/>
      <c r="J92" s="91"/>
      <c r="K92" s="90">
        <f>RecursosM[[#This Row],[Custos unitários / hora]]*RecursosM[[#This Row],[Quant. / Horas]]</f>
        <v>0</v>
      </c>
    </row>
    <row r="93" spans="1:11" x14ac:dyDescent="0.25">
      <c r="A93" s="79"/>
      <c r="B93" s="65"/>
      <c r="C93" s="65"/>
      <c r="D93" s="65"/>
      <c r="E93" s="65"/>
      <c r="F93" s="65"/>
      <c r="G93" s="80"/>
      <c r="H93" s="80"/>
      <c r="I93" s="80"/>
      <c r="J93" s="91"/>
      <c r="K93" s="90">
        <f>RecursosM[[#This Row],[Custos unitários / hora]]*RecursosM[[#This Row],[Quant. / Horas]]</f>
        <v>0</v>
      </c>
    </row>
    <row r="94" spans="1:11" x14ac:dyDescent="0.25">
      <c r="A94" s="79"/>
      <c r="B94" s="65"/>
      <c r="C94" s="65"/>
      <c r="D94" s="65"/>
      <c r="E94" s="65"/>
      <c r="F94" s="65"/>
      <c r="G94" s="80"/>
      <c r="H94" s="80"/>
      <c r="I94" s="80"/>
      <c r="J94" s="91"/>
      <c r="K94" s="90">
        <f>RecursosM[[#This Row],[Custos unitários / hora]]*RecursosM[[#This Row],[Quant. / Horas]]</f>
        <v>0</v>
      </c>
    </row>
    <row r="95" spans="1:11" x14ac:dyDescent="0.25">
      <c r="A95" s="79"/>
      <c r="B95" s="65"/>
      <c r="C95" s="65"/>
      <c r="D95" s="65"/>
      <c r="E95" s="65"/>
      <c r="F95" s="65"/>
      <c r="G95" s="80"/>
      <c r="H95" s="80"/>
      <c r="I95" s="80"/>
      <c r="J95" s="91"/>
      <c r="K95" s="90">
        <f>RecursosM[[#This Row],[Custos unitários / hora]]*RecursosM[[#This Row],[Quant. / Horas]]</f>
        <v>0</v>
      </c>
    </row>
    <row r="96" spans="1:11" x14ac:dyDescent="0.25">
      <c r="A96" s="79"/>
      <c r="B96" s="65"/>
      <c r="C96" s="65"/>
      <c r="D96" s="65"/>
      <c r="E96" s="65"/>
      <c r="F96" s="65"/>
      <c r="G96" s="80"/>
      <c r="H96" s="80"/>
      <c r="I96" s="80"/>
      <c r="J96" s="91"/>
      <c r="K96" s="90">
        <f>RecursosM[[#This Row],[Custos unitários / hora]]*RecursosM[[#This Row],[Quant. / Horas]]</f>
        <v>0</v>
      </c>
    </row>
    <row r="97" spans="1:11" x14ac:dyDescent="0.25">
      <c r="A97" s="79"/>
      <c r="B97" s="65"/>
      <c r="C97" s="65"/>
      <c r="D97" s="65"/>
      <c r="E97" s="65"/>
      <c r="F97" s="65"/>
      <c r="G97" s="80"/>
      <c r="H97" s="80"/>
      <c r="I97" s="80"/>
      <c r="J97" s="91"/>
      <c r="K97" s="90">
        <f>RecursosM[[#This Row],[Custos unitários / hora]]*RecursosM[[#This Row],[Quant. / Horas]]</f>
        <v>0</v>
      </c>
    </row>
    <row r="98" spans="1:11" x14ac:dyDescent="0.25">
      <c r="A98" s="79"/>
      <c r="B98" s="65"/>
      <c r="C98" s="65"/>
      <c r="D98" s="65"/>
      <c r="E98" s="65"/>
      <c r="F98" s="65"/>
      <c r="G98" s="80"/>
      <c r="H98" s="80"/>
      <c r="I98" s="80"/>
      <c r="J98" s="91"/>
      <c r="K98" s="90">
        <f>RecursosM[[#This Row],[Custos unitários / hora]]*RecursosM[[#This Row],[Quant. / Horas]]</f>
        <v>0</v>
      </c>
    </row>
    <row r="99" spans="1:11" x14ac:dyDescent="0.25">
      <c r="A99" s="79"/>
      <c r="B99" s="65"/>
      <c r="C99" s="65"/>
      <c r="D99" s="65"/>
      <c r="E99" s="65"/>
      <c r="F99" s="65"/>
      <c r="G99" s="80"/>
      <c r="H99" s="80"/>
      <c r="I99" s="80"/>
      <c r="J99" s="91"/>
      <c r="K99" s="90">
        <f>RecursosM[[#This Row],[Custos unitários / hora]]*RecursosM[[#This Row],[Quant. / Horas]]</f>
        <v>0</v>
      </c>
    </row>
    <row r="100" spans="1:11" x14ac:dyDescent="0.25">
      <c r="A100" s="79"/>
      <c r="B100" s="65"/>
      <c r="C100" s="65"/>
      <c r="D100" s="65"/>
      <c r="E100" s="65"/>
      <c r="F100" s="65"/>
      <c r="G100" s="80"/>
      <c r="H100" s="80"/>
      <c r="I100" s="80"/>
      <c r="J100" s="91"/>
      <c r="K100" s="90">
        <f>RecursosM[[#This Row],[Custos unitários / hora]]*RecursosM[[#This Row],[Quant. / Horas]]</f>
        <v>0</v>
      </c>
    </row>
    <row r="101" spans="1:11" x14ac:dyDescent="0.25">
      <c r="A101" s="79"/>
      <c r="B101" s="65"/>
      <c r="C101" s="65"/>
      <c r="D101" s="65"/>
      <c r="E101" s="65"/>
      <c r="F101" s="65"/>
      <c r="G101" s="80"/>
      <c r="H101" s="80"/>
      <c r="I101" s="80"/>
      <c r="J101" s="91"/>
      <c r="K101" s="90">
        <f>RecursosM[[#This Row],[Custos unitários / hora]]*RecursosM[[#This Row],[Quant. / Horas]]</f>
        <v>0</v>
      </c>
    </row>
    <row r="102" spans="1:11" x14ac:dyDescent="0.25">
      <c r="A102" s="79"/>
      <c r="B102" s="65"/>
      <c r="C102" s="65"/>
      <c r="D102" s="65"/>
      <c r="E102" s="65"/>
      <c r="F102" s="65"/>
      <c r="G102" s="80"/>
      <c r="H102" s="80"/>
      <c r="I102" s="80"/>
      <c r="J102" s="91"/>
      <c r="K102" s="90">
        <f>RecursosM[[#This Row],[Custos unitários / hora]]*RecursosM[[#This Row],[Quant. / Horas]]</f>
        <v>0</v>
      </c>
    </row>
    <row r="103" spans="1:11" x14ac:dyDescent="0.25">
      <c r="A103" s="79"/>
      <c r="B103" s="65"/>
      <c r="C103" s="65"/>
      <c r="D103" s="65"/>
      <c r="E103" s="65"/>
      <c r="F103" s="65"/>
      <c r="G103" s="80"/>
      <c r="H103" s="80"/>
      <c r="I103" s="80"/>
      <c r="J103" s="91"/>
      <c r="K103" s="90">
        <f>RecursosM[[#This Row],[Custos unitários / hora]]*RecursosM[[#This Row],[Quant. / Horas]]</f>
        <v>0</v>
      </c>
    </row>
    <row r="104" spans="1:11" x14ac:dyDescent="0.25">
      <c r="A104" s="79"/>
      <c r="B104" s="65"/>
      <c r="C104" s="65"/>
      <c r="D104" s="65"/>
      <c r="E104" s="65"/>
      <c r="F104" s="65"/>
      <c r="G104" s="80"/>
      <c r="H104" s="80"/>
      <c r="I104" s="80"/>
      <c r="J104" s="91"/>
      <c r="K104" s="90">
        <f>RecursosM[[#This Row],[Custos unitários / hora]]*RecursosM[[#This Row],[Quant. / Horas]]</f>
        <v>0</v>
      </c>
    </row>
    <row r="105" spans="1:11" x14ac:dyDescent="0.25">
      <c r="A105" s="79"/>
      <c r="B105" s="65"/>
      <c r="C105" s="65"/>
      <c r="D105" s="65"/>
      <c r="E105" s="65"/>
      <c r="F105" s="65"/>
      <c r="G105" s="80"/>
      <c r="H105" s="80"/>
      <c r="I105" s="80"/>
      <c r="J105" s="91"/>
      <c r="K105" s="90">
        <f>RecursosM[[#This Row],[Custos unitários / hora]]*RecursosM[[#This Row],[Quant. / Horas]]</f>
        <v>0</v>
      </c>
    </row>
    <row r="106" spans="1:11" x14ac:dyDescent="0.25">
      <c r="A106" s="79"/>
      <c r="B106" s="65"/>
      <c r="C106" s="65"/>
      <c r="D106" s="65"/>
      <c r="E106" s="65"/>
      <c r="F106" s="65"/>
      <c r="G106" s="80"/>
      <c r="H106" s="80"/>
      <c r="I106" s="80"/>
      <c r="J106" s="91"/>
      <c r="K106" s="90">
        <f>RecursosM[[#This Row],[Custos unitários / hora]]*RecursosM[[#This Row],[Quant. / Horas]]</f>
        <v>0</v>
      </c>
    </row>
    <row r="107" spans="1:11" x14ac:dyDescent="0.25">
      <c r="A107" s="79"/>
      <c r="B107" s="65"/>
      <c r="C107" s="65"/>
      <c r="D107" s="65"/>
      <c r="E107" s="65"/>
      <c r="F107" s="65"/>
      <c r="G107" s="80"/>
      <c r="H107" s="80"/>
      <c r="I107" s="80"/>
      <c r="J107" s="91"/>
      <c r="K107" s="90">
        <f>RecursosM[[#This Row],[Custos unitários / hora]]*RecursosM[[#This Row],[Quant. / Horas]]</f>
        <v>0</v>
      </c>
    </row>
    <row r="108" spans="1:11" x14ac:dyDescent="0.25">
      <c r="A108" s="79"/>
      <c r="B108" s="65"/>
      <c r="C108" s="65"/>
      <c r="D108" s="65"/>
      <c r="E108" s="65"/>
      <c r="F108" s="65"/>
      <c r="G108" s="80"/>
      <c r="H108" s="80"/>
      <c r="I108" s="80"/>
      <c r="J108" s="91"/>
      <c r="K108" s="90">
        <f>RecursosM[[#This Row],[Custos unitários / hora]]*RecursosM[[#This Row],[Quant. / Horas]]</f>
        <v>0</v>
      </c>
    </row>
    <row r="109" spans="1:11" x14ac:dyDescent="0.25">
      <c r="A109" s="79"/>
      <c r="B109" s="65"/>
      <c r="C109" s="65"/>
      <c r="D109" s="65"/>
      <c r="E109" s="65"/>
      <c r="F109" s="65"/>
      <c r="G109" s="80"/>
      <c r="H109" s="80"/>
      <c r="I109" s="80"/>
      <c r="J109" s="91"/>
      <c r="K109" s="90">
        <f>RecursosM[[#This Row],[Custos unitários / hora]]*RecursosM[[#This Row],[Quant. / Horas]]</f>
        <v>0</v>
      </c>
    </row>
    <row r="110" spans="1:11" x14ac:dyDescent="0.25">
      <c r="A110" s="79"/>
      <c r="B110" s="65"/>
      <c r="C110" s="65"/>
      <c r="D110" s="65"/>
      <c r="E110" s="65"/>
      <c r="F110" s="65"/>
      <c r="G110" s="80"/>
      <c r="H110" s="80"/>
      <c r="I110" s="80"/>
      <c r="J110" s="91"/>
      <c r="K110" s="90">
        <f>RecursosM[[#This Row],[Custos unitários / hora]]*RecursosM[[#This Row],[Quant. / Horas]]</f>
        <v>0</v>
      </c>
    </row>
    <row r="111" spans="1:11" x14ac:dyDescent="0.25">
      <c r="A111" s="79"/>
      <c r="B111" s="65"/>
      <c r="C111" s="65"/>
      <c r="D111" s="65"/>
      <c r="E111" s="65"/>
      <c r="F111" s="65"/>
      <c r="G111" s="80"/>
      <c r="H111" s="80"/>
      <c r="I111" s="80"/>
      <c r="J111" s="91"/>
      <c r="K111" s="90">
        <f>RecursosM[[#This Row],[Custos unitários / hora]]*RecursosM[[#This Row],[Quant. / Horas]]</f>
        <v>0</v>
      </c>
    </row>
    <row r="112" spans="1:11" x14ac:dyDescent="0.25">
      <c r="A112" s="79"/>
      <c r="B112" s="65"/>
      <c r="C112" s="65"/>
      <c r="D112" s="65"/>
      <c r="E112" s="65"/>
      <c r="F112" s="65"/>
      <c r="G112" s="80"/>
      <c r="H112" s="80"/>
      <c r="I112" s="80"/>
      <c r="J112" s="91"/>
      <c r="K112" s="90">
        <f>RecursosM[[#This Row],[Custos unitários / hora]]*RecursosM[[#This Row],[Quant. / Horas]]</f>
        <v>0</v>
      </c>
    </row>
    <row r="113" spans="1:11" x14ac:dyDescent="0.25">
      <c r="A113" s="79"/>
      <c r="B113" s="65"/>
      <c r="C113" s="65"/>
      <c r="D113" s="65"/>
      <c r="E113" s="65"/>
      <c r="F113" s="65"/>
      <c r="G113" s="80"/>
      <c r="H113" s="80"/>
      <c r="I113" s="80"/>
      <c r="J113" s="91"/>
      <c r="K113" s="90">
        <f>RecursosM[[#This Row],[Custos unitários / hora]]*RecursosM[[#This Row],[Quant. / Horas]]</f>
        <v>0</v>
      </c>
    </row>
    <row r="114" spans="1:11" x14ac:dyDescent="0.25">
      <c r="A114" s="79"/>
      <c r="B114" s="65"/>
      <c r="C114" s="65"/>
      <c r="D114" s="65"/>
      <c r="E114" s="65"/>
      <c r="F114" s="65"/>
      <c r="G114" s="80"/>
      <c r="H114" s="80"/>
      <c r="I114" s="80"/>
      <c r="J114" s="91"/>
      <c r="K114" s="90">
        <f>RecursosM[[#This Row],[Custos unitários / hora]]*RecursosM[[#This Row],[Quant. / Horas]]</f>
        <v>0</v>
      </c>
    </row>
    <row r="115" spans="1:11" x14ac:dyDescent="0.25">
      <c r="A115" s="79"/>
      <c r="B115" s="65"/>
      <c r="C115" s="65"/>
      <c r="D115" s="65"/>
      <c r="E115" s="65"/>
      <c r="F115" s="65"/>
      <c r="G115" s="80"/>
      <c r="H115" s="80"/>
      <c r="I115" s="80"/>
      <c r="J115" s="91"/>
      <c r="K115" s="90">
        <f>RecursosM[[#This Row],[Custos unitários / hora]]*RecursosM[[#This Row],[Quant. / Horas]]</f>
        <v>0</v>
      </c>
    </row>
    <row r="116" spans="1:11" x14ac:dyDescent="0.25">
      <c r="A116" s="79"/>
      <c r="B116" s="65"/>
      <c r="C116" s="65"/>
      <c r="D116" s="65"/>
      <c r="E116" s="65"/>
      <c r="F116" s="65"/>
      <c r="G116" s="80"/>
      <c r="H116" s="80"/>
      <c r="I116" s="80"/>
      <c r="J116" s="91"/>
      <c r="K116" s="90">
        <f>RecursosM[[#This Row],[Custos unitários / hora]]*RecursosM[[#This Row],[Quant. / Horas]]</f>
        <v>0</v>
      </c>
    </row>
    <row r="117" spans="1:11" x14ac:dyDescent="0.25">
      <c r="A117" s="79"/>
      <c r="B117" s="65"/>
      <c r="C117" s="65"/>
      <c r="D117" s="65"/>
      <c r="E117" s="65"/>
      <c r="F117" s="65"/>
      <c r="G117" s="80"/>
      <c r="H117" s="80"/>
      <c r="I117" s="80"/>
      <c r="J117" s="91"/>
      <c r="K117" s="90">
        <f>RecursosM[[#This Row],[Custos unitários / hora]]*RecursosM[[#This Row],[Quant. / Horas]]</f>
        <v>0</v>
      </c>
    </row>
    <row r="118" spans="1:11" x14ac:dyDescent="0.25">
      <c r="A118" s="79"/>
      <c r="B118" s="65"/>
      <c r="C118" s="65"/>
      <c r="D118" s="65"/>
      <c r="E118" s="65"/>
      <c r="F118" s="65"/>
      <c r="G118" s="80"/>
      <c r="H118" s="80"/>
      <c r="I118" s="80"/>
      <c r="J118" s="91"/>
      <c r="K118" s="90">
        <f>RecursosM[[#This Row],[Custos unitários / hora]]*RecursosM[[#This Row],[Quant. / Horas]]</f>
        <v>0</v>
      </c>
    </row>
    <row r="119" spans="1:11" x14ac:dyDescent="0.25">
      <c r="A119" s="79"/>
      <c r="B119" s="65"/>
      <c r="C119" s="65"/>
      <c r="D119" s="65"/>
      <c r="E119" s="65"/>
      <c r="F119" s="65"/>
      <c r="G119" s="80"/>
      <c r="H119" s="80"/>
      <c r="I119" s="80"/>
      <c r="J119" s="91"/>
      <c r="K119" s="90">
        <f>RecursosM[[#This Row],[Custos unitários / hora]]*RecursosM[[#This Row],[Quant. / Horas]]</f>
        <v>0</v>
      </c>
    </row>
    <row r="120" spans="1:11" x14ac:dyDescent="0.25">
      <c r="A120" s="79"/>
      <c r="B120" s="65"/>
      <c r="C120" s="65"/>
      <c r="D120" s="65"/>
      <c r="E120" s="65"/>
      <c r="F120" s="65"/>
      <c r="G120" s="80"/>
      <c r="H120" s="80"/>
      <c r="I120" s="80"/>
      <c r="J120" s="91"/>
      <c r="K120" s="90">
        <f>RecursosM[[#This Row],[Custos unitários / hora]]*RecursosM[[#This Row],[Quant. / Horas]]</f>
        <v>0</v>
      </c>
    </row>
    <row r="121" spans="1:11" x14ac:dyDescent="0.25">
      <c r="A121" s="79"/>
      <c r="B121" s="65"/>
      <c r="C121" s="65"/>
      <c r="D121" s="65"/>
      <c r="E121" s="65"/>
      <c r="F121" s="65"/>
      <c r="G121" s="80"/>
      <c r="H121" s="80"/>
      <c r="I121" s="80"/>
      <c r="J121" s="91"/>
      <c r="K121" s="90">
        <f>RecursosM[[#This Row],[Custos unitários / hora]]*RecursosM[[#This Row],[Quant. / Horas]]</f>
        <v>0</v>
      </c>
    </row>
    <row r="122" spans="1:11" x14ac:dyDescent="0.25">
      <c r="A122" s="79"/>
      <c r="B122" s="65"/>
      <c r="C122" s="65"/>
      <c r="D122" s="65"/>
      <c r="E122" s="65"/>
      <c r="F122" s="65"/>
      <c r="G122" s="80"/>
      <c r="H122" s="80"/>
      <c r="I122" s="80"/>
      <c r="J122" s="91"/>
      <c r="K122" s="90">
        <f>RecursosM[[#This Row],[Custos unitários / hora]]*RecursosM[[#This Row],[Quant. / Horas]]</f>
        <v>0</v>
      </c>
    </row>
    <row r="123" spans="1:11" x14ac:dyDescent="0.25">
      <c r="A123" s="79"/>
      <c r="B123" s="65"/>
      <c r="C123" s="65"/>
      <c r="D123" s="65"/>
      <c r="E123" s="65"/>
      <c r="F123" s="65"/>
      <c r="G123" s="80"/>
      <c r="H123" s="80"/>
      <c r="I123" s="80"/>
      <c r="J123" s="91"/>
      <c r="K123" s="90">
        <f>RecursosM[[#This Row],[Custos unitários / hora]]*RecursosM[[#This Row],[Quant. / Horas]]</f>
        <v>0</v>
      </c>
    </row>
    <row r="124" spans="1:11" x14ac:dyDescent="0.25">
      <c r="A124" s="79"/>
      <c r="B124" s="65"/>
      <c r="C124" s="65"/>
      <c r="D124" s="65"/>
      <c r="E124" s="65"/>
      <c r="F124" s="65"/>
      <c r="G124" s="80"/>
      <c r="H124" s="80"/>
      <c r="I124" s="80"/>
      <c r="J124" s="91"/>
      <c r="K124" s="90">
        <f>RecursosM[[#This Row],[Custos unitários / hora]]*RecursosM[[#This Row],[Quant. / Horas]]</f>
        <v>0</v>
      </c>
    </row>
    <row r="125" spans="1:11" x14ac:dyDescent="0.25">
      <c r="A125" s="79"/>
      <c r="B125" s="65"/>
      <c r="C125" s="65"/>
      <c r="D125" s="65"/>
      <c r="E125" s="65"/>
      <c r="F125" s="65"/>
      <c r="G125" s="80"/>
      <c r="H125" s="80"/>
      <c r="I125" s="80"/>
      <c r="J125" s="91"/>
      <c r="K125" s="90">
        <f>RecursosM[[#This Row],[Custos unitários / hora]]*RecursosM[[#This Row],[Quant. / Horas]]</f>
        <v>0</v>
      </c>
    </row>
    <row r="126" spans="1:11" x14ac:dyDescent="0.25">
      <c r="A126" s="79"/>
      <c r="B126" s="65"/>
      <c r="C126" s="65"/>
      <c r="D126" s="65"/>
      <c r="E126" s="65"/>
      <c r="F126" s="65"/>
      <c r="G126" s="80"/>
      <c r="H126" s="80"/>
      <c r="I126" s="80"/>
      <c r="J126" s="91"/>
      <c r="K126" s="90">
        <f>RecursosM[[#This Row],[Custos unitários / hora]]*RecursosM[[#This Row],[Quant. / Horas]]</f>
        <v>0</v>
      </c>
    </row>
    <row r="127" spans="1:11" x14ac:dyDescent="0.25">
      <c r="A127" s="79"/>
      <c r="B127" s="65"/>
      <c r="C127" s="65"/>
      <c r="D127" s="65"/>
      <c r="E127" s="65"/>
      <c r="F127" s="65"/>
      <c r="G127" s="80"/>
      <c r="H127" s="80"/>
      <c r="I127" s="80"/>
      <c r="J127" s="91"/>
      <c r="K127" s="90">
        <f>RecursosM[[#This Row],[Custos unitários / hora]]*RecursosM[[#This Row],[Quant. / Horas]]</f>
        <v>0</v>
      </c>
    </row>
    <row r="128" spans="1:11" x14ac:dyDescent="0.25">
      <c r="A128" s="79"/>
      <c r="B128" s="65"/>
      <c r="C128" s="65"/>
      <c r="D128" s="65"/>
      <c r="E128" s="65"/>
      <c r="F128" s="65"/>
      <c r="G128" s="80"/>
      <c r="H128" s="80"/>
      <c r="I128" s="80"/>
      <c r="J128" s="91"/>
      <c r="K128" s="90">
        <f>RecursosM[[#This Row],[Custos unitários / hora]]*RecursosM[[#This Row],[Quant. / Horas]]</f>
        <v>0</v>
      </c>
    </row>
    <row r="129" spans="1:11" x14ac:dyDescent="0.25">
      <c r="A129" s="79"/>
      <c r="B129" s="65"/>
      <c r="C129" s="65"/>
      <c r="D129" s="65"/>
      <c r="E129" s="65"/>
      <c r="F129" s="65"/>
      <c r="G129" s="80"/>
      <c r="H129" s="80"/>
      <c r="I129" s="80"/>
      <c r="J129" s="91"/>
      <c r="K129" s="90">
        <f>RecursosM[[#This Row],[Custos unitários / hora]]*RecursosM[[#This Row],[Quant. / Horas]]</f>
        <v>0</v>
      </c>
    </row>
    <row r="130" spans="1:11" x14ac:dyDescent="0.25">
      <c r="A130" s="79"/>
      <c r="B130" s="65"/>
      <c r="C130" s="65"/>
      <c r="D130" s="65"/>
      <c r="E130" s="65"/>
      <c r="F130" s="65"/>
      <c r="G130" s="80"/>
      <c r="H130" s="80"/>
      <c r="I130" s="80"/>
      <c r="J130" s="91"/>
      <c r="K130" s="90">
        <f>RecursosM[[#This Row],[Custos unitários / hora]]*RecursosM[[#This Row],[Quant. / Horas]]</f>
        <v>0</v>
      </c>
    </row>
    <row r="131" spans="1:11" x14ac:dyDescent="0.25">
      <c r="A131" s="79"/>
      <c r="B131" s="65"/>
      <c r="C131" s="65"/>
      <c r="D131" s="65"/>
      <c r="E131" s="65"/>
      <c r="F131" s="65"/>
      <c r="G131" s="80"/>
      <c r="H131" s="80"/>
      <c r="I131" s="80"/>
      <c r="J131" s="91"/>
      <c r="K131" s="90">
        <f>RecursosM[[#This Row],[Custos unitários / hora]]*RecursosM[[#This Row],[Quant. / Horas]]</f>
        <v>0</v>
      </c>
    </row>
    <row r="132" spans="1:11" x14ac:dyDescent="0.25">
      <c r="A132" s="79"/>
      <c r="B132" s="65"/>
      <c r="C132" s="65"/>
      <c r="D132" s="65"/>
      <c r="E132" s="65"/>
      <c r="F132" s="65"/>
      <c r="G132" s="80"/>
      <c r="H132" s="80"/>
      <c r="I132" s="80"/>
      <c r="J132" s="91"/>
      <c r="K132" s="90">
        <f>RecursosM[[#This Row],[Custos unitários / hora]]*RecursosM[[#This Row],[Quant. / Horas]]</f>
        <v>0</v>
      </c>
    </row>
    <row r="133" spans="1:11" x14ac:dyDescent="0.25">
      <c r="A133" s="79"/>
      <c r="B133" s="65"/>
      <c r="C133" s="65"/>
      <c r="D133" s="65"/>
      <c r="E133" s="65"/>
      <c r="F133" s="65"/>
      <c r="G133" s="80"/>
      <c r="H133" s="80"/>
      <c r="I133" s="80"/>
      <c r="J133" s="91"/>
      <c r="K133" s="90">
        <f>RecursosM[[#This Row],[Custos unitários / hora]]*RecursosM[[#This Row],[Quant. / Horas]]</f>
        <v>0</v>
      </c>
    </row>
    <row r="134" spans="1:11" x14ac:dyDescent="0.25">
      <c r="A134" s="79"/>
      <c r="B134" s="65"/>
      <c r="C134" s="65"/>
      <c r="D134" s="65"/>
      <c r="E134" s="65"/>
      <c r="F134" s="65"/>
      <c r="G134" s="80"/>
      <c r="H134" s="80"/>
      <c r="I134" s="80"/>
      <c r="J134" s="91"/>
      <c r="K134" s="90">
        <f>RecursosM[[#This Row],[Custos unitários / hora]]*RecursosM[[#This Row],[Quant. / Horas]]</f>
        <v>0</v>
      </c>
    </row>
    <row r="135" spans="1:11" x14ac:dyDescent="0.25">
      <c r="A135" s="79"/>
      <c r="B135" s="65"/>
      <c r="C135" s="65"/>
      <c r="D135" s="65"/>
      <c r="E135" s="65"/>
      <c r="F135" s="65"/>
      <c r="G135" s="80"/>
      <c r="H135" s="80"/>
      <c r="I135" s="80"/>
      <c r="J135" s="91"/>
      <c r="K135" s="90">
        <f>RecursosM[[#This Row],[Custos unitários / hora]]*RecursosM[[#This Row],[Quant. / Horas]]</f>
        <v>0</v>
      </c>
    </row>
    <row r="136" spans="1:11" x14ac:dyDescent="0.25">
      <c r="A136" s="79"/>
      <c r="B136" s="65"/>
      <c r="C136" s="65"/>
      <c r="D136" s="65"/>
      <c r="E136" s="65"/>
      <c r="F136" s="65"/>
      <c r="G136" s="80"/>
      <c r="H136" s="80"/>
      <c r="I136" s="80"/>
      <c r="J136" s="91"/>
      <c r="K136" s="90">
        <f>RecursosM[[#This Row],[Custos unitários / hora]]*RecursosM[[#This Row],[Quant. / Horas]]</f>
        <v>0</v>
      </c>
    </row>
    <row r="137" spans="1:11" x14ac:dyDescent="0.25">
      <c r="A137" s="79"/>
      <c r="B137" s="65"/>
      <c r="C137" s="65"/>
      <c r="D137" s="65"/>
      <c r="E137" s="65"/>
      <c r="F137" s="65"/>
      <c r="G137" s="80"/>
      <c r="H137" s="80"/>
      <c r="I137" s="80"/>
      <c r="J137" s="91"/>
      <c r="K137" s="90">
        <f>RecursosM[[#This Row],[Custos unitários / hora]]*RecursosM[[#This Row],[Quant. / Horas]]</f>
        <v>0</v>
      </c>
    </row>
    <row r="138" spans="1:11" x14ac:dyDescent="0.25">
      <c r="A138" s="79"/>
      <c r="B138" s="65"/>
      <c r="C138" s="65"/>
      <c r="D138" s="65"/>
      <c r="E138" s="65"/>
      <c r="F138" s="65"/>
      <c r="G138" s="80"/>
      <c r="H138" s="80"/>
      <c r="I138" s="80"/>
      <c r="J138" s="91"/>
      <c r="K138" s="90">
        <f>RecursosM[[#This Row],[Custos unitários / hora]]*RecursosM[[#This Row],[Quant. / Horas]]</f>
        <v>0</v>
      </c>
    </row>
    <row r="139" spans="1:11" x14ac:dyDescent="0.25">
      <c r="A139" s="79"/>
      <c r="B139" s="65"/>
      <c r="C139" s="65"/>
      <c r="D139" s="65"/>
      <c r="E139" s="65"/>
      <c r="F139" s="65"/>
      <c r="G139" s="80"/>
      <c r="H139" s="80"/>
      <c r="I139" s="80"/>
      <c r="J139" s="91"/>
      <c r="K139" s="90">
        <f>RecursosM[[#This Row],[Custos unitários / hora]]*RecursosM[[#This Row],[Quant. / Horas]]</f>
        <v>0</v>
      </c>
    </row>
    <row r="140" spans="1:11" x14ac:dyDescent="0.25">
      <c r="A140" s="79"/>
      <c r="B140" s="65"/>
      <c r="C140" s="65"/>
      <c r="D140" s="65"/>
      <c r="E140" s="65"/>
      <c r="F140" s="65"/>
      <c r="G140" s="80"/>
      <c r="H140" s="80"/>
      <c r="I140" s="80"/>
      <c r="J140" s="91"/>
      <c r="K140" s="90">
        <f>RecursosM[[#This Row],[Custos unitários / hora]]*RecursosM[[#This Row],[Quant. / Horas]]</f>
        <v>0</v>
      </c>
    </row>
    <row r="141" spans="1:11" x14ac:dyDescent="0.25">
      <c r="A141" s="79"/>
      <c r="B141" s="65"/>
      <c r="C141" s="65"/>
      <c r="D141" s="65"/>
      <c r="E141" s="65"/>
      <c r="F141" s="65"/>
      <c r="G141" s="80"/>
      <c r="H141" s="80"/>
      <c r="I141" s="80"/>
      <c r="J141" s="91"/>
      <c r="K141" s="90">
        <f>RecursosM[[#This Row],[Custos unitários / hora]]*RecursosM[[#This Row],[Quant. / Horas]]</f>
        <v>0</v>
      </c>
    </row>
    <row r="142" spans="1:11" x14ac:dyDescent="0.25">
      <c r="A142" s="79"/>
      <c r="B142" s="65"/>
      <c r="C142" s="65"/>
      <c r="D142" s="65"/>
      <c r="E142" s="65"/>
      <c r="F142" s="65"/>
      <c r="G142" s="80"/>
      <c r="H142" s="80"/>
      <c r="I142" s="80"/>
      <c r="J142" s="91"/>
      <c r="K142" s="90">
        <f>RecursosM[[#This Row],[Custos unitários / hora]]*RecursosM[[#This Row],[Quant. / Horas]]</f>
        <v>0</v>
      </c>
    </row>
    <row r="143" spans="1:11" x14ac:dyDescent="0.25">
      <c r="A143" s="79"/>
      <c r="B143" s="65"/>
      <c r="C143" s="65"/>
      <c r="D143" s="65"/>
      <c r="E143" s="65"/>
      <c r="F143" s="65"/>
      <c r="G143" s="80"/>
      <c r="H143" s="80"/>
      <c r="I143" s="80"/>
      <c r="J143" s="91"/>
      <c r="K143" s="90">
        <f>RecursosM[[#This Row],[Custos unitários / hora]]*RecursosM[[#This Row],[Quant. / Horas]]</f>
        <v>0</v>
      </c>
    </row>
    <row r="144" spans="1:11" x14ac:dyDescent="0.25">
      <c r="A144" s="79"/>
      <c r="B144" s="65"/>
      <c r="C144" s="65"/>
      <c r="D144" s="65"/>
      <c r="E144" s="65"/>
      <c r="F144" s="65"/>
      <c r="G144" s="80"/>
      <c r="H144" s="80"/>
      <c r="I144" s="80"/>
      <c r="J144" s="91"/>
      <c r="K144" s="90">
        <f>RecursosM[[#This Row],[Custos unitários / hora]]*RecursosM[[#This Row],[Quant. / Horas]]</f>
        <v>0</v>
      </c>
    </row>
    <row r="145" spans="1:11" x14ac:dyDescent="0.25">
      <c r="A145" s="79"/>
      <c r="B145" s="65"/>
      <c r="C145" s="65"/>
      <c r="D145" s="65"/>
      <c r="E145" s="65"/>
      <c r="F145" s="65"/>
      <c r="G145" s="80"/>
      <c r="H145" s="80"/>
      <c r="I145" s="80"/>
      <c r="J145" s="91"/>
      <c r="K145" s="90">
        <f>RecursosM[[#This Row],[Custos unitários / hora]]*RecursosM[[#This Row],[Quant. / Horas]]</f>
        <v>0</v>
      </c>
    </row>
    <row r="146" spans="1:11" x14ac:dyDescent="0.25">
      <c r="A146" s="79"/>
      <c r="B146" s="65"/>
      <c r="C146" s="65"/>
      <c r="D146" s="65"/>
      <c r="E146" s="65"/>
      <c r="F146" s="65"/>
      <c r="G146" s="80"/>
      <c r="H146" s="80"/>
      <c r="I146" s="80"/>
      <c r="J146" s="91"/>
      <c r="K146" s="90">
        <f>RecursosM[[#This Row],[Custos unitários / hora]]*RecursosM[[#This Row],[Quant. / Horas]]</f>
        <v>0</v>
      </c>
    </row>
    <row r="147" spans="1:11" x14ac:dyDescent="0.25">
      <c r="A147" s="79"/>
      <c r="B147" s="65"/>
      <c r="C147" s="65"/>
      <c r="D147" s="65"/>
      <c r="E147" s="65"/>
      <c r="F147" s="65"/>
      <c r="G147" s="80"/>
      <c r="H147" s="80"/>
      <c r="I147" s="80"/>
      <c r="J147" s="91"/>
      <c r="K147" s="90">
        <f>RecursosM[[#This Row],[Custos unitários / hora]]*RecursosM[[#This Row],[Quant. / Horas]]</f>
        <v>0</v>
      </c>
    </row>
    <row r="148" spans="1:11" x14ac:dyDescent="0.25">
      <c r="A148" s="79"/>
      <c r="B148" s="65"/>
      <c r="C148" s="65"/>
      <c r="D148" s="65"/>
      <c r="E148" s="65"/>
      <c r="F148" s="65"/>
      <c r="G148" s="80"/>
      <c r="H148" s="80"/>
      <c r="I148" s="80"/>
      <c r="J148" s="91"/>
      <c r="K148" s="90">
        <f>RecursosM[[#This Row],[Custos unitários / hora]]*RecursosM[[#This Row],[Quant. / Horas]]</f>
        <v>0</v>
      </c>
    </row>
    <row r="149" spans="1:11" x14ac:dyDescent="0.25">
      <c r="A149" s="79"/>
      <c r="B149" s="65"/>
      <c r="C149" s="65"/>
      <c r="D149" s="65"/>
      <c r="E149" s="65"/>
      <c r="F149" s="65"/>
      <c r="G149" s="80"/>
      <c r="H149" s="80"/>
      <c r="I149" s="80"/>
      <c r="J149" s="91"/>
      <c r="K149" s="90">
        <f>RecursosM[[#This Row],[Custos unitários / hora]]*RecursosM[[#This Row],[Quant. / Horas]]</f>
        <v>0</v>
      </c>
    </row>
    <row r="150" spans="1:11" x14ac:dyDescent="0.25">
      <c r="A150" s="79"/>
      <c r="B150" s="65"/>
      <c r="C150" s="65"/>
      <c r="D150" s="65"/>
      <c r="E150" s="65"/>
      <c r="F150" s="65"/>
      <c r="G150" s="80"/>
      <c r="H150" s="80"/>
      <c r="I150" s="80"/>
      <c r="J150" s="91"/>
      <c r="K150" s="90">
        <f>RecursosM[[#This Row],[Custos unitários / hora]]*RecursosM[[#This Row],[Quant. / Horas]]</f>
        <v>0</v>
      </c>
    </row>
    <row r="151" spans="1:11" x14ac:dyDescent="0.25">
      <c r="A151" s="79"/>
      <c r="B151" s="65"/>
      <c r="C151" s="65"/>
      <c r="D151" s="65"/>
      <c r="E151" s="65"/>
      <c r="F151" s="65"/>
      <c r="G151" s="80"/>
      <c r="H151" s="80"/>
      <c r="I151" s="80"/>
      <c r="J151" s="91"/>
      <c r="K151" s="90">
        <f>RecursosM[[#This Row],[Custos unitários / hora]]*RecursosM[[#This Row],[Quant. / Horas]]</f>
        <v>0</v>
      </c>
    </row>
    <row r="152" spans="1:11" x14ac:dyDescent="0.25">
      <c r="A152" s="79"/>
      <c r="B152" s="65"/>
      <c r="C152" s="65"/>
      <c r="D152" s="65"/>
      <c r="E152" s="65"/>
      <c r="F152" s="65"/>
      <c r="G152" s="80"/>
      <c r="H152" s="80"/>
      <c r="I152" s="80"/>
      <c r="J152" s="91"/>
      <c r="K152" s="90">
        <f>RecursosM[[#This Row],[Custos unitários / hora]]*RecursosM[[#This Row],[Quant. / Horas]]</f>
        <v>0</v>
      </c>
    </row>
    <row r="153" spans="1:11" x14ac:dyDescent="0.25">
      <c r="A153" s="79"/>
      <c r="B153" s="65"/>
      <c r="C153" s="65"/>
      <c r="D153" s="65"/>
      <c r="E153" s="65"/>
      <c r="F153" s="65"/>
      <c r="G153" s="80"/>
      <c r="H153" s="80"/>
      <c r="I153" s="80"/>
      <c r="J153" s="91"/>
      <c r="K153" s="90">
        <f>RecursosM[[#This Row],[Custos unitários / hora]]*RecursosM[[#This Row],[Quant. / Horas]]</f>
        <v>0</v>
      </c>
    </row>
    <row r="154" spans="1:11" x14ac:dyDescent="0.25">
      <c r="A154" s="79"/>
      <c r="B154" s="65"/>
      <c r="C154" s="65"/>
      <c r="D154" s="65"/>
      <c r="E154" s="65"/>
      <c r="F154" s="65"/>
      <c r="G154" s="80"/>
      <c r="H154" s="80"/>
      <c r="I154" s="80"/>
      <c r="J154" s="91"/>
      <c r="K154" s="90">
        <f>RecursosM[[#This Row],[Custos unitários / hora]]*RecursosM[[#This Row],[Quant. / Horas]]</f>
        <v>0</v>
      </c>
    </row>
    <row r="155" spans="1:11" x14ac:dyDescent="0.25">
      <c r="A155" s="79"/>
      <c r="B155" s="65"/>
      <c r="C155" s="65"/>
      <c r="D155" s="65"/>
      <c r="E155" s="65"/>
      <c r="F155" s="65"/>
      <c r="G155" s="80"/>
      <c r="H155" s="80"/>
      <c r="I155" s="80"/>
      <c r="J155" s="91"/>
      <c r="K155" s="90">
        <f>RecursosM[[#This Row],[Custos unitários / hora]]*RecursosM[[#This Row],[Quant. / Horas]]</f>
        <v>0</v>
      </c>
    </row>
    <row r="156" spans="1:11" x14ac:dyDescent="0.25">
      <c r="A156" s="79"/>
      <c r="B156" s="65"/>
      <c r="C156" s="65"/>
      <c r="D156" s="65"/>
      <c r="E156" s="65"/>
      <c r="F156" s="65"/>
      <c r="G156" s="80"/>
      <c r="H156" s="80"/>
      <c r="I156" s="80"/>
      <c r="J156" s="91"/>
      <c r="K156" s="90">
        <f>RecursosM[[#This Row],[Custos unitários / hora]]*RecursosM[[#This Row],[Quant. / Horas]]</f>
        <v>0</v>
      </c>
    </row>
    <row r="157" spans="1:11" x14ac:dyDescent="0.25">
      <c r="A157" s="79"/>
      <c r="B157" s="65"/>
      <c r="C157" s="65"/>
      <c r="D157" s="65"/>
      <c r="E157" s="65"/>
      <c r="F157" s="65"/>
      <c r="G157" s="80"/>
      <c r="H157" s="80"/>
      <c r="I157" s="80"/>
      <c r="J157" s="91"/>
      <c r="K157" s="90">
        <f>RecursosM[[#This Row],[Custos unitários / hora]]*RecursosM[[#This Row],[Quant. / Horas]]</f>
        <v>0</v>
      </c>
    </row>
    <row r="158" spans="1:11" x14ac:dyDescent="0.25">
      <c r="A158" s="79"/>
      <c r="B158" s="65"/>
      <c r="C158" s="65"/>
      <c r="D158" s="65"/>
      <c r="E158" s="65"/>
      <c r="F158" s="65"/>
      <c r="G158" s="80"/>
      <c r="H158" s="80"/>
      <c r="I158" s="80"/>
      <c r="J158" s="91"/>
      <c r="K158" s="90">
        <f>RecursosM[[#This Row],[Custos unitários / hora]]*RecursosM[[#This Row],[Quant. / Horas]]</f>
        <v>0</v>
      </c>
    </row>
    <row r="159" spans="1:11" x14ac:dyDescent="0.25">
      <c r="A159" s="79"/>
      <c r="B159" s="65"/>
      <c r="C159" s="65"/>
      <c r="D159" s="65"/>
      <c r="E159" s="65"/>
      <c r="F159" s="65"/>
      <c r="G159" s="80"/>
      <c r="H159" s="80"/>
      <c r="I159" s="80"/>
      <c r="J159" s="91"/>
      <c r="K159" s="90">
        <f>RecursosM[[#This Row],[Custos unitários / hora]]*RecursosM[[#This Row],[Quant. / Horas]]</f>
        <v>0</v>
      </c>
    </row>
    <row r="160" spans="1:11" x14ac:dyDescent="0.25">
      <c r="A160" s="79"/>
      <c r="B160" s="65"/>
      <c r="C160" s="65"/>
      <c r="D160" s="65"/>
      <c r="E160" s="65"/>
      <c r="F160" s="65"/>
      <c r="G160" s="80"/>
      <c r="H160" s="80"/>
      <c r="I160" s="80"/>
      <c r="J160" s="91"/>
      <c r="K160" s="90">
        <f>RecursosM[[#This Row],[Custos unitários / hora]]*RecursosM[[#This Row],[Quant. / Horas]]</f>
        <v>0</v>
      </c>
    </row>
    <row r="161" spans="1:11" x14ac:dyDescent="0.25">
      <c r="A161" s="79"/>
      <c r="B161" s="65"/>
      <c r="C161" s="65"/>
      <c r="D161" s="65"/>
      <c r="E161" s="65"/>
      <c r="F161" s="65"/>
      <c r="G161" s="80"/>
      <c r="H161" s="80"/>
      <c r="I161" s="80"/>
      <c r="J161" s="91"/>
      <c r="K161" s="90">
        <f>RecursosM[[#This Row],[Custos unitários / hora]]*RecursosM[[#This Row],[Quant. / Horas]]</f>
        <v>0</v>
      </c>
    </row>
    <row r="162" spans="1:11" x14ac:dyDescent="0.25">
      <c r="A162" s="79"/>
      <c r="B162" s="65"/>
      <c r="C162" s="65"/>
      <c r="D162" s="65"/>
      <c r="E162" s="65"/>
      <c r="F162" s="65"/>
      <c r="G162" s="80"/>
      <c r="H162" s="80"/>
      <c r="I162" s="80"/>
      <c r="J162" s="91"/>
      <c r="K162" s="90">
        <f>RecursosM[[#This Row],[Custos unitários / hora]]*RecursosM[[#This Row],[Quant. / Horas]]</f>
        <v>0</v>
      </c>
    </row>
    <row r="163" spans="1:11" x14ac:dyDescent="0.25">
      <c r="A163" s="79"/>
      <c r="B163" s="65"/>
      <c r="C163" s="65"/>
      <c r="D163" s="65"/>
      <c r="E163" s="65"/>
      <c r="F163" s="65"/>
      <c r="G163" s="80"/>
      <c r="H163" s="80"/>
      <c r="I163" s="80"/>
      <c r="J163" s="91"/>
      <c r="K163" s="90">
        <f>RecursosM[[#This Row],[Custos unitários / hora]]*RecursosM[[#This Row],[Quant. / Horas]]</f>
        <v>0</v>
      </c>
    </row>
    <row r="164" spans="1:11" x14ac:dyDescent="0.25">
      <c r="A164" s="79"/>
      <c r="B164" s="65"/>
      <c r="C164" s="65"/>
      <c r="D164" s="65"/>
      <c r="E164" s="65"/>
      <c r="F164" s="65"/>
      <c r="G164" s="80"/>
      <c r="H164" s="80"/>
      <c r="I164" s="80"/>
      <c r="J164" s="91"/>
      <c r="K164" s="90">
        <f>RecursosM[[#This Row],[Custos unitários / hora]]*RecursosM[[#This Row],[Quant. / Horas]]</f>
        <v>0</v>
      </c>
    </row>
    <row r="165" spans="1:11" x14ac:dyDescent="0.25">
      <c r="A165" s="79"/>
      <c r="B165" s="65"/>
      <c r="C165" s="65"/>
      <c r="D165" s="65"/>
      <c r="E165" s="65"/>
      <c r="F165" s="65"/>
      <c r="G165" s="80"/>
      <c r="H165" s="80"/>
      <c r="I165" s="80"/>
      <c r="J165" s="91"/>
      <c r="K165" s="90">
        <f>RecursosM[[#This Row],[Custos unitários / hora]]*RecursosM[[#This Row],[Quant. / Horas]]</f>
        <v>0</v>
      </c>
    </row>
    <row r="166" spans="1:11" x14ac:dyDescent="0.25">
      <c r="A166" s="79"/>
      <c r="B166" s="65"/>
      <c r="C166" s="65"/>
      <c r="D166" s="65"/>
      <c r="E166" s="65"/>
      <c r="F166" s="65"/>
      <c r="G166" s="80"/>
      <c r="H166" s="80"/>
      <c r="I166" s="80"/>
      <c r="J166" s="91"/>
      <c r="K166" s="90">
        <f>RecursosM[[#This Row],[Custos unitários / hora]]*RecursosM[[#This Row],[Quant. / Horas]]</f>
        <v>0</v>
      </c>
    </row>
    <row r="167" spans="1:11" x14ac:dyDescent="0.25">
      <c r="A167" s="79"/>
      <c r="B167" s="65"/>
      <c r="C167" s="65"/>
      <c r="D167" s="65"/>
      <c r="E167" s="65"/>
      <c r="F167" s="65"/>
      <c r="G167" s="80"/>
      <c r="H167" s="80"/>
      <c r="I167" s="80"/>
      <c r="J167" s="91"/>
      <c r="K167" s="90">
        <f>RecursosM[[#This Row],[Custos unitários / hora]]*RecursosM[[#This Row],[Quant. / Horas]]</f>
        <v>0</v>
      </c>
    </row>
    <row r="168" spans="1:11" x14ac:dyDescent="0.25">
      <c r="A168" s="79"/>
      <c r="B168" s="65"/>
      <c r="C168" s="65"/>
      <c r="D168" s="65"/>
      <c r="E168" s="65"/>
      <c r="F168" s="65"/>
      <c r="G168" s="80"/>
      <c r="H168" s="80"/>
      <c r="I168" s="80"/>
      <c r="J168" s="91"/>
      <c r="K168" s="90">
        <f>RecursosM[[#This Row],[Custos unitários / hora]]*RecursosM[[#This Row],[Quant. / Horas]]</f>
        <v>0</v>
      </c>
    </row>
    <row r="169" spans="1:11" x14ac:dyDescent="0.25">
      <c r="A169" s="79"/>
      <c r="B169" s="65"/>
      <c r="C169" s="65"/>
      <c r="D169" s="65"/>
      <c r="E169" s="65"/>
      <c r="F169" s="65"/>
      <c r="G169" s="80"/>
      <c r="H169" s="80"/>
      <c r="I169" s="80"/>
      <c r="J169" s="91"/>
      <c r="K169" s="90">
        <f>RecursosM[[#This Row],[Custos unitários / hora]]*RecursosM[[#This Row],[Quant. / Horas]]</f>
        <v>0</v>
      </c>
    </row>
    <row r="170" spans="1:11" x14ac:dyDescent="0.25">
      <c r="A170" s="79"/>
      <c r="B170" s="65"/>
      <c r="C170" s="65"/>
      <c r="D170" s="65"/>
      <c r="E170" s="65"/>
      <c r="F170" s="65"/>
      <c r="G170" s="80"/>
      <c r="H170" s="80"/>
      <c r="I170" s="80"/>
      <c r="J170" s="91"/>
      <c r="K170" s="90">
        <f>RecursosM[[#This Row],[Custos unitários / hora]]*RecursosM[[#This Row],[Quant. / Horas]]</f>
        <v>0</v>
      </c>
    </row>
    <row r="171" spans="1:11" x14ac:dyDescent="0.25">
      <c r="A171" s="79"/>
      <c r="B171" s="65"/>
      <c r="C171" s="65"/>
      <c r="D171" s="65"/>
      <c r="E171" s="65"/>
      <c r="F171" s="65"/>
      <c r="G171" s="80"/>
      <c r="H171" s="80"/>
      <c r="I171" s="80"/>
      <c r="J171" s="91"/>
      <c r="K171" s="90">
        <f>RecursosM[[#This Row],[Custos unitários / hora]]*RecursosM[[#This Row],[Quant. / Horas]]</f>
        <v>0</v>
      </c>
    </row>
    <row r="172" spans="1:11" x14ac:dyDescent="0.25">
      <c r="A172" s="79"/>
      <c r="B172" s="65"/>
      <c r="C172" s="65"/>
      <c r="D172" s="65"/>
      <c r="E172" s="65"/>
      <c r="F172" s="65"/>
      <c r="G172" s="80"/>
      <c r="H172" s="80"/>
      <c r="I172" s="80"/>
      <c r="J172" s="91"/>
      <c r="K172" s="90">
        <f>RecursosM[[#This Row],[Custos unitários / hora]]*RecursosM[[#This Row],[Quant. / Horas]]</f>
        <v>0</v>
      </c>
    </row>
    <row r="173" spans="1:11" x14ac:dyDescent="0.25">
      <c r="A173" s="79"/>
      <c r="B173" s="65"/>
      <c r="C173" s="65"/>
      <c r="D173" s="65"/>
      <c r="E173" s="65"/>
      <c r="F173" s="65"/>
      <c r="G173" s="80"/>
      <c r="H173" s="80"/>
      <c r="I173" s="80"/>
      <c r="J173" s="91"/>
      <c r="K173" s="90">
        <f>RecursosM[[#This Row],[Custos unitários / hora]]*RecursosM[[#This Row],[Quant. / Horas]]</f>
        <v>0</v>
      </c>
    </row>
    <row r="174" spans="1:11" x14ac:dyDescent="0.25">
      <c r="A174" s="79"/>
      <c r="B174" s="65"/>
      <c r="C174" s="65"/>
      <c r="D174" s="65"/>
      <c r="E174" s="65"/>
      <c r="F174" s="65"/>
      <c r="G174" s="80"/>
      <c r="H174" s="80"/>
      <c r="I174" s="80"/>
      <c r="J174" s="91"/>
      <c r="K174" s="90">
        <f>RecursosM[[#This Row],[Custos unitários / hora]]*RecursosM[[#This Row],[Quant. / Horas]]</f>
        <v>0</v>
      </c>
    </row>
    <row r="175" spans="1:11" x14ac:dyDescent="0.25">
      <c r="A175" s="79"/>
      <c r="B175" s="65"/>
      <c r="C175" s="65"/>
      <c r="D175" s="65"/>
      <c r="E175" s="65"/>
      <c r="F175" s="65"/>
      <c r="G175" s="80"/>
      <c r="H175" s="80"/>
      <c r="I175" s="80"/>
      <c r="J175" s="91"/>
      <c r="K175" s="90">
        <f>RecursosM[[#This Row],[Custos unitários / hora]]*RecursosM[[#This Row],[Quant. / Horas]]</f>
        <v>0</v>
      </c>
    </row>
    <row r="176" spans="1:11" x14ac:dyDescent="0.25">
      <c r="A176" s="79"/>
      <c r="B176" s="65"/>
      <c r="C176" s="65"/>
      <c r="D176" s="65"/>
      <c r="E176" s="65"/>
      <c r="F176" s="65"/>
      <c r="G176" s="80"/>
      <c r="H176" s="80"/>
      <c r="I176" s="80"/>
      <c r="J176" s="91"/>
      <c r="K176" s="90">
        <f>RecursosM[[#This Row],[Custos unitários / hora]]*RecursosM[[#This Row],[Quant. / Horas]]</f>
        <v>0</v>
      </c>
    </row>
    <row r="177" spans="1:11" x14ac:dyDescent="0.25">
      <c r="A177" s="79"/>
      <c r="B177" s="65"/>
      <c r="C177" s="65"/>
      <c r="D177" s="65"/>
      <c r="E177" s="65"/>
      <c r="F177" s="65"/>
      <c r="G177" s="80"/>
      <c r="H177" s="80"/>
      <c r="I177" s="80"/>
      <c r="J177" s="91"/>
      <c r="K177" s="90">
        <f>RecursosM[[#This Row],[Custos unitários / hora]]*RecursosM[[#This Row],[Quant. / Horas]]</f>
        <v>0</v>
      </c>
    </row>
    <row r="178" spans="1:11" x14ac:dyDescent="0.25">
      <c r="A178" s="79"/>
      <c r="B178" s="65"/>
      <c r="C178" s="65"/>
      <c r="D178" s="65"/>
      <c r="E178" s="65"/>
      <c r="F178" s="65"/>
      <c r="G178" s="80"/>
      <c r="H178" s="80"/>
      <c r="I178" s="80"/>
      <c r="J178" s="91"/>
      <c r="K178" s="90">
        <f>RecursosM[[#This Row],[Custos unitários / hora]]*RecursosM[[#This Row],[Quant. / Horas]]</f>
        <v>0</v>
      </c>
    </row>
    <row r="179" spans="1:11" x14ac:dyDescent="0.25">
      <c r="A179" s="79"/>
      <c r="B179" s="65"/>
      <c r="C179" s="65"/>
      <c r="D179" s="65"/>
      <c r="E179" s="65"/>
      <c r="F179" s="65"/>
      <c r="G179" s="80"/>
      <c r="H179" s="80"/>
      <c r="I179" s="80"/>
      <c r="J179" s="91"/>
      <c r="K179" s="90">
        <f>RecursosM[[#This Row],[Custos unitários / hora]]*RecursosM[[#This Row],[Quant. / Horas]]</f>
        <v>0</v>
      </c>
    </row>
    <row r="180" spans="1:11" x14ac:dyDescent="0.25">
      <c r="A180" s="79"/>
      <c r="B180" s="65"/>
      <c r="C180" s="65"/>
      <c r="D180" s="65"/>
      <c r="E180" s="65"/>
      <c r="F180" s="65"/>
      <c r="G180" s="80"/>
      <c r="H180" s="80"/>
      <c r="I180" s="80"/>
      <c r="J180" s="91"/>
      <c r="K180" s="90">
        <f>RecursosM[[#This Row],[Custos unitários / hora]]*RecursosM[[#This Row],[Quant. / Horas]]</f>
        <v>0</v>
      </c>
    </row>
    <row r="181" spans="1:11" x14ac:dyDescent="0.25">
      <c r="A181" s="79"/>
      <c r="B181" s="65"/>
      <c r="C181" s="65"/>
      <c r="D181" s="65"/>
      <c r="E181" s="65"/>
      <c r="F181" s="65"/>
      <c r="G181" s="80"/>
      <c r="H181" s="80"/>
      <c r="I181" s="80"/>
      <c r="J181" s="91"/>
      <c r="K181" s="90">
        <f>RecursosM[[#This Row],[Custos unitários / hora]]*RecursosM[[#This Row],[Quant. / Horas]]</f>
        <v>0</v>
      </c>
    </row>
    <row r="182" spans="1:11" x14ac:dyDescent="0.25">
      <c r="A182" s="79"/>
      <c r="B182" s="65"/>
      <c r="C182" s="65"/>
      <c r="D182" s="65"/>
      <c r="E182" s="65"/>
      <c r="F182" s="65"/>
      <c r="G182" s="80"/>
      <c r="H182" s="80"/>
      <c r="I182" s="80"/>
      <c r="J182" s="91"/>
      <c r="K182" s="90">
        <f>RecursosM[[#This Row],[Custos unitários / hora]]*RecursosM[[#This Row],[Quant. / Horas]]</f>
        <v>0</v>
      </c>
    </row>
    <row r="183" spans="1:11" x14ac:dyDescent="0.25">
      <c r="A183" s="79"/>
      <c r="B183" s="65"/>
      <c r="C183" s="65"/>
      <c r="D183" s="65"/>
      <c r="E183" s="65"/>
      <c r="F183" s="65"/>
      <c r="G183" s="80"/>
      <c r="H183" s="80"/>
      <c r="I183" s="80"/>
      <c r="J183" s="91"/>
      <c r="K183" s="90">
        <f>RecursosM[[#This Row],[Custos unitários / hora]]*RecursosM[[#This Row],[Quant. / Horas]]</f>
        <v>0</v>
      </c>
    </row>
    <row r="184" spans="1:11" x14ac:dyDescent="0.25">
      <c r="A184" s="79"/>
      <c r="B184" s="65"/>
      <c r="C184" s="65"/>
      <c r="D184" s="65"/>
      <c r="E184" s="65"/>
      <c r="F184" s="65"/>
      <c r="G184" s="80"/>
      <c r="H184" s="80"/>
      <c r="I184" s="80"/>
      <c r="J184" s="91"/>
      <c r="K184" s="90">
        <f>RecursosM[[#This Row],[Custos unitários / hora]]*RecursosM[[#This Row],[Quant. / Horas]]</f>
        <v>0</v>
      </c>
    </row>
    <row r="185" spans="1:11" x14ac:dyDescent="0.25">
      <c r="A185" s="79"/>
      <c r="B185" s="65"/>
      <c r="C185" s="65"/>
      <c r="D185" s="65"/>
      <c r="E185" s="65"/>
      <c r="F185" s="65"/>
      <c r="G185" s="80"/>
      <c r="H185" s="80"/>
      <c r="I185" s="80"/>
      <c r="J185" s="91"/>
      <c r="K185" s="90">
        <f>RecursosM[[#This Row],[Custos unitários / hora]]*RecursosM[[#This Row],[Quant. / Horas]]</f>
        <v>0</v>
      </c>
    </row>
    <row r="186" spans="1:11" x14ac:dyDescent="0.25">
      <c r="A186" s="79"/>
      <c r="B186" s="65"/>
      <c r="C186" s="65"/>
      <c r="D186" s="65"/>
      <c r="E186" s="65"/>
      <c r="F186" s="65"/>
      <c r="G186" s="80"/>
      <c r="H186" s="80"/>
      <c r="I186" s="80"/>
      <c r="J186" s="91"/>
      <c r="K186" s="90">
        <f>RecursosM[[#This Row],[Custos unitários / hora]]*RecursosM[[#This Row],[Quant. / Horas]]</f>
        <v>0</v>
      </c>
    </row>
    <row r="187" spans="1:11" x14ac:dyDescent="0.25">
      <c r="A187" s="79"/>
      <c r="B187" s="65"/>
      <c r="C187" s="65"/>
      <c r="D187" s="65"/>
      <c r="E187" s="65"/>
      <c r="F187" s="65"/>
      <c r="G187" s="80"/>
      <c r="H187" s="80"/>
      <c r="I187" s="80"/>
      <c r="J187" s="91"/>
      <c r="K187" s="90">
        <f>RecursosM[[#This Row],[Custos unitários / hora]]*RecursosM[[#This Row],[Quant. / Horas]]</f>
        <v>0</v>
      </c>
    </row>
    <row r="188" spans="1:11" x14ac:dyDescent="0.25">
      <c r="A188" s="79"/>
      <c r="B188" s="65"/>
      <c r="C188" s="65"/>
      <c r="D188" s="65"/>
      <c r="E188" s="65"/>
      <c r="F188" s="65"/>
      <c r="G188" s="80"/>
      <c r="H188" s="80"/>
      <c r="I188" s="80"/>
      <c r="J188" s="91"/>
      <c r="K188" s="90">
        <f>RecursosM[[#This Row],[Custos unitários / hora]]*RecursosM[[#This Row],[Quant. / Horas]]</f>
        <v>0</v>
      </c>
    </row>
    <row r="189" spans="1:11" x14ac:dyDescent="0.25">
      <c r="A189" s="79"/>
      <c r="B189" s="65"/>
      <c r="C189" s="65"/>
      <c r="D189" s="65"/>
      <c r="E189" s="65"/>
      <c r="F189" s="65"/>
      <c r="G189" s="80"/>
      <c r="H189" s="80"/>
      <c r="I189" s="80"/>
      <c r="J189" s="91"/>
      <c r="K189" s="90">
        <f>RecursosM[[#This Row],[Custos unitários / hora]]*RecursosM[[#This Row],[Quant. / Horas]]</f>
        <v>0</v>
      </c>
    </row>
    <row r="190" spans="1:11" x14ac:dyDescent="0.25">
      <c r="A190" s="79"/>
      <c r="B190" s="65"/>
      <c r="C190" s="65"/>
      <c r="D190" s="65"/>
      <c r="E190" s="65"/>
      <c r="F190" s="65"/>
      <c r="G190" s="80"/>
      <c r="H190" s="80"/>
      <c r="I190" s="80"/>
      <c r="J190" s="91"/>
      <c r="K190" s="90">
        <f>RecursosM[[#This Row],[Custos unitários / hora]]*RecursosM[[#This Row],[Quant. / Horas]]</f>
        <v>0</v>
      </c>
    </row>
    <row r="191" spans="1:11" x14ac:dyDescent="0.25">
      <c r="A191" s="79"/>
      <c r="B191" s="65"/>
      <c r="C191" s="65"/>
      <c r="D191" s="65"/>
      <c r="E191" s="65"/>
      <c r="F191" s="65"/>
      <c r="G191" s="80"/>
      <c r="H191" s="80"/>
      <c r="I191" s="80"/>
      <c r="J191" s="91"/>
      <c r="K191" s="90">
        <f>RecursosM[[#This Row],[Custos unitários / hora]]*RecursosM[[#This Row],[Quant. / Horas]]</f>
        <v>0</v>
      </c>
    </row>
    <row r="192" spans="1:11" x14ac:dyDescent="0.25">
      <c r="A192" s="79"/>
      <c r="B192" s="65"/>
      <c r="C192" s="65"/>
      <c r="D192" s="65"/>
      <c r="E192" s="65"/>
      <c r="F192" s="65"/>
      <c r="G192" s="80"/>
      <c r="H192" s="80"/>
      <c r="I192" s="80"/>
      <c r="J192" s="91"/>
      <c r="K192" s="90">
        <f>RecursosM[[#This Row],[Custos unitários / hora]]*RecursosM[[#This Row],[Quant. / Horas]]</f>
        <v>0</v>
      </c>
    </row>
    <row r="193" spans="1:11" x14ac:dyDescent="0.25">
      <c r="A193" s="79"/>
      <c r="B193" s="65"/>
      <c r="C193" s="65"/>
      <c r="D193" s="65"/>
      <c r="E193" s="65"/>
      <c r="F193" s="65"/>
      <c r="G193" s="80"/>
      <c r="H193" s="80"/>
      <c r="I193" s="80"/>
      <c r="J193" s="91"/>
      <c r="K193" s="90">
        <f>RecursosM[[#This Row],[Custos unitários / hora]]*RecursosM[[#This Row],[Quant. / Horas]]</f>
        <v>0</v>
      </c>
    </row>
    <row r="194" spans="1:11" x14ac:dyDescent="0.25">
      <c r="A194" s="79"/>
      <c r="B194" s="65"/>
      <c r="C194" s="65"/>
      <c r="D194" s="65"/>
      <c r="E194" s="65"/>
      <c r="F194" s="65"/>
      <c r="G194" s="80"/>
      <c r="H194" s="80"/>
      <c r="I194" s="80"/>
      <c r="J194" s="91"/>
      <c r="K194" s="90">
        <f>RecursosM[[#This Row],[Custos unitários / hora]]*RecursosM[[#This Row],[Quant. / Horas]]</f>
        <v>0</v>
      </c>
    </row>
    <row r="195" spans="1:11" x14ac:dyDescent="0.25">
      <c r="A195" s="79"/>
      <c r="B195" s="65"/>
      <c r="C195" s="65"/>
      <c r="D195" s="65"/>
      <c r="E195" s="65"/>
      <c r="F195" s="65"/>
      <c r="G195" s="80"/>
      <c r="H195" s="80"/>
      <c r="I195" s="80"/>
      <c r="J195" s="91"/>
      <c r="K195" s="90">
        <f>RecursosM[[#This Row],[Custos unitários / hora]]*RecursosM[[#This Row],[Quant. / Horas]]</f>
        <v>0</v>
      </c>
    </row>
    <row r="196" spans="1:11" x14ac:dyDescent="0.25">
      <c r="A196" s="79"/>
      <c r="B196" s="65"/>
      <c r="C196" s="65"/>
      <c r="D196" s="65"/>
      <c r="E196" s="65"/>
      <c r="F196" s="65"/>
      <c r="G196" s="80"/>
      <c r="H196" s="80"/>
      <c r="I196" s="80"/>
      <c r="J196" s="91"/>
      <c r="K196" s="90">
        <f>RecursosM[[#This Row],[Custos unitários / hora]]*RecursosM[[#This Row],[Quant. / Horas]]</f>
        <v>0</v>
      </c>
    </row>
    <row r="197" spans="1:11" x14ac:dyDescent="0.25">
      <c r="A197" s="79"/>
      <c r="B197" s="65"/>
      <c r="C197" s="65"/>
      <c r="D197" s="65"/>
      <c r="E197" s="65"/>
      <c r="F197" s="65"/>
      <c r="G197" s="80"/>
      <c r="H197" s="80"/>
      <c r="I197" s="80"/>
      <c r="J197" s="91"/>
      <c r="K197" s="90">
        <f>RecursosM[[#This Row],[Custos unitários / hora]]*RecursosM[[#This Row],[Quant. / Horas]]</f>
        <v>0</v>
      </c>
    </row>
    <row r="198" spans="1:11" x14ac:dyDescent="0.25">
      <c r="A198" s="79"/>
      <c r="B198" s="65"/>
      <c r="C198" s="65"/>
      <c r="D198" s="65"/>
      <c r="E198" s="65"/>
      <c r="F198" s="65"/>
      <c r="G198" s="80"/>
      <c r="H198" s="80"/>
      <c r="I198" s="80"/>
      <c r="J198" s="91"/>
      <c r="K198" s="90">
        <f>RecursosM[[#This Row],[Custos unitários / hora]]*RecursosM[[#This Row],[Quant. / Horas]]</f>
        <v>0</v>
      </c>
    </row>
    <row r="199" spans="1:11" x14ac:dyDescent="0.25">
      <c r="A199" s="79"/>
      <c r="B199" s="65"/>
      <c r="C199" s="65"/>
      <c r="D199" s="65"/>
      <c r="E199" s="65"/>
      <c r="F199" s="65"/>
      <c r="G199" s="80"/>
      <c r="H199" s="80"/>
      <c r="I199" s="80"/>
      <c r="J199" s="91"/>
      <c r="K199" s="90">
        <f>RecursosM[[#This Row],[Custos unitários / hora]]*RecursosM[[#This Row],[Quant. / Horas]]</f>
        <v>0</v>
      </c>
    </row>
    <row r="200" spans="1:11" x14ac:dyDescent="0.25">
      <c r="A200" s="79"/>
      <c r="B200" s="65"/>
      <c r="C200" s="65"/>
      <c r="D200" s="65"/>
      <c r="E200" s="65"/>
      <c r="F200" s="65"/>
      <c r="G200" s="80"/>
      <c r="H200" s="80"/>
      <c r="I200" s="80"/>
      <c r="J200" s="91"/>
      <c r="K200" s="90">
        <f>RecursosM[[#This Row],[Custos unitários / hora]]*RecursosM[[#This Row],[Quant. / Horas]]</f>
        <v>0</v>
      </c>
    </row>
    <row r="201" spans="1:11" x14ac:dyDescent="0.25">
      <c r="A201" s="79"/>
      <c r="B201" s="65"/>
      <c r="C201" s="65"/>
      <c r="D201" s="65"/>
      <c r="E201" s="65"/>
      <c r="F201" s="65"/>
      <c r="G201" s="80"/>
      <c r="H201" s="80"/>
      <c r="I201" s="80"/>
      <c r="J201" s="91"/>
      <c r="K201" s="90">
        <f>RecursosM[[#This Row],[Custos unitários / hora]]*RecursosM[[#This Row],[Quant. / Horas]]</f>
        <v>0</v>
      </c>
    </row>
    <row r="202" spans="1:11" x14ac:dyDescent="0.25">
      <c r="A202" s="79"/>
      <c r="B202" s="65"/>
      <c r="C202" s="65"/>
      <c r="D202" s="65"/>
      <c r="E202" s="65"/>
      <c r="F202" s="65"/>
      <c r="G202" s="80"/>
      <c r="H202" s="80"/>
      <c r="I202" s="80"/>
      <c r="J202" s="91"/>
      <c r="K202" s="90">
        <f>RecursosM[[#This Row],[Custos unitários / hora]]*RecursosM[[#This Row],[Quant. / Horas]]</f>
        <v>0</v>
      </c>
    </row>
    <row r="203" spans="1:11" x14ac:dyDescent="0.25">
      <c r="A203" s="79"/>
      <c r="B203" s="65"/>
      <c r="C203" s="65"/>
      <c r="D203" s="65"/>
      <c r="E203" s="65"/>
      <c r="F203" s="65"/>
      <c r="G203" s="80"/>
      <c r="H203" s="80"/>
      <c r="I203" s="80"/>
      <c r="J203" s="91"/>
      <c r="K203" s="90">
        <f>RecursosM[[#This Row],[Custos unitários / hora]]*RecursosM[[#This Row],[Quant. / Horas]]</f>
        <v>0</v>
      </c>
    </row>
    <row r="204" spans="1:11" x14ac:dyDescent="0.25">
      <c r="A204" s="79"/>
      <c r="B204" s="65"/>
      <c r="C204" s="65"/>
      <c r="D204" s="65"/>
      <c r="E204" s="65"/>
      <c r="F204" s="65"/>
      <c r="G204" s="80"/>
      <c r="H204" s="80"/>
      <c r="I204" s="80"/>
      <c r="J204" s="91"/>
      <c r="K204" s="90">
        <f>RecursosM[[#This Row],[Custos unitários / hora]]*RecursosM[[#This Row],[Quant. / Horas]]</f>
        <v>0</v>
      </c>
    </row>
    <row r="205" spans="1:11" x14ac:dyDescent="0.25">
      <c r="A205" s="79"/>
      <c r="B205" s="65"/>
      <c r="C205" s="65"/>
      <c r="D205" s="65"/>
      <c r="E205" s="65"/>
      <c r="F205" s="65"/>
      <c r="G205" s="80"/>
      <c r="H205" s="80"/>
      <c r="I205" s="80"/>
      <c r="J205" s="91"/>
      <c r="K205" s="90">
        <f>RecursosM[[#This Row],[Custos unitários / hora]]*RecursosM[[#This Row],[Quant. / Horas]]</f>
        <v>0</v>
      </c>
    </row>
    <row r="206" spans="1:11" x14ac:dyDescent="0.25">
      <c r="A206" s="79"/>
      <c r="B206" s="65"/>
      <c r="C206" s="65"/>
      <c r="D206" s="65"/>
      <c r="E206" s="65"/>
      <c r="F206" s="65"/>
      <c r="G206" s="80"/>
      <c r="H206" s="80"/>
      <c r="I206" s="80"/>
      <c r="J206" s="91"/>
      <c r="K206" s="90">
        <f>RecursosM[[#This Row],[Custos unitários / hora]]*RecursosM[[#This Row],[Quant. / Horas]]</f>
        <v>0</v>
      </c>
    </row>
    <row r="207" spans="1:11" x14ac:dyDescent="0.25">
      <c r="A207" s="79"/>
      <c r="B207" s="65"/>
      <c r="C207" s="65"/>
      <c r="D207" s="65"/>
      <c r="E207" s="65"/>
      <c r="F207" s="65"/>
      <c r="G207" s="80"/>
      <c r="H207" s="80"/>
      <c r="I207" s="80"/>
      <c r="J207" s="91"/>
      <c r="K207" s="90">
        <f>RecursosM[[#This Row],[Custos unitários / hora]]*RecursosM[[#This Row],[Quant. / Horas]]</f>
        <v>0</v>
      </c>
    </row>
    <row r="208" spans="1:11" x14ac:dyDescent="0.25">
      <c r="A208" s="79"/>
      <c r="B208" s="65"/>
      <c r="C208" s="65"/>
      <c r="D208" s="65"/>
      <c r="E208" s="65"/>
      <c r="F208" s="65"/>
      <c r="G208" s="80"/>
      <c r="H208" s="80"/>
      <c r="I208" s="80"/>
      <c r="J208" s="91"/>
      <c r="K208" s="90">
        <f>RecursosM[[#This Row],[Custos unitários / hora]]*RecursosM[[#This Row],[Quant. / Horas]]</f>
        <v>0</v>
      </c>
    </row>
    <row r="209" spans="1:11" x14ac:dyDescent="0.25">
      <c r="A209" s="79"/>
      <c r="B209" s="65"/>
      <c r="C209" s="65"/>
      <c r="D209" s="65"/>
      <c r="E209" s="65"/>
      <c r="F209" s="65"/>
      <c r="G209" s="80"/>
      <c r="H209" s="80"/>
      <c r="I209" s="80"/>
      <c r="J209" s="91"/>
      <c r="K209" s="90">
        <f>RecursosM[[#This Row],[Custos unitários / hora]]*RecursosM[[#This Row],[Quant. / Horas]]</f>
        <v>0</v>
      </c>
    </row>
    <row r="210" spans="1:11" x14ac:dyDescent="0.25">
      <c r="A210" s="79"/>
      <c r="B210" s="65"/>
      <c r="C210" s="65"/>
      <c r="D210" s="65"/>
      <c r="E210" s="65"/>
      <c r="F210" s="65"/>
      <c r="G210" s="80"/>
      <c r="H210" s="80"/>
      <c r="I210" s="80"/>
      <c r="J210" s="91"/>
      <c r="K210" s="90">
        <f>RecursosM[[#This Row],[Custos unitários / hora]]*RecursosM[[#This Row],[Quant. / Horas]]</f>
        <v>0</v>
      </c>
    </row>
    <row r="211" spans="1:11" x14ac:dyDescent="0.25">
      <c r="A211" s="79"/>
      <c r="B211" s="65"/>
      <c r="C211" s="65"/>
      <c r="D211" s="65"/>
      <c r="E211" s="65"/>
      <c r="F211" s="65"/>
      <c r="G211" s="80"/>
      <c r="H211" s="80"/>
      <c r="I211" s="80"/>
      <c r="J211" s="91"/>
      <c r="K211" s="90">
        <f>RecursosM[[#This Row],[Custos unitários / hora]]*RecursosM[[#This Row],[Quant. / Horas]]</f>
        <v>0</v>
      </c>
    </row>
    <row r="212" spans="1:11" x14ac:dyDescent="0.25">
      <c r="A212" s="79"/>
      <c r="B212" s="65"/>
      <c r="C212" s="65"/>
      <c r="D212" s="65"/>
      <c r="E212" s="65"/>
      <c r="F212" s="65"/>
      <c r="G212" s="80"/>
      <c r="H212" s="80"/>
      <c r="I212" s="80"/>
      <c r="J212" s="91"/>
      <c r="K212" s="90">
        <f>RecursosM[[#This Row],[Custos unitários / hora]]*RecursosM[[#This Row],[Quant. / Horas]]</f>
        <v>0</v>
      </c>
    </row>
    <row r="213" spans="1:11" x14ac:dyDescent="0.25">
      <c r="A213" s="79"/>
      <c r="B213" s="65"/>
      <c r="C213" s="65"/>
      <c r="D213" s="65"/>
      <c r="E213" s="65"/>
      <c r="F213" s="65"/>
      <c r="G213" s="80"/>
      <c r="H213" s="80"/>
      <c r="I213" s="80"/>
      <c r="J213" s="91"/>
      <c r="K213" s="90">
        <f>RecursosM[[#This Row],[Custos unitários / hora]]*RecursosM[[#This Row],[Quant. / Horas]]</f>
        <v>0</v>
      </c>
    </row>
    <row r="214" spans="1:11" x14ac:dyDescent="0.25">
      <c r="A214" s="79"/>
      <c r="B214" s="65"/>
      <c r="C214" s="65"/>
      <c r="D214" s="65"/>
      <c r="E214" s="65"/>
      <c r="F214" s="65"/>
      <c r="G214" s="80"/>
      <c r="H214" s="80"/>
      <c r="I214" s="80"/>
      <c r="J214" s="91"/>
      <c r="K214" s="90">
        <f>RecursosM[[#This Row],[Custos unitários / hora]]*RecursosM[[#This Row],[Quant. / Horas]]</f>
        <v>0</v>
      </c>
    </row>
    <row r="215" spans="1:11" x14ac:dyDescent="0.25">
      <c r="A215" s="79"/>
      <c r="B215" s="65"/>
      <c r="C215" s="65"/>
      <c r="D215" s="65"/>
      <c r="E215" s="65"/>
      <c r="F215" s="65"/>
      <c r="G215" s="80"/>
      <c r="H215" s="80"/>
      <c r="I215" s="80"/>
      <c r="J215" s="91"/>
      <c r="K215" s="90">
        <f>RecursosM[[#This Row],[Custos unitários / hora]]*RecursosM[[#This Row],[Quant. / Horas]]</f>
        <v>0</v>
      </c>
    </row>
    <row r="216" spans="1:11" x14ac:dyDescent="0.25">
      <c r="A216" s="79"/>
      <c r="B216" s="65"/>
      <c r="C216" s="65"/>
      <c r="D216" s="65"/>
      <c r="E216" s="65"/>
      <c r="F216" s="65"/>
      <c r="G216" s="80"/>
      <c r="H216" s="80"/>
      <c r="I216" s="80"/>
      <c r="J216" s="91"/>
      <c r="K216" s="90">
        <f>RecursosM[[#This Row],[Custos unitários / hora]]*RecursosM[[#This Row],[Quant. / Horas]]</f>
        <v>0</v>
      </c>
    </row>
    <row r="217" spans="1:11" x14ac:dyDescent="0.25">
      <c r="A217" s="79"/>
      <c r="B217" s="65"/>
      <c r="C217" s="65"/>
      <c r="D217" s="65"/>
      <c r="E217" s="65"/>
      <c r="F217" s="65"/>
      <c r="G217" s="80"/>
      <c r="H217" s="80"/>
      <c r="I217" s="80"/>
      <c r="J217" s="91"/>
      <c r="K217" s="90">
        <f>RecursosM[[#This Row],[Custos unitários / hora]]*RecursosM[[#This Row],[Quant. / Horas]]</f>
        <v>0</v>
      </c>
    </row>
    <row r="218" spans="1:11" x14ac:dyDescent="0.25">
      <c r="A218" s="79"/>
      <c r="B218" s="65"/>
      <c r="C218" s="65"/>
      <c r="D218" s="65"/>
      <c r="E218" s="65"/>
      <c r="F218" s="65"/>
      <c r="G218" s="80"/>
      <c r="H218" s="80"/>
      <c r="I218" s="80"/>
      <c r="J218" s="91"/>
      <c r="K218" s="90">
        <f>RecursosM[[#This Row],[Custos unitários / hora]]*RecursosM[[#This Row],[Quant. / Horas]]</f>
        <v>0</v>
      </c>
    </row>
    <row r="219" spans="1:11" x14ac:dyDescent="0.25">
      <c r="A219" s="79"/>
      <c r="B219" s="65"/>
      <c r="C219" s="65"/>
      <c r="D219" s="65"/>
      <c r="E219" s="65"/>
      <c r="F219" s="65"/>
      <c r="G219" s="80"/>
      <c r="H219" s="80"/>
      <c r="I219" s="80"/>
      <c r="J219" s="91"/>
      <c r="K219" s="90">
        <f>RecursosM[[#This Row],[Custos unitários / hora]]*RecursosM[[#This Row],[Quant. / Horas]]</f>
        <v>0</v>
      </c>
    </row>
    <row r="220" spans="1:11" x14ac:dyDescent="0.25">
      <c r="A220" s="79"/>
      <c r="B220" s="65"/>
      <c r="C220" s="65"/>
      <c r="D220" s="65"/>
      <c r="E220" s="65"/>
      <c r="F220" s="65"/>
      <c r="G220" s="80"/>
      <c r="H220" s="80"/>
      <c r="I220" s="80"/>
      <c r="J220" s="91"/>
      <c r="K220" s="90">
        <f>RecursosM[[#This Row],[Custos unitários / hora]]*RecursosM[[#This Row],[Quant. / Horas]]</f>
        <v>0</v>
      </c>
    </row>
    <row r="221" spans="1:11" x14ac:dyDescent="0.25">
      <c r="A221" s="79"/>
      <c r="B221" s="65"/>
      <c r="C221" s="65"/>
      <c r="D221" s="65"/>
      <c r="E221" s="65"/>
      <c r="F221" s="65"/>
      <c r="G221" s="80"/>
      <c r="H221" s="80"/>
      <c r="I221" s="80"/>
      <c r="J221" s="91"/>
      <c r="K221" s="90">
        <f>RecursosM[[#This Row],[Custos unitários / hora]]*RecursosM[[#This Row],[Quant. / Horas]]</f>
        <v>0</v>
      </c>
    </row>
    <row r="222" spans="1:11" x14ac:dyDescent="0.25">
      <c r="A222" s="79"/>
      <c r="B222" s="65"/>
      <c r="C222" s="65"/>
      <c r="D222" s="65"/>
      <c r="E222" s="65"/>
      <c r="F222" s="65"/>
      <c r="G222" s="80"/>
      <c r="H222" s="80"/>
      <c r="I222" s="80"/>
      <c r="J222" s="91"/>
      <c r="K222" s="90">
        <f>RecursosM[[#This Row],[Custos unitários / hora]]*RecursosM[[#This Row],[Quant. / Horas]]</f>
        <v>0</v>
      </c>
    </row>
    <row r="223" spans="1:11" x14ac:dyDescent="0.25">
      <c r="A223" s="79"/>
      <c r="B223" s="65"/>
      <c r="C223" s="65"/>
      <c r="D223" s="65"/>
      <c r="E223" s="65"/>
      <c r="F223" s="65"/>
      <c r="G223" s="80"/>
      <c r="H223" s="80"/>
      <c r="I223" s="80"/>
      <c r="J223" s="91"/>
      <c r="K223" s="90">
        <f>RecursosM[[#This Row],[Custos unitários / hora]]*RecursosM[[#This Row],[Quant. / Horas]]</f>
        <v>0</v>
      </c>
    </row>
    <row r="224" spans="1:11" x14ac:dyDescent="0.25">
      <c r="A224" s="79"/>
      <c r="B224" s="65"/>
      <c r="C224" s="65"/>
      <c r="D224" s="65"/>
      <c r="E224" s="65"/>
      <c r="F224" s="65"/>
      <c r="G224" s="80"/>
      <c r="H224" s="80"/>
      <c r="I224" s="80"/>
      <c r="J224" s="91"/>
      <c r="K224" s="90">
        <f>RecursosM[[#This Row],[Custos unitários / hora]]*RecursosM[[#This Row],[Quant. / Horas]]</f>
        <v>0</v>
      </c>
    </row>
    <row r="225" spans="1:11" x14ac:dyDescent="0.25">
      <c r="A225" s="79"/>
      <c r="B225" s="65"/>
      <c r="C225" s="65"/>
      <c r="D225" s="65"/>
      <c r="E225" s="65"/>
      <c r="F225" s="65"/>
      <c r="G225" s="80"/>
      <c r="H225" s="80"/>
      <c r="I225" s="80"/>
      <c r="J225" s="91"/>
      <c r="K225" s="90">
        <f>RecursosM[[#This Row],[Custos unitários / hora]]*RecursosM[[#This Row],[Quant. / Horas]]</f>
        <v>0</v>
      </c>
    </row>
    <row r="226" spans="1:11" x14ac:dyDescent="0.25">
      <c r="A226" s="79"/>
      <c r="B226" s="65"/>
      <c r="C226" s="65"/>
      <c r="D226" s="65"/>
      <c r="E226" s="65"/>
      <c r="F226" s="65"/>
      <c r="G226" s="80"/>
      <c r="H226" s="80"/>
      <c r="I226" s="80"/>
      <c r="J226" s="91"/>
      <c r="K226" s="90">
        <f>RecursosM[[#This Row],[Custos unitários / hora]]*RecursosM[[#This Row],[Quant. / Horas]]</f>
        <v>0</v>
      </c>
    </row>
    <row r="227" spans="1:11" x14ac:dyDescent="0.25">
      <c r="A227" s="79"/>
      <c r="B227" s="65"/>
      <c r="C227" s="65"/>
      <c r="D227" s="65"/>
      <c r="E227" s="65"/>
      <c r="F227" s="65"/>
      <c r="G227" s="80"/>
      <c r="H227" s="80"/>
      <c r="I227" s="80"/>
      <c r="J227" s="91"/>
      <c r="K227" s="90">
        <f>RecursosM[[#This Row],[Custos unitários / hora]]*RecursosM[[#This Row],[Quant. / Horas]]</f>
        <v>0</v>
      </c>
    </row>
    <row r="228" spans="1:11" x14ac:dyDescent="0.25">
      <c r="A228" s="79"/>
      <c r="B228" s="65"/>
      <c r="C228" s="65"/>
      <c r="D228" s="65"/>
      <c r="E228" s="65"/>
      <c r="F228" s="65"/>
      <c r="G228" s="80"/>
      <c r="H228" s="80"/>
      <c r="I228" s="80"/>
      <c r="J228" s="91"/>
      <c r="K228" s="90">
        <f>RecursosM[[#This Row],[Custos unitários / hora]]*RecursosM[[#This Row],[Quant. / Horas]]</f>
        <v>0</v>
      </c>
    </row>
    <row r="229" spans="1:11" x14ac:dyDescent="0.25">
      <c r="A229" s="79"/>
      <c r="B229" s="65"/>
      <c r="C229" s="65"/>
      <c r="D229" s="65"/>
      <c r="E229" s="65"/>
      <c r="F229" s="65"/>
      <c r="G229" s="80"/>
      <c r="H229" s="80"/>
      <c r="I229" s="80"/>
      <c r="J229" s="91"/>
      <c r="K229" s="90">
        <f>RecursosM[[#This Row],[Custos unitários / hora]]*RecursosM[[#This Row],[Quant. / Horas]]</f>
        <v>0</v>
      </c>
    </row>
    <row r="230" spans="1:11" x14ac:dyDescent="0.25">
      <c r="A230" s="79"/>
      <c r="B230" s="65"/>
      <c r="C230" s="65"/>
      <c r="D230" s="65"/>
      <c r="E230" s="65"/>
      <c r="F230" s="65"/>
      <c r="G230" s="80"/>
      <c r="H230" s="80"/>
      <c r="I230" s="80"/>
      <c r="J230" s="91"/>
      <c r="K230" s="90">
        <f>RecursosM[[#This Row],[Custos unitários / hora]]*RecursosM[[#This Row],[Quant. / Horas]]</f>
        <v>0</v>
      </c>
    </row>
    <row r="231" spans="1:11" x14ac:dyDescent="0.25">
      <c r="A231" s="79"/>
      <c r="B231" s="65"/>
      <c r="C231" s="65"/>
      <c r="D231" s="65"/>
      <c r="E231" s="65"/>
      <c r="F231" s="65"/>
      <c r="G231" s="80"/>
      <c r="H231" s="80"/>
      <c r="I231" s="80"/>
      <c r="J231" s="91"/>
      <c r="K231" s="90">
        <f>RecursosM[[#This Row],[Custos unitários / hora]]*RecursosM[[#This Row],[Quant. / Horas]]</f>
        <v>0</v>
      </c>
    </row>
    <row r="232" spans="1:11" x14ac:dyDescent="0.25">
      <c r="A232" s="79"/>
      <c r="B232" s="65"/>
      <c r="C232" s="65"/>
      <c r="D232" s="65"/>
      <c r="E232" s="65"/>
      <c r="F232" s="65"/>
      <c r="G232" s="80"/>
      <c r="H232" s="80"/>
      <c r="I232" s="80"/>
      <c r="J232" s="91"/>
      <c r="K232" s="90">
        <f>RecursosM[[#This Row],[Custos unitários / hora]]*RecursosM[[#This Row],[Quant. / Horas]]</f>
        <v>0</v>
      </c>
    </row>
    <row r="233" spans="1:11" x14ac:dyDescent="0.25">
      <c r="A233" s="79"/>
      <c r="B233" s="65"/>
      <c r="C233" s="65"/>
      <c r="D233" s="65"/>
      <c r="E233" s="65"/>
      <c r="F233" s="65"/>
      <c r="G233" s="80"/>
      <c r="H233" s="80"/>
      <c r="I233" s="80"/>
      <c r="J233" s="91"/>
      <c r="K233" s="90">
        <f>RecursosM[[#This Row],[Custos unitários / hora]]*RecursosM[[#This Row],[Quant. / Horas]]</f>
        <v>0</v>
      </c>
    </row>
    <row r="234" spans="1:11" x14ac:dyDescent="0.25">
      <c r="A234" s="79"/>
      <c r="B234" s="65"/>
      <c r="C234" s="65"/>
      <c r="D234" s="65"/>
      <c r="E234" s="65"/>
      <c r="F234" s="65"/>
      <c r="G234" s="80"/>
      <c r="H234" s="80"/>
      <c r="I234" s="80"/>
      <c r="J234" s="91"/>
      <c r="K234" s="90">
        <f>RecursosM[[#This Row],[Custos unitários / hora]]*RecursosM[[#This Row],[Quant. / Horas]]</f>
        <v>0</v>
      </c>
    </row>
    <row r="235" spans="1:11" x14ac:dyDescent="0.25">
      <c r="A235" s="79"/>
      <c r="B235" s="65"/>
      <c r="C235" s="65"/>
      <c r="D235" s="65"/>
      <c r="E235" s="65"/>
      <c r="F235" s="65"/>
      <c r="G235" s="80"/>
      <c r="H235" s="80"/>
      <c r="I235" s="80"/>
      <c r="J235" s="91"/>
      <c r="K235" s="90">
        <f>RecursosM[[#This Row],[Custos unitários / hora]]*RecursosM[[#This Row],[Quant. / Horas]]</f>
        <v>0</v>
      </c>
    </row>
    <row r="236" spans="1:11" x14ac:dyDescent="0.25">
      <c r="A236" s="79"/>
      <c r="B236" s="65"/>
      <c r="C236" s="65"/>
      <c r="D236" s="65"/>
      <c r="E236" s="65"/>
      <c r="F236" s="65"/>
      <c r="G236" s="80"/>
      <c r="H236" s="80"/>
      <c r="I236" s="80"/>
      <c r="J236" s="91"/>
      <c r="K236" s="90">
        <f>RecursosM[[#This Row],[Custos unitários / hora]]*RecursosM[[#This Row],[Quant. / Horas]]</f>
        <v>0</v>
      </c>
    </row>
    <row r="237" spans="1:11" x14ac:dyDescent="0.25">
      <c r="A237" s="79"/>
      <c r="B237" s="65"/>
      <c r="C237" s="65"/>
      <c r="D237" s="65"/>
      <c r="E237" s="65"/>
      <c r="F237" s="65"/>
      <c r="G237" s="80"/>
      <c r="H237" s="80"/>
      <c r="I237" s="80"/>
      <c r="J237" s="91"/>
      <c r="K237" s="90">
        <f>RecursosM[[#This Row],[Custos unitários / hora]]*RecursosM[[#This Row],[Quant. / Horas]]</f>
        <v>0</v>
      </c>
    </row>
    <row r="238" spans="1:11" x14ac:dyDescent="0.25">
      <c r="A238" s="79"/>
      <c r="B238" s="65"/>
      <c r="C238" s="65"/>
      <c r="D238" s="65"/>
      <c r="E238" s="65"/>
      <c r="F238" s="65"/>
      <c r="G238" s="80"/>
      <c r="H238" s="80"/>
      <c r="I238" s="80"/>
      <c r="J238" s="91"/>
      <c r="K238" s="90">
        <f>RecursosM[[#This Row],[Custos unitários / hora]]*RecursosM[[#This Row],[Quant. / Horas]]</f>
        <v>0</v>
      </c>
    </row>
    <row r="239" spans="1:11" x14ac:dyDescent="0.25">
      <c r="A239" s="79"/>
      <c r="B239" s="65"/>
      <c r="C239" s="65"/>
      <c r="D239" s="65"/>
      <c r="E239" s="65"/>
      <c r="F239" s="65"/>
      <c r="G239" s="80"/>
      <c r="H239" s="80"/>
      <c r="I239" s="80"/>
      <c r="J239" s="91"/>
      <c r="K239" s="90">
        <f>RecursosM[[#This Row],[Custos unitários / hora]]*RecursosM[[#This Row],[Quant. / Horas]]</f>
        <v>0</v>
      </c>
    </row>
    <row r="240" spans="1:11" x14ac:dyDescent="0.25">
      <c r="A240" s="79"/>
      <c r="B240" s="65"/>
      <c r="C240" s="65"/>
      <c r="D240" s="65"/>
      <c r="E240" s="65"/>
      <c r="F240" s="65"/>
      <c r="G240" s="80"/>
      <c r="H240" s="80"/>
      <c r="I240" s="80"/>
      <c r="J240" s="91"/>
      <c r="K240" s="90">
        <f>RecursosM[[#This Row],[Custos unitários / hora]]*RecursosM[[#This Row],[Quant. / Horas]]</f>
        <v>0</v>
      </c>
    </row>
    <row r="241" spans="1:11" x14ac:dyDescent="0.25">
      <c r="A241" s="79"/>
      <c r="B241" s="65"/>
      <c r="C241" s="65"/>
      <c r="D241" s="65"/>
      <c r="E241" s="65"/>
      <c r="F241" s="65"/>
      <c r="G241" s="80"/>
      <c r="H241" s="80"/>
      <c r="I241" s="80"/>
      <c r="J241" s="91"/>
      <c r="K241" s="90">
        <f>RecursosM[[#This Row],[Custos unitários / hora]]*RecursosM[[#This Row],[Quant. / Horas]]</f>
        <v>0</v>
      </c>
    </row>
    <row r="242" spans="1:11" x14ac:dyDescent="0.25">
      <c r="A242" s="79"/>
      <c r="B242" s="65"/>
      <c r="C242" s="65"/>
      <c r="D242" s="65"/>
      <c r="E242" s="65"/>
      <c r="F242" s="65"/>
      <c r="G242" s="80"/>
      <c r="H242" s="80"/>
      <c r="I242" s="80"/>
      <c r="J242" s="91"/>
      <c r="K242" s="90">
        <f>RecursosM[[#This Row],[Custos unitários / hora]]*RecursosM[[#This Row],[Quant. / Horas]]</f>
        <v>0</v>
      </c>
    </row>
    <row r="243" spans="1:11" x14ac:dyDescent="0.25">
      <c r="A243" s="79"/>
      <c r="B243" s="65"/>
      <c r="C243" s="65"/>
      <c r="D243" s="65"/>
      <c r="E243" s="65"/>
      <c r="F243" s="65"/>
      <c r="G243" s="80"/>
      <c r="H243" s="80"/>
      <c r="I243" s="80"/>
      <c r="J243" s="91"/>
      <c r="K243" s="90">
        <f>RecursosM[[#This Row],[Custos unitários / hora]]*RecursosM[[#This Row],[Quant. / Horas]]</f>
        <v>0</v>
      </c>
    </row>
    <row r="244" spans="1:11" x14ac:dyDescent="0.25">
      <c r="A244" s="79"/>
      <c r="B244" s="65"/>
      <c r="C244" s="65"/>
      <c r="D244" s="65"/>
      <c r="E244" s="65"/>
      <c r="F244" s="65"/>
      <c r="G244" s="80"/>
      <c r="H244" s="80"/>
      <c r="I244" s="80"/>
      <c r="J244" s="91"/>
      <c r="K244" s="90">
        <f>RecursosM[[#This Row],[Custos unitários / hora]]*RecursosM[[#This Row],[Quant. / Horas]]</f>
        <v>0</v>
      </c>
    </row>
    <row r="245" spans="1:11" x14ac:dyDescent="0.25">
      <c r="A245" s="79"/>
      <c r="B245" s="65"/>
      <c r="C245" s="65"/>
      <c r="D245" s="65"/>
      <c r="E245" s="65"/>
      <c r="F245" s="65"/>
      <c r="G245" s="80"/>
      <c r="H245" s="80"/>
      <c r="I245" s="80"/>
      <c r="J245" s="91"/>
      <c r="K245" s="90">
        <f>RecursosM[[#This Row],[Custos unitários / hora]]*RecursosM[[#This Row],[Quant. / Horas]]</f>
        <v>0</v>
      </c>
    </row>
    <row r="246" spans="1:11" x14ac:dyDescent="0.25">
      <c r="A246" s="79"/>
      <c r="B246" s="65"/>
      <c r="C246" s="65"/>
      <c r="D246" s="65"/>
      <c r="E246" s="65"/>
      <c r="F246" s="65"/>
      <c r="G246" s="80"/>
      <c r="H246" s="80"/>
      <c r="I246" s="80"/>
      <c r="J246" s="91"/>
      <c r="K246" s="90">
        <f>RecursosM[[#This Row],[Custos unitários / hora]]*RecursosM[[#This Row],[Quant. / Horas]]</f>
        <v>0</v>
      </c>
    </row>
    <row r="247" spans="1:11" x14ac:dyDescent="0.25">
      <c r="A247" s="79"/>
      <c r="B247" s="65"/>
      <c r="C247" s="65"/>
      <c r="D247" s="65"/>
      <c r="E247" s="65"/>
      <c r="F247" s="65"/>
      <c r="G247" s="80"/>
      <c r="H247" s="80"/>
      <c r="I247" s="80"/>
      <c r="J247" s="91"/>
      <c r="K247" s="90">
        <f>RecursosM[[#This Row],[Custos unitários / hora]]*RecursosM[[#This Row],[Quant. / Horas]]</f>
        <v>0</v>
      </c>
    </row>
    <row r="248" spans="1:11" x14ac:dyDescent="0.25">
      <c r="A248" s="79"/>
      <c r="B248" s="65"/>
      <c r="C248" s="65"/>
      <c r="D248" s="65"/>
      <c r="E248" s="65"/>
      <c r="F248" s="65"/>
      <c r="G248" s="80"/>
      <c r="H248" s="80"/>
      <c r="I248" s="80"/>
      <c r="J248" s="91"/>
      <c r="K248" s="90">
        <f>RecursosM[[#This Row],[Custos unitários / hora]]*RecursosM[[#This Row],[Quant. / Horas]]</f>
        <v>0</v>
      </c>
    </row>
    <row r="249" spans="1:11" x14ac:dyDescent="0.25">
      <c r="A249" s="79"/>
      <c r="B249" s="65"/>
      <c r="C249" s="65"/>
      <c r="D249" s="65"/>
      <c r="E249" s="65"/>
      <c r="F249" s="65"/>
      <c r="G249" s="80"/>
      <c r="H249" s="80"/>
      <c r="I249" s="80"/>
      <c r="J249" s="91"/>
      <c r="K249" s="90">
        <f>RecursosM[[#This Row],[Custos unitários / hora]]*RecursosM[[#This Row],[Quant. / Horas]]</f>
        <v>0</v>
      </c>
    </row>
    <row r="250" spans="1:11" x14ac:dyDescent="0.25">
      <c r="A250" s="79"/>
      <c r="B250" s="65"/>
      <c r="C250" s="65"/>
      <c r="D250" s="65"/>
      <c r="E250" s="65"/>
      <c r="F250" s="65"/>
      <c r="G250" s="80"/>
      <c r="H250" s="80"/>
      <c r="I250" s="80"/>
      <c r="J250" s="91"/>
      <c r="K250" s="90">
        <f>RecursosM[[#This Row],[Custos unitários / hora]]*RecursosM[[#This Row],[Quant. / Horas]]</f>
        <v>0</v>
      </c>
    </row>
    <row r="251" spans="1:11" x14ac:dyDescent="0.25">
      <c r="A251" s="79"/>
      <c r="B251" s="65"/>
      <c r="C251" s="65"/>
      <c r="D251" s="65"/>
      <c r="E251" s="65"/>
      <c r="F251" s="65"/>
      <c r="G251" s="80"/>
      <c r="H251" s="80"/>
      <c r="I251" s="80"/>
      <c r="J251" s="91"/>
      <c r="K251" s="90">
        <f>RecursosM[[#This Row],[Custos unitários / hora]]*RecursosM[[#This Row],[Quant. / Horas]]</f>
        <v>0</v>
      </c>
    </row>
    <row r="252" spans="1:11" x14ac:dyDescent="0.25">
      <c r="A252" s="79"/>
      <c r="B252" s="65"/>
      <c r="C252" s="65"/>
      <c r="D252" s="65"/>
      <c r="E252" s="65"/>
      <c r="F252" s="65"/>
      <c r="G252" s="80"/>
      <c r="H252" s="80"/>
      <c r="I252" s="80"/>
      <c r="J252" s="91"/>
      <c r="K252" s="90">
        <f>RecursosM[[#This Row],[Custos unitários / hora]]*RecursosM[[#This Row],[Quant. / Horas]]</f>
        <v>0</v>
      </c>
    </row>
    <row r="253" spans="1:11" x14ac:dyDescent="0.25">
      <c r="A253" s="79"/>
      <c r="B253" s="65"/>
      <c r="C253" s="65"/>
      <c r="D253" s="65"/>
      <c r="E253" s="65"/>
      <c r="F253" s="65"/>
      <c r="G253" s="80"/>
      <c r="H253" s="80"/>
      <c r="I253" s="80"/>
      <c r="J253" s="91"/>
      <c r="K253" s="90">
        <f>RecursosM[[#This Row],[Custos unitários / hora]]*RecursosM[[#This Row],[Quant. / Horas]]</f>
        <v>0</v>
      </c>
    </row>
    <row r="254" spans="1:11" x14ac:dyDescent="0.25">
      <c r="A254" s="79"/>
      <c r="B254" s="65"/>
      <c r="C254" s="65"/>
      <c r="D254" s="65"/>
      <c r="E254" s="65"/>
      <c r="F254" s="65"/>
      <c r="G254" s="80"/>
      <c r="H254" s="80"/>
      <c r="I254" s="80"/>
      <c r="J254" s="91"/>
      <c r="K254" s="90">
        <f>RecursosM[[#This Row],[Custos unitários / hora]]*RecursosM[[#This Row],[Quant. / Horas]]</f>
        <v>0</v>
      </c>
    </row>
    <row r="255" spans="1:11" x14ac:dyDescent="0.25">
      <c r="A255" s="79"/>
      <c r="B255" s="65"/>
      <c r="C255" s="65"/>
      <c r="D255" s="65"/>
      <c r="E255" s="65"/>
      <c r="F255" s="65"/>
      <c r="G255" s="80"/>
      <c r="H255" s="80"/>
      <c r="I255" s="80"/>
      <c r="J255" s="91"/>
      <c r="K255" s="90">
        <f>RecursosM[[#This Row],[Custos unitários / hora]]*RecursosM[[#This Row],[Quant. / Horas]]</f>
        <v>0</v>
      </c>
    </row>
    <row r="256" spans="1:11" x14ac:dyDescent="0.25">
      <c r="A256" s="79"/>
      <c r="B256" s="65"/>
      <c r="C256" s="65"/>
      <c r="D256" s="65"/>
      <c r="E256" s="65"/>
      <c r="F256" s="65"/>
      <c r="G256" s="80"/>
      <c r="H256" s="80"/>
      <c r="I256" s="80"/>
      <c r="J256" s="91"/>
      <c r="K256" s="90">
        <f>RecursosM[[#This Row],[Custos unitários / hora]]*RecursosM[[#This Row],[Quant. / Horas]]</f>
        <v>0</v>
      </c>
    </row>
    <row r="257" spans="1:11" x14ac:dyDescent="0.25">
      <c r="A257" s="79"/>
      <c r="B257" s="65"/>
      <c r="C257" s="65"/>
      <c r="D257" s="65"/>
      <c r="E257" s="65"/>
      <c r="F257" s="65"/>
      <c r="G257" s="80"/>
      <c r="H257" s="80"/>
      <c r="I257" s="80"/>
      <c r="J257" s="91"/>
      <c r="K257" s="90">
        <f>RecursosM[[#This Row],[Custos unitários / hora]]*RecursosM[[#This Row],[Quant. / Horas]]</f>
        <v>0</v>
      </c>
    </row>
    <row r="258" spans="1:11" x14ac:dyDescent="0.25">
      <c r="A258" s="79"/>
      <c r="B258" s="65"/>
      <c r="C258" s="65"/>
      <c r="D258" s="65"/>
      <c r="E258" s="65"/>
      <c r="F258" s="65"/>
      <c r="G258" s="80"/>
      <c r="H258" s="80"/>
      <c r="I258" s="80"/>
      <c r="J258" s="91"/>
      <c r="K258" s="90">
        <f>RecursosM[[#This Row],[Custos unitários / hora]]*RecursosM[[#This Row],[Quant. / Horas]]</f>
        <v>0</v>
      </c>
    </row>
    <row r="259" spans="1:11" x14ac:dyDescent="0.25">
      <c r="A259" s="79"/>
      <c r="B259" s="65"/>
      <c r="C259" s="65"/>
      <c r="D259" s="65"/>
      <c r="E259" s="65"/>
      <c r="F259" s="65"/>
      <c r="G259" s="80"/>
      <c r="H259" s="80"/>
      <c r="I259" s="80"/>
      <c r="J259" s="91"/>
      <c r="K259" s="90">
        <f>RecursosM[[#This Row],[Custos unitários / hora]]*RecursosM[[#This Row],[Quant. / Horas]]</f>
        <v>0</v>
      </c>
    </row>
    <row r="260" spans="1:11" x14ac:dyDescent="0.25">
      <c r="A260" s="79"/>
      <c r="B260" s="65"/>
      <c r="C260" s="65"/>
      <c r="D260" s="65"/>
      <c r="E260" s="65"/>
      <c r="F260" s="65"/>
      <c r="G260" s="80"/>
      <c r="H260" s="80"/>
      <c r="I260" s="80"/>
      <c r="J260" s="91"/>
      <c r="K260" s="90">
        <f>RecursosM[[#This Row],[Custos unitários / hora]]*RecursosM[[#This Row],[Quant. / Horas]]</f>
        <v>0</v>
      </c>
    </row>
    <row r="261" spans="1:11" x14ac:dyDescent="0.25">
      <c r="A261" s="79"/>
      <c r="B261" s="65"/>
      <c r="C261" s="65"/>
      <c r="D261" s="65"/>
      <c r="E261" s="65"/>
      <c r="F261" s="65"/>
      <c r="G261" s="80"/>
      <c r="H261" s="80"/>
      <c r="I261" s="80"/>
      <c r="J261" s="91"/>
      <c r="K261" s="90">
        <f>RecursosM[[#This Row],[Custos unitários / hora]]*RecursosM[[#This Row],[Quant. / Horas]]</f>
        <v>0</v>
      </c>
    </row>
    <row r="262" spans="1:11" x14ac:dyDescent="0.25">
      <c r="A262" s="79"/>
      <c r="B262" s="65"/>
      <c r="C262" s="65"/>
      <c r="D262" s="65"/>
      <c r="E262" s="65"/>
      <c r="F262" s="65"/>
      <c r="G262" s="80"/>
      <c r="H262" s="80"/>
      <c r="I262" s="80"/>
      <c r="J262" s="91"/>
      <c r="K262" s="90">
        <f>RecursosM[[#This Row],[Custos unitários / hora]]*RecursosM[[#This Row],[Quant. / Horas]]</f>
        <v>0</v>
      </c>
    </row>
    <row r="263" spans="1:11" x14ac:dyDescent="0.25">
      <c r="A263" s="79"/>
      <c r="B263" s="65"/>
      <c r="C263" s="65"/>
      <c r="D263" s="65"/>
      <c r="E263" s="65"/>
      <c r="F263" s="65"/>
      <c r="G263" s="80"/>
      <c r="H263" s="80"/>
      <c r="I263" s="80"/>
      <c r="J263" s="91"/>
      <c r="K263" s="90">
        <f>RecursosM[[#This Row],[Custos unitários / hora]]*RecursosM[[#This Row],[Quant. / Horas]]</f>
        <v>0</v>
      </c>
    </row>
    <row r="264" spans="1:11" x14ac:dyDescent="0.25">
      <c r="A264" s="79"/>
      <c r="B264" s="65"/>
      <c r="C264" s="65"/>
      <c r="D264" s="65"/>
      <c r="E264" s="65"/>
      <c r="F264" s="65"/>
      <c r="G264" s="80"/>
      <c r="H264" s="80"/>
      <c r="I264" s="80"/>
      <c r="J264" s="91"/>
      <c r="K264" s="90">
        <f>RecursosM[[#This Row],[Custos unitários / hora]]*RecursosM[[#This Row],[Quant. / Horas]]</f>
        <v>0</v>
      </c>
    </row>
    <row r="265" spans="1:11" x14ac:dyDescent="0.25">
      <c r="A265" s="79"/>
      <c r="B265" s="65"/>
      <c r="C265" s="65"/>
      <c r="D265" s="65"/>
      <c r="E265" s="65"/>
      <c r="F265" s="65"/>
      <c r="G265" s="80"/>
      <c r="H265" s="80"/>
      <c r="I265" s="80"/>
      <c r="J265" s="91"/>
      <c r="K265" s="90">
        <f>RecursosM[[#This Row],[Custos unitários / hora]]*RecursosM[[#This Row],[Quant. / Horas]]</f>
        <v>0</v>
      </c>
    </row>
    <row r="266" spans="1:11" x14ac:dyDescent="0.25">
      <c r="A266" s="79"/>
      <c r="B266" s="65"/>
      <c r="C266" s="65"/>
      <c r="D266" s="65"/>
      <c r="E266" s="65"/>
      <c r="F266" s="65"/>
      <c r="G266" s="80"/>
      <c r="H266" s="80"/>
      <c r="I266" s="80"/>
      <c r="J266" s="91"/>
      <c r="K266" s="90">
        <f>RecursosM[[#This Row],[Custos unitários / hora]]*RecursosM[[#This Row],[Quant. / Horas]]</f>
        <v>0</v>
      </c>
    </row>
    <row r="267" spans="1:11" x14ac:dyDescent="0.25">
      <c r="A267" s="79"/>
      <c r="B267" s="65"/>
      <c r="C267" s="65"/>
      <c r="D267" s="65"/>
      <c r="E267" s="65"/>
      <c r="F267" s="65"/>
      <c r="G267" s="80"/>
      <c r="H267" s="80"/>
      <c r="I267" s="80"/>
      <c r="J267" s="91"/>
      <c r="K267" s="90">
        <f>RecursosM[[#This Row],[Custos unitários / hora]]*RecursosM[[#This Row],[Quant. / Horas]]</f>
        <v>0</v>
      </c>
    </row>
    <row r="268" spans="1:11" x14ac:dyDescent="0.25">
      <c r="A268" s="79"/>
      <c r="B268" s="65"/>
      <c r="C268" s="65"/>
      <c r="D268" s="65"/>
      <c r="E268" s="65"/>
      <c r="F268" s="65"/>
      <c r="G268" s="80"/>
      <c r="H268" s="80"/>
      <c r="I268" s="80"/>
      <c r="J268" s="91"/>
      <c r="K268" s="90">
        <f>RecursosM[[#This Row],[Custos unitários / hora]]*RecursosM[[#This Row],[Quant. / Horas]]</f>
        <v>0</v>
      </c>
    </row>
    <row r="269" spans="1:11" x14ac:dyDescent="0.25">
      <c r="A269" s="79"/>
      <c r="B269" s="65"/>
      <c r="C269" s="65"/>
      <c r="D269" s="65"/>
      <c r="E269" s="65"/>
      <c r="F269" s="65"/>
      <c r="G269" s="80"/>
      <c r="H269" s="80"/>
      <c r="I269" s="80"/>
      <c r="J269" s="91"/>
      <c r="K269" s="90">
        <f>RecursosM[[#This Row],[Custos unitários / hora]]*RecursosM[[#This Row],[Quant. / Horas]]</f>
        <v>0</v>
      </c>
    </row>
    <row r="270" spans="1:11" x14ac:dyDescent="0.25">
      <c r="A270" s="79"/>
      <c r="B270" s="65"/>
      <c r="C270" s="65"/>
      <c r="D270" s="65"/>
      <c r="E270" s="65"/>
      <c r="F270" s="65"/>
      <c r="G270" s="80"/>
      <c r="H270" s="80"/>
      <c r="I270" s="80"/>
      <c r="J270" s="91"/>
      <c r="K270" s="90">
        <f>RecursosM[[#This Row],[Custos unitários / hora]]*RecursosM[[#This Row],[Quant. / Horas]]</f>
        <v>0</v>
      </c>
    </row>
    <row r="271" spans="1:11" x14ac:dyDescent="0.25">
      <c r="A271" s="79"/>
      <c r="B271" s="65"/>
      <c r="C271" s="65"/>
      <c r="D271" s="65"/>
      <c r="E271" s="65"/>
      <c r="F271" s="65"/>
      <c r="G271" s="80"/>
      <c r="H271" s="80"/>
      <c r="I271" s="80"/>
      <c r="J271" s="91"/>
      <c r="K271" s="90">
        <f>RecursosM[[#This Row],[Custos unitários / hora]]*RecursosM[[#This Row],[Quant. / Horas]]</f>
        <v>0</v>
      </c>
    </row>
    <row r="272" spans="1:11" x14ac:dyDescent="0.25">
      <c r="A272" s="79"/>
      <c r="B272" s="65"/>
      <c r="C272" s="65"/>
      <c r="D272" s="65"/>
      <c r="E272" s="65"/>
      <c r="F272" s="65"/>
      <c r="G272" s="80"/>
      <c r="H272" s="80"/>
      <c r="I272" s="80"/>
      <c r="J272" s="91"/>
      <c r="K272" s="90">
        <f>RecursosM[[#This Row],[Custos unitários / hora]]*RecursosM[[#This Row],[Quant. / Horas]]</f>
        <v>0</v>
      </c>
    </row>
    <row r="273" spans="1:11" x14ac:dyDescent="0.25">
      <c r="A273" s="79"/>
      <c r="B273" s="65"/>
      <c r="C273" s="65"/>
      <c r="D273" s="65"/>
      <c r="E273" s="65"/>
      <c r="F273" s="65"/>
      <c r="G273" s="80"/>
      <c r="H273" s="80"/>
      <c r="I273" s="80"/>
      <c r="J273" s="91"/>
      <c r="K273" s="90">
        <f>RecursosM[[#This Row],[Custos unitários / hora]]*RecursosM[[#This Row],[Quant. / Horas]]</f>
        <v>0</v>
      </c>
    </row>
    <row r="274" spans="1:11" x14ac:dyDescent="0.25">
      <c r="A274" s="79"/>
      <c r="B274" s="65"/>
      <c r="C274" s="65"/>
      <c r="D274" s="65"/>
      <c r="E274" s="65"/>
      <c r="F274" s="65"/>
      <c r="G274" s="80"/>
      <c r="H274" s="80"/>
      <c r="I274" s="80"/>
      <c r="J274" s="91"/>
      <c r="K274" s="90">
        <f>RecursosM[[#This Row],[Custos unitários / hora]]*RecursosM[[#This Row],[Quant. / Horas]]</f>
        <v>0</v>
      </c>
    </row>
    <row r="275" spans="1:11" x14ac:dyDescent="0.25">
      <c r="A275" s="79"/>
      <c r="B275" s="65"/>
      <c r="C275" s="65"/>
      <c r="D275" s="65"/>
      <c r="E275" s="65"/>
      <c r="F275" s="65"/>
      <c r="G275" s="80"/>
      <c r="H275" s="80"/>
      <c r="I275" s="80"/>
      <c r="J275" s="91"/>
      <c r="K275" s="90">
        <f>RecursosM[[#This Row],[Custos unitários / hora]]*RecursosM[[#This Row],[Quant. / Horas]]</f>
        <v>0</v>
      </c>
    </row>
    <row r="276" spans="1:11" x14ac:dyDescent="0.25">
      <c r="A276" s="79"/>
      <c r="B276" s="65"/>
      <c r="C276" s="65"/>
      <c r="D276" s="65"/>
      <c r="E276" s="65"/>
      <c r="F276" s="65"/>
      <c r="G276" s="80"/>
      <c r="H276" s="80"/>
      <c r="I276" s="80"/>
      <c r="J276" s="91"/>
      <c r="K276" s="90">
        <f>RecursosM[[#This Row],[Custos unitários / hora]]*RecursosM[[#This Row],[Quant. / Horas]]</f>
        <v>0</v>
      </c>
    </row>
    <row r="277" spans="1:11" x14ac:dyDescent="0.25">
      <c r="A277" s="79"/>
      <c r="B277" s="65"/>
      <c r="C277" s="65"/>
      <c r="D277" s="65"/>
      <c r="E277" s="65"/>
      <c r="F277" s="65"/>
      <c r="G277" s="80"/>
      <c r="H277" s="80"/>
      <c r="I277" s="80"/>
      <c r="J277" s="91"/>
      <c r="K277" s="90">
        <f>RecursosM[[#This Row],[Custos unitários / hora]]*RecursosM[[#This Row],[Quant. / Horas]]</f>
        <v>0</v>
      </c>
    </row>
    <row r="278" spans="1:11" x14ac:dyDescent="0.25">
      <c r="A278" s="79"/>
      <c r="B278" s="65"/>
      <c r="C278" s="65"/>
      <c r="D278" s="65"/>
      <c r="E278" s="65"/>
      <c r="F278" s="65"/>
      <c r="G278" s="80"/>
      <c r="H278" s="80"/>
      <c r="I278" s="80"/>
      <c r="J278" s="91"/>
      <c r="K278" s="90">
        <f>RecursosM[[#This Row],[Custos unitários / hora]]*RecursosM[[#This Row],[Quant. / Horas]]</f>
        <v>0</v>
      </c>
    </row>
    <row r="279" spans="1:11" x14ac:dyDescent="0.25">
      <c r="A279" s="79"/>
      <c r="B279" s="65"/>
      <c r="C279" s="65"/>
      <c r="D279" s="65"/>
      <c r="E279" s="65"/>
      <c r="F279" s="65"/>
      <c r="G279" s="80"/>
      <c r="H279" s="80"/>
      <c r="I279" s="80"/>
      <c r="J279" s="91"/>
      <c r="K279" s="90">
        <f>RecursosM[[#This Row],[Custos unitários / hora]]*RecursosM[[#This Row],[Quant. / Horas]]</f>
        <v>0</v>
      </c>
    </row>
    <row r="280" spans="1:11" x14ac:dyDescent="0.25">
      <c r="A280" s="79"/>
      <c r="B280" s="65"/>
      <c r="C280" s="65"/>
      <c r="D280" s="65"/>
      <c r="E280" s="65"/>
      <c r="F280" s="65"/>
      <c r="G280" s="80"/>
      <c r="H280" s="80"/>
      <c r="I280" s="80"/>
      <c r="J280" s="91"/>
      <c r="K280" s="90">
        <f>RecursosM[[#This Row],[Custos unitários / hora]]*RecursosM[[#This Row],[Quant. / Horas]]</f>
        <v>0</v>
      </c>
    </row>
    <row r="281" spans="1:11" x14ac:dyDescent="0.25">
      <c r="A281" s="79"/>
      <c r="B281" s="65"/>
      <c r="C281" s="65"/>
      <c r="D281" s="65"/>
      <c r="E281" s="65"/>
      <c r="F281" s="65"/>
      <c r="G281" s="80"/>
      <c r="H281" s="80"/>
      <c r="I281" s="80"/>
      <c r="J281" s="91"/>
      <c r="K281" s="90">
        <f>RecursosM[[#This Row],[Custos unitários / hora]]*RecursosM[[#This Row],[Quant. / Horas]]</f>
        <v>0</v>
      </c>
    </row>
    <row r="282" spans="1:11" x14ac:dyDescent="0.25">
      <c r="A282" s="79"/>
      <c r="B282" s="65"/>
      <c r="C282" s="65"/>
      <c r="D282" s="65"/>
      <c r="E282" s="65"/>
      <c r="F282" s="65"/>
      <c r="G282" s="80"/>
      <c r="H282" s="80"/>
      <c r="I282" s="80"/>
      <c r="J282" s="91"/>
      <c r="K282" s="90">
        <f>RecursosM[[#This Row],[Custos unitários / hora]]*RecursosM[[#This Row],[Quant. / Horas]]</f>
        <v>0</v>
      </c>
    </row>
    <row r="283" spans="1:11" x14ac:dyDescent="0.25">
      <c r="A283" s="79"/>
      <c r="B283" s="65"/>
      <c r="C283" s="65"/>
      <c r="D283" s="65"/>
      <c r="E283" s="65"/>
      <c r="F283" s="65"/>
      <c r="G283" s="80"/>
      <c r="H283" s="80"/>
      <c r="I283" s="80"/>
      <c r="J283" s="91"/>
      <c r="K283" s="90">
        <f>RecursosM[[#This Row],[Custos unitários / hora]]*RecursosM[[#This Row],[Quant. / Horas]]</f>
        <v>0</v>
      </c>
    </row>
    <row r="284" spans="1:11" x14ac:dyDescent="0.25">
      <c r="A284" s="79"/>
      <c r="B284" s="65"/>
      <c r="C284" s="65"/>
      <c r="D284" s="65"/>
      <c r="E284" s="65"/>
      <c r="F284" s="65"/>
      <c r="G284" s="80"/>
      <c r="H284" s="80"/>
      <c r="I284" s="80"/>
      <c r="J284" s="91"/>
      <c r="K284" s="90">
        <f>RecursosM[[#This Row],[Custos unitários / hora]]*RecursosM[[#This Row],[Quant. / Horas]]</f>
        <v>0</v>
      </c>
    </row>
    <row r="285" spans="1:11" x14ac:dyDescent="0.25">
      <c r="A285" s="79"/>
      <c r="B285" s="65"/>
      <c r="C285" s="65"/>
      <c r="D285" s="65"/>
      <c r="E285" s="65"/>
      <c r="F285" s="65"/>
      <c r="G285" s="80"/>
      <c r="H285" s="80"/>
      <c r="I285" s="80"/>
      <c r="J285" s="91"/>
      <c r="K285" s="90">
        <f>RecursosM[[#This Row],[Custos unitários / hora]]*RecursosM[[#This Row],[Quant. / Horas]]</f>
        <v>0</v>
      </c>
    </row>
    <row r="286" spans="1:11" x14ac:dyDescent="0.25">
      <c r="A286" s="79"/>
      <c r="B286" s="65"/>
      <c r="C286" s="65"/>
      <c r="D286" s="65"/>
      <c r="E286" s="65"/>
      <c r="F286" s="65"/>
      <c r="G286" s="80"/>
      <c r="H286" s="80"/>
      <c r="I286" s="80"/>
      <c r="J286" s="91"/>
      <c r="K286" s="90">
        <f>RecursosM[[#This Row],[Custos unitários / hora]]*RecursosM[[#This Row],[Quant. / Horas]]</f>
        <v>0</v>
      </c>
    </row>
    <row r="287" spans="1:11" x14ac:dyDescent="0.25">
      <c r="A287" s="79"/>
      <c r="B287" s="65"/>
      <c r="C287" s="65"/>
      <c r="D287" s="65"/>
      <c r="E287" s="65"/>
      <c r="F287" s="65"/>
      <c r="G287" s="80"/>
      <c r="H287" s="80"/>
      <c r="I287" s="80"/>
      <c r="J287" s="91"/>
      <c r="K287" s="90">
        <f>RecursosM[[#This Row],[Custos unitários / hora]]*RecursosM[[#This Row],[Quant. / Horas]]</f>
        <v>0</v>
      </c>
    </row>
    <row r="288" spans="1:11" x14ac:dyDescent="0.25">
      <c r="A288" s="79"/>
      <c r="B288" s="65"/>
      <c r="C288" s="65"/>
      <c r="D288" s="65"/>
      <c r="E288" s="65"/>
      <c r="F288" s="65"/>
      <c r="G288" s="80"/>
      <c r="H288" s="80"/>
      <c r="I288" s="80"/>
      <c r="J288" s="91"/>
      <c r="K288" s="90">
        <f>RecursosM[[#This Row],[Custos unitários / hora]]*RecursosM[[#This Row],[Quant. / Horas]]</f>
        <v>0</v>
      </c>
    </row>
    <row r="289" spans="1:11" x14ac:dyDescent="0.25">
      <c r="A289" s="79"/>
      <c r="B289" s="65"/>
      <c r="C289" s="65"/>
      <c r="D289" s="65"/>
      <c r="E289" s="65"/>
      <c r="F289" s="65"/>
      <c r="G289" s="80"/>
      <c r="H289" s="80"/>
      <c r="I289" s="80"/>
      <c r="J289" s="91"/>
      <c r="K289" s="90">
        <f>RecursosM[[#This Row],[Custos unitários / hora]]*RecursosM[[#This Row],[Quant. / Horas]]</f>
        <v>0</v>
      </c>
    </row>
    <row r="290" spans="1:11" x14ac:dyDescent="0.25">
      <c r="A290" s="79"/>
      <c r="B290" s="65"/>
      <c r="C290" s="65"/>
      <c r="D290" s="65"/>
      <c r="E290" s="65"/>
      <c r="F290" s="65"/>
      <c r="G290" s="80"/>
      <c r="H290" s="80"/>
      <c r="I290" s="80"/>
      <c r="J290" s="91"/>
      <c r="K290" s="90">
        <f>RecursosM[[#This Row],[Custos unitários / hora]]*RecursosM[[#This Row],[Quant. / Horas]]</f>
        <v>0</v>
      </c>
    </row>
    <row r="291" spans="1:11" x14ac:dyDescent="0.25">
      <c r="A291" s="79"/>
      <c r="B291" s="65"/>
      <c r="C291" s="65"/>
      <c r="D291" s="65"/>
      <c r="E291" s="65"/>
      <c r="F291" s="65"/>
      <c r="G291" s="80"/>
      <c r="H291" s="80"/>
      <c r="I291" s="80"/>
      <c r="J291" s="91"/>
      <c r="K291" s="90">
        <f>RecursosM[[#This Row],[Custos unitários / hora]]*RecursosM[[#This Row],[Quant. / Horas]]</f>
        <v>0</v>
      </c>
    </row>
    <row r="292" spans="1:11" x14ac:dyDescent="0.25">
      <c r="A292" s="79"/>
      <c r="B292" s="65"/>
      <c r="C292" s="65"/>
      <c r="D292" s="65"/>
      <c r="E292" s="65"/>
      <c r="F292" s="65"/>
      <c r="G292" s="80"/>
      <c r="H292" s="80"/>
      <c r="I292" s="80"/>
      <c r="J292" s="91"/>
      <c r="K292" s="90">
        <f>RecursosM[[#This Row],[Custos unitários / hora]]*RecursosM[[#This Row],[Quant. / Horas]]</f>
        <v>0</v>
      </c>
    </row>
    <row r="293" spans="1:11" x14ac:dyDescent="0.25">
      <c r="A293" s="79"/>
      <c r="B293" s="65"/>
      <c r="C293" s="65"/>
      <c r="D293" s="65"/>
      <c r="E293" s="65"/>
      <c r="F293" s="65"/>
      <c r="G293" s="80"/>
      <c r="H293" s="80"/>
      <c r="I293" s="80"/>
      <c r="J293" s="91"/>
      <c r="K293" s="90">
        <f>RecursosM[[#This Row],[Custos unitários / hora]]*RecursosM[[#This Row],[Quant. / Horas]]</f>
        <v>0</v>
      </c>
    </row>
    <row r="294" spans="1:11" x14ac:dyDescent="0.25">
      <c r="A294" s="79"/>
      <c r="B294" s="65"/>
      <c r="C294" s="65"/>
      <c r="D294" s="65"/>
      <c r="E294" s="65"/>
      <c r="F294" s="65"/>
      <c r="G294" s="80"/>
      <c r="H294" s="80"/>
      <c r="I294" s="80"/>
      <c r="J294" s="91"/>
      <c r="K294" s="90">
        <f>RecursosM[[#This Row],[Custos unitários / hora]]*RecursosM[[#This Row],[Quant. / Horas]]</f>
        <v>0</v>
      </c>
    </row>
    <row r="295" spans="1:11" x14ac:dyDescent="0.25">
      <c r="A295" s="79"/>
      <c r="B295" s="65"/>
      <c r="C295" s="65"/>
      <c r="D295" s="65"/>
      <c r="E295" s="65"/>
      <c r="F295" s="65"/>
      <c r="G295" s="80"/>
      <c r="H295" s="80"/>
      <c r="I295" s="80"/>
      <c r="J295" s="91"/>
      <c r="K295" s="90">
        <f>RecursosM[[#This Row],[Custos unitários / hora]]*RecursosM[[#This Row],[Quant. / Horas]]</f>
        <v>0</v>
      </c>
    </row>
    <row r="296" spans="1:11" x14ac:dyDescent="0.25">
      <c r="A296" s="79"/>
      <c r="B296" s="65"/>
      <c r="C296" s="65"/>
      <c r="D296" s="65"/>
      <c r="E296" s="65"/>
      <c r="F296" s="65"/>
      <c r="G296" s="80"/>
      <c r="H296" s="80"/>
      <c r="I296" s="80"/>
      <c r="J296" s="91"/>
      <c r="K296" s="90">
        <f>RecursosM[[#This Row],[Custos unitários / hora]]*RecursosM[[#This Row],[Quant. / Horas]]</f>
        <v>0</v>
      </c>
    </row>
    <row r="297" spans="1:11" x14ac:dyDescent="0.25">
      <c r="A297" s="79"/>
      <c r="B297" s="65"/>
      <c r="C297" s="65"/>
      <c r="D297" s="65"/>
      <c r="E297" s="65"/>
      <c r="F297" s="65"/>
      <c r="G297" s="80"/>
      <c r="H297" s="80"/>
      <c r="I297" s="80"/>
      <c r="J297" s="91"/>
      <c r="K297" s="90">
        <f>RecursosM[[#This Row],[Custos unitários / hora]]*RecursosM[[#This Row],[Quant. / Horas]]</f>
        <v>0</v>
      </c>
    </row>
    <row r="298" spans="1:11" x14ac:dyDescent="0.25">
      <c r="A298" s="79"/>
      <c r="B298" s="65"/>
      <c r="C298" s="65"/>
      <c r="D298" s="65"/>
      <c r="E298" s="65"/>
      <c r="F298" s="65"/>
      <c r="G298" s="80"/>
      <c r="H298" s="80"/>
      <c r="I298" s="80"/>
      <c r="J298" s="91"/>
      <c r="K298" s="90">
        <f>RecursosM[[#This Row],[Custos unitários / hora]]*RecursosM[[#This Row],[Quant. / Horas]]</f>
        <v>0</v>
      </c>
    </row>
    <row r="299" spans="1:11" x14ac:dyDescent="0.25">
      <c r="A299" s="79"/>
      <c r="B299" s="65"/>
      <c r="C299" s="65"/>
      <c r="D299" s="65"/>
      <c r="E299" s="65"/>
      <c r="F299" s="65"/>
      <c r="G299" s="80"/>
      <c r="H299" s="80"/>
      <c r="I299" s="80"/>
      <c r="J299" s="91"/>
      <c r="K299" s="90">
        <f>RecursosM[[#This Row],[Custos unitários / hora]]*RecursosM[[#This Row],[Quant. / Horas]]</f>
        <v>0</v>
      </c>
    </row>
    <row r="300" spans="1:11" x14ac:dyDescent="0.25">
      <c r="A300" s="79"/>
      <c r="B300" s="65"/>
      <c r="C300" s="65"/>
      <c r="D300" s="65"/>
      <c r="E300" s="65"/>
      <c r="F300" s="65"/>
      <c r="G300" s="80"/>
      <c r="H300" s="80"/>
      <c r="I300" s="80"/>
      <c r="J300" s="91"/>
      <c r="K300" s="90">
        <f>RecursosM[[#This Row],[Custos unitários / hora]]*RecursosM[[#This Row],[Quant. / Horas]]</f>
        <v>0</v>
      </c>
    </row>
    <row r="301" spans="1:11" x14ac:dyDescent="0.25">
      <c r="A301" s="79"/>
      <c r="B301" s="65"/>
      <c r="C301" s="65"/>
      <c r="D301" s="65"/>
      <c r="E301" s="65"/>
      <c r="F301" s="65"/>
      <c r="G301" s="80"/>
      <c r="H301" s="80"/>
      <c r="I301" s="80"/>
      <c r="J301" s="91"/>
      <c r="K301" s="90">
        <f>RecursosM[[#This Row],[Custos unitários / hora]]*RecursosM[[#This Row],[Quant. / Horas]]</f>
        <v>0</v>
      </c>
    </row>
    <row r="302" spans="1:11" x14ac:dyDescent="0.25">
      <c r="A302" s="79"/>
      <c r="B302" s="65"/>
      <c r="C302" s="65"/>
      <c r="D302" s="65"/>
      <c r="E302" s="65"/>
      <c r="F302" s="65"/>
      <c r="G302" s="80"/>
      <c r="H302" s="80"/>
      <c r="I302" s="80"/>
      <c r="J302" s="91"/>
      <c r="K302" s="90">
        <f>RecursosM[[#This Row],[Custos unitários / hora]]*RecursosM[[#This Row],[Quant. / Horas]]</f>
        <v>0</v>
      </c>
    </row>
    <row r="303" spans="1:11" x14ac:dyDescent="0.25">
      <c r="A303" s="79"/>
      <c r="B303" s="65"/>
      <c r="C303" s="65"/>
      <c r="D303" s="65"/>
      <c r="E303" s="65"/>
      <c r="F303" s="65"/>
      <c r="G303" s="80"/>
      <c r="H303" s="80"/>
      <c r="I303" s="80"/>
      <c r="J303" s="91"/>
      <c r="K303" s="90">
        <f>RecursosM[[#This Row],[Custos unitários / hora]]*RecursosM[[#This Row],[Quant. / Horas]]</f>
        <v>0</v>
      </c>
    </row>
    <row r="304" spans="1:11" x14ac:dyDescent="0.25">
      <c r="A304" s="79"/>
      <c r="B304" s="65"/>
      <c r="C304" s="65"/>
      <c r="D304" s="65"/>
      <c r="E304" s="65"/>
      <c r="F304" s="65"/>
      <c r="G304" s="80"/>
      <c r="H304" s="80"/>
      <c r="I304" s="80"/>
      <c r="J304" s="91"/>
      <c r="K304" s="90">
        <f>RecursosM[[#This Row],[Custos unitários / hora]]*RecursosM[[#This Row],[Quant. / Horas]]</f>
        <v>0</v>
      </c>
    </row>
    <row r="305" spans="1:11" x14ac:dyDescent="0.25">
      <c r="A305" s="79"/>
      <c r="B305" s="65"/>
      <c r="C305" s="65"/>
      <c r="D305" s="65"/>
      <c r="E305" s="65"/>
      <c r="F305" s="65"/>
      <c r="G305" s="80"/>
      <c r="H305" s="80"/>
      <c r="I305" s="80"/>
      <c r="J305" s="91"/>
      <c r="K305" s="90">
        <f>RecursosM[[#This Row],[Custos unitários / hora]]*RecursosM[[#This Row],[Quant. / Horas]]</f>
        <v>0</v>
      </c>
    </row>
    <row r="306" spans="1:11" x14ac:dyDescent="0.25">
      <c r="A306" s="79"/>
      <c r="B306" s="65"/>
      <c r="C306" s="65"/>
      <c r="D306" s="65"/>
      <c r="E306" s="65"/>
      <c r="F306" s="65"/>
      <c r="G306" s="80"/>
      <c r="H306" s="80"/>
      <c r="I306" s="80"/>
      <c r="J306" s="91"/>
      <c r="K306" s="90">
        <f>RecursosM[[#This Row],[Custos unitários / hora]]*RecursosM[[#This Row],[Quant. / Horas]]</f>
        <v>0</v>
      </c>
    </row>
    <row r="307" spans="1:11" x14ac:dyDescent="0.25">
      <c r="A307" s="79"/>
      <c r="B307" s="65"/>
      <c r="C307" s="65"/>
      <c r="D307" s="65"/>
      <c r="E307" s="65"/>
      <c r="F307" s="65"/>
      <c r="G307" s="80"/>
      <c r="H307" s="80"/>
      <c r="I307" s="80"/>
      <c r="J307" s="91"/>
      <c r="K307" s="90">
        <f>RecursosM[[#This Row],[Custos unitários / hora]]*RecursosM[[#This Row],[Quant. / Horas]]</f>
        <v>0</v>
      </c>
    </row>
    <row r="308" spans="1:11" x14ac:dyDescent="0.25">
      <c r="A308" s="79"/>
      <c r="B308" s="65"/>
      <c r="C308" s="65"/>
      <c r="D308" s="65"/>
      <c r="E308" s="65"/>
      <c r="F308" s="65"/>
      <c r="G308" s="80"/>
      <c r="H308" s="80"/>
      <c r="I308" s="80"/>
      <c r="J308" s="91"/>
      <c r="K308" s="90">
        <f>RecursosM[[#This Row],[Custos unitários / hora]]*RecursosM[[#This Row],[Quant. / Horas]]</f>
        <v>0</v>
      </c>
    </row>
    <row r="309" spans="1:11" x14ac:dyDescent="0.25">
      <c r="A309" s="79"/>
      <c r="B309" s="65"/>
      <c r="C309" s="65"/>
      <c r="D309" s="65"/>
      <c r="E309" s="65"/>
      <c r="F309" s="65"/>
      <c r="G309" s="80"/>
      <c r="H309" s="80"/>
      <c r="I309" s="80"/>
      <c r="J309" s="91"/>
      <c r="K309" s="90">
        <f>RecursosM[[#This Row],[Custos unitários / hora]]*RecursosM[[#This Row],[Quant. / Horas]]</f>
        <v>0</v>
      </c>
    </row>
    <row r="310" spans="1:11" x14ac:dyDescent="0.25">
      <c r="A310" s="79"/>
      <c r="B310" s="65"/>
      <c r="C310" s="65"/>
      <c r="D310" s="65"/>
      <c r="E310" s="65"/>
      <c r="F310" s="65"/>
      <c r="G310" s="80"/>
      <c r="H310" s="80"/>
      <c r="I310" s="80"/>
      <c r="J310" s="91"/>
      <c r="K310" s="90">
        <f>RecursosM[[#This Row],[Custos unitários / hora]]*RecursosM[[#This Row],[Quant. / Horas]]</f>
        <v>0</v>
      </c>
    </row>
    <row r="311" spans="1:11" x14ac:dyDescent="0.25">
      <c r="A311" s="79"/>
      <c r="B311" s="65"/>
      <c r="C311" s="65"/>
      <c r="D311" s="65"/>
      <c r="E311" s="65"/>
      <c r="F311" s="65"/>
      <c r="G311" s="80"/>
      <c r="H311" s="80"/>
      <c r="I311" s="80"/>
      <c r="J311" s="91"/>
      <c r="K311" s="90">
        <f>RecursosM[[#This Row],[Custos unitários / hora]]*RecursosM[[#This Row],[Quant. / Horas]]</f>
        <v>0</v>
      </c>
    </row>
    <row r="312" spans="1:11" x14ac:dyDescent="0.25">
      <c r="A312" s="79"/>
      <c r="B312" s="65"/>
      <c r="C312" s="65"/>
      <c r="D312" s="65"/>
      <c r="E312" s="65"/>
      <c r="F312" s="65"/>
      <c r="G312" s="80"/>
      <c r="H312" s="80"/>
      <c r="I312" s="80"/>
      <c r="J312" s="91"/>
      <c r="K312" s="90">
        <f>RecursosM[[#This Row],[Custos unitários / hora]]*RecursosM[[#This Row],[Quant. / Horas]]</f>
        <v>0</v>
      </c>
    </row>
    <row r="313" spans="1:11" x14ac:dyDescent="0.25">
      <c r="A313" s="79"/>
      <c r="B313" s="65"/>
      <c r="C313" s="65"/>
      <c r="D313" s="65"/>
      <c r="E313" s="65"/>
      <c r="F313" s="65"/>
      <c r="G313" s="80"/>
      <c r="H313" s="80"/>
      <c r="I313" s="80"/>
      <c r="J313" s="91"/>
      <c r="K313" s="90">
        <f>RecursosM[[#This Row],[Custos unitários / hora]]*RecursosM[[#This Row],[Quant. / Horas]]</f>
        <v>0</v>
      </c>
    </row>
    <row r="314" spans="1:11" x14ac:dyDescent="0.25">
      <c r="A314" s="79"/>
      <c r="B314" s="65"/>
      <c r="C314" s="65"/>
      <c r="D314" s="65"/>
      <c r="E314" s="65"/>
      <c r="F314" s="65"/>
      <c r="G314" s="80"/>
      <c r="H314" s="80"/>
      <c r="I314" s="80"/>
      <c r="J314" s="91"/>
      <c r="K314" s="90">
        <f>RecursosM[[#This Row],[Custos unitários / hora]]*RecursosM[[#This Row],[Quant. / Horas]]</f>
        <v>0</v>
      </c>
    </row>
    <row r="315" spans="1:11" x14ac:dyDescent="0.25">
      <c r="A315" s="79"/>
      <c r="B315" s="65"/>
      <c r="C315" s="65"/>
      <c r="D315" s="65"/>
      <c r="E315" s="65"/>
      <c r="F315" s="65"/>
      <c r="G315" s="80"/>
      <c r="H315" s="80"/>
      <c r="I315" s="80"/>
      <c r="J315" s="91"/>
      <c r="K315" s="90">
        <f>RecursosM[[#This Row],[Custos unitários / hora]]*RecursosM[[#This Row],[Quant. / Horas]]</f>
        <v>0</v>
      </c>
    </row>
    <row r="316" spans="1:11" x14ac:dyDescent="0.25">
      <c r="A316" s="79"/>
      <c r="B316" s="65"/>
      <c r="C316" s="65"/>
      <c r="D316" s="65"/>
      <c r="E316" s="65"/>
      <c r="F316" s="65"/>
      <c r="G316" s="80"/>
      <c r="H316" s="80"/>
      <c r="I316" s="80"/>
      <c r="J316" s="91"/>
      <c r="K316" s="90">
        <f>RecursosM[[#This Row],[Custos unitários / hora]]*RecursosM[[#This Row],[Quant. / Horas]]</f>
        <v>0</v>
      </c>
    </row>
    <row r="317" spans="1:11" x14ac:dyDescent="0.25">
      <c r="A317" s="79"/>
      <c r="B317" s="65"/>
      <c r="C317" s="65"/>
      <c r="D317" s="65"/>
      <c r="E317" s="65"/>
      <c r="F317" s="65"/>
      <c r="G317" s="80"/>
      <c r="H317" s="80"/>
      <c r="I317" s="80"/>
      <c r="J317" s="91"/>
      <c r="K317" s="90">
        <f>RecursosM[[#This Row],[Custos unitários / hora]]*RecursosM[[#This Row],[Quant. / Horas]]</f>
        <v>0</v>
      </c>
    </row>
    <row r="318" spans="1:11" x14ac:dyDescent="0.25">
      <c r="A318" s="79"/>
      <c r="B318" s="65"/>
      <c r="C318" s="65"/>
      <c r="D318" s="65"/>
      <c r="E318" s="65"/>
      <c r="F318" s="65"/>
      <c r="G318" s="80"/>
      <c r="H318" s="80"/>
      <c r="I318" s="80"/>
      <c r="J318" s="91"/>
      <c r="K318" s="90">
        <f>RecursosM[[#This Row],[Custos unitários / hora]]*RecursosM[[#This Row],[Quant. / Horas]]</f>
        <v>0</v>
      </c>
    </row>
    <row r="319" spans="1:11" x14ac:dyDescent="0.25">
      <c r="A319" s="79"/>
      <c r="B319" s="65"/>
      <c r="C319" s="65"/>
      <c r="D319" s="65"/>
      <c r="E319" s="65"/>
      <c r="F319" s="65"/>
      <c r="G319" s="80"/>
      <c r="H319" s="80"/>
      <c r="I319" s="80"/>
      <c r="J319" s="91"/>
      <c r="K319" s="90">
        <f>RecursosM[[#This Row],[Custos unitários / hora]]*RecursosM[[#This Row],[Quant. / Horas]]</f>
        <v>0</v>
      </c>
    </row>
    <row r="320" spans="1:11" x14ac:dyDescent="0.25">
      <c r="A320" s="79"/>
      <c r="B320" s="65"/>
      <c r="C320" s="65"/>
      <c r="D320" s="65"/>
      <c r="E320" s="65"/>
      <c r="F320" s="65"/>
      <c r="G320" s="80"/>
      <c r="H320" s="80"/>
      <c r="I320" s="80"/>
      <c r="J320" s="91"/>
      <c r="K320" s="90">
        <f>RecursosM[[#This Row],[Custos unitários / hora]]*RecursosM[[#This Row],[Quant. / Horas]]</f>
        <v>0</v>
      </c>
    </row>
    <row r="321" spans="1:11" x14ac:dyDescent="0.25">
      <c r="A321" s="79"/>
      <c r="B321" s="65"/>
      <c r="C321" s="65"/>
      <c r="D321" s="65"/>
      <c r="E321" s="65"/>
      <c r="F321" s="65"/>
      <c r="G321" s="80"/>
      <c r="H321" s="80"/>
      <c r="I321" s="80"/>
      <c r="J321" s="91"/>
      <c r="K321" s="90">
        <f>RecursosM[[#This Row],[Custos unitários / hora]]*RecursosM[[#This Row],[Quant. / Horas]]</f>
        <v>0</v>
      </c>
    </row>
    <row r="322" spans="1:11" x14ac:dyDescent="0.25">
      <c r="A322" s="79"/>
      <c r="B322" s="65"/>
      <c r="C322" s="65"/>
      <c r="D322" s="65"/>
      <c r="E322" s="65"/>
      <c r="F322" s="65"/>
      <c r="G322" s="80"/>
      <c r="H322" s="80"/>
      <c r="I322" s="80"/>
      <c r="J322" s="91"/>
      <c r="K322" s="90">
        <f>RecursosM[[#This Row],[Custos unitários / hora]]*RecursosM[[#This Row],[Quant. / Horas]]</f>
        <v>0</v>
      </c>
    </row>
    <row r="323" spans="1:11" x14ac:dyDescent="0.25">
      <c r="A323" s="79"/>
      <c r="B323" s="65"/>
      <c r="C323" s="65"/>
      <c r="D323" s="65"/>
      <c r="E323" s="65"/>
      <c r="F323" s="65"/>
      <c r="G323" s="80"/>
      <c r="H323" s="80"/>
      <c r="I323" s="80"/>
      <c r="J323" s="91"/>
      <c r="K323" s="90">
        <f>RecursosM[[#This Row],[Custos unitários / hora]]*RecursosM[[#This Row],[Quant. / Horas]]</f>
        <v>0</v>
      </c>
    </row>
    <row r="324" spans="1:11" x14ac:dyDescent="0.25">
      <c r="A324" s="79"/>
      <c r="B324" s="65"/>
      <c r="C324" s="65"/>
      <c r="D324" s="65"/>
      <c r="E324" s="65"/>
      <c r="F324" s="65"/>
      <c r="G324" s="80"/>
      <c r="H324" s="80"/>
      <c r="I324" s="80"/>
      <c r="J324" s="91"/>
      <c r="K324" s="90">
        <f>RecursosM[[#This Row],[Custos unitários / hora]]*RecursosM[[#This Row],[Quant. / Horas]]</f>
        <v>0</v>
      </c>
    </row>
    <row r="325" spans="1:11" x14ac:dyDescent="0.25">
      <c r="A325" s="79"/>
      <c r="B325" s="65"/>
      <c r="C325" s="65"/>
      <c r="D325" s="65"/>
      <c r="E325" s="65"/>
      <c r="F325" s="65"/>
      <c r="G325" s="80"/>
      <c r="H325" s="80"/>
      <c r="I325" s="80"/>
      <c r="J325" s="91"/>
      <c r="K325" s="90">
        <f>RecursosM[[#This Row],[Custos unitários / hora]]*RecursosM[[#This Row],[Quant. / Horas]]</f>
        <v>0</v>
      </c>
    </row>
    <row r="326" spans="1:11" x14ac:dyDescent="0.25">
      <c r="A326" s="79"/>
      <c r="B326" s="65"/>
      <c r="C326" s="65"/>
      <c r="D326" s="65"/>
      <c r="E326" s="65"/>
      <c r="F326" s="65"/>
      <c r="G326" s="80"/>
      <c r="H326" s="80"/>
      <c r="I326" s="80"/>
      <c r="J326" s="91"/>
      <c r="K326" s="90">
        <f>RecursosM[[#This Row],[Custos unitários / hora]]*RecursosM[[#This Row],[Quant. / Horas]]</f>
        <v>0</v>
      </c>
    </row>
    <row r="327" spans="1:11" x14ac:dyDescent="0.25">
      <c r="A327" s="79"/>
      <c r="B327" s="65"/>
      <c r="C327" s="65"/>
      <c r="D327" s="65"/>
      <c r="E327" s="65"/>
      <c r="F327" s="65"/>
      <c r="G327" s="80"/>
      <c r="H327" s="80"/>
      <c r="I327" s="80"/>
      <c r="J327" s="91"/>
      <c r="K327" s="90">
        <f>RecursosM[[#This Row],[Custos unitários / hora]]*RecursosM[[#This Row],[Quant. / Horas]]</f>
        <v>0</v>
      </c>
    </row>
    <row r="328" spans="1:11" x14ac:dyDescent="0.25">
      <c r="A328" s="79"/>
      <c r="B328" s="65"/>
      <c r="C328" s="65"/>
      <c r="D328" s="65"/>
      <c r="E328" s="65"/>
      <c r="F328" s="65"/>
      <c r="G328" s="80"/>
      <c r="H328" s="80"/>
      <c r="I328" s="80"/>
      <c r="J328" s="91"/>
      <c r="K328" s="90">
        <f>RecursosM[[#This Row],[Custos unitários / hora]]*RecursosM[[#This Row],[Quant. / Horas]]</f>
        <v>0</v>
      </c>
    </row>
    <row r="329" spans="1:11" x14ac:dyDescent="0.25">
      <c r="A329" s="79"/>
      <c r="B329" s="65"/>
      <c r="C329" s="65"/>
      <c r="D329" s="65"/>
      <c r="E329" s="65"/>
      <c r="F329" s="65"/>
      <c r="G329" s="80"/>
      <c r="H329" s="80"/>
      <c r="I329" s="80"/>
      <c r="J329" s="91"/>
      <c r="K329" s="90">
        <f>RecursosM[[#This Row],[Custos unitários / hora]]*RecursosM[[#This Row],[Quant. / Horas]]</f>
        <v>0</v>
      </c>
    </row>
    <row r="330" spans="1:11" x14ac:dyDescent="0.25">
      <c r="A330" s="79"/>
      <c r="B330" s="65"/>
      <c r="C330" s="65"/>
      <c r="D330" s="65"/>
      <c r="E330" s="65"/>
      <c r="F330" s="65"/>
      <c r="G330" s="80"/>
      <c r="H330" s="80"/>
      <c r="I330" s="80"/>
      <c r="J330" s="91"/>
      <c r="K330" s="90">
        <f>RecursosM[[#This Row],[Custos unitários / hora]]*RecursosM[[#This Row],[Quant. / Horas]]</f>
        <v>0</v>
      </c>
    </row>
    <row r="331" spans="1:11" x14ac:dyDescent="0.25">
      <c r="A331" s="79"/>
      <c r="B331" s="65"/>
      <c r="C331" s="65"/>
      <c r="D331" s="65"/>
      <c r="E331" s="65"/>
      <c r="F331" s="65"/>
      <c r="G331" s="80"/>
      <c r="H331" s="80"/>
      <c r="I331" s="80"/>
      <c r="J331" s="91"/>
      <c r="K331" s="90">
        <f>RecursosM[[#This Row],[Custos unitários / hora]]*RecursosM[[#This Row],[Quant. / Horas]]</f>
        <v>0</v>
      </c>
    </row>
    <row r="332" spans="1:11" x14ac:dyDescent="0.25">
      <c r="A332" s="79"/>
      <c r="B332" s="65"/>
      <c r="C332" s="65"/>
      <c r="D332" s="65"/>
      <c r="E332" s="65"/>
      <c r="F332" s="65"/>
      <c r="G332" s="80"/>
      <c r="H332" s="80"/>
      <c r="I332" s="80"/>
      <c r="J332" s="91"/>
      <c r="K332" s="90">
        <f>RecursosM[[#This Row],[Custos unitários / hora]]*RecursosM[[#This Row],[Quant. / Horas]]</f>
        <v>0</v>
      </c>
    </row>
    <row r="333" spans="1:11" x14ac:dyDescent="0.25">
      <c r="A333" s="79"/>
      <c r="B333" s="65"/>
      <c r="C333" s="65"/>
      <c r="D333" s="65"/>
      <c r="E333" s="65"/>
      <c r="F333" s="65"/>
      <c r="G333" s="80"/>
      <c r="H333" s="80"/>
      <c r="I333" s="80"/>
      <c r="J333" s="91"/>
      <c r="K333" s="90">
        <f>RecursosM[[#This Row],[Custos unitários / hora]]*RecursosM[[#This Row],[Quant. / Horas]]</f>
        <v>0</v>
      </c>
    </row>
    <row r="334" spans="1:11" x14ac:dyDescent="0.25">
      <c r="A334" s="79"/>
      <c r="B334" s="65"/>
      <c r="C334" s="65"/>
      <c r="D334" s="65"/>
      <c r="E334" s="65"/>
      <c r="F334" s="65"/>
      <c r="G334" s="80"/>
      <c r="H334" s="80"/>
      <c r="I334" s="80"/>
      <c r="J334" s="91"/>
      <c r="K334" s="90">
        <f>RecursosM[[#This Row],[Custos unitários / hora]]*RecursosM[[#This Row],[Quant. / Horas]]</f>
        <v>0</v>
      </c>
    </row>
    <row r="335" spans="1:11" x14ac:dyDescent="0.25">
      <c r="A335" s="79"/>
      <c r="B335" s="65"/>
      <c r="C335" s="65"/>
      <c r="D335" s="65"/>
      <c r="E335" s="65"/>
      <c r="F335" s="65"/>
      <c r="G335" s="80"/>
      <c r="H335" s="80"/>
      <c r="I335" s="80"/>
      <c r="J335" s="91"/>
      <c r="K335" s="90">
        <f>RecursosM[[#This Row],[Custos unitários / hora]]*RecursosM[[#This Row],[Quant. / Horas]]</f>
        <v>0</v>
      </c>
    </row>
    <row r="336" spans="1:11" x14ac:dyDescent="0.25">
      <c r="A336" s="79"/>
      <c r="B336" s="65"/>
      <c r="C336" s="65"/>
      <c r="D336" s="65"/>
      <c r="E336" s="65"/>
      <c r="F336" s="65"/>
      <c r="G336" s="80"/>
      <c r="H336" s="80"/>
      <c r="I336" s="80"/>
      <c r="J336" s="91"/>
      <c r="K336" s="90">
        <f>RecursosM[[#This Row],[Custos unitários / hora]]*RecursosM[[#This Row],[Quant. / Horas]]</f>
        <v>0</v>
      </c>
    </row>
    <row r="337" spans="1:11" x14ac:dyDescent="0.25">
      <c r="A337" s="79"/>
      <c r="B337" s="65"/>
      <c r="C337" s="65"/>
      <c r="D337" s="65"/>
      <c r="E337" s="65"/>
      <c r="F337" s="65"/>
      <c r="G337" s="80"/>
      <c r="H337" s="80"/>
      <c r="I337" s="80"/>
      <c r="J337" s="91"/>
      <c r="K337" s="90">
        <f>RecursosM[[#This Row],[Custos unitários / hora]]*RecursosM[[#This Row],[Quant. / Horas]]</f>
        <v>0</v>
      </c>
    </row>
    <row r="338" spans="1:11" x14ac:dyDescent="0.25">
      <c r="A338" s="79"/>
      <c r="B338" s="65"/>
      <c r="C338" s="65"/>
      <c r="D338" s="65"/>
      <c r="E338" s="65"/>
      <c r="F338" s="65"/>
      <c r="G338" s="80"/>
      <c r="H338" s="80"/>
      <c r="I338" s="80"/>
      <c r="J338" s="91"/>
      <c r="K338" s="90">
        <f>RecursosM[[#This Row],[Custos unitários / hora]]*RecursosM[[#This Row],[Quant. / Horas]]</f>
        <v>0</v>
      </c>
    </row>
    <row r="339" spans="1:11" x14ac:dyDescent="0.25">
      <c r="A339" s="79"/>
      <c r="B339" s="65"/>
      <c r="C339" s="65"/>
      <c r="D339" s="65"/>
      <c r="E339" s="65"/>
      <c r="F339" s="65"/>
      <c r="G339" s="80"/>
      <c r="H339" s="80"/>
      <c r="I339" s="80"/>
      <c r="J339" s="91"/>
      <c r="K339" s="90">
        <f>RecursosM[[#This Row],[Custos unitários / hora]]*RecursosM[[#This Row],[Quant. / Horas]]</f>
        <v>0</v>
      </c>
    </row>
    <row r="340" spans="1:11" x14ac:dyDescent="0.25">
      <c r="A340" s="79"/>
      <c r="B340" s="65"/>
      <c r="C340" s="65"/>
      <c r="D340" s="65"/>
      <c r="E340" s="65"/>
      <c r="F340" s="65"/>
      <c r="G340" s="80"/>
      <c r="H340" s="80"/>
      <c r="I340" s="80"/>
      <c r="J340" s="91"/>
      <c r="K340" s="90">
        <f>RecursosM[[#This Row],[Custos unitários / hora]]*RecursosM[[#This Row],[Quant. / Horas]]</f>
        <v>0</v>
      </c>
    </row>
    <row r="341" spans="1:11" x14ac:dyDescent="0.25">
      <c r="A341" s="79"/>
      <c r="B341" s="65"/>
      <c r="C341" s="65"/>
      <c r="D341" s="65"/>
      <c r="E341" s="65"/>
      <c r="F341" s="65"/>
      <c r="G341" s="80"/>
      <c r="H341" s="80"/>
      <c r="I341" s="80"/>
      <c r="J341" s="91"/>
      <c r="K341" s="90">
        <f>RecursosM[[#This Row],[Custos unitários / hora]]*RecursosM[[#This Row],[Quant. / Horas]]</f>
        <v>0</v>
      </c>
    </row>
    <row r="342" spans="1:11" x14ac:dyDescent="0.25">
      <c r="A342" s="79"/>
      <c r="B342" s="65"/>
      <c r="C342" s="65"/>
      <c r="D342" s="65"/>
      <c r="E342" s="65"/>
      <c r="F342" s="65"/>
      <c r="G342" s="80"/>
      <c r="H342" s="80"/>
      <c r="I342" s="80"/>
      <c r="J342" s="91"/>
      <c r="K342" s="90">
        <f>RecursosM[[#This Row],[Custos unitários / hora]]*RecursosM[[#This Row],[Quant. / Horas]]</f>
        <v>0</v>
      </c>
    </row>
    <row r="343" spans="1:11" x14ac:dyDescent="0.25">
      <c r="A343" s="79"/>
      <c r="B343" s="65"/>
      <c r="C343" s="65"/>
      <c r="D343" s="65"/>
      <c r="E343" s="65"/>
      <c r="F343" s="65"/>
      <c r="G343" s="80"/>
      <c r="H343" s="80"/>
      <c r="I343" s="80"/>
      <c r="J343" s="91"/>
      <c r="K343" s="90">
        <f>RecursosM[[#This Row],[Custos unitários / hora]]*RecursosM[[#This Row],[Quant. / Horas]]</f>
        <v>0</v>
      </c>
    </row>
    <row r="344" spans="1:11" x14ac:dyDescent="0.25">
      <c r="A344" s="79"/>
      <c r="B344" s="65"/>
      <c r="C344" s="65"/>
      <c r="D344" s="65"/>
      <c r="E344" s="65"/>
      <c r="F344" s="65"/>
      <c r="G344" s="80"/>
      <c r="H344" s="80"/>
      <c r="I344" s="80"/>
      <c r="J344" s="91"/>
      <c r="K344" s="90">
        <f>RecursosM[[#This Row],[Custos unitários / hora]]*RecursosM[[#This Row],[Quant. / Horas]]</f>
        <v>0</v>
      </c>
    </row>
    <row r="345" spans="1:11" x14ac:dyDescent="0.25">
      <c r="A345" s="79"/>
      <c r="B345" s="65"/>
      <c r="C345" s="65"/>
      <c r="D345" s="65"/>
      <c r="E345" s="65"/>
      <c r="F345" s="65"/>
      <c r="G345" s="80"/>
      <c r="H345" s="80"/>
      <c r="I345" s="80"/>
      <c r="J345" s="91"/>
      <c r="K345" s="90">
        <f>RecursosM[[#This Row],[Custos unitários / hora]]*RecursosM[[#This Row],[Quant. / Horas]]</f>
        <v>0</v>
      </c>
    </row>
    <row r="346" spans="1:11" x14ac:dyDescent="0.25">
      <c r="A346" s="79"/>
      <c r="B346" s="65"/>
      <c r="C346" s="65"/>
      <c r="D346" s="65"/>
      <c r="E346" s="65"/>
      <c r="F346" s="65"/>
      <c r="G346" s="80"/>
      <c r="H346" s="80"/>
      <c r="I346" s="80"/>
      <c r="J346" s="91"/>
      <c r="K346" s="90">
        <f>RecursosM[[#This Row],[Custos unitários / hora]]*RecursosM[[#This Row],[Quant. / Horas]]</f>
        <v>0</v>
      </c>
    </row>
    <row r="347" spans="1:11" x14ac:dyDescent="0.25">
      <c r="A347" s="79"/>
      <c r="B347" s="65"/>
      <c r="C347" s="65"/>
      <c r="D347" s="65"/>
      <c r="E347" s="65"/>
      <c r="F347" s="65"/>
      <c r="G347" s="80"/>
      <c r="H347" s="80"/>
      <c r="I347" s="80"/>
      <c r="J347" s="91"/>
      <c r="K347" s="90">
        <f>RecursosM[[#This Row],[Custos unitários / hora]]*RecursosM[[#This Row],[Quant. / Horas]]</f>
        <v>0</v>
      </c>
    </row>
    <row r="348" spans="1:11" x14ac:dyDescent="0.25">
      <c r="A348" s="79"/>
      <c r="B348" s="65"/>
      <c r="C348" s="65"/>
      <c r="D348" s="65"/>
      <c r="E348" s="65"/>
      <c r="F348" s="65"/>
      <c r="G348" s="80"/>
      <c r="H348" s="80"/>
      <c r="I348" s="80"/>
      <c r="J348" s="91"/>
      <c r="K348" s="90">
        <f>RecursosM[[#This Row],[Custos unitários / hora]]*RecursosM[[#This Row],[Quant. / Horas]]</f>
        <v>0</v>
      </c>
    </row>
    <row r="349" spans="1:11" x14ac:dyDescent="0.25">
      <c r="A349" s="79"/>
      <c r="B349" s="65"/>
      <c r="C349" s="65"/>
      <c r="D349" s="65"/>
      <c r="E349" s="65"/>
      <c r="F349" s="65"/>
      <c r="G349" s="80"/>
      <c r="H349" s="80"/>
      <c r="I349" s="80"/>
      <c r="J349" s="91"/>
      <c r="K349" s="90">
        <f>RecursosM[[#This Row],[Custos unitários / hora]]*RecursosM[[#This Row],[Quant. / Horas]]</f>
        <v>0</v>
      </c>
    </row>
    <row r="350" spans="1:11" x14ac:dyDescent="0.25">
      <c r="A350" s="79"/>
      <c r="B350" s="65"/>
      <c r="C350" s="65"/>
      <c r="D350" s="65"/>
      <c r="E350" s="65"/>
      <c r="F350" s="65"/>
      <c r="G350" s="80"/>
      <c r="H350" s="80"/>
      <c r="I350" s="80"/>
      <c r="J350" s="91"/>
      <c r="K350" s="90">
        <f>RecursosM[[#This Row],[Custos unitários / hora]]*RecursosM[[#This Row],[Quant. / Horas]]</f>
        <v>0</v>
      </c>
    </row>
    <row r="351" spans="1:11" x14ac:dyDescent="0.25">
      <c r="A351" s="79"/>
      <c r="B351" s="65"/>
      <c r="C351" s="65"/>
      <c r="D351" s="65"/>
      <c r="E351" s="65"/>
      <c r="F351" s="65"/>
      <c r="G351" s="80"/>
      <c r="H351" s="80"/>
      <c r="I351" s="80"/>
      <c r="J351" s="91"/>
      <c r="K351" s="90">
        <f>RecursosM[[#This Row],[Custos unitários / hora]]*RecursosM[[#This Row],[Quant. / Horas]]</f>
        <v>0</v>
      </c>
    </row>
    <row r="352" spans="1:11" x14ac:dyDescent="0.25">
      <c r="A352" s="79"/>
      <c r="B352" s="65"/>
      <c r="C352" s="65"/>
      <c r="D352" s="65"/>
      <c r="E352" s="65"/>
      <c r="F352" s="65"/>
      <c r="G352" s="80"/>
      <c r="H352" s="80"/>
      <c r="I352" s="80"/>
      <c r="J352" s="91"/>
      <c r="K352" s="90">
        <f>RecursosM[[#This Row],[Custos unitários / hora]]*RecursosM[[#This Row],[Quant. / Horas]]</f>
        <v>0</v>
      </c>
    </row>
    <row r="353" spans="1:11" x14ac:dyDescent="0.25">
      <c r="A353" s="79"/>
      <c r="B353" s="65"/>
      <c r="C353" s="65"/>
      <c r="D353" s="65"/>
      <c r="E353" s="65"/>
      <c r="F353" s="65"/>
      <c r="G353" s="80"/>
      <c r="H353" s="80"/>
      <c r="I353" s="80"/>
      <c r="J353" s="91"/>
      <c r="K353" s="90">
        <f>RecursosM[[#This Row],[Custos unitários / hora]]*RecursosM[[#This Row],[Quant. / Horas]]</f>
        <v>0</v>
      </c>
    </row>
    <row r="354" spans="1:11" x14ac:dyDescent="0.25">
      <c r="A354" s="79"/>
      <c r="B354" s="65"/>
      <c r="C354" s="65"/>
      <c r="D354" s="65"/>
      <c r="E354" s="65"/>
      <c r="F354" s="65"/>
      <c r="G354" s="80"/>
      <c r="H354" s="80"/>
      <c r="I354" s="80"/>
      <c r="J354" s="91"/>
      <c r="K354" s="90">
        <f>RecursosM[[#This Row],[Custos unitários / hora]]*RecursosM[[#This Row],[Quant. / Horas]]</f>
        <v>0</v>
      </c>
    </row>
    <row r="355" spans="1:11" x14ac:dyDescent="0.25">
      <c r="A355" s="79"/>
      <c r="B355" s="65"/>
      <c r="C355" s="65"/>
      <c r="D355" s="65"/>
      <c r="E355" s="65"/>
      <c r="F355" s="65"/>
      <c r="G355" s="80"/>
      <c r="H355" s="80"/>
      <c r="I355" s="80"/>
      <c r="J355" s="91"/>
      <c r="K355" s="90">
        <f>RecursosM[[#This Row],[Custos unitários / hora]]*RecursosM[[#This Row],[Quant. / Horas]]</f>
        <v>0</v>
      </c>
    </row>
    <row r="356" spans="1:11" x14ac:dyDescent="0.25">
      <c r="A356" s="79"/>
      <c r="B356" s="65"/>
      <c r="C356" s="65"/>
      <c r="D356" s="65"/>
      <c r="E356" s="65"/>
      <c r="F356" s="65"/>
      <c r="G356" s="80"/>
      <c r="H356" s="80"/>
      <c r="I356" s="80"/>
      <c r="J356" s="91"/>
      <c r="K356" s="90">
        <f>RecursosM[[#This Row],[Custos unitários / hora]]*RecursosM[[#This Row],[Quant. / Horas]]</f>
        <v>0</v>
      </c>
    </row>
    <row r="357" spans="1:11" x14ac:dyDescent="0.25">
      <c r="A357" s="79"/>
      <c r="B357" s="65"/>
      <c r="C357" s="65"/>
      <c r="D357" s="65"/>
      <c r="E357" s="65"/>
      <c r="F357" s="65"/>
      <c r="G357" s="80"/>
      <c r="H357" s="80"/>
      <c r="I357" s="80"/>
      <c r="J357" s="91"/>
      <c r="K357" s="90">
        <f>RecursosM[[#This Row],[Custos unitários / hora]]*RecursosM[[#This Row],[Quant. / Horas]]</f>
        <v>0</v>
      </c>
    </row>
    <row r="358" spans="1:11" x14ac:dyDescent="0.25">
      <c r="A358" s="79"/>
      <c r="B358" s="65"/>
      <c r="C358" s="65"/>
      <c r="D358" s="65"/>
      <c r="E358" s="65"/>
      <c r="F358" s="65"/>
      <c r="G358" s="80"/>
      <c r="H358" s="80"/>
      <c r="I358" s="80"/>
      <c r="J358" s="91"/>
      <c r="K358" s="90">
        <f>RecursosM[[#This Row],[Custos unitários / hora]]*RecursosM[[#This Row],[Quant. / Horas]]</f>
        <v>0</v>
      </c>
    </row>
    <row r="359" spans="1:11" x14ac:dyDescent="0.25">
      <c r="A359" s="79"/>
      <c r="B359" s="65"/>
      <c r="C359" s="65"/>
      <c r="D359" s="65"/>
      <c r="E359" s="65"/>
      <c r="F359" s="65"/>
      <c r="G359" s="80"/>
      <c r="H359" s="80"/>
      <c r="I359" s="80"/>
      <c r="J359" s="91"/>
      <c r="K359" s="90">
        <f>RecursosM[[#This Row],[Custos unitários / hora]]*RecursosM[[#This Row],[Quant. / Horas]]</f>
        <v>0</v>
      </c>
    </row>
    <row r="360" spans="1:11" x14ac:dyDescent="0.25">
      <c r="A360" s="79"/>
      <c r="B360" s="65"/>
      <c r="C360" s="65"/>
      <c r="D360" s="65"/>
      <c r="E360" s="65"/>
      <c r="F360" s="65"/>
      <c r="G360" s="80"/>
      <c r="H360" s="80"/>
      <c r="I360" s="80"/>
      <c r="J360" s="91"/>
      <c r="K360" s="90">
        <f>RecursosM[[#This Row],[Custos unitários / hora]]*RecursosM[[#This Row],[Quant. / Horas]]</f>
        <v>0</v>
      </c>
    </row>
    <row r="361" spans="1:11" x14ac:dyDescent="0.25">
      <c r="A361" s="79"/>
      <c r="B361" s="65"/>
      <c r="C361" s="65"/>
      <c r="D361" s="65"/>
      <c r="E361" s="65"/>
      <c r="F361" s="65"/>
      <c r="G361" s="80"/>
      <c r="H361" s="80"/>
      <c r="I361" s="80"/>
      <c r="J361" s="91"/>
      <c r="K361" s="90">
        <f>RecursosM[[#This Row],[Custos unitários / hora]]*RecursosM[[#This Row],[Quant. / Horas]]</f>
        <v>0</v>
      </c>
    </row>
    <row r="362" spans="1:11" x14ac:dyDescent="0.25">
      <c r="A362" s="79"/>
      <c r="B362" s="65"/>
      <c r="C362" s="65"/>
      <c r="D362" s="65"/>
      <c r="E362" s="65"/>
      <c r="F362" s="65"/>
      <c r="G362" s="80"/>
      <c r="H362" s="80"/>
      <c r="I362" s="80"/>
      <c r="J362" s="91"/>
      <c r="K362" s="90">
        <f>RecursosM[[#This Row],[Custos unitários / hora]]*RecursosM[[#This Row],[Quant. / Horas]]</f>
        <v>0</v>
      </c>
    </row>
    <row r="363" spans="1:11" x14ac:dyDescent="0.25">
      <c r="A363" s="79"/>
      <c r="B363" s="65"/>
      <c r="C363" s="65"/>
      <c r="D363" s="65"/>
      <c r="E363" s="65"/>
      <c r="F363" s="65"/>
      <c r="G363" s="80"/>
      <c r="H363" s="80"/>
      <c r="I363" s="80"/>
      <c r="J363" s="91"/>
      <c r="K363" s="90">
        <f>RecursosM[[#This Row],[Custos unitários / hora]]*RecursosM[[#This Row],[Quant. / Horas]]</f>
        <v>0</v>
      </c>
    </row>
    <row r="364" spans="1:11" x14ac:dyDescent="0.25">
      <c r="A364" s="79"/>
      <c r="B364" s="65"/>
      <c r="C364" s="65"/>
      <c r="D364" s="65"/>
      <c r="E364" s="65"/>
      <c r="F364" s="65"/>
      <c r="G364" s="80"/>
      <c r="H364" s="80"/>
      <c r="I364" s="80"/>
      <c r="J364" s="91"/>
      <c r="K364" s="90">
        <f>RecursosM[[#This Row],[Custos unitários / hora]]*RecursosM[[#This Row],[Quant. / Horas]]</f>
        <v>0</v>
      </c>
    </row>
    <row r="365" spans="1:11" x14ac:dyDescent="0.25">
      <c r="A365" s="79"/>
      <c r="B365" s="65"/>
      <c r="C365" s="65"/>
      <c r="D365" s="65"/>
      <c r="E365" s="65"/>
      <c r="F365" s="65"/>
      <c r="G365" s="80"/>
      <c r="H365" s="80"/>
      <c r="I365" s="80"/>
      <c r="J365" s="91"/>
      <c r="K365" s="90">
        <f>RecursosM[[#This Row],[Custos unitários / hora]]*RecursosM[[#This Row],[Quant. / Horas]]</f>
        <v>0</v>
      </c>
    </row>
    <row r="366" spans="1:11" x14ac:dyDescent="0.25">
      <c r="A366" s="79"/>
      <c r="B366" s="65"/>
      <c r="C366" s="65"/>
      <c r="D366" s="65"/>
      <c r="E366" s="65"/>
      <c r="F366" s="65"/>
      <c r="G366" s="80"/>
      <c r="H366" s="80"/>
      <c r="I366" s="80"/>
      <c r="J366" s="91"/>
      <c r="K366" s="90">
        <f>RecursosM[[#This Row],[Custos unitários / hora]]*RecursosM[[#This Row],[Quant. / Horas]]</f>
        <v>0</v>
      </c>
    </row>
    <row r="367" spans="1:11" x14ac:dyDescent="0.25">
      <c r="A367" s="79"/>
      <c r="B367" s="65"/>
      <c r="C367" s="65"/>
      <c r="D367" s="65"/>
      <c r="E367" s="65"/>
      <c r="F367" s="65"/>
      <c r="G367" s="80"/>
      <c r="H367" s="80"/>
      <c r="I367" s="80"/>
      <c r="J367" s="91"/>
      <c r="K367" s="90">
        <f>RecursosM[[#This Row],[Custos unitários / hora]]*RecursosM[[#This Row],[Quant. / Horas]]</f>
        <v>0</v>
      </c>
    </row>
    <row r="368" spans="1:11" x14ac:dyDescent="0.25">
      <c r="A368" s="79"/>
      <c r="B368" s="65"/>
      <c r="C368" s="65"/>
      <c r="D368" s="65"/>
      <c r="E368" s="65"/>
      <c r="F368" s="65"/>
      <c r="G368" s="80"/>
      <c r="H368" s="80"/>
      <c r="I368" s="80"/>
      <c r="J368" s="91"/>
      <c r="K368" s="90">
        <f>RecursosM[[#This Row],[Custos unitários / hora]]*RecursosM[[#This Row],[Quant. / Horas]]</f>
        <v>0</v>
      </c>
    </row>
    <row r="369" spans="1:11" x14ac:dyDescent="0.25">
      <c r="A369" s="79"/>
      <c r="B369" s="65"/>
      <c r="C369" s="65"/>
      <c r="D369" s="65"/>
      <c r="E369" s="65"/>
      <c r="F369" s="65"/>
      <c r="G369" s="80"/>
      <c r="H369" s="80"/>
      <c r="I369" s="80"/>
      <c r="J369" s="91"/>
      <c r="K369" s="90">
        <f>RecursosM[[#This Row],[Custos unitários / hora]]*RecursosM[[#This Row],[Quant. / Horas]]</f>
        <v>0</v>
      </c>
    </row>
    <row r="370" spans="1:11" x14ac:dyDescent="0.25">
      <c r="A370" s="79"/>
      <c r="B370" s="65"/>
      <c r="C370" s="65"/>
      <c r="D370" s="65"/>
      <c r="E370" s="65"/>
      <c r="F370" s="65"/>
      <c r="G370" s="80"/>
      <c r="H370" s="80"/>
      <c r="I370" s="80"/>
      <c r="J370" s="91"/>
      <c r="K370" s="90">
        <f>RecursosM[[#This Row],[Custos unitários / hora]]*RecursosM[[#This Row],[Quant. / Horas]]</f>
        <v>0</v>
      </c>
    </row>
    <row r="371" spans="1:11" x14ac:dyDescent="0.25">
      <c r="A371" s="79"/>
      <c r="B371" s="65"/>
      <c r="C371" s="65"/>
      <c r="D371" s="65"/>
      <c r="E371" s="65"/>
      <c r="F371" s="65"/>
      <c r="G371" s="80"/>
      <c r="H371" s="80"/>
      <c r="I371" s="80"/>
      <c r="J371" s="91"/>
      <c r="K371" s="90">
        <f>RecursosM[[#This Row],[Custos unitários / hora]]*RecursosM[[#This Row],[Quant. / Horas]]</f>
        <v>0</v>
      </c>
    </row>
    <row r="372" spans="1:11" x14ac:dyDescent="0.25">
      <c r="A372" s="79"/>
      <c r="B372" s="65"/>
      <c r="C372" s="65"/>
      <c r="D372" s="65"/>
      <c r="E372" s="65"/>
      <c r="F372" s="65"/>
      <c r="G372" s="80"/>
      <c r="H372" s="80"/>
      <c r="I372" s="80"/>
      <c r="J372" s="91"/>
      <c r="K372" s="90">
        <f>RecursosM[[#This Row],[Custos unitários / hora]]*RecursosM[[#This Row],[Quant. / Horas]]</f>
        <v>0</v>
      </c>
    </row>
    <row r="373" spans="1:11" x14ac:dyDescent="0.25">
      <c r="A373" s="79"/>
      <c r="B373" s="65"/>
      <c r="C373" s="65"/>
      <c r="D373" s="65"/>
      <c r="E373" s="65"/>
      <c r="F373" s="65"/>
      <c r="G373" s="80"/>
      <c r="H373" s="80"/>
      <c r="I373" s="80"/>
      <c r="J373" s="91"/>
      <c r="K373" s="90">
        <f>RecursosM[[#This Row],[Custos unitários / hora]]*RecursosM[[#This Row],[Quant. / Horas]]</f>
        <v>0</v>
      </c>
    </row>
    <row r="374" spans="1:11" x14ac:dyDescent="0.25">
      <c r="A374" s="79"/>
      <c r="B374" s="65"/>
      <c r="C374" s="65"/>
      <c r="D374" s="65"/>
      <c r="E374" s="65"/>
      <c r="F374" s="65"/>
      <c r="G374" s="80"/>
      <c r="H374" s="80"/>
      <c r="I374" s="80"/>
      <c r="J374" s="91"/>
      <c r="K374" s="90">
        <f>RecursosM[[#This Row],[Custos unitários / hora]]*RecursosM[[#This Row],[Quant. / Horas]]</f>
        <v>0</v>
      </c>
    </row>
    <row r="375" spans="1:11" x14ac:dyDescent="0.25">
      <c r="A375" s="79"/>
      <c r="B375" s="65"/>
      <c r="C375" s="65"/>
      <c r="D375" s="65"/>
      <c r="E375" s="65"/>
      <c r="F375" s="65"/>
      <c r="G375" s="80"/>
      <c r="H375" s="80"/>
      <c r="I375" s="80"/>
      <c r="J375" s="91"/>
      <c r="K375" s="90">
        <f>RecursosM[[#This Row],[Custos unitários / hora]]*RecursosM[[#This Row],[Quant. / Horas]]</f>
        <v>0</v>
      </c>
    </row>
    <row r="376" spans="1:11" x14ac:dyDescent="0.25">
      <c r="A376" s="79"/>
      <c r="B376" s="65"/>
      <c r="C376" s="65"/>
      <c r="D376" s="65"/>
      <c r="E376" s="65"/>
      <c r="F376" s="65"/>
      <c r="G376" s="80"/>
      <c r="H376" s="80"/>
      <c r="I376" s="80"/>
      <c r="J376" s="91"/>
      <c r="K376" s="90">
        <f>RecursosM[[#This Row],[Custos unitários / hora]]*RecursosM[[#This Row],[Quant. / Horas]]</f>
        <v>0</v>
      </c>
    </row>
    <row r="377" spans="1:11" x14ac:dyDescent="0.25">
      <c r="A377" s="79"/>
      <c r="B377" s="65"/>
      <c r="C377" s="65"/>
      <c r="D377" s="65"/>
      <c r="E377" s="65"/>
      <c r="F377" s="65"/>
      <c r="G377" s="80"/>
      <c r="H377" s="80"/>
      <c r="I377" s="80"/>
      <c r="J377" s="91"/>
      <c r="K377" s="90">
        <f>RecursosM[[#This Row],[Custos unitários / hora]]*RecursosM[[#This Row],[Quant. / Horas]]</f>
        <v>0</v>
      </c>
    </row>
    <row r="378" spans="1:11" x14ac:dyDescent="0.25">
      <c r="A378" s="79"/>
      <c r="B378" s="65"/>
      <c r="C378" s="65"/>
      <c r="D378" s="65"/>
      <c r="E378" s="65"/>
      <c r="F378" s="65"/>
      <c r="G378" s="80"/>
      <c r="H378" s="80"/>
      <c r="I378" s="80"/>
      <c r="J378" s="91"/>
      <c r="K378" s="90">
        <f>RecursosM[[#This Row],[Custos unitários / hora]]*RecursosM[[#This Row],[Quant. / Horas]]</f>
        <v>0</v>
      </c>
    </row>
    <row r="379" spans="1:11" x14ac:dyDescent="0.25">
      <c r="A379" s="79"/>
      <c r="B379" s="65"/>
      <c r="C379" s="65"/>
      <c r="D379" s="65"/>
      <c r="E379" s="65"/>
      <c r="F379" s="65"/>
      <c r="G379" s="80"/>
      <c r="H379" s="80"/>
      <c r="I379" s="80"/>
      <c r="J379" s="91"/>
      <c r="K379" s="90">
        <f>RecursosM[[#This Row],[Custos unitários / hora]]*RecursosM[[#This Row],[Quant. / Horas]]</f>
        <v>0</v>
      </c>
    </row>
    <row r="380" spans="1:11" x14ac:dyDescent="0.25">
      <c r="A380" s="79"/>
      <c r="B380" s="65"/>
      <c r="C380" s="65"/>
      <c r="D380" s="65"/>
      <c r="E380" s="65"/>
      <c r="F380" s="65"/>
      <c r="G380" s="80"/>
      <c r="H380" s="80"/>
      <c r="I380" s="80"/>
      <c r="J380" s="91"/>
      <c r="K380" s="90">
        <f>RecursosM[[#This Row],[Custos unitários / hora]]*RecursosM[[#This Row],[Quant. / Horas]]</f>
        <v>0</v>
      </c>
    </row>
    <row r="381" spans="1:11" x14ac:dyDescent="0.25">
      <c r="A381" s="79"/>
      <c r="B381" s="65"/>
      <c r="C381" s="65"/>
      <c r="D381" s="65"/>
      <c r="E381" s="65"/>
      <c r="F381" s="65"/>
      <c r="G381" s="80"/>
      <c r="H381" s="80"/>
      <c r="I381" s="80"/>
      <c r="J381" s="91"/>
      <c r="K381" s="90">
        <f>RecursosM[[#This Row],[Custos unitários / hora]]*RecursosM[[#This Row],[Quant. / Horas]]</f>
        <v>0</v>
      </c>
    </row>
    <row r="382" spans="1:11" x14ac:dyDescent="0.25">
      <c r="A382" s="79"/>
      <c r="B382" s="65"/>
      <c r="C382" s="65"/>
      <c r="D382" s="65"/>
      <c r="E382" s="65"/>
      <c r="F382" s="65"/>
      <c r="G382" s="80"/>
      <c r="H382" s="80"/>
      <c r="I382" s="80"/>
      <c r="J382" s="91"/>
      <c r="K382" s="90">
        <f>RecursosM[[#This Row],[Custos unitários / hora]]*RecursosM[[#This Row],[Quant. / Horas]]</f>
        <v>0</v>
      </c>
    </row>
    <row r="383" spans="1:11" x14ac:dyDescent="0.25">
      <c r="A383" s="79"/>
      <c r="B383" s="65"/>
      <c r="C383" s="65"/>
      <c r="D383" s="65"/>
      <c r="E383" s="65"/>
      <c r="F383" s="65"/>
      <c r="G383" s="80"/>
      <c r="H383" s="80"/>
      <c r="I383" s="80"/>
      <c r="J383" s="91"/>
      <c r="K383" s="90">
        <f>RecursosM[[#This Row],[Custos unitários / hora]]*RecursosM[[#This Row],[Quant. / Horas]]</f>
        <v>0</v>
      </c>
    </row>
    <row r="384" spans="1:11" x14ac:dyDescent="0.25">
      <c r="A384" s="79"/>
      <c r="B384" s="65"/>
      <c r="C384" s="65"/>
      <c r="D384" s="65"/>
      <c r="E384" s="65"/>
      <c r="F384" s="65"/>
      <c r="G384" s="80"/>
      <c r="H384" s="80"/>
      <c r="I384" s="80"/>
      <c r="J384" s="91"/>
      <c r="K384" s="90">
        <f>RecursosM[[#This Row],[Custos unitários / hora]]*RecursosM[[#This Row],[Quant. / Horas]]</f>
        <v>0</v>
      </c>
    </row>
    <row r="385" spans="1:11" x14ac:dyDescent="0.25">
      <c r="A385" s="79"/>
      <c r="B385" s="65"/>
      <c r="C385" s="65"/>
      <c r="D385" s="65"/>
      <c r="E385" s="65"/>
      <c r="F385" s="65"/>
      <c r="G385" s="80"/>
      <c r="H385" s="80"/>
      <c r="I385" s="80"/>
      <c r="J385" s="91"/>
      <c r="K385" s="90">
        <f>RecursosM[[#This Row],[Custos unitários / hora]]*RecursosM[[#This Row],[Quant. / Horas]]</f>
        <v>0</v>
      </c>
    </row>
    <row r="386" spans="1:11" x14ac:dyDescent="0.25">
      <c r="A386" s="79"/>
      <c r="B386" s="65"/>
      <c r="C386" s="65"/>
      <c r="D386" s="65"/>
      <c r="E386" s="65"/>
      <c r="F386" s="65"/>
      <c r="G386" s="80"/>
      <c r="H386" s="80"/>
      <c r="I386" s="80"/>
      <c r="J386" s="91"/>
      <c r="K386" s="90">
        <f>RecursosM[[#This Row],[Custos unitários / hora]]*RecursosM[[#This Row],[Quant. / Horas]]</f>
        <v>0</v>
      </c>
    </row>
    <row r="387" spans="1:11" x14ac:dyDescent="0.25">
      <c r="A387" s="79"/>
      <c r="B387" s="65"/>
      <c r="C387" s="65"/>
      <c r="D387" s="65"/>
      <c r="E387" s="65"/>
      <c r="F387" s="65"/>
      <c r="G387" s="80"/>
      <c r="H387" s="80"/>
      <c r="I387" s="80"/>
      <c r="J387" s="91"/>
      <c r="K387" s="90">
        <f>RecursosM[[#This Row],[Custos unitários / hora]]*RecursosM[[#This Row],[Quant. / Horas]]</f>
        <v>0</v>
      </c>
    </row>
    <row r="388" spans="1:11" x14ac:dyDescent="0.25">
      <c r="A388" s="79"/>
      <c r="B388" s="65"/>
      <c r="C388" s="65"/>
      <c r="D388" s="65"/>
      <c r="E388" s="65"/>
      <c r="F388" s="65"/>
      <c r="G388" s="80"/>
      <c r="H388" s="80"/>
      <c r="I388" s="80"/>
      <c r="J388" s="91"/>
      <c r="K388" s="90">
        <f>RecursosM[[#This Row],[Custos unitários / hora]]*RecursosM[[#This Row],[Quant. / Horas]]</f>
        <v>0</v>
      </c>
    </row>
    <row r="389" spans="1:11" x14ac:dyDescent="0.25">
      <c r="A389" s="79"/>
      <c r="B389" s="65"/>
      <c r="C389" s="65"/>
      <c r="D389" s="65"/>
      <c r="E389" s="65"/>
      <c r="F389" s="65"/>
      <c r="G389" s="80"/>
      <c r="H389" s="80"/>
      <c r="I389" s="80"/>
      <c r="J389" s="91"/>
      <c r="K389" s="90">
        <f>RecursosM[[#This Row],[Custos unitários / hora]]*RecursosM[[#This Row],[Quant. / Horas]]</f>
        <v>0</v>
      </c>
    </row>
    <row r="390" spans="1:11" x14ac:dyDescent="0.25">
      <c r="A390" s="79"/>
      <c r="B390" s="65"/>
      <c r="C390" s="65"/>
      <c r="D390" s="65"/>
      <c r="E390" s="65"/>
      <c r="F390" s="65"/>
      <c r="G390" s="80"/>
      <c r="H390" s="80"/>
      <c r="I390" s="80"/>
      <c r="J390" s="91"/>
      <c r="K390" s="90">
        <f>RecursosM[[#This Row],[Custos unitários / hora]]*RecursosM[[#This Row],[Quant. / Horas]]</f>
        <v>0</v>
      </c>
    </row>
    <row r="391" spans="1:11" x14ac:dyDescent="0.25">
      <c r="A391" s="79"/>
      <c r="B391" s="65"/>
      <c r="C391" s="65"/>
      <c r="D391" s="65"/>
      <c r="E391" s="65"/>
      <c r="F391" s="65"/>
      <c r="G391" s="80"/>
      <c r="H391" s="80"/>
      <c r="I391" s="80"/>
      <c r="J391" s="91"/>
      <c r="K391" s="90">
        <f>RecursosM[[#This Row],[Custos unitários / hora]]*RecursosM[[#This Row],[Quant. / Horas]]</f>
        <v>0</v>
      </c>
    </row>
    <row r="392" spans="1:11" x14ac:dyDescent="0.25">
      <c r="A392" s="79"/>
      <c r="B392" s="65"/>
      <c r="C392" s="65"/>
      <c r="D392" s="65"/>
      <c r="E392" s="65"/>
      <c r="F392" s="65"/>
      <c r="G392" s="80"/>
      <c r="H392" s="80"/>
      <c r="I392" s="80"/>
      <c r="J392" s="91"/>
      <c r="K392" s="90">
        <f>RecursosM[[#This Row],[Custos unitários / hora]]*RecursosM[[#This Row],[Quant. / Horas]]</f>
        <v>0</v>
      </c>
    </row>
    <row r="393" spans="1:11" x14ac:dyDescent="0.25">
      <c r="A393" s="79"/>
      <c r="B393" s="65"/>
      <c r="C393" s="65"/>
      <c r="D393" s="65"/>
      <c r="E393" s="65"/>
      <c r="F393" s="65"/>
      <c r="G393" s="80"/>
      <c r="H393" s="80"/>
      <c r="I393" s="80"/>
      <c r="J393" s="91"/>
      <c r="K393" s="90">
        <f>RecursosM[[#This Row],[Custos unitários / hora]]*RecursosM[[#This Row],[Quant. / Horas]]</f>
        <v>0</v>
      </c>
    </row>
    <row r="394" spans="1:11" x14ac:dyDescent="0.25">
      <c r="A394" s="79"/>
      <c r="B394" s="65"/>
      <c r="C394" s="65"/>
      <c r="D394" s="65"/>
      <c r="E394" s="65"/>
      <c r="F394" s="65"/>
      <c r="G394" s="80"/>
      <c r="H394" s="80"/>
      <c r="I394" s="80"/>
      <c r="J394" s="91"/>
      <c r="K394" s="90">
        <f>RecursosM[[#This Row],[Custos unitários / hora]]*RecursosM[[#This Row],[Quant. / Horas]]</f>
        <v>0</v>
      </c>
    </row>
    <row r="395" spans="1:11" x14ac:dyDescent="0.25">
      <c r="A395" s="79"/>
      <c r="B395" s="65"/>
      <c r="C395" s="65"/>
      <c r="D395" s="65"/>
      <c r="E395" s="65"/>
      <c r="F395" s="65"/>
      <c r="G395" s="80"/>
      <c r="H395" s="80"/>
      <c r="I395" s="80"/>
      <c r="J395" s="91"/>
      <c r="K395" s="90">
        <f>RecursosM[[#This Row],[Custos unitários / hora]]*RecursosM[[#This Row],[Quant. / Horas]]</f>
        <v>0</v>
      </c>
    </row>
    <row r="396" spans="1:11" x14ac:dyDescent="0.25">
      <c r="A396" s="79"/>
      <c r="B396" s="65"/>
      <c r="C396" s="65"/>
      <c r="D396" s="65"/>
      <c r="E396" s="65"/>
      <c r="F396" s="65"/>
      <c r="G396" s="80"/>
      <c r="H396" s="80"/>
      <c r="I396" s="80"/>
      <c r="J396" s="91"/>
      <c r="K396" s="90">
        <f>RecursosM[[#This Row],[Custos unitários / hora]]*RecursosM[[#This Row],[Quant. / Horas]]</f>
        <v>0</v>
      </c>
    </row>
    <row r="397" spans="1:11" x14ac:dyDescent="0.25">
      <c r="A397" s="79"/>
      <c r="B397" s="65"/>
      <c r="C397" s="65"/>
      <c r="D397" s="65"/>
      <c r="E397" s="65"/>
      <c r="F397" s="65"/>
      <c r="G397" s="80"/>
      <c r="H397" s="80"/>
      <c r="I397" s="80"/>
      <c r="J397" s="91"/>
      <c r="K397" s="90">
        <f>RecursosM[[#This Row],[Custos unitários / hora]]*RecursosM[[#This Row],[Quant. / Horas]]</f>
        <v>0</v>
      </c>
    </row>
    <row r="398" spans="1:11" x14ac:dyDescent="0.25">
      <c r="A398" s="79"/>
      <c r="B398" s="65"/>
      <c r="C398" s="65"/>
      <c r="D398" s="65"/>
      <c r="E398" s="65"/>
      <c r="F398" s="65"/>
      <c r="G398" s="80"/>
      <c r="H398" s="80"/>
      <c r="I398" s="80"/>
      <c r="J398" s="91"/>
      <c r="K398" s="90">
        <f>RecursosM[[#This Row],[Custos unitários / hora]]*RecursosM[[#This Row],[Quant. / Horas]]</f>
        <v>0</v>
      </c>
    </row>
    <row r="399" spans="1:11" x14ac:dyDescent="0.25">
      <c r="A399" s="79"/>
      <c r="B399" s="65"/>
      <c r="C399" s="65"/>
      <c r="D399" s="65"/>
      <c r="E399" s="65"/>
      <c r="F399" s="65"/>
      <c r="G399" s="80"/>
      <c r="H399" s="80"/>
      <c r="I399" s="80"/>
      <c r="J399" s="91"/>
      <c r="K399" s="90">
        <f>RecursosM[[#This Row],[Custos unitários / hora]]*RecursosM[[#This Row],[Quant. / Horas]]</f>
        <v>0</v>
      </c>
    </row>
    <row r="400" spans="1:11" x14ac:dyDescent="0.25">
      <c r="A400" s="79"/>
      <c r="B400" s="65"/>
      <c r="C400" s="65"/>
      <c r="D400" s="65"/>
      <c r="E400" s="65"/>
      <c r="F400" s="65"/>
      <c r="G400" s="80"/>
      <c r="H400" s="80"/>
      <c r="I400" s="80"/>
      <c r="J400" s="91"/>
      <c r="K400" s="90">
        <f>RecursosM[[#This Row],[Custos unitários / hora]]*RecursosM[[#This Row],[Quant. / Horas]]</f>
        <v>0</v>
      </c>
    </row>
    <row r="401" spans="1:11" x14ac:dyDescent="0.25">
      <c r="A401" s="79"/>
      <c r="B401" s="65"/>
      <c r="C401" s="65"/>
      <c r="D401" s="65"/>
      <c r="E401" s="65"/>
      <c r="F401" s="65"/>
      <c r="G401" s="80"/>
      <c r="H401" s="80"/>
      <c r="I401" s="80"/>
      <c r="J401" s="91"/>
      <c r="K401" s="90">
        <f>RecursosM[[#This Row],[Custos unitários / hora]]*RecursosM[[#This Row],[Quant. / Horas]]</f>
        <v>0</v>
      </c>
    </row>
    <row r="402" spans="1:11" x14ac:dyDescent="0.25">
      <c r="A402" s="79"/>
      <c r="B402" s="65"/>
      <c r="C402" s="65"/>
      <c r="D402" s="65"/>
      <c r="E402" s="65"/>
      <c r="F402" s="65"/>
      <c r="G402" s="80"/>
      <c r="H402" s="80"/>
      <c r="I402" s="80"/>
      <c r="J402" s="91"/>
      <c r="K402" s="90">
        <f>RecursosM[[#This Row],[Custos unitários / hora]]*RecursosM[[#This Row],[Quant. / Horas]]</f>
        <v>0</v>
      </c>
    </row>
    <row r="403" spans="1:11" x14ac:dyDescent="0.25">
      <c r="A403" s="79"/>
      <c r="B403" s="65"/>
      <c r="C403" s="65"/>
      <c r="D403" s="65"/>
      <c r="E403" s="65"/>
      <c r="F403" s="65"/>
      <c r="G403" s="80"/>
      <c r="H403" s="80"/>
      <c r="I403" s="80"/>
      <c r="J403" s="91"/>
      <c r="K403" s="90">
        <f>RecursosM[[#This Row],[Custos unitários / hora]]*RecursosM[[#This Row],[Quant. / Horas]]</f>
        <v>0</v>
      </c>
    </row>
    <row r="404" spans="1:11" x14ac:dyDescent="0.25">
      <c r="A404" s="79"/>
      <c r="B404" s="65"/>
      <c r="C404" s="65"/>
      <c r="D404" s="65"/>
      <c r="E404" s="65"/>
      <c r="F404" s="65"/>
      <c r="G404" s="80"/>
      <c r="H404" s="80"/>
      <c r="I404" s="80"/>
      <c r="J404" s="91"/>
      <c r="K404" s="90">
        <f>RecursosM[[#This Row],[Custos unitários / hora]]*RecursosM[[#This Row],[Quant. / Horas]]</f>
        <v>0</v>
      </c>
    </row>
    <row r="405" spans="1:11" x14ac:dyDescent="0.25">
      <c r="A405" s="79"/>
      <c r="B405" s="65"/>
      <c r="C405" s="65"/>
      <c r="D405" s="65"/>
      <c r="E405" s="65"/>
      <c r="F405" s="65"/>
      <c r="G405" s="80"/>
      <c r="H405" s="80"/>
      <c r="I405" s="80"/>
      <c r="J405" s="91"/>
      <c r="K405" s="90">
        <f>RecursosM[[#This Row],[Custos unitários / hora]]*RecursosM[[#This Row],[Quant. / Horas]]</f>
        <v>0</v>
      </c>
    </row>
    <row r="406" spans="1:11" x14ac:dyDescent="0.25">
      <c r="A406" s="79"/>
      <c r="B406" s="65"/>
      <c r="C406" s="65"/>
      <c r="D406" s="65"/>
      <c r="E406" s="65"/>
      <c r="F406" s="65"/>
      <c r="G406" s="80"/>
      <c r="H406" s="80"/>
      <c r="I406" s="80"/>
      <c r="J406" s="91"/>
      <c r="K406" s="90">
        <f>RecursosM[[#This Row],[Custos unitários / hora]]*RecursosM[[#This Row],[Quant. / Horas]]</f>
        <v>0</v>
      </c>
    </row>
    <row r="407" spans="1:11" x14ac:dyDescent="0.25">
      <c r="A407" s="79"/>
      <c r="B407" s="65"/>
      <c r="C407" s="65"/>
      <c r="D407" s="65"/>
      <c r="E407" s="65"/>
      <c r="F407" s="65"/>
      <c r="G407" s="80"/>
      <c r="H407" s="80"/>
      <c r="I407" s="80"/>
      <c r="J407" s="91"/>
      <c r="K407" s="90">
        <f>RecursosM[[#This Row],[Custos unitários / hora]]*RecursosM[[#This Row],[Quant. / Horas]]</f>
        <v>0</v>
      </c>
    </row>
    <row r="408" spans="1:11" x14ac:dyDescent="0.25">
      <c r="A408" s="79"/>
      <c r="B408" s="65"/>
      <c r="C408" s="65"/>
      <c r="D408" s="65"/>
      <c r="E408" s="65"/>
      <c r="F408" s="65"/>
      <c r="G408" s="80"/>
      <c r="H408" s="80"/>
      <c r="I408" s="80"/>
      <c r="J408" s="91"/>
      <c r="K408" s="90">
        <f>RecursosM[[#This Row],[Custos unitários / hora]]*RecursosM[[#This Row],[Quant. / Horas]]</f>
        <v>0</v>
      </c>
    </row>
    <row r="409" spans="1:11" x14ac:dyDescent="0.25">
      <c r="A409" s="79"/>
      <c r="B409" s="65"/>
      <c r="C409" s="65"/>
      <c r="D409" s="65"/>
      <c r="E409" s="65"/>
      <c r="F409" s="65"/>
      <c r="G409" s="80"/>
      <c r="H409" s="80"/>
      <c r="I409" s="80"/>
      <c r="J409" s="91"/>
      <c r="K409" s="90">
        <f>RecursosM[[#This Row],[Custos unitários / hora]]*RecursosM[[#This Row],[Quant. / Horas]]</f>
        <v>0</v>
      </c>
    </row>
    <row r="410" spans="1:11" x14ac:dyDescent="0.25">
      <c r="A410" s="79"/>
      <c r="B410" s="65"/>
      <c r="C410" s="65"/>
      <c r="D410" s="65"/>
      <c r="E410" s="65"/>
      <c r="F410" s="65"/>
      <c r="G410" s="80"/>
      <c r="H410" s="80"/>
      <c r="I410" s="80"/>
      <c r="J410" s="91"/>
      <c r="K410" s="90">
        <f>RecursosM[[#This Row],[Custos unitários / hora]]*RecursosM[[#This Row],[Quant. / Horas]]</f>
        <v>0</v>
      </c>
    </row>
    <row r="411" spans="1:11" x14ac:dyDescent="0.25">
      <c r="A411" s="79"/>
      <c r="B411" s="65"/>
      <c r="C411" s="65"/>
      <c r="D411" s="65"/>
      <c r="E411" s="65"/>
      <c r="F411" s="65"/>
      <c r="G411" s="80"/>
      <c r="H411" s="80"/>
      <c r="I411" s="80"/>
      <c r="J411" s="91"/>
      <c r="K411" s="90">
        <f>RecursosM[[#This Row],[Custos unitários / hora]]*RecursosM[[#This Row],[Quant. / Horas]]</f>
        <v>0</v>
      </c>
    </row>
    <row r="412" spans="1:11" x14ac:dyDescent="0.25">
      <c r="A412" s="79"/>
      <c r="B412" s="65"/>
      <c r="C412" s="65"/>
      <c r="D412" s="65"/>
      <c r="E412" s="65"/>
      <c r="F412" s="65"/>
      <c r="G412" s="80"/>
      <c r="H412" s="80"/>
      <c r="I412" s="80"/>
      <c r="J412" s="91"/>
      <c r="K412" s="90">
        <f>RecursosM[[#This Row],[Custos unitários / hora]]*RecursosM[[#This Row],[Quant. / Horas]]</f>
        <v>0</v>
      </c>
    </row>
    <row r="413" spans="1:11" x14ac:dyDescent="0.25">
      <c r="A413" s="79"/>
      <c r="B413" s="65"/>
      <c r="C413" s="65"/>
      <c r="D413" s="65"/>
      <c r="E413" s="65"/>
      <c r="F413" s="65"/>
      <c r="G413" s="80"/>
      <c r="H413" s="80"/>
      <c r="I413" s="80"/>
      <c r="J413" s="91"/>
      <c r="K413" s="90">
        <f>RecursosM[[#This Row],[Custos unitários / hora]]*RecursosM[[#This Row],[Quant. / Horas]]</f>
        <v>0</v>
      </c>
    </row>
    <row r="414" spans="1:11" x14ac:dyDescent="0.25">
      <c r="A414" s="79"/>
      <c r="B414" s="65"/>
      <c r="C414" s="65"/>
      <c r="D414" s="65"/>
      <c r="E414" s="65"/>
      <c r="F414" s="65"/>
      <c r="G414" s="80"/>
      <c r="H414" s="80"/>
      <c r="I414" s="80"/>
      <c r="J414" s="91"/>
      <c r="K414" s="90">
        <f>RecursosM[[#This Row],[Custos unitários / hora]]*RecursosM[[#This Row],[Quant. / Horas]]</f>
        <v>0</v>
      </c>
    </row>
    <row r="415" spans="1:11" x14ac:dyDescent="0.25">
      <c r="A415" s="79"/>
      <c r="B415" s="65"/>
      <c r="C415" s="65"/>
      <c r="D415" s="65"/>
      <c r="E415" s="65"/>
      <c r="F415" s="65"/>
      <c r="G415" s="80"/>
      <c r="H415" s="80"/>
      <c r="I415" s="80"/>
      <c r="J415" s="91"/>
      <c r="K415" s="90">
        <f>RecursosM[[#This Row],[Custos unitários / hora]]*RecursosM[[#This Row],[Quant. / Horas]]</f>
        <v>0</v>
      </c>
    </row>
    <row r="416" spans="1:11" x14ac:dyDescent="0.25">
      <c r="A416" s="79"/>
      <c r="B416" s="65"/>
      <c r="C416" s="65"/>
      <c r="D416" s="65"/>
      <c r="E416" s="65"/>
      <c r="F416" s="65"/>
      <c r="G416" s="80"/>
      <c r="H416" s="80"/>
      <c r="I416" s="80"/>
      <c r="J416" s="91"/>
      <c r="K416" s="90">
        <f>RecursosM[[#This Row],[Custos unitários / hora]]*RecursosM[[#This Row],[Quant. / Horas]]</f>
        <v>0</v>
      </c>
    </row>
    <row r="417" spans="1:11" x14ac:dyDescent="0.25">
      <c r="A417" s="79"/>
      <c r="B417" s="65"/>
      <c r="C417" s="65"/>
      <c r="D417" s="65"/>
      <c r="E417" s="65"/>
      <c r="F417" s="65"/>
      <c r="G417" s="80"/>
      <c r="H417" s="80"/>
      <c r="I417" s="80"/>
      <c r="J417" s="91"/>
      <c r="K417" s="90">
        <f>RecursosM[[#This Row],[Custos unitários / hora]]*RecursosM[[#This Row],[Quant. / Horas]]</f>
        <v>0</v>
      </c>
    </row>
    <row r="418" spans="1:11" x14ac:dyDescent="0.25">
      <c r="A418" s="79"/>
      <c r="B418" s="65"/>
      <c r="C418" s="65"/>
      <c r="D418" s="65"/>
      <c r="E418" s="65"/>
      <c r="F418" s="65"/>
      <c r="G418" s="80"/>
      <c r="H418" s="80"/>
      <c r="I418" s="80"/>
      <c r="J418" s="91"/>
      <c r="K418" s="90">
        <f>RecursosM[[#This Row],[Custos unitários / hora]]*RecursosM[[#This Row],[Quant. / Horas]]</f>
        <v>0</v>
      </c>
    </row>
    <row r="419" spans="1:11" x14ac:dyDescent="0.25">
      <c r="A419" s="79"/>
      <c r="B419" s="65"/>
      <c r="C419" s="65"/>
      <c r="D419" s="65"/>
      <c r="E419" s="65"/>
      <c r="F419" s="65"/>
      <c r="G419" s="80"/>
      <c r="H419" s="80"/>
      <c r="I419" s="80"/>
      <c r="J419" s="91"/>
      <c r="K419" s="90">
        <f>RecursosM[[#This Row],[Custos unitários / hora]]*RecursosM[[#This Row],[Quant. / Horas]]</f>
        <v>0</v>
      </c>
    </row>
    <row r="420" spans="1:11" x14ac:dyDescent="0.25">
      <c r="A420" s="79"/>
      <c r="B420" s="65"/>
      <c r="C420" s="65"/>
      <c r="D420" s="65"/>
      <c r="E420" s="65"/>
      <c r="F420" s="65"/>
      <c r="G420" s="80"/>
      <c r="H420" s="80"/>
      <c r="I420" s="80"/>
      <c r="J420" s="91"/>
      <c r="K420" s="90">
        <f>RecursosM[[#This Row],[Custos unitários / hora]]*RecursosM[[#This Row],[Quant. / Horas]]</f>
        <v>0</v>
      </c>
    </row>
    <row r="421" spans="1:11" x14ac:dyDescent="0.25">
      <c r="A421" s="79"/>
      <c r="B421" s="65"/>
      <c r="C421" s="65"/>
      <c r="D421" s="65"/>
      <c r="E421" s="65"/>
      <c r="F421" s="65"/>
      <c r="G421" s="80"/>
      <c r="H421" s="80"/>
      <c r="I421" s="80"/>
      <c r="J421" s="91"/>
      <c r="K421" s="90">
        <f>RecursosM[[#This Row],[Custos unitários / hora]]*RecursosM[[#This Row],[Quant. / Horas]]</f>
        <v>0</v>
      </c>
    </row>
    <row r="422" spans="1:11" x14ac:dyDescent="0.25">
      <c r="A422" s="79"/>
      <c r="B422" s="65"/>
      <c r="C422" s="65"/>
      <c r="D422" s="65"/>
      <c r="E422" s="65"/>
      <c r="F422" s="65"/>
      <c r="G422" s="80"/>
      <c r="H422" s="80"/>
      <c r="I422" s="80"/>
      <c r="J422" s="91"/>
      <c r="K422" s="90">
        <f>RecursosM[[#This Row],[Custos unitários / hora]]*RecursosM[[#This Row],[Quant. / Horas]]</f>
        <v>0</v>
      </c>
    </row>
    <row r="423" spans="1:11" x14ac:dyDescent="0.25">
      <c r="A423" s="79"/>
      <c r="B423" s="65"/>
      <c r="C423" s="65"/>
      <c r="D423" s="65"/>
      <c r="E423" s="65"/>
      <c r="F423" s="65"/>
      <c r="G423" s="80"/>
      <c r="H423" s="80"/>
      <c r="I423" s="80"/>
      <c r="J423" s="91"/>
      <c r="K423" s="90">
        <f>RecursosM[[#This Row],[Custos unitários / hora]]*RecursosM[[#This Row],[Quant. / Horas]]</f>
        <v>0</v>
      </c>
    </row>
    <row r="424" spans="1:11" x14ac:dyDescent="0.25">
      <c r="A424" s="79"/>
      <c r="B424" s="65"/>
      <c r="C424" s="65"/>
      <c r="D424" s="65"/>
      <c r="E424" s="65"/>
      <c r="F424" s="65"/>
      <c r="G424" s="80"/>
      <c r="H424" s="80"/>
      <c r="I424" s="80"/>
      <c r="J424" s="91"/>
      <c r="K424" s="90">
        <f>RecursosM[[#This Row],[Custos unitários / hora]]*RecursosM[[#This Row],[Quant. / Horas]]</f>
        <v>0</v>
      </c>
    </row>
    <row r="425" spans="1:11" x14ac:dyDescent="0.25">
      <c r="A425" s="79"/>
      <c r="B425" s="65"/>
      <c r="C425" s="65"/>
      <c r="D425" s="65"/>
      <c r="E425" s="65"/>
      <c r="F425" s="65"/>
      <c r="G425" s="80"/>
      <c r="H425" s="80"/>
      <c r="I425" s="80"/>
      <c r="J425" s="91"/>
      <c r="K425" s="90">
        <f>RecursosM[[#This Row],[Custos unitários / hora]]*RecursosM[[#This Row],[Quant. / Horas]]</f>
        <v>0</v>
      </c>
    </row>
    <row r="426" spans="1:11" x14ac:dyDescent="0.25">
      <c r="A426" s="79"/>
      <c r="B426" s="65"/>
      <c r="C426" s="65"/>
      <c r="D426" s="65"/>
      <c r="E426" s="65"/>
      <c r="F426" s="65"/>
      <c r="G426" s="80"/>
      <c r="H426" s="80"/>
      <c r="I426" s="80"/>
      <c r="J426" s="91"/>
      <c r="K426" s="90">
        <f>RecursosM[[#This Row],[Custos unitários / hora]]*RecursosM[[#This Row],[Quant. / Horas]]</f>
        <v>0</v>
      </c>
    </row>
    <row r="427" spans="1:11" x14ac:dyDescent="0.25">
      <c r="A427" s="79"/>
      <c r="B427" s="65"/>
      <c r="C427" s="65"/>
      <c r="D427" s="65"/>
      <c r="E427" s="65"/>
      <c r="F427" s="65"/>
      <c r="G427" s="80"/>
      <c r="H427" s="80"/>
      <c r="I427" s="80"/>
      <c r="J427" s="91"/>
      <c r="K427" s="90">
        <f>RecursosM[[#This Row],[Custos unitários / hora]]*RecursosM[[#This Row],[Quant. / Horas]]</f>
        <v>0</v>
      </c>
    </row>
    <row r="428" spans="1:11" x14ac:dyDescent="0.25">
      <c r="A428" s="79"/>
      <c r="B428" s="65"/>
      <c r="C428" s="65"/>
      <c r="D428" s="65"/>
      <c r="E428" s="65"/>
      <c r="F428" s="65"/>
      <c r="G428" s="80"/>
      <c r="H428" s="80"/>
      <c r="I428" s="80"/>
      <c r="J428" s="91"/>
      <c r="K428" s="90">
        <f>RecursosM[[#This Row],[Custos unitários / hora]]*RecursosM[[#This Row],[Quant. / Horas]]</f>
        <v>0</v>
      </c>
    </row>
    <row r="429" spans="1:11" x14ac:dyDescent="0.25">
      <c r="A429" s="79"/>
      <c r="B429" s="65"/>
      <c r="C429" s="65"/>
      <c r="D429" s="65"/>
      <c r="E429" s="65"/>
      <c r="F429" s="65"/>
      <c r="G429" s="80"/>
      <c r="H429" s="80"/>
      <c r="I429" s="80"/>
      <c r="J429" s="91"/>
      <c r="K429" s="90">
        <f>RecursosM[[#This Row],[Custos unitários / hora]]*RecursosM[[#This Row],[Quant. / Horas]]</f>
        <v>0</v>
      </c>
    </row>
    <row r="430" spans="1:11" x14ac:dyDescent="0.25">
      <c r="A430" s="79"/>
      <c r="B430" s="65"/>
      <c r="C430" s="65"/>
      <c r="D430" s="65"/>
      <c r="E430" s="65"/>
      <c r="F430" s="65"/>
      <c r="G430" s="80"/>
      <c r="H430" s="80"/>
      <c r="I430" s="80"/>
      <c r="J430" s="91"/>
      <c r="K430" s="90">
        <f>RecursosM[[#This Row],[Custos unitários / hora]]*RecursosM[[#This Row],[Quant. / Horas]]</f>
        <v>0</v>
      </c>
    </row>
    <row r="431" spans="1:11" x14ac:dyDescent="0.25">
      <c r="A431" s="79"/>
      <c r="B431" s="65"/>
      <c r="C431" s="65"/>
      <c r="D431" s="65"/>
      <c r="E431" s="65"/>
      <c r="F431" s="65"/>
      <c r="G431" s="80"/>
      <c r="H431" s="80"/>
      <c r="I431" s="80"/>
      <c r="J431" s="91"/>
      <c r="K431" s="90">
        <f>RecursosM[[#This Row],[Custos unitários / hora]]*RecursosM[[#This Row],[Quant. / Horas]]</f>
        <v>0</v>
      </c>
    </row>
    <row r="432" spans="1:11" x14ac:dyDescent="0.25">
      <c r="A432" s="79"/>
      <c r="B432" s="65"/>
      <c r="C432" s="65"/>
      <c r="D432" s="65"/>
      <c r="E432" s="65"/>
      <c r="F432" s="65"/>
      <c r="G432" s="80"/>
      <c r="H432" s="80"/>
      <c r="I432" s="80"/>
      <c r="J432" s="91"/>
      <c r="K432" s="90">
        <f>RecursosM[[#This Row],[Custos unitários / hora]]*RecursosM[[#This Row],[Quant. / Horas]]</f>
        <v>0</v>
      </c>
    </row>
    <row r="433" spans="1:11" x14ac:dyDescent="0.25">
      <c r="A433" s="79"/>
      <c r="B433" s="65"/>
      <c r="C433" s="65"/>
      <c r="D433" s="65"/>
      <c r="E433" s="65"/>
      <c r="F433" s="65"/>
      <c r="G433" s="80"/>
      <c r="H433" s="80"/>
      <c r="I433" s="80"/>
      <c r="J433" s="91"/>
      <c r="K433" s="90">
        <f>RecursosM[[#This Row],[Custos unitários / hora]]*RecursosM[[#This Row],[Quant. / Horas]]</f>
        <v>0</v>
      </c>
    </row>
    <row r="434" spans="1:11" x14ac:dyDescent="0.25">
      <c r="A434" s="79"/>
      <c r="B434" s="65"/>
      <c r="C434" s="65"/>
      <c r="D434" s="65"/>
      <c r="E434" s="65"/>
      <c r="F434" s="65"/>
      <c r="G434" s="80"/>
      <c r="H434" s="80"/>
      <c r="I434" s="80"/>
      <c r="J434" s="91"/>
      <c r="K434" s="90">
        <f>RecursosM[[#This Row],[Custos unitários / hora]]*RecursosM[[#This Row],[Quant. / Horas]]</f>
        <v>0</v>
      </c>
    </row>
    <row r="435" spans="1:11" x14ac:dyDescent="0.25">
      <c r="A435" s="79"/>
      <c r="B435" s="65"/>
      <c r="C435" s="65"/>
      <c r="D435" s="65"/>
      <c r="E435" s="65"/>
      <c r="F435" s="65"/>
      <c r="G435" s="80"/>
      <c r="H435" s="80"/>
      <c r="I435" s="80"/>
      <c r="J435" s="91"/>
      <c r="K435" s="90">
        <f>RecursosM[[#This Row],[Custos unitários / hora]]*RecursosM[[#This Row],[Quant. / Horas]]</f>
        <v>0</v>
      </c>
    </row>
    <row r="436" spans="1:11" x14ac:dyDescent="0.25">
      <c r="A436" s="79"/>
      <c r="B436" s="65"/>
      <c r="C436" s="65"/>
      <c r="D436" s="65"/>
      <c r="E436" s="65"/>
      <c r="F436" s="65"/>
      <c r="G436" s="80"/>
      <c r="H436" s="80"/>
      <c r="I436" s="80"/>
      <c r="J436" s="91"/>
      <c r="K436" s="90">
        <f>RecursosM[[#This Row],[Custos unitários / hora]]*RecursosM[[#This Row],[Quant. / Horas]]</f>
        <v>0</v>
      </c>
    </row>
    <row r="437" spans="1:11" x14ac:dyDescent="0.25">
      <c r="A437" s="79"/>
      <c r="B437" s="65"/>
      <c r="C437" s="65"/>
      <c r="D437" s="65"/>
      <c r="E437" s="65"/>
      <c r="F437" s="65"/>
      <c r="G437" s="80"/>
      <c r="H437" s="80"/>
      <c r="I437" s="80"/>
      <c r="J437" s="91"/>
      <c r="K437" s="90">
        <f>RecursosM[[#This Row],[Custos unitários / hora]]*RecursosM[[#This Row],[Quant. / Horas]]</f>
        <v>0</v>
      </c>
    </row>
    <row r="438" spans="1:11" x14ac:dyDescent="0.25">
      <c r="A438" s="79"/>
      <c r="B438" s="65"/>
      <c r="C438" s="65"/>
      <c r="D438" s="65"/>
      <c r="E438" s="65"/>
      <c r="F438" s="65"/>
      <c r="G438" s="80"/>
      <c r="H438" s="80"/>
      <c r="I438" s="80"/>
      <c r="J438" s="91"/>
      <c r="K438" s="90">
        <f>RecursosM[[#This Row],[Custos unitários / hora]]*RecursosM[[#This Row],[Quant. / Horas]]</f>
        <v>0</v>
      </c>
    </row>
    <row r="439" spans="1:11" x14ac:dyDescent="0.25">
      <c r="A439" s="79"/>
      <c r="B439" s="65"/>
      <c r="C439" s="65"/>
      <c r="D439" s="65"/>
      <c r="E439" s="65"/>
      <c r="F439" s="65"/>
      <c r="G439" s="80"/>
      <c r="H439" s="80"/>
      <c r="I439" s="80"/>
      <c r="J439" s="91"/>
      <c r="K439" s="90">
        <f>RecursosM[[#This Row],[Custos unitários / hora]]*RecursosM[[#This Row],[Quant. / Horas]]</f>
        <v>0</v>
      </c>
    </row>
    <row r="440" spans="1:11" x14ac:dyDescent="0.25">
      <c r="A440" s="79"/>
      <c r="B440" s="65"/>
      <c r="C440" s="65"/>
      <c r="D440" s="65"/>
      <c r="E440" s="65"/>
      <c r="F440" s="65"/>
      <c r="G440" s="80"/>
      <c r="H440" s="80"/>
      <c r="I440" s="80"/>
      <c r="J440" s="91"/>
      <c r="K440" s="90">
        <f>RecursosM[[#This Row],[Custos unitários / hora]]*RecursosM[[#This Row],[Quant. / Horas]]</f>
        <v>0</v>
      </c>
    </row>
    <row r="441" spans="1:11" x14ac:dyDescent="0.25">
      <c r="A441" s="79"/>
      <c r="B441" s="65"/>
      <c r="C441" s="65"/>
      <c r="D441" s="65"/>
      <c r="E441" s="65"/>
      <c r="F441" s="65"/>
      <c r="G441" s="80"/>
      <c r="H441" s="80"/>
      <c r="I441" s="80"/>
      <c r="J441" s="91"/>
      <c r="K441" s="90">
        <f>RecursosM[[#This Row],[Custos unitários / hora]]*RecursosM[[#This Row],[Quant. / Horas]]</f>
        <v>0</v>
      </c>
    </row>
    <row r="442" spans="1:11" x14ac:dyDescent="0.25">
      <c r="A442" s="79"/>
      <c r="B442" s="65"/>
      <c r="C442" s="65"/>
      <c r="D442" s="65"/>
      <c r="E442" s="65"/>
      <c r="F442" s="65"/>
      <c r="G442" s="80"/>
      <c r="H442" s="80"/>
      <c r="I442" s="80"/>
      <c r="J442" s="91"/>
      <c r="K442" s="90">
        <f>RecursosM[[#This Row],[Custos unitários / hora]]*RecursosM[[#This Row],[Quant. / Horas]]</f>
        <v>0</v>
      </c>
    </row>
    <row r="443" spans="1:11" x14ac:dyDescent="0.25">
      <c r="A443" s="79"/>
      <c r="B443" s="65"/>
      <c r="C443" s="65"/>
      <c r="D443" s="65"/>
      <c r="E443" s="65"/>
      <c r="F443" s="65"/>
      <c r="G443" s="80"/>
      <c r="H443" s="80"/>
      <c r="I443" s="80"/>
      <c r="J443" s="91"/>
      <c r="K443" s="90">
        <f>RecursosM[[#This Row],[Custos unitários / hora]]*RecursosM[[#This Row],[Quant. / Horas]]</f>
        <v>0</v>
      </c>
    </row>
    <row r="444" spans="1:11" x14ac:dyDescent="0.25">
      <c r="A444" s="79"/>
      <c r="B444" s="65"/>
      <c r="C444" s="65"/>
      <c r="D444" s="65"/>
      <c r="E444" s="65"/>
      <c r="F444" s="65"/>
      <c r="G444" s="80"/>
      <c r="H444" s="80"/>
      <c r="I444" s="80"/>
      <c r="J444" s="91"/>
      <c r="K444" s="90">
        <f>RecursosM[[#This Row],[Custos unitários / hora]]*RecursosM[[#This Row],[Quant. / Horas]]</f>
        <v>0</v>
      </c>
    </row>
    <row r="445" spans="1:11" x14ac:dyDescent="0.25">
      <c r="A445" s="79"/>
      <c r="B445" s="65"/>
      <c r="C445" s="65"/>
      <c r="D445" s="65"/>
      <c r="E445" s="65"/>
      <c r="F445" s="65"/>
      <c r="G445" s="80"/>
      <c r="H445" s="80"/>
      <c r="I445" s="80"/>
      <c r="J445" s="91"/>
      <c r="K445" s="90">
        <f>RecursosM[[#This Row],[Custos unitários / hora]]*RecursosM[[#This Row],[Quant. / Horas]]</f>
        <v>0</v>
      </c>
    </row>
    <row r="446" spans="1:11" x14ac:dyDescent="0.25">
      <c r="A446" s="79"/>
      <c r="B446" s="65"/>
      <c r="C446" s="65"/>
      <c r="D446" s="65"/>
      <c r="E446" s="65"/>
      <c r="F446" s="65"/>
      <c r="G446" s="80"/>
      <c r="H446" s="80"/>
      <c r="I446" s="80"/>
      <c r="J446" s="91"/>
      <c r="K446" s="90">
        <f>RecursosM[[#This Row],[Custos unitários / hora]]*RecursosM[[#This Row],[Quant. / Horas]]</f>
        <v>0</v>
      </c>
    </row>
    <row r="447" spans="1:11" x14ac:dyDescent="0.25">
      <c r="A447" s="79"/>
      <c r="B447" s="65"/>
      <c r="C447" s="65"/>
      <c r="D447" s="65"/>
      <c r="E447" s="65"/>
      <c r="F447" s="65"/>
      <c r="G447" s="80"/>
      <c r="H447" s="80"/>
      <c r="I447" s="80"/>
      <c r="J447" s="91"/>
      <c r="K447" s="90">
        <f>RecursosM[[#This Row],[Custos unitários / hora]]*RecursosM[[#This Row],[Quant. / Horas]]</f>
        <v>0</v>
      </c>
    </row>
    <row r="448" spans="1:11" x14ac:dyDescent="0.25">
      <c r="A448" s="79"/>
      <c r="B448" s="65"/>
      <c r="C448" s="65"/>
      <c r="D448" s="65"/>
      <c r="E448" s="65"/>
      <c r="F448" s="65"/>
      <c r="G448" s="80"/>
      <c r="H448" s="80"/>
      <c r="I448" s="80"/>
      <c r="J448" s="91"/>
      <c r="K448" s="90">
        <f>RecursosM[[#This Row],[Custos unitários / hora]]*RecursosM[[#This Row],[Quant. / Horas]]</f>
        <v>0</v>
      </c>
    </row>
    <row r="449" spans="1:11" x14ac:dyDescent="0.25">
      <c r="A449" s="79"/>
      <c r="B449" s="65"/>
      <c r="C449" s="65"/>
      <c r="D449" s="65"/>
      <c r="E449" s="65"/>
      <c r="F449" s="65"/>
      <c r="G449" s="80"/>
      <c r="H449" s="80"/>
      <c r="I449" s="80"/>
      <c r="J449" s="91"/>
      <c r="K449" s="90">
        <f>RecursosM[[#This Row],[Custos unitários / hora]]*RecursosM[[#This Row],[Quant. / Horas]]</f>
        <v>0</v>
      </c>
    </row>
    <row r="450" spans="1:11" x14ac:dyDescent="0.25">
      <c r="A450" s="79"/>
      <c r="B450" s="65"/>
      <c r="C450" s="65"/>
      <c r="D450" s="65"/>
      <c r="E450" s="65"/>
      <c r="F450" s="65"/>
      <c r="G450" s="80"/>
      <c r="H450" s="80"/>
      <c r="I450" s="80"/>
      <c r="J450" s="91"/>
      <c r="K450" s="90">
        <f>RecursosM[[#This Row],[Custos unitários / hora]]*RecursosM[[#This Row],[Quant. / Horas]]</f>
        <v>0</v>
      </c>
    </row>
    <row r="451" spans="1:11" x14ac:dyDescent="0.25">
      <c r="A451" s="79"/>
      <c r="B451" s="65"/>
      <c r="C451" s="65"/>
      <c r="D451" s="65"/>
      <c r="E451" s="65"/>
      <c r="F451" s="65"/>
      <c r="G451" s="80"/>
      <c r="H451" s="80"/>
      <c r="I451" s="80"/>
      <c r="J451" s="91"/>
      <c r="K451" s="90">
        <f>RecursosM[[#This Row],[Custos unitários / hora]]*RecursosM[[#This Row],[Quant. / Horas]]</f>
        <v>0</v>
      </c>
    </row>
    <row r="452" spans="1:11" x14ac:dyDescent="0.25">
      <c r="A452" s="79"/>
      <c r="B452" s="65"/>
      <c r="C452" s="65"/>
      <c r="D452" s="65"/>
      <c r="E452" s="65"/>
      <c r="F452" s="65"/>
      <c r="G452" s="80"/>
      <c r="H452" s="80"/>
      <c r="I452" s="80"/>
      <c r="J452" s="91"/>
      <c r="K452" s="90">
        <f>RecursosM[[#This Row],[Custos unitários / hora]]*RecursosM[[#This Row],[Quant. / Horas]]</f>
        <v>0</v>
      </c>
    </row>
    <row r="453" spans="1:11" x14ac:dyDescent="0.25">
      <c r="A453" s="79"/>
      <c r="B453" s="65"/>
      <c r="C453" s="65"/>
      <c r="D453" s="65"/>
      <c r="E453" s="65"/>
      <c r="F453" s="65"/>
      <c r="G453" s="80"/>
      <c r="H453" s="80"/>
      <c r="I453" s="80"/>
      <c r="J453" s="91"/>
      <c r="K453" s="90">
        <f>RecursosM[[#This Row],[Custos unitários / hora]]*RecursosM[[#This Row],[Quant. / Horas]]</f>
        <v>0</v>
      </c>
    </row>
    <row r="454" spans="1:11" x14ac:dyDescent="0.25">
      <c r="A454" s="79"/>
      <c r="B454" s="65"/>
      <c r="C454" s="65"/>
      <c r="D454" s="65"/>
      <c r="E454" s="65"/>
      <c r="F454" s="65"/>
      <c r="G454" s="80"/>
      <c r="H454" s="80"/>
      <c r="I454" s="80"/>
      <c r="J454" s="91"/>
      <c r="K454" s="90">
        <f>RecursosM[[#This Row],[Custos unitários / hora]]*RecursosM[[#This Row],[Quant. / Horas]]</f>
        <v>0</v>
      </c>
    </row>
    <row r="455" spans="1:11" x14ac:dyDescent="0.25">
      <c r="A455" s="79"/>
      <c r="B455" s="65"/>
      <c r="C455" s="65"/>
      <c r="D455" s="65"/>
      <c r="E455" s="65"/>
      <c r="F455" s="65"/>
      <c r="G455" s="80"/>
      <c r="H455" s="80"/>
      <c r="I455" s="80"/>
      <c r="J455" s="91"/>
      <c r="K455" s="90">
        <f>RecursosM[[#This Row],[Custos unitários / hora]]*RecursosM[[#This Row],[Quant. / Horas]]</f>
        <v>0</v>
      </c>
    </row>
    <row r="456" spans="1:11" x14ac:dyDescent="0.25">
      <c r="A456" s="79"/>
      <c r="B456" s="65"/>
      <c r="C456" s="65"/>
      <c r="D456" s="65"/>
      <c r="E456" s="65"/>
      <c r="F456" s="65"/>
      <c r="G456" s="80"/>
      <c r="H456" s="80"/>
      <c r="I456" s="80"/>
      <c r="J456" s="91"/>
      <c r="K456" s="90">
        <f>RecursosM[[#This Row],[Custos unitários / hora]]*RecursosM[[#This Row],[Quant. / Horas]]</f>
        <v>0</v>
      </c>
    </row>
    <row r="457" spans="1:11" x14ac:dyDescent="0.25">
      <c r="A457" s="79"/>
      <c r="B457" s="65"/>
      <c r="C457" s="65"/>
      <c r="D457" s="65"/>
      <c r="E457" s="65"/>
      <c r="F457" s="65"/>
      <c r="G457" s="80"/>
      <c r="H457" s="80"/>
      <c r="I457" s="80"/>
      <c r="J457" s="91"/>
      <c r="K457" s="90">
        <f>RecursosM[[#This Row],[Custos unitários / hora]]*RecursosM[[#This Row],[Quant. / Horas]]</f>
        <v>0</v>
      </c>
    </row>
    <row r="458" spans="1:11" x14ac:dyDescent="0.25">
      <c r="A458" s="79"/>
      <c r="B458" s="65"/>
      <c r="C458" s="65"/>
      <c r="D458" s="65"/>
      <c r="E458" s="65"/>
      <c r="F458" s="65"/>
      <c r="G458" s="80"/>
      <c r="H458" s="80"/>
      <c r="I458" s="80"/>
      <c r="J458" s="91"/>
      <c r="K458" s="90">
        <f>RecursosM[[#This Row],[Custos unitários / hora]]*RecursosM[[#This Row],[Quant. / Horas]]</f>
        <v>0</v>
      </c>
    </row>
    <row r="459" spans="1:11" x14ac:dyDescent="0.25">
      <c r="A459" s="79"/>
      <c r="B459" s="65"/>
      <c r="C459" s="65"/>
      <c r="D459" s="65"/>
      <c r="E459" s="65"/>
      <c r="F459" s="65"/>
      <c r="G459" s="80"/>
      <c r="H459" s="80"/>
      <c r="I459" s="80"/>
      <c r="J459" s="91"/>
      <c r="K459" s="90">
        <f>RecursosM[[#This Row],[Custos unitários / hora]]*RecursosM[[#This Row],[Quant. / Horas]]</f>
        <v>0</v>
      </c>
    </row>
    <row r="460" spans="1:11" x14ac:dyDescent="0.25">
      <c r="A460" s="79"/>
      <c r="B460" s="65"/>
      <c r="C460" s="65"/>
      <c r="D460" s="65"/>
      <c r="E460" s="65"/>
      <c r="F460" s="65"/>
      <c r="G460" s="80"/>
      <c r="H460" s="80"/>
      <c r="I460" s="80"/>
      <c r="J460" s="91"/>
      <c r="K460" s="90">
        <f>RecursosM[[#This Row],[Custos unitários / hora]]*RecursosM[[#This Row],[Quant. / Horas]]</f>
        <v>0</v>
      </c>
    </row>
    <row r="461" spans="1:11" x14ac:dyDescent="0.25">
      <c r="A461" s="79"/>
      <c r="B461" s="65"/>
      <c r="C461" s="65"/>
      <c r="D461" s="65"/>
      <c r="E461" s="65"/>
      <c r="F461" s="65"/>
      <c r="G461" s="80"/>
      <c r="H461" s="80"/>
      <c r="I461" s="80"/>
      <c r="J461" s="91"/>
      <c r="K461" s="90">
        <f>RecursosM[[#This Row],[Custos unitários / hora]]*RecursosM[[#This Row],[Quant. / Horas]]</f>
        <v>0</v>
      </c>
    </row>
    <row r="462" spans="1:11" x14ac:dyDescent="0.25">
      <c r="A462" s="79"/>
      <c r="B462" s="65"/>
      <c r="C462" s="65"/>
      <c r="D462" s="65"/>
      <c r="E462" s="65"/>
      <c r="F462" s="65"/>
      <c r="G462" s="80"/>
      <c r="H462" s="80"/>
      <c r="I462" s="80"/>
      <c r="J462" s="91"/>
      <c r="K462" s="90">
        <f>RecursosM[[#This Row],[Custos unitários / hora]]*RecursosM[[#This Row],[Quant. / Horas]]</f>
        <v>0</v>
      </c>
    </row>
    <row r="463" spans="1:11" x14ac:dyDescent="0.25">
      <c r="A463" s="79"/>
      <c r="B463" s="65"/>
      <c r="C463" s="65"/>
      <c r="D463" s="65"/>
      <c r="E463" s="65"/>
      <c r="F463" s="65"/>
      <c r="G463" s="80"/>
      <c r="H463" s="80"/>
      <c r="I463" s="80"/>
      <c r="J463" s="91"/>
      <c r="K463" s="90">
        <f>RecursosM[[#This Row],[Custos unitários / hora]]*RecursosM[[#This Row],[Quant. / Horas]]</f>
        <v>0</v>
      </c>
    </row>
    <row r="464" spans="1:11" x14ac:dyDescent="0.25">
      <c r="A464" s="79"/>
      <c r="B464" s="65"/>
      <c r="C464" s="65"/>
      <c r="D464" s="65"/>
      <c r="E464" s="65"/>
      <c r="F464" s="65"/>
      <c r="G464" s="80"/>
      <c r="H464" s="80"/>
      <c r="I464" s="80"/>
      <c r="J464" s="91"/>
      <c r="K464" s="90">
        <f>RecursosM[[#This Row],[Custos unitários / hora]]*RecursosM[[#This Row],[Quant. / Horas]]</f>
        <v>0</v>
      </c>
    </row>
    <row r="465" spans="1:11" x14ac:dyDescent="0.25">
      <c r="A465" s="79"/>
      <c r="B465" s="65"/>
      <c r="C465" s="65"/>
      <c r="D465" s="65"/>
      <c r="E465" s="65"/>
      <c r="F465" s="65"/>
      <c r="G465" s="80"/>
      <c r="H465" s="80"/>
      <c r="I465" s="80"/>
      <c r="J465" s="91"/>
      <c r="K465" s="90">
        <f>RecursosM[[#This Row],[Custos unitários / hora]]*RecursosM[[#This Row],[Quant. / Horas]]</f>
        <v>0</v>
      </c>
    </row>
    <row r="466" spans="1:11" x14ac:dyDescent="0.25">
      <c r="A466" s="79"/>
      <c r="B466" s="65"/>
      <c r="C466" s="65"/>
      <c r="D466" s="65"/>
      <c r="E466" s="65"/>
      <c r="F466" s="65"/>
      <c r="G466" s="80"/>
      <c r="H466" s="80"/>
      <c r="I466" s="80"/>
      <c r="J466" s="91"/>
      <c r="K466" s="90">
        <f>RecursosM[[#This Row],[Custos unitários / hora]]*RecursosM[[#This Row],[Quant. / Horas]]</f>
        <v>0</v>
      </c>
    </row>
    <row r="467" spans="1:11" x14ac:dyDescent="0.25">
      <c r="A467" s="79"/>
      <c r="B467" s="65"/>
      <c r="C467" s="65"/>
      <c r="D467" s="65"/>
      <c r="E467" s="65"/>
      <c r="F467" s="65"/>
      <c r="G467" s="80"/>
      <c r="H467" s="80"/>
      <c r="I467" s="80"/>
      <c r="J467" s="91"/>
      <c r="K467" s="90">
        <f>RecursosM[[#This Row],[Custos unitários / hora]]*RecursosM[[#This Row],[Quant. / Horas]]</f>
        <v>0</v>
      </c>
    </row>
    <row r="468" spans="1:11" x14ac:dyDescent="0.25">
      <c r="A468" s="79"/>
      <c r="B468" s="65"/>
      <c r="C468" s="65"/>
      <c r="D468" s="65"/>
      <c r="E468" s="65"/>
      <c r="F468" s="65"/>
      <c r="G468" s="80"/>
      <c r="H468" s="80"/>
      <c r="I468" s="80"/>
      <c r="J468" s="91"/>
      <c r="K468" s="90">
        <f>RecursosM[[#This Row],[Custos unitários / hora]]*RecursosM[[#This Row],[Quant. / Horas]]</f>
        <v>0</v>
      </c>
    </row>
    <row r="469" spans="1:11" x14ac:dyDescent="0.25">
      <c r="A469" s="79"/>
      <c r="B469" s="65"/>
      <c r="C469" s="65"/>
      <c r="D469" s="65"/>
      <c r="E469" s="65"/>
      <c r="F469" s="65"/>
      <c r="G469" s="80"/>
      <c r="H469" s="80"/>
      <c r="I469" s="80"/>
      <c r="J469" s="91"/>
      <c r="K469" s="90">
        <f>RecursosM[[#This Row],[Custos unitários / hora]]*RecursosM[[#This Row],[Quant. / Horas]]</f>
        <v>0</v>
      </c>
    </row>
    <row r="470" spans="1:11" x14ac:dyDescent="0.25">
      <c r="A470" s="79"/>
      <c r="B470" s="65"/>
      <c r="C470" s="65"/>
      <c r="D470" s="65"/>
      <c r="E470" s="65"/>
      <c r="F470" s="65"/>
      <c r="G470" s="80"/>
      <c r="H470" s="80"/>
      <c r="I470" s="80"/>
      <c r="J470" s="91"/>
      <c r="K470" s="90">
        <f>RecursosM[[#This Row],[Custos unitários / hora]]*RecursosM[[#This Row],[Quant. / Horas]]</f>
        <v>0</v>
      </c>
    </row>
    <row r="471" spans="1:11" x14ac:dyDescent="0.25">
      <c r="A471" s="79"/>
      <c r="B471" s="65"/>
      <c r="C471" s="65"/>
      <c r="D471" s="65"/>
      <c r="E471" s="65"/>
      <c r="F471" s="65"/>
      <c r="G471" s="80"/>
      <c r="H471" s="80"/>
      <c r="I471" s="80"/>
      <c r="J471" s="91"/>
      <c r="K471" s="90">
        <f>RecursosM[[#This Row],[Custos unitários / hora]]*RecursosM[[#This Row],[Quant. / Horas]]</f>
        <v>0</v>
      </c>
    </row>
    <row r="472" spans="1:11" x14ac:dyDescent="0.25">
      <c r="A472" s="79"/>
      <c r="B472" s="65"/>
      <c r="C472" s="65"/>
      <c r="D472" s="65"/>
      <c r="E472" s="65"/>
      <c r="F472" s="65"/>
      <c r="G472" s="80"/>
      <c r="H472" s="80"/>
      <c r="I472" s="80"/>
      <c r="J472" s="91"/>
      <c r="K472" s="90">
        <f>RecursosM[[#This Row],[Custos unitários / hora]]*RecursosM[[#This Row],[Quant. / Horas]]</f>
        <v>0</v>
      </c>
    </row>
    <row r="473" spans="1:11" x14ac:dyDescent="0.25">
      <c r="A473" s="79"/>
      <c r="B473" s="65"/>
      <c r="C473" s="65"/>
      <c r="D473" s="65"/>
      <c r="E473" s="65"/>
      <c r="F473" s="65"/>
      <c r="G473" s="80"/>
      <c r="H473" s="80"/>
      <c r="I473" s="80"/>
      <c r="J473" s="91"/>
      <c r="K473" s="90">
        <f>RecursosM[[#This Row],[Custos unitários / hora]]*RecursosM[[#This Row],[Quant. / Horas]]</f>
        <v>0</v>
      </c>
    </row>
    <row r="474" spans="1:11" x14ac:dyDescent="0.25">
      <c r="A474" s="79"/>
      <c r="B474" s="65"/>
      <c r="C474" s="65"/>
      <c r="D474" s="65"/>
      <c r="E474" s="65"/>
      <c r="F474" s="65"/>
      <c r="G474" s="80"/>
      <c r="H474" s="80"/>
      <c r="I474" s="80"/>
      <c r="J474" s="91"/>
      <c r="K474" s="90">
        <f>RecursosM[[#This Row],[Custos unitários / hora]]*RecursosM[[#This Row],[Quant. / Horas]]</f>
        <v>0</v>
      </c>
    </row>
    <row r="475" spans="1:11" x14ac:dyDescent="0.25">
      <c r="A475" s="79"/>
      <c r="B475" s="65"/>
      <c r="C475" s="65"/>
      <c r="D475" s="65"/>
      <c r="E475" s="65"/>
      <c r="F475" s="65"/>
      <c r="G475" s="80"/>
      <c r="H475" s="80"/>
      <c r="I475" s="80"/>
      <c r="J475" s="91"/>
      <c r="K475" s="90">
        <f>RecursosM[[#This Row],[Custos unitários / hora]]*RecursosM[[#This Row],[Quant. / Horas]]</f>
        <v>0</v>
      </c>
    </row>
    <row r="476" spans="1:11" x14ac:dyDescent="0.25">
      <c r="A476" s="79"/>
      <c r="B476" s="65"/>
      <c r="C476" s="65"/>
      <c r="D476" s="65"/>
      <c r="E476" s="65"/>
      <c r="F476" s="65"/>
      <c r="G476" s="80"/>
      <c r="H476" s="80"/>
      <c r="I476" s="80"/>
      <c r="J476" s="91"/>
      <c r="K476" s="90">
        <f>RecursosM[[#This Row],[Custos unitários / hora]]*RecursosM[[#This Row],[Quant. / Horas]]</f>
        <v>0</v>
      </c>
    </row>
    <row r="477" spans="1:11" x14ac:dyDescent="0.25">
      <c r="A477" s="79"/>
      <c r="B477" s="65"/>
      <c r="C477" s="65"/>
      <c r="D477" s="65"/>
      <c r="E477" s="65"/>
      <c r="F477" s="65"/>
      <c r="G477" s="80"/>
      <c r="H477" s="80"/>
      <c r="I477" s="80"/>
      <c r="J477" s="91"/>
      <c r="K477" s="90">
        <f>RecursosM[[#This Row],[Custos unitários / hora]]*RecursosM[[#This Row],[Quant. / Horas]]</f>
        <v>0</v>
      </c>
    </row>
    <row r="478" spans="1:11" x14ac:dyDescent="0.25">
      <c r="A478" s="79"/>
      <c r="B478" s="65"/>
      <c r="C478" s="65"/>
      <c r="D478" s="65"/>
      <c r="E478" s="65"/>
      <c r="F478" s="65"/>
      <c r="G478" s="80"/>
      <c r="H478" s="80"/>
      <c r="I478" s="80"/>
      <c r="J478" s="91"/>
      <c r="K478" s="90">
        <f>RecursosM[[#This Row],[Custos unitários / hora]]*RecursosM[[#This Row],[Quant. / Horas]]</f>
        <v>0</v>
      </c>
    </row>
    <row r="479" spans="1:11" x14ac:dyDescent="0.25">
      <c r="A479" s="79"/>
      <c r="B479" s="65"/>
      <c r="C479" s="65"/>
      <c r="D479" s="65"/>
      <c r="E479" s="65"/>
      <c r="F479" s="65"/>
      <c r="G479" s="80"/>
      <c r="H479" s="80"/>
      <c r="I479" s="80"/>
      <c r="J479" s="91"/>
      <c r="K479" s="90">
        <f>RecursosM[[#This Row],[Custos unitários / hora]]*RecursosM[[#This Row],[Quant. / Horas]]</f>
        <v>0</v>
      </c>
    </row>
    <row r="480" spans="1:11" x14ac:dyDescent="0.25">
      <c r="A480" s="79"/>
      <c r="B480" s="65"/>
      <c r="C480" s="65"/>
      <c r="D480" s="65"/>
      <c r="E480" s="65"/>
      <c r="F480" s="65"/>
      <c r="G480" s="80"/>
      <c r="H480" s="80"/>
      <c r="I480" s="80"/>
      <c r="J480" s="91"/>
      <c r="K480" s="90">
        <f>RecursosM[[#This Row],[Custos unitários / hora]]*RecursosM[[#This Row],[Quant. / Horas]]</f>
        <v>0</v>
      </c>
    </row>
    <row r="481" spans="1:11" x14ac:dyDescent="0.25">
      <c r="A481" s="79"/>
      <c r="B481" s="65"/>
      <c r="C481" s="65"/>
      <c r="D481" s="65"/>
      <c r="E481" s="65"/>
      <c r="F481" s="65"/>
      <c r="G481" s="80"/>
      <c r="H481" s="80"/>
      <c r="I481" s="80"/>
      <c r="J481" s="91"/>
      <c r="K481" s="90">
        <f>RecursosM[[#This Row],[Custos unitários / hora]]*RecursosM[[#This Row],[Quant. / Horas]]</f>
        <v>0</v>
      </c>
    </row>
    <row r="482" spans="1:11" x14ac:dyDescent="0.25">
      <c r="A482" s="79"/>
      <c r="B482" s="65"/>
      <c r="C482" s="65"/>
      <c r="D482" s="65"/>
      <c r="E482" s="65"/>
      <c r="F482" s="65"/>
      <c r="G482" s="80"/>
      <c r="H482" s="80"/>
      <c r="I482" s="80"/>
      <c r="J482" s="91"/>
      <c r="K482" s="90">
        <f>RecursosM[[#This Row],[Custos unitários / hora]]*RecursosM[[#This Row],[Quant. / Horas]]</f>
        <v>0</v>
      </c>
    </row>
    <row r="483" spans="1:11" x14ac:dyDescent="0.25">
      <c r="A483" s="79"/>
      <c r="B483" s="65"/>
      <c r="C483" s="65"/>
      <c r="D483" s="65"/>
      <c r="E483" s="65"/>
      <c r="F483" s="65"/>
      <c r="G483" s="80"/>
      <c r="H483" s="80"/>
      <c r="I483" s="80"/>
      <c r="J483" s="91"/>
      <c r="K483" s="90">
        <f>RecursosM[[#This Row],[Custos unitários / hora]]*RecursosM[[#This Row],[Quant. / Horas]]</f>
        <v>0</v>
      </c>
    </row>
    <row r="484" spans="1:11" x14ac:dyDescent="0.25">
      <c r="A484" s="79"/>
      <c r="B484" s="65"/>
      <c r="C484" s="65"/>
      <c r="D484" s="65"/>
      <c r="E484" s="65"/>
      <c r="F484" s="65"/>
      <c r="G484" s="80"/>
      <c r="H484" s="80"/>
      <c r="I484" s="80"/>
      <c r="J484" s="91"/>
      <c r="K484" s="90">
        <f>RecursosM[[#This Row],[Custos unitários / hora]]*RecursosM[[#This Row],[Quant. / Horas]]</f>
        <v>0</v>
      </c>
    </row>
    <row r="485" spans="1:11" x14ac:dyDescent="0.25">
      <c r="A485" s="79"/>
      <c r="B485" s="65"/>
      <c r="C485" s="65"/>
      <c r="D485" s="65"/>
      <c r="E485" s="65"/>
      <c r="F485" s="65"/>
      <c r="G485" s="80"/>
      <c r="H485" s="80"/>
      <c r="I485" s="80"/>
      <c r="J485" s="91"/>
      <c r="K485" s="90">
        <f>RecursosM[[#This Row],[Custos unitários / hora]]*RecursosM[[#This Row],[Quant. / Horas]]</f>
        <v>0</v>
      </c>
    </row>
    <row r="486" spans="1:11" x14ac:dyDescent="0.25">
      <c r="A486" s="79"/>
      <c r="B486" s="65"/>
      <c r="C486" s="65"/>
      <c r="D486" s="65"/>
      <c r="E486" s="65"/>
      <c r="F486" s="65"/>
      <c r="G486" s="80"/>
      <c r="H486" s="80"/>
      <c r="I486" s="80"/>
      <c r="J486" s="91"/>
      <c r="K486" s="90">
        <f>RecursosM[[#This Row],[Custos unitários / hora]]*RecursosM[[#This Row],[Quant. / Horas]]</f>
        <v>0</v>
      </c>
    </row>
    <row r="487" spans="1:11" x14ac:dyDescent="0.25">
      <c r="A487" s="79"/>
      <c r="B487" s="65"/>
      <c r="C487" s="65"/>
      <c r="D487" s="65"/>
      <c r="E487" s="65"/>
      <c r="F487" s="65"/>
      <c r="G487" s="80"/>
      <c r="H487" s="80"/>
      <c r="I487" s="80"/>
      <c r="J487" s="91"/>
      <c r="K487" s="90">
        <f>RecursosM[[#This Row],[Custos unitários / hora]]*RecursosM[[#This Row],[Quant. / Horas]]</f>
        <v>0</v>
      </c>
    </row>
    <row r="488" spans="1:11" x14ac:dyDescent="0.25">
      <c r="A488" s="79"/>
      <c r="B488" s="65"/>
      <c r="C488" s="65"/>
      <c r="D488" s="65"/>
      <c r="E488" s="65"/>
      <c r="F488" s="65"/>
      <c r="G488" s="80"/>
      <c r="H488" s="80"/>
      <c r="I488" s="80"/>
      <c r="J488" s="91"/>
      <c r="K488" s="90">
        <f>RecursosM[[#This Row],[Custos unitários / hora]]*RecursosM[[#This Row],[Quant. / Horas]]</f>
        <v>0</v>
      </c>
    </row>
    <row r="489" spans="1:11" x14ac:dyDescent="0.25">
      <c r="A489" s="79"/>
      <c r="B489" s="65"/>
      <c r="C489" s="65"/>
      <c r="D489" s="65"/>
      <c r="E489" s="65"/>
      <c r="F489" s="65"/>
      <c r="G489" s="80"/>
      <c r="H489" s="80"/>
      <c r="I489" s="80"/>
      <c r="J489" s="91"/>
      <c r="K489" s="90">
        <f>RecursosM[[#This Row],[Custos unitários / hora]]*RecursosM[[#This Row],[Quant. / Horas]]</f>
        <v>0</v>
      </c>
    </row>
    <row r="490" spans="1:11" x14ac:dyDescent="0.25">
      <c r="A490" s="79"/>
      <c r="B490" s="65"/>
      <c r="C490" s="65"/>
      <c r="D490" s="65"/>
      <c r="E490" s="65"/>
      <c r="F490" s="65"/>
      <c r="G490" s="80"/>
      <c r="H490" s="80"/>
      <c r="I490" s="80"/>
      <c r="J490" s="91"/>
      <c r="K490" s="90">
        <f>RecursosM[[#This Row],[Custos unitários / hora]]*RecursosM[[#This Row],[Quant. / Horas]]</f>
        <v>0</v>
      </c>
    </row>
    <row r="491" spans="1:11" x14ac:dyDescent="0.25">
      <c r="A491" s="79"/>
      <c r="B491" s="65"/>
      <c r="C491" s="65"/>
      <c r="D491" s="65"/>
      <c r="E491" s="65"/>
      <c r="F491" s="65"/>
      <c r="G491" s="80"/>
      <c r="H491" s="80"/>
      <c r="I491" s="80"/>
      <c r="J491" s="91"/>
      <c r="K491" s="90">
        <f>RecursosM[[#This Row],[Custos unitários / hora]]*RecursosM[[#This Row],[Quant. / Horas]]</f>
        <v>0</v>
      </c>
    </row>
    <row r="492" spans="1:11" x14ac:dyDescent="0.25">
      <c r="A492" s="79"/>
      <c r="B492" s="65"/>
      <c r="C492" s="65"/>
      <c r="D492" s="65"/>
      <c r="E492" s="65"/>
      <c r="F492" s="65"/>
      <c r="G492" s="80"/>
      <c r="H492" s="80"/>
      <c r="I492" s="80"/>
      <c r="J492" s="91"/>
      <c r="K492" s="90">
        <f>RecursosM[[#This Row],[Custos unitários / hora]]*RecursosM[[#This Row],[Quant. / Horas]]</f>
        <v>0</v>
      </c>
    </row>
    <row r="493" spans="1:11" x14ac:dyDescent="0.25">
      <c r="A493" s="79"/>
      <c r="B493" s="65"/>
      <c r="C493" s="65"/>
      <c r="D493" s="65"/>
      <c r="E493" s="65"/>
      <c r="F493" s="65"/>
      <c r="G493" s="80"/>
      <c r="H493" s="80"/>
      <c r="I493" s="80"/>
      <c r="J493" s="91"/>
      <c r="K493" s="90">
        <f>RecursosM[[#This Row],[Custos unitários / hora]]*RecursosM[[#This Row],[Quant. / Horas]]</f>
        <v>0</v>
      </c>
    </row>
    <row r="494" spans="1:11" x14ac:dyDescent="0.25">
      <c r="A494" s="79"/>
      <c r="B494" s="65"/>
      <c r="C494" s="65"/>
      <c r="D494" s="65"/>
      <c r="E494" s="65"/>
      <c r="F494" s="65"/>
      <c r="G494" s="80"/>
      <c r="H494" s="80"/>
      <c r="I494" s="80"/>
      <c r="J494" s="91"/>
      <c r="K494" s="90">
        <f>RecursosM[[#This Row],[Custos unitários / hora]]*RecursosM[[#This Row],[Quant. / Horas]]</f>
        <v>0</v>
      </c>
    </row>
    <row r="495" spans="1:11" x14ac:dyDescent="0.25">
      <c r="A495" s="79"/>
      <c r="B495" s="65"/>
      <c r="C495" s="65"/>
      <c r="D495" s="65"/>
      <c r="E495" s="65"/>
      <c r="F495" s="65"/>
      <c r="G495" s="80"/>
      <c r="H495" s="80"/>
      <c r="I495" s="80"/>
      <c r="J495" s="91"/>
      <c r="K495" s="90">
        <f>RecursosM[[#This Row],[Custos unitários / hora]]*RecursosM[[#This Row],[Quant. / Horas]]</f>
        <v>0</v>
      </c>
    </row>
    <row r="496" spans="1:11" x14ac:dyDescent="0.25">
      <c r="A496" s="79"/>
      <c r="B496" s="65"/>
      <c r="C496" s="65"/>
      <c r="D496" s="65"/>
      <c r="E496" s="65"/>
      <c r="F496" s="65"/>
      <c r="G496" s="80"/>
      <c r="H496" s="80"/>
      <c r="I496" s="80"/>
      <c r="J496" s="91"/>
      <c r="K496" s="90">
        <f>RecursosM[[#This Row],[Custos unitários / hora]]*RecursosM[[#This Row],[Quant. / Horas]]</f>
        <v>0</v>
      </c>
    </row>
    <row r="497" spans="1:11" x14ac:dyDescent="0.25">
      <c r="A497" s="79"/>
      <c r="B497" s="65"/>
      <c r="C497" s="65"/>
      <c r="D497" s="65"/>
      <c r="E497" s="65"/>
      <c r="F497" s="65"/>
      <c r="G497" s="80"/>
      <c r="H497" s="80"/>
      <c r="I497" s="80"/>
      <c r="J497" s="91"/>
      <c r="K497" s="90">
        <f>RecursosM[[#This Row],[Custos unitários / hora]]*RecursosM[[#This Row],[Quant. / Horas]]</f>
        <v>0</v>
      </c>
    </row>
    <row r="498" spans="1:11" x14ac:dyDescent="0.25">
      <c r="A498" s="79"/>
      <c r="B498" s="65"/>
      <c r="C498" s="65"/>
      <c r="D498" s="65"/>
      <c r="E498" s="65"/>
      <c r="F498" s="65"/>
      <c r="G498" s="80"/>
      <c r="H498" s="80"/>
      <c r="I498" s="80"/>
      <c r="J498" s="91"/>
      <c r="K498" s="90">
        <f>RecursosM[[#This Row],[Custos unitários / hora]]*RecursosM[[#This Row],[Quant. / Horas]]</f>
        <v>0</v>
      </c>
    </row>
    <row r="499" spans="1:11" x14ac:dyDescent="0.25">
      <c r="A499" s="79"/>
      <c r="B499" s="65"/>
      <c r="C499" s="65"/>
      <c r="D499" s="65"/>
      <c r="E499" s="65"/>
      <c r="F499" s="65"/>
      <c r="G499" s="80"/>
      <c r="H499" s="80"/>
      <c r="I499" s="80"/>
      <c r="J499" s="91"/>
      <c r="K499" s="90">
        <f>RecursosM[[#This Row],[Custos unitários / hora]]*RecursosM[[#This Row],[Quant. / Horas]]</f>
        <v>0</v>
      </c>
    </row>
    <row r="500" spans="1:11" x14ac:dyDescent="0.25">
      <c r="A500" s="79"/>
      <c r="B500" s="65"/>
      <c r="C500" s="65"/>
      <c r="D500" s="65"/>
      <c r="E500" s="65"/>
      <c r="F500" s="65"/>
      <c r="G500" s="80"/>
      <c r="H500" s="80"/>
      <c r="I500" s="80"/>
      <c r="J500" s="91"/>
      <c r="K500" s="90">
        <f>RecursosM[[#This Row],[Custos unitários / hora]]*RecursosM[[#This Row],[Quant. / Horas]]</f>
        <v>0</v>
      </c>
    </row>
    <row r="501" spans="1:11" x14ac:dyDescent="0.25">
      <c r="A501" s="111" t="s">
        <v>48</v>
      </c>
      <c r="B501" s="42"/>
      <c r="C501" s="42"/>
      <c r="D501" s="42"/>
      <c r="E501" s="42"/>
      <c r="F501" s="42"/>
      <c r="G501" s="43"/>
      <c r="H501" s="43"/>
      <c r="I501" s="43"/>
      <c r="J501" s="136"/>
      <c r="K501" s="136">
        <f>SUBTOTAL(109,RecursosM[Quanti. X Custo Unitário])</f>
        <v>0</v>
      </c>
    </row>
  </sheetData>
  <sheetProtection formatCells="0" insertHyperlinks="0" selectLockedCells="1" sort="0" autoFilter="0" pivotTables="0"/>
  <dataValidations count="3">
    <dataValidation allowBlank="1" sqref="C2:D35 C44:D49 C52:D500" xr:uid="{00000000-0002-0000-0500-000000000000}"/>
    <dataValidation type="list" allowBlank="1" showInputMessage="1" showErrorMessage="1" sqref="E2:E500" xr:uid="{00000000-0002-0000-0500-000001000000}">
      <formula1>$M$2:$M$7</formula1>
    </dataValidation>
    <dataValidation type="list" allowBlank="1" showInputMessage="1" showErrorMessage="1" sqref="G2:H500" xr:uid="{00000000-0002-0000-0500-000002000000}">
      <formula1>$O$2:$O$9</formula1>
    </dataValidation>
  </dataValidations>
  <pageMargins left="0.511811024" right="0.511811024" top="0.78740157499999996" bottom="0.78740157499999996" header="0.31496062000000002" footer="0.31496062000000002"/>
  <pageSetup paperSize="9" orientation="landscape"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7">
    <tabColor rgb="FF002060"/>
  </sheetPr>
  <dimension ref="B2:V116"/>
  <sheetViews>
    <sheetView showGridLines="0" zoomScale="85" zoomScaleNormal="85" workbookViewId="0">
      <selection activeCell="F34" sqref="F34"/>
    </sheetView>
  </sheetViews>
  <sheetFormatPr defaultRowHeight="15" x14ac:dyDescent="0.25"/>
  <cols>
    <col min="1" max="1" width="2.7109375" customWidth="1"/>
    <col min="2" max="2" width="12.7109375" style="4" customWidth="1"/>
    <col min="3" max="8" width="14.140625" style="2" customWidth="1"/>
    <col min="9" max="9" width="2.85546875" customWidth="1"/>
    <col min="10" max="10" width="24" customWidth="1"/>
    <col min="11" max="11" width="14.140625" style="2" customWidth="1"/>
    <col min="12" max="16" width="14.140625" customWidth="1"/>
    <col min="17" max="20" width="12.7109375" customWidth="1"/>
    <col min="21" max="21" width="18.5703125" bestFit="1" customWidth="1"/>
    <col min="22" max="22" width="31" bestFit="1" customWidth="1"/>
  </cols>
  <sheetData>
    <row r="2" spans="2:16" x14ac:dyDescent="0.25">
      <c r="B2" s="168" t="s">
        <v>63</v>
      </c>
      <c r="C2" s="168"/>
      <c r="D2" s="168"/>
      <c r="E2" s="168"/>
      <c r="F2" s="168"/>
      <c r="G2" s="168"/>
      <c r="H2" s="168"/>
      <c r="I2" s="1"/>
      <c r="J2" s="169" t="s">
        <v>44</v>
      </c>
      <c r="K2" s="169"/>
      <c r="L2" s="169"/>
      <c r="M2" s="169"/>
      <c r="N2" s="169"/>
      <c r="O2" s="169"/>
      <c r="P2" s="169"/>
    </row>
    <row r="3" spans="2:16" x14ac:dyDescent="0.25">
      <c r="B3" s="22" t="s">
        <v>40</v>
      </c>
      <c r="C3" s="25" t="str">
        <f>Geral!C9</f>
        <v>TAESA</v>
      </c>
      <c r="D3" s="25">
        <f>Geral!C10</f>
        <v>0</v>
      </c>
      <c r="E3" s="25">
        <f>Geral!C11</f>
        <v>0</v>
      </c>
      <c r="F3" s="25">
        <f>Geral!C12</f>
        <v>0</v>
      </c>
      <c r="G3" s="26">
        <f>Geral!C13</f>
        <v>0</v>
      </c>
      <c r="H3" s="23" t="s">
        <v>48</v>
      </c>
      <c r="J3" s="10" t="s">
        <v>51</v>
      </c>
      <c r="K3" s="21" t="str">
        <f>K15</f>
        <v>TAESA</v>
      </c>
      <c r="L3" s="21">
        <f>L15</f>
        <v>0</v>
      </c>
      <c r="M3" s="21">
        <f>M15</f>
        <v>0</v>
      </c>
      <c r="N3" s="21">
        <f>N15</f>
        <v>0</v>
      </c>
      <c r="O3" s="21">
        <f>O15</f>
        <v>0</v>
      </c>
      <c r="P3" s="17" t="s">
        <v>41</v>
      </c>
    </row>
    <row r="4" spans="2:16" x14ac:dyDescent="0.25">
      <c r="B4" s="11">
        <v>1</v>
      </c>
      <c r="C4" s="12">
        <f>SUMIFS(RecTotal[Quanti. X Custo Unitário],RecTotal[Nº da Etapa],'Extrato Sintetico'!$B4,RecTotal[Entidade pagadora],'Extrato Sintetico'!C$3)</f>
        <v>0</v>
      </c>
      <c r="D4" s="12">
        <f>SUMIFS(RecTotal[Quanti. X Custo Unitário],RecTotal[Nº da Etapa],'Extrato Sintetico'!$B4,RecTotal[Entidade pagadora],'Extrato Sintetico'!D$3)</f>
        <v>0</v>
      </c>
      <c r="E4" s="12">
        <f>SUMIFS(RecTotal[Quanti. X Custo Unitário],RecTotal[Nº da Etapa],'Extrato Sintetico'!$B4,RecTotal[Entidade pagadora],'Extrato Sintetico'!E$3)</f>
        <v>0</v>
      </c>
      <c r="F4" s="12">
        <f>SUMIFS(RecTotal[Quanti. X Custo Unitário],RecTotal[Nº da Etapa],'Extrato Sintetico'!$B4,RecTotal[Entidade pagadora],'Extrato Sintetico'!F$3)</f>
        <v>0</v>
      </c>
      <c r="G4" s="12">
        <f>SUMIFS(RecTotal[Quanti. X Custo Unitário],RecTotal[Nº da Etapa],'Extrato Sintetico'!$B4,RecTotal[Entidade pagadora],'Extrato Sintetico'!G$3)</f>
        <v>0</v>
      </c>
      <c r="H4" s="12">
        <f>SUMIF(RecTotal[Nº da Etapa],'Extrato Sintetico'!B4,RecTotal[Quanti. X Custo Unitário])</f>
        <v>0</v>
      </c>
      <c r="J4" s="18" t="s">
        <v>12</v>
      </c>
      <c r="K4" s="12">
        <f>SUMIFS(RecTotal[Quanti. X Custo Unitário],RecTotal[Titulação],'Extrato Sintetico'!$J4,RecTotal[Entidade pagadora],'Extrato Sintetico'!K$3)</f>
        <v>0</v>
      </c>
      <c r="L4" s="12">
        <f>SUMIFS(RecTotal[Quanti. X Custo Unitário],RecTotal[Titulação],'Extrato Sintetico'!$J4,RecTotal[Entidade pagadora],'Extrato Sintetico'!L$3)</f>
        <v>0</v>
      </c>
      <c r="M4" s="12">
        <f>SUMIFS(RecTotal[Quanti. X Custo Unitário],RecTotal[Titulação],'Extrato Sintetico'!$J4,RecTotal[Entidade pagadora],'Extrato Sintetico'!M$3)</f>
        <v>0</v>
      </c>
      <c r="N4" s="12">
        <f>SUMIFS(RecTotal[Quanti. X Custo Unitário],RecTotal[Titulação],'Extrato Sintetico'!$J4,RecTotal[Entidade pagadora],'Extrato Sintetico'!N$3)</f>
        <v>0</v>
      </c>
      <c r="O4" s="12">
        <f>SUMIFS(RecTotal[Quanti. X Custo Unitário],RecTotal[Titulação],'Extrato Sintetico'!$J4,RecTotal[Entidade pagadora],'Extrato Sintetico'!O$3)</f>
        <v>0</v>
      </c>
      <c r="P4" s="19">
        <f>SUMIF(RecTotal[Titulação],'Extrato Sintetico'!$J4,RecTotal[Quanti. X Custo Unitário])</f>
        <v>0</v>
      </c>
    </row>
    <row r="5" spans="2:16" x14ac:dyDescent="0.25">
      <c r="B5" s="14">
        <v>2</v>
      </c>
      <c r="C5" s="15">
        <f>SUMIFS(RecTotal[Quanti. X Custo Unitário],RecTotal[Nº da Etapa],'Extrato Sintetico'!$B5,RecTotal[Entidade pagadora],'Extrato Sintetico'!C$3)</f>
        <v>0</v>
      </c>
      <c r="D5" s="15">
        <f>SUMIFS(RecTotal[Quanti. X Custo Unitário],RecTotal[Nº da Etapa],'Extrato Sintetico'!$B5,RecTotal[Entidade pagadora],'Extrato Sintetico'!D$3)</f>
        <v>0</v>
      </c>
      <c r="E5" s="15">
        <f>SUMIFS(RecTotal[Quanti. X Custo Unitário],RecTotal[Nº da Etapa],'Extrato Sintetico'!$B5,RecTotal[Entidade pagadora],'Extrato Sintetico'!E$3)</f>
        <v>0</v>
      </c>
      <c r="F5" s="15">
        <f>SUMIFS(RecTotal[Quanti. X Custo Unitário],RecTotal[Nº da Etapa],'Extrato Sintetico'!$B5,RecTotal[Entidade pagadora],'Extrato Sintetico'!F$3)</f>
        <v>0</v>
      </c>
      <c r="G5" s="15">
        <f>SUMIFS(RecTotal[Quanti. X Custo Unitário],RecTotal[Nº da Etapa],'Extrato Sintetico'!$B5,RecTotal[Entidade pagadora],'Extrato Sintetico'!G$3)</f>
        <v>0</v>
      </c>
      <c r="H5" s="15">
        <f>SUMIF(RecTotal[Nº da Etapa],'Extrato Sintetico'!B5,RecTotal[Quanti. X Custo Unitário])</f>
        <v>0</v>
      </c>
      <c r="J5" s="20" t="s">
        <v>13</v>
      </c>
      <c r="K5" s="15">
        <f>SUMIFS(RecTotal[Quanti. X Custo Unitário],RecTotal[Titulação],'Extrato Sintetico'!$J5,RecTotal[Entidade pagadora],'Extrato Sintetico'!K$3)</f>
        <v>0</v>
      </c>
      <c r="L5" s="15">
        <f>SUMIFS(RecTotal[Quanti. X Custo Unitário],RecTotal[Titulação],'Extrato Sintetico'!$J5,RecTotal[Entidade pagadora],'Extrato Sintetico'!L$3)</f>
        <v>0</v>
      </c>
      <c r="M5" s="15">
        <f>SUMIFS(RecTotal[Quanti. X Custo Unitário],RecTotal[Titulação],'Extrato Sintetico'!$J5,RecTotal[Entidade pagadora],'Extrato Sintetico'!M$3)</f>
        <v>0</v>
      </c>
      <c r="N5" s="15">
        <f>SUMIFS(RecTotal[Quanti. X Custo Unitário],RecTotal[Titulação],'Extrato Sintetico'!$J5,RecTotal[Entidade pagadora],'Extrato Sintetico'!N$3)</f>
        <v>0</v>
      </c>
      <c r="O5" s="15">
        <f>SUMIFS(RecTotal[Quanti. X Custo Unitário],RecTotal[Titulação],'Extrato Sintetico'!$J5,RecTotal[Entidade pagadora],'Extrato Sintetico'!O$3)</f>
        <v>0</v>
      </c>
      <c r="P5" s="16">
        <f>SUMIF(RecTotal[Titulação],'Extrato Sintetico'!$J5,RecTotal[Quanti. X Custo Unitário])</f>
        <v>0</v>
      </c>
    </row>
    <row r="6" spans="2:16" x14ac:dyDescent="0.25">
      <c r="B6" s="11">
        <v>3</v>
      </c>
      <c r="C6" s="12">
        <f>SUMIFS(RecTotal[Quanti. X Custo Unitário],RecTotal[Nº da Etapa],'Extrato Sintetico'!$B6,RecTotal[Entidade pagadora],'Extrato Sintetico'!C$3)</f>
        <v>0</v>
      </c>
      <c r="D6" s="12">
        <f>SUMIFS(RecTotal[Quanti. X Custo Unitário],RecTotal[Nº da Etapa],'Extrato Sintetico'!$B6,RecTotal[Entidade pagadora],'Extrato Sintetico'!D$3)</f>
        <v>0</v>
      </c>
      <c r="E6" s="12">
        <f>SUMIFS(RecTotal[Quanti. X Custo Unitário],RecTotal[Nº da Etapa],'Extrato Sintetico'!$B6,RecTotal[Entidade pagadora],'Extrato Sintetico'!E$3)</f>
        <v>0</v>
      </c>
      <c r="F6" s="12">
        <f>SUMIFS(RecTotal[Quanti. X Custo Unitário],RecTotal[Nº da Etapa],'Extrato Sintetico'!$B6,RecTotal[Entidade pagadora],'Extrato Sintetico'!F$3)</f>
        <v>0</v>
      </c>
      <c r="G6" s="12">
        <f>SUMIFS(RecTotal[Quanti. X Custo Unitário],RecTotal[Nº da Etapa],'Extrato Sintetico'!$B6,RecTotal[Entidade pagadora],'Extrato Sintetico'!G$3)</f>
        <v>0</v>
      </c>
      <c r="H6" s="12">
        <f>SUMIF(RecTotal[Nº da Etapa],'Extrato Sintetico'!B6,RecTotal[Quanti. X Custo Unitário])</f>
        <v>0</v>
      </c>
      <c r="J6" s="18" t="s">
        <v>14</v>
      </c>
      <c r="K6" s="12">
        <f>SUMIFS(RecTotal[Quanti. X Custo Unitário],RecTotal[Titulação],'Extrato Sintetico'!$J6,RecTotal[Entidade pagadora],'Extrato Sintetico'!K$3)</f>
        <v>0</v>
      </c>
      <c r="L6" s="12">
        <f>SUMIFS(RecTotal[Quanti. X Custo Unitário],RecTotal[Titulação],'Extrato Sintetico'!$J6,RecTotal[Entidade pagadora],'Extrato Sintetico'!L$3)</f>
        <v>0</v>
      </c>
      <c r="M6" s="12">
        <f>SUMIFS(RecTotal[Quanti. X Custo Unitário],RecTotal[Titulação],'Extrato Sintetico'!$J6,RecTotal[Entidade pagadora],'Extrato Sintetico'!M$3)</f>
        <v>0</v>
      </c>
      <c r="N6" s="12">
        <f>SUMIFS(RecTotal[Quanti. X Custo Unitário],RecTotal[Titulação],'Extrato Sintetico'!$J6,RecTotal[Entidade pagadora],'Extrato Sintetico'!N$3)</f>
        <v>0</v>
      </c>
      <c r="O6" s="12">
        <f>SUMIFS(RecTotal[Quanti. X Custo Unitário],RecTotal[Titulação],'Extrato Sintetico'!$J6,RecTotal[Entidade pagadora],'Extrato Sintetico'!O$3)</f>
        <v>0</v>
      </c>
      <c r="P6" s="13">
        <f>SUMIF(RecTotal[Titulação],'Extrato Sintetico'!$J6,RecTotal[Quanti. X Custo Unitário])</f>
        <v>0</v>
      </c>
    </row>
    <row r="7" spans="2:16" x14ac:dyDescent="0.25">
      <c r="B7" s="14">
        <v>4</v>
      </c>
      <c r="C7" s="15">
        <f>SUMIFS(RecTotal[Quanti. X Custo Unitário],RecTotal[Nº da Etapa],'Extrato Sintetico'!$B7,RecTotal[Entidade pagadora],'Extrato Sintetico'!C$3)</f>
        <v>0</v>
      </c>
      <c r="D7" s="15">
        <f>SUMIFS(RecTotal[Quanti. X Custo Unitário],RecTotal[Nº da Etapa],'Extrato Sintetico'!$B7,RecTotal[Entidade pagadora],'Extrato Sintetico'!D$3)</f>
        <v>0</v>
      </c>
      <c r="E7" s="15">
        <f>SUMIFS(RecTotal[Quanti. X Custo Unitário],RecTotal[Nº da Etapa],'Extrato Sintetico'!$B7,RecTotal[Entidade pagadora],'Extrato Sintetico'!E$3)</f>
        <v>0</v>
      </c>
      <c r="F7" s="15">
        <f>SUMIFS(RecTotal[Quanti. X Custo Unitário],RecTotal[Nº da Etapa],'Extrato Sintetico'!$B7,RecTotal[Entidade pagadora],'Extrato Sintetico'!F$3)</f>
        <v>0</v>
      </c>
      <c r="G7" s="15">
        <f>SUMIFS(RecTotal[Quanti. X Custo Unitário],RecTotal[Nº da Etapa],'Extrato Sintetico'!$B7,RecTotal[Entidade pagadora],'Extrato Sintetico'!G$3)</f>
        <v>0</v>
      </c>
      <c r="H7" s="15">
        <f>SUMIF(RecTotal[Nº da Etapa],'Extrato Sintetico'!B7,RecTotal[Quanti. X Custo Unitário])</f>
        <v>0</v>
      </c>
      <c r="J7" s="20" t="s">
        <v>15</v>
      </c>
      <c r="K7" s="15">
        <f>SUMIFS(RecTotal[Quanti. X Custo Unitário],RecTotal[Titulação],'Extrato Sintetico'!$J7,RecTotal[Entidade pagadora],'Extrato Sintetico'!K$3)</f>
        <v>0</v>
      </c>
      <c r="L7" s="15">
        <f>SUMIFS(RecTotal[Quanti. X Custo Unitário],RecTotal[Titulação],'Extrato Sintetico'!$J7,RecTotal[Entidade pagadora],'Extrato Sintetico'!L$3)</f>
        <v>0</v>
      </c>
      <c r="M7" s="15">
        <f>SUMIFS(RecTotal[Quanti. X Custo Unitário],RecTotal[Titulação],'Extrato Sintetico'!$J7,RecTotal[Entidade pagadora],'Extrato Sintetico'!M$3)</f>
        <v>0</v>
      </c>
      <c r="N7" s="15">
        <f>SUMIFS(RecTotal[Quanti. X Custo Unitário],RecTotal[Titulação],'Extrato Sintetico'!$J7,RecTotal[Entidade pagadora],'Extrato Sintetico'!N$3)</f>
        <v>0</v>
      </c>
      <c r="O7" s="15">
        <f>SUMIFS(RecTotal[Quanti. X Custo Unitário],RecTotal[Titulação],'Extrato Sintetico'!$J7,RecTotal[Entidade pagadora],'Extrato Sintetico'!O$3)</f>
        <v>0</v>
      </c>
      <c r="P7" s="16">
        <f>SUMIF(RecTotal[Titulação],'Extrato Sintetico'!$J7,RecTotal[Quanti. X Custo Unitário])</f>
        <v>0</v>
      </c>
    </row>
    <row r="8" spans="2:16" x14ac:dyDescent="0.25">
      <c r="B8" s="11">
        <v>5</v>
      </c>
      <c r="C8" s="12">
        <f>SUMIFS(RecTotal[Quanti. X Custo Unitário],RecTotal[Nº da Etapa],'Extrato Sintetico'!$B8,RecTotal[Entidade pagadora],'Extrato Sintetico'!C$3)</f>
        <v>0</v>
      </c>
      <c r="D8" s="12">
        <f>SUMIFS(RecTotal[Quanti. X Custo Unitário],RecTotal[Nº da Etapa],'Extrato Sintetico'!$B8,RecTotal[Entidade pagadora],'Extrato Sintetico'!D$3)</f>
        <v>0</v>
      </c>
      <c r="E8" s="12">
        <f>SUMIFS(RecTotal[Quanti. X Custo Unitário],RecTotal[Nº da Etapa],'Extrato Sintetico'!$B8,RecTotal[Entidade pagadora],'Extrato Sintetico'!E$3)</f>
        <v>0</v>
      </c>
      <c r="F8" s="12">
        <f>SUMIFS(RecTotal[Quanti. X Custo Unitário],RecTotal[Nº da Etapa],'Extrato Sintetico'!$B8,RecTotal[Entidade pagadora],'Extrato Sintetico'!F$3)</f>
        <v>0</v>
      </c>
      <c r="G8" s="12">
        <f>SUMIFS(RecTotal[Quanti. X Custo Unitário],RecTotal[Nº da Etapa],'Extrato Sintetico'!$B8,RecTotal[Entidade pagadora],'Extrato Sintetico'!G$3)</f>
        <v>0</v>
      </c>
      <c r="H8" s="12">
        <f>SUMIF(RecTotal[Nº da Etapa],'Extrato Sintetico'!B8,RecTotal[Quanti. X Custo Unitário])</f>
        <v>0</v>
      </c>
      <c r="J8" s="18" t="s">
        <v>16</v>
      </c>
      <c r="K8" s="12">
        <f>SUMIFS(RecTotal[Quanti. X Custo Unitário],RecTotal[Titulação],'Extrato Sintetico'!$J8,RecTotal[Entidade pagadora],'Extrato Sintetico'!K$3)</f>
        <v>0</v>
      </c>
      <c r="L8" s="12">
        <f>SUMIFS(RecTotal[Quanti. X Custo Unitário],RecTotal[Titulação],'Extrato Sintetico'!$J8,RecTotal[Entidade pagadora],'Extrato Sintetico'!L$3)</f>
        <v>0</v>
      </c>
      <c r="M8" s="12">
        <f>SUMIFS(RecTotal[Quanti. X Custo Unitário],RecTotal[Titulação],'Extrato Sintetico'!$J8,RecTotal[Entidade pagadora],'Extrato Sintetico'!M$3)</f>
        <v>0</v>
      </c>
      <c r="N8" s="12">
        <f>SUMIFS(RecTotal[Quanti. X Custo Unitário],RecTotal[Titulação],'Extrato Sintetico'!$J8,RecTotal[Entidade pagadora],'Extrato Sintetico'!N$3)</f>
        <v>0</v>
      </c>
      <c r="O8" s="12">
        <f>SUMIFS(RecTotal[Quanti. X Custo Unitário],RecTotal[Titulação],'Extrato Sintetico'!$J8,RecTotal[Entidade pagadora],'Extrato Sintetico'!O$3)</f>
        <v>0</v>
      </c>
      <c r="P8" s="13">
        <f>SUMIF(RecTotal[Titulação],'Extrato Sintetico'!$J8,RecTotal[Quanti. X Custo Unitário])</f>
        <v>0</v>
      </c>
    </row>
    <row r="9" spans="2:16" x14ac:dyDescent="0.25">
      <c r="B9" s="14">
        <v>6</v>
      </c>
      <c r="C9" s="15">
        <f>SUMIFS(RecTotal[Quanti. X Custo Unitário],RecTotal[Nº da Etapa],'Extrato Sintetico'!$B9,RecTotal[Entidade pagadora],'Extrato Sintetico'!C$3)</f>
        <v>0</v>
      </c>
      <c r="D9" s="15">
        <f>SUMIFS(RecTotal[Quanti. X Custo Unitário],RecTotal[Nº da Etapa],'Extrato Sintetico'!$B9,RecTotal[Entidade pagadora],'Extrato Sintetico'!D$3)</f>
        <v>0</v>
      </c>
      <c r="E9" s="15">
        <f>SUMIFS(RecTotal[Quanti. X Custo Unitário],RecTotal[Nº da Etapa],'Extrato Sintetico'!$B9,RecTotal[Entidade pagadora],'Extrato Sintetico'!E$3)</f>
        <v>0</v>
      </c>
      <c r="F9" s="15">
        <f>SUMIFS(RecTotal[Quanti. X Custo Unitário],RecTotal[Nº da Etapa],'Extrato Sintetico'!$B9,RecTotal[Entidade pagadora],'Extrato Sintetico'!F$3)</f>
        <v>0</v>
      </c>
      <c r="G9" s="15">
        <f>SUMIFS(RecTotal[Quanti. X Custo Unitário],RecTotal[Nº da Etapa],'Extrato Sintetico'!$B9,RecTotal[Entidade pagadora],'Extrato Sintetico'!G$3)</f>
        <v>0</v>
      </c>
      <c r="H9" s="15">
        <f>SUMIF(RecTotal[Nº da Etapa],'Extrato Sintetico'!B9,RecTotal[Quanti. X Custo Unitário])</f>
        <v>0</v>
      </c>
      <c r="J9" s="20" t="s">
        <v>17</v>
      </c>
      <c r="K9" s="15">
        <f>SUMIFS(RecTotal[Quanti. X Custo Unitário],RecTotal[Titulação],'Extrato Sintetico'!$J9,RecTotal[Entidade pagadora],'Extrato Sintetico'!K$3)</f>
        <v>0</v>
      </c>
      <c r="L9" s="15">
        <f>SUMIFS(RecTotal[Quanti. X Custo Unitário],RecTotal[Titulação],'Extrato Sintetico'!$J9,RecTotal[Entidade pagadora],'Extrato Sintetico'!L$3)</f>
        <v>0</v>
      </c>
      <c r="M9" s="15">
        <f>SUMIFS(RecTotal[Quanti. X Custo Unitário],RecTotal[Titulação],'Extrato Sintetico'!$J9,RecTotal[Entidade pagadora],'Extrato Sintetico'!M$3)</f>
        <v>0</v>
      </c>
      <c r="N9" s="15">
        <f>SUMIFS(RecTotal[Quanti. X Custo Unitário],RecTotal[Titulação],'Extrato Sintetico'!$J9,RecTotal[Entidade pagadora],'Extrato Sintetico'!N$3)</f>
        <v>0</v>
      </c>
      <c r="O9" s="15">
        <f>SUMIFS(RecTotal[Quanti. X Custo Unitário],RecTotal[Titulação],'Extrato Sintetico'!$J9,RecTotal[Entidade pagadora],'Extrato Sintetico'!O$3)</f>
        <v>0</v>
      </c>
      <c r="P9" s="16">
        <f>SUMIF(RecTotal[Titulação],'Extrato Sintetico'!$J9,RecTotal[Quanti. X Custo Unitário])</f>
        <v>0</v>
      </c>
    </row>
    <row r="10" spans="2:16" x14ac:dyDescent="0.25">
      <c r="B10" s="11">
        <v>7</v>
      </c>
      <c r="C10" s="12">
        <f>SUMIFS(RecTotal[Quanti. X Custo Unitário],RecTotal[Nº da Etapa],'Extrato Sintetico'!$B10,RecTotal[Entidade pagadora],'Extrato Sintetico'!C$3)</f>
        <v>0</v>
      </c>
      <c r="D10" s="12">
        <f>SUMIFS(RecTotal[Quanti. X Custo Unitário],RecTotal[Nº da Etapa],'Extrato Sintetico'!$B10,RecTotal[Entidade pagadora],'Extrato Sintetico'!D$3)</f>
        <v>0</v>
      </c>
      <c r="E10" s="12">
        <f>SUMIFS(RecTotal[Quanti. X Custo Unitário],RecTotal[Nº da Etapa],'Extrato Sintetico'!$B10,RecTotal[Entidade pagadora],'Extrato Sintetico'!E$3)</f>
        <v>0</v>
      </c>
      <c r="F10" s="12">
        <f>SUMIFS(RecTotal[Quanti. X Custo Unitário],RecTotal[Nº da Etapa],'Extrato Sintetico'!$B10,RecTotal[Entidade pagadora],'Extrato Sintetico'!F$3)</f>
        <v>0</v>
      </c>
      <c r="G10" s="12">
        <f>SUMIFS(RecTotal[Quanti. X Custo Unitário],RecTotal[Nº da Etapa],'Extrato Sintetico'!$B10,RecTotal[Entidade pagadora],'Extrato Sintetico'!G$3)</f>
        <v>0</v>
      </c>
      <c r="H10" s="12">
        <f>SUMIF(RecTotal[Nº da Etapa],'Extrato Sintetico'!B10,RecTotal[Quanti. X Custo Unitário])</f>
        <v>0</v>
      </c>
      <c r="J10" s="18" t="s">
        <v>21</v>
      </c>
      <c r="K10" s="12">
        <f>SUMIFS(RecTotal[Quanti. X Custo Unitário],RecTotal[Titulação],'Extrato Sintetico'!$J10,RecTotal[Entidade pagadora],'Extrato Sintetico'!K$3)</f>
        <v>0</v>
      </c>
      <c r="L10" s="12">
        <f>SUMIFS(RecTotal[Quanti. X Custo Unitário],RecTotal[Titulação],'Extrato Sintetico'!$J10,RecTotal[Entidade pagadora],'Extrato Sintetico'!L$3)</f>
        <v>0</v>
      </c>
      <c r="M10" s="12">
        <f>SUMIFS(RecTotal[Quanti. X Custo Unitário],RecTotal[Titulação],'Extrato Sintetico'!$J10,RecTotal[Entidade pagadora],'Extrato Sintetico'!M$3)</f>
        <v>0</v>
      </c>
      <c r="N10" s="12">
        <f>SUMIFS(RecTotal[Quanti. X Custo Unitário],RecTotal[Titulação],'Extrato Sintetico'!$J10,RecTotal[Entidade pagadora],'Extrato Sintetico'!N$3)</f>
        <v>0</v>
      </c>
      <c r="O10" s="12">
        <f>SUMIFS(RecTotal[Quanti. X Custo Unitário],RecTotal[Titulação],'Extrato Sintetico'!$J10,RecTotal[Entidade pagadora],'Extrato Sintetico'!O$3)</f>
        <v>0</v>
      </c>
      <c r="P10" s="13">
        <f>SUMIF(RecTotal[Titulação],'Extrato Sintetico'!$J10,RecTotal[Quanti. X Custo Unitário])</f>
        <v>0</v>
      </c>
    </row>
    <row r="11" spans="2:16" ht="15.75" thickBot="1" x14ac:dyDescent="0.3">
      <c r="B11" s="14">
        <v>8</v>
      </c>
      <c r="C11" s="15">
        <f>SUMIFS(RecTotal[Quanti. X Custo Unitário],RecTotal[Nº da Etapa],'Extrato Sintetico'!$B11,RecTotal[Entidade pagadora],'Extrato Sintetico'!C$3)</f>
        <v>0</v>
      </c>
      <c r="D11" s="15">
        <f>SUMIFS(RecTotal[Quanti. X Custo Unitário],RecTotal[Nº da Etapa],'Extrato Sintetico'!$B11,RecTotal[Entidade pagadora],'Extrato Sintetico'!D$3)</f>
        <v>0</v>
      </c>
      <c r="E11" s="15">
        <f>SUMIFS(RecTotal[Quanti. X Custo Unitário],RecTotal[Nº da Etapa],'Extrato Sintetico'!$B11,RecTotal[Entidade pagadora],'Extrato Sintetico'!E$3)</f>
        <v>0</v>
      </c>
      <c r="F11" s="15">
        <f>SUMIFS(RecTotal[Quanti. X Custo Unitário],RecTotal[Nº da Etapa],'Extrato Sintetico'!$B11,RecTotal[Entidade pagadora],'Extrato Sintetico'!F$3)</f>
        <v>0</v>
      </c>
      <c r="G11" s="15">
        <f>SUMIFS(RecTotal[Quanti. X Custo Unitário],RecTotal[Nº da Etapa],'Extrato Sintetico'!$B11,RecTotal[Entidade pagadora],'Extrato Sintetico'!G$3)</f>
        <v>0</v>
      </c>
      <c r="H11" s="15">
        <f>SUMIF(RecTotal[Nº da Etapa],'Extrato Sintetico'!B11,RecTotal[Quanti. X Custo Unitário])</f>
        <v>0</v>
      </c>
      <c r="J11" s="20"/>
      <c r="K11" s="15">
        <f>SUMIFS(RecTotal[Quanti. X Custo Unitário],RecTotal[Titulação],'Extrato Sintetico'!$J11,RecTotal[Entidade pagadora],'Extrato Sintetico'!K$3)</f>
        <v>0</v>
      </c>
      <c r="L11" s="15">
        <f>SUMIFS(RecTotal[Quanti. X Custo Unitário],RecTotal[Titulação],'Extrato Sintetico'!$J11,RecTotal[Entidade pagadora],'Extrato Sintetico'!L$3)</f>
        <v>0</v>
      </c>
      <c r="M11" s="15">
        <f>SUMIFS(RecTotal[Quanti. X Custo Unitário],RecTotal[Titulação],'Extrato Sintetico'!$J11,RecTotal[Entidade pagadora],'Extrato Sintetico'!M$3)</f>
        <v>0</v>
      </c>
      <c r="N11" s="15">
        <f>SUMIFS(RecTotal[Quanti. X Custo Unitário],RecTotal[Titulação],'Extrato Sintetico'!$J11,RecTotal[Entidade pagadora],'Extrato Sintetico'!N$3)</f>
        <v>0</v>
      </c>
      <c r="O11" s="15">
        <f>SUMIFS(RecTotal[Quanti. X Custo Unitário],RecTotal[Titulação],'Extrato Sintetico'!$J11,RecTotal[Entidade pagadora],'Extrato Sintetico'!O$3)</f>
        <v>0</v>
      </c>
      <c r="P11" s="16">
        <f>SUMIF(RecTotal[Titulação],'Extrato Sintetico'!$J11,RecTotal[Quanti. X Custo Unitário])</f>
        <v>0</v>
      </c>
    </row>
    <row r="12" spans="2:16" ht="15.75" thickTop="1" x14ac:dyDescent="0.25">
      <c r="B12" s="11">
        <v>9</v>
      </c>
      <c r="C12" s="12">
        <f>SUMIFS(RecTotal[Quanti. X Custo Unitário],RecTotal[Nº da Etapa],'Extrato Sintetico'!$B12,RecTotal[Entidade pagadora],'Extrato Sintetico'!C$3)</f>
        <v>0</v>
      </c>
      <c r="D12" s="12">
        <f>SUMIFS(RecTotal[Quanti. X Custo Unitário],RecTotal[Nº da Etapa],'Extrato Sintetico'!$B12,RecTotal[Entidade pagadora],'Extrato Sintetico'!D$3)</f>
        <v>0</v>
      </c>
      <c r="E12" s="12">
        <f>SUMIFS(RecTotal[Quanti. X Custo Unitário],RecTotal[Nº da Etapa],'Extrato Sintetico'!$B12,RecTotal[Entidade pagadora],'Extrato Sintetico'!E$3)</f>
        <v>0</v>
      </c>
      <c r="F12" s="12">
        <f>SUMIFS(RecTotal[Quanti. X Custo Unitário],RecTotal[Nº da Etapa],'Extrato Sintetico'!$B12,RecTotal[Entidade pagadora],'Extrato Sintetico'!F$3)</f>
        <v>0</v>
      </c>
      <c r="G12" s="12">
        <f>SUMIFS(RecTotal[Quanti. X Custo Unitário],RecTotal[Nº da Etapa],'Extrato Sintetico'!$B12,RecTotal[Entidade pagadora],'Extrato Sintetico'!G$3)</f>
        <v>0</v>
      </c>
      <c r="H12" s="12">
        <f>SUMIF(RecTotal[Nº da Etapa],'Extrato Sintetico'!B12,RecTotal[Quanti. X Custo Unitário])</f>
        <v>0</v>
      </c>
      <c r="J12" s="9"/>
      <c r="K12" s="9">
        <f>SUM(K4:K10)</f>
        <v>0</v>
      </c>
      <c r="L12" s="9">
        <f>SUM(L4:L10)</f>
        <v>0</v>
      </c>
      <c r="M12" s="9">
        <f>SUM(M4:M10)</f>
        <v>0</v>
      </c>
      <c r="N12" s="9">
        <f>SUM(N4:N10)</f>
        <v>0</v>
      </c>
      <c r="O12" s="9">
        <f>SUM(O4:O10)</f>
        <v>0</v>
      </c>
      <c r="P12" s="9">
        <f>SUM('Extrato Sintetico'!$P$4:$P$10)</f>
        <v>0</v>
      </c>
    </row>
    <row r="13" spans="2:16" ht="15.75" thickBot="1" x14ac:dyDescent="0.3">
      <c r="B13" s="14">
        <v>10</v>
      </c>
      <c r="C13" s="15">
        <f>SUMIFS(RecTotal[Quanti. X Custo Unitário],RecTotal[Nº da Etapa],'Extrato Sintetico'!$B13,RecTotal[Entidade pagadora],'Extrato Sintetico'!C$3)</f>
        <v>0</v>
      </c>
      <c r="D13" s="15">
        <f>SUMIFS(RecTotal[Quanti. X Custo Unitário],RecTotal[Nº da Etapa],'Extrato Sintetico'!$B13,RecTotal[Entidade pagadora],'Extrato Sintetico'!D$3)</f>
        <v>0</v>
      </c>
      <c r="E13" s="15">
        <f>SUMIFS(RecTotal[Quanti. X Custo Unitário],RecTotal[Nº da Etapa],'Extrato Sintetico'!$B13,RecTotal[Entidade pagadora],'Extrato Sintetico'!E$3)</f>
        <v>0</v>
      </c>
      <c r="F13" s="15">
        <f>SUMIFS(RecTotal[Quanti. X Custo Unitário],RecTotal[Nº da Etapa],'Extrato Sintetico'!$B13,RecTotal[Entidade pagadora],'Extrato Sintetico'!F$3)</f>
        <v>0</v>
      </c>
      <c r="G13" s="15">
        <f>SUMIFS(RecTotal[Quanti. X Custo Unitário],RecTotal[Nº da Etapa],'Extrato Sintetico'!$B13,RecTotal[Entidade pagadora],'Extrato Sintetico'!G$3)</f>
        <v>0</v>
      </c>
      <c r="H13" s="15">
        <f>SUMIF(RecTotal[Nº da Etapa],'Extrato Sintetico'!B13,RecTotal[Quanti. X Custo Unitário])</f>
        <v>0</v>
      </c>
    </row>
    <row r="14" spans="2:16" ht="15.75" thickTop="1" x14ac:dyDescent="0.25">
      <c r="B14" s="8" t="s">
        <v>42</v>
      </c>
      <c r="C14" s="9">
        <f>SUM('Extrato Sintetico'!C4:C13)</f>
        <v>0</v>
      </c>
      <c r="D14" s="9">
        <f>SUM('Extrato Sintetico'!D4:D13)</f>
        <v>0</v>
      </c>
      <c r="E14" s="9">
        <f>SUM('Extrato Sintetico'!E4:E13)</f>
        <v>0</v>
      </c>
      <c r="F14" s="9">
        <f>SUM('Extrato Sintetico'!F4:F13)</f>
        <v>0</v>
      </c>
      <c r="G14" s="9">
        <f>SUM('Extrato Sintetico'!G4:G13)</f>
        <v>0</v>
      </c>
      <c r="H14" s="9">
        <f>SUM('Extrato Sintetico'!H4:H13)</f>
        <v>0</v>
      </c>
      <c r="J14" s="169" t="s">
        <v>45</v>
      </c>
      <c r="K14" s="169"/>
      <c r="L14" s="169"/>
      <c r="M14" s="169"/>
      <c r="N14" s="169"/>
      <c r="O14" s="169"/>
      <c r="P14" s="169"/>
    </row>
    <row r="15" spans="2:16" x14ac:dyDescent="0.25">
      <c r="B15"/>
      <c r="C15"/>
      <c r="D15"/>
      <c r="E15"/>
      <c r="F15"/>
      <c r="G15"/>
      <c r="H15"/>
      <c r="J15" s="81" t="s">
        <v>5</v>
      </c>
      <c r="K15" s="21" t="str">
        <f>K26</f>
        <v>TAESA</v>
      </c>
      <c r="L15" s="142">
        <f>L26</f>
        <v>0</v>
      </c>
      <c r="M15" s="142">
        <f>M26</f>
        <v>0</v>
      </c>
      <c r="N15" s="21">
        <f>N26</f>
        <v>0</v>
      </c>
      <c r="O15" s="21">
        <f>O26</f>
        <v>0</v>
      </c>
      <c r="P15" s="17" t="s">
        <v>41</v>
      </c>
    </row>
    <row r="16" spans="2:16" x14ac:dyDescent="0.25">
      <c r="B16"/>
      <c r="C16"/>
      <c r="D16"/>
      <c r="E16"/>
      <c r="F16"/>
      <c r="G16"/>
      <c r="H16"/>
      <c r="J16" s="18" t="s">
        <v>18</v>
      </c>
      <c r="K16" s="12">
        <f>SUMIFS(RecTotal[Quanti. X Custo Unitário],RecTotal[Função do Recurso],'Extrato Sintetico'!$J16,RecTotal[Entidade pagadora],'Extrato Sintetico'!K$15)</f>
        <v>0</v>
      </c>
      <c r="L16" s="12">
        <f>SUMIFS(RecTotal[Quanti. X Custo Unitário],RecTotal[Função do Recurso],'Extrato Sintetico'!$J16,RecTotal[Entidade pagadora],'Extrato Sintetico'!L$15)</f>
        <v>0</v>
      </c>
      <c r="M16" s="12">
        <f>SUMIFS(RecTotal[Quanti. X Custo Unitário],RecTotal[Função do Recurso],'Extrato Sintetico'!$J16,RecTotal[Entidade pagadora],'Extrato Sintetico'!M$15)</f>
        <v>0</v>
      </c>
      <c r="N16" s="12">
        <f>SUMIFS(RecTotal[Quanti. X Custo Unitário],RecTotal[Função do Recurso],'Extrato Sintetico'!$J16,RecTotal[Entidade pagadora],'Extrato Sintetico'!N$15)</f>
        <v>0</v>
      </c>
      <c r="O16" s="12">
        <f>SUMIFS(RecTotal[Quanti. X Custo Unitário],RecTotal[Função do Recurso],'Extrato Sintetico'!$J16,RecTotal[Entidade pagadora],'Extrato Sintetico'!O$15)</f>
        <v>0</v>
      </c>
      <c r="P16" s="19">
        <f>SUMIF(RecTotal[Função do Recurso],'Extrato Sintetico'!$J16,RecTotal[Quanti. X Custo Unitário])</f>
        <v>0</v>
      </c>
    </row>
    <row r="17" spans="2:16" x14ac:dyDescent="0.25">
      <c r="B17"/>
      <c r="C17"/>
      <c r="D17"/>
      <c r="E17"/>
      <c r="F17"/>
      <c r="G17"/>
      <c r="H17"/>
      <c r="J17" s="20" t="s">
        <v>19</v>
      </c>
      <c r="K17" s="15">
        <f>SUMIFS(RecTotal[Quanti. X Custo Unitário],RecTotal[Função do Recurso],'Extrato Sintetico'!$J17,RecTotal[Entidade pagadora],'Extrato Sintetico'!K$15)</f>
        <v>0</v>
      </c>
      <c r="L17" s="15">
        <f>SUMIFS(RecTotal[Quanti. X Custo Unitário],RecTotal[Função do Recurso],'Extrato Sintetico'!$J17,RecTotal[Entidade pagadora],'Extrato Sintetico'!L$15)</f>
        <v>0</v>
      </c>
      <c r="M17" s="15">
        <f>SUMIFS(RecTotal[Quanti. X Custo Unitário],RecTotal[Função do Recurso],'Extrato Sintetico'!$J17,RecTotal[Entidade pagadora],'Extrato Sintetico'!M$15)</f>
        <v>0</v>
      </c>
      <c r="N17" s="15">
        <f>SUMIFS(RecTotal[Quanti. X Custo Unitário],RecTotal[Função do Recurso],'Extrato Sintetico'!$J17,RecTotal[Entidade pagadora],'Extrato Sintetico'!N$15)</f>
        <v>0</v>
      </c>
      <c r="O17" s="15">
        <f>SUMIFS(RecTotal[Quanti. X Custo Unitário],RecTotal[Função do Recurso],'Extrato Sintetico'!$J17,RecTotal[Entidade pagadora],'Extrato Sintetico'!O$15)</f>
        <v>0</v>
      </c>
      <c r="P17" s="16">
        <f>SUMIF(RecTotal[Função do Recurso],'Extrato Sintetico'!$J17,RecTotal[Quanti. X Custo Unitário])</f>
        <v>0</v>
      </c>
    </row>
    <row r="18" spans="2:16" x14ac:dyDescent="0.25">
      <c r="B18"/>
      <c r="C18"/>
      <c r="D18"/>
      <c r="E18"/>
      <c r="F18"/>
      <c r="G18"/>
      <c r="H18"/>
      <c r="J18" s="18" t="s">
        <v>20</v>
      </c>
      <c r="K18" s="12">
        <f>SUMIFS(RecTotal[Quanti. X Custo Unitário],RecTotal[Função do Recurso],'Extrato Sintetico'!$J18,RecTotal[Entidade pagadora],'Extrato Sintetico'!K$15)</f>
        <v>0</v>
      </c>
      <c r="L18" s="12">
        <f>SUMIFS(RecTotal[Quanti. X Custo Unitário],RecTotal[Função do Recurso],'Extrato Sintetico'!$J18,RecTotal[Entidade pagadora],'Extrato Sintetico'!L$15)</f>
        <v>0</v>
      </c>
      <c r="M18" s="12">
        <f>SUMIFS(RecTotal[Quanti. X Custo Unitário],RecTotal[Função do Recurso],'Extrato Sintetico'!$J18,RecTotal[Entidade pagadora],'Extrato Sintetico'!M$15)</f>
        <v>0</v>
      </c>
      <c r="N18" s="12">
        <f>SUMIFS(RecTotal[Quanti. X Custo Unitário],RecTotal[Função do Recurso],'Extrato Sintetico'!$J18,RecTotal[Entidade pagadora],'Extrato Sintetico'!N$15)</f>
        <v>0</v>
      </c>
      <c r="O18" s="12">
        <f>SUMIFS(RecTotal[Quanti. X Custo Unitário],RecTotal[Função do Recurso],'Extrato Sintetico'!$J18,RecTotal[Entidade pagadora],'Extrato Sintetico'!O$15)</f>
        <v>0</v>
      </c>
      <c r="P18" s="13">
        <f>SUMIF(RecTotal[Função do Recurso],'Extrato Sintetico'!$J18,RecTotal[Quanti. X Custo Unitário])</f>
        <v>0</v>
      </c>
    </row>
    <row r="19" spans="2:16" x14ac:dyDescent="0.25">
      <c r="B19"/>
      <c r="C19"/>
      <c r="D19"/>
      <c r="E19"/>
      <c r="F19"/>
      <c r="G19"/>
      <c r="H19"/>
      <c r="J19" s="20" t="s">
        <v>21</v>
      </c>
      <c r="K19" s="15">
        <f>SUMIFS(RecTotal[Quanti. X Custo Unitário],RecTotal[Função do Recurso],'Extrato Sintetico'!$J19,RecTotal[Entidade pagadora],'Extrato Sintetico'!K$15)</f>
        <v>0</v>
      </c>
      <c r="L19" s="15">
        <f>SUMIFS(RecTotal[Quanti. X Custo Unitário],RecTotal[Função do Recurso],'Extrato Sintetico'!$J19,RecTotal[Entidade pagadora],'Extrato Sintetico'!L$15)</f>
        <v>0</v>
      </c>
      <c r="M19" s="15">
        <f>SUMIFS(RecTotal[Quanti. X Custo Unitário],RecTotal[Função do Recurso],'Extrato Sintetico'!$J19,RecTotal[Entidade pagadora],'Extrato Sintetico'!M$15)</f>
        <v>0</v>
      </c>
      <c r="N19" s="15">
        <f>SUMIFS(RecTotal[Quanti. X Custo Unitário],RecTotal[Função do Recurso],'Extrato Sintetico'!$J19,RecTotal[Entidade pagadora],'Extrato Sintetico'!N$15)</f>
        <v>0</v>
      </c>
      <c r="O19" s="15">
        <f>SUMIFS(RecTotal[Quanti. X Custo Unitário],RecTotal[Função do Recurso],'Extrato Sintetico'!$J19,RecTotal[Entidade pagadora],'Extrato Sintetico'!O$15)</f>
        <v>0</v>
      </c>
      <c r="P19" s="16">
        <f>SUMIF(RecTotal[Função do Recurso],'Extrato Sintetico'!$J19,RecTotal[Quanti. X Custo Unitário])</f>
        <v>0</v>
      </c>
    </row>
    <row r="20" spans="2:16" x14ac:dyDescent="0.25">
      <c r="B20"/>
      <c r="C20"/>
      <c r="D20"/>
      <c r="E20"/>
      <c r="F20"/>
      <c r="G20"/>
      <c r="H20"/>
      <c r="J20" s="18" t="s">
        <v>22</v>
      </c>
      <c r="K20" s="12">
        <f>SUMIFS(RecTotal[Quanti. X Custo Unitário],RecTotal[Função do Recurso],'Extrato Sintetico'!$J20,RecTotal[Entidade pagadora],'Extrato Sintetico'!K$15)</f>
        <v>0</v>
      </c>
      <c r="L20" s="12">
        <f>SUMIFS(RecTotal[Quanti. X Custo Unitário],RecTotal[Função do Recurso],'Extrato Sintetico'!$J20,RecTotal[Entidade pagadora],'Extrato Sintetico'!L$15)</f>
        <v>0</v>
      </c>
      <c r="M20" s="12">
        <f>SUMIFS(RecTotal[Quanti. X Custo Unitário],RecTotal[Função do Recurso],'Extrato Sintetico'!$J20,RecTotal[Entidade pagadora],'Extrato Sintetico'!M$15)</f>
        <v>0</v>
      </c>
      <c r="N20" s="12">
        <f>SUMIFS(RecTotal[Quanti. X Custo Unitário],RecTotal[Função do Recurso],'Extrato Sintetico'!$J20,RecTotal[Entidade pagadora],'Extrato Sintetico'!N$15)</f>
        <v>0</v>
      </c>
      <c r="O20" s="12">
        <f>SUMIFS(RecTotal[Quanti. X Custo Unitário],RecTotal[Função do Recurso],'Extrato Sintetico'!$J20,RecTotal[Entidade pagadora],'Extrato Sintetico'!O$15)</f>
        <v>0</v>
      </c>
      <c r="P20" s="13">
        <f>SUMIF(RecTotal[Função do Recurso],'Extrato Sintetico'!$J20,RecTotal[Quanti. X Custo Unitário])</f>
        <v>0</v>
      </c>
    </row>
    <row r="21" spans="2:16" x14ac:dyDescent="0.25">
      <c r="B21"/>
      <c r="C21"/>
      <c r="D21"/>
      <c r="E21"/>
      <c r="F21"/>
      <c r="G21"/>
      <c r="H21"/>
      <c r="J21" s="20" t="s">
        <v>23</v>
      </c>
      <c r="K21" s="15">
        <f>SUMIFS(RecTotal[Quanti. X Custo Unitário],RecTotal[Função do Recurso],'Extrato Sintetico'!$J21,RecTotal[Entidade pagadora],'Extrato Sintetico'!K$15)</f>
        <v>0</v>
      </c>
      <c r="L21" s="15">
        <f>SUMIFS(RecTotal[Quanti. X Custo Unitário],RecTotal[Função do Recurso],'Extrato Sintetico'!$J21,RecTotal[Entidade pagadora],'Extrato Sintetico'!L$15)</f>
        <v>0</v>
      </c>
      <c r="M21" s="15">
        <f>SUMIFS(RecTotal[Quanti. X Custo Unitário],RecTotal[Função do Recurso],'Extrato Sintetico'!$J21,RecTotal[Entidade pagadora],'Extrato Sintetico'!M$15)</f>
        <v>0</v>
      </c>
      <c r="N21" s="15">
        <f>SUMIFS(RecTotal[Quanti. X Custo Unitário],RecTotal[Função do Recurso],'Extrato Sintetico'!$J21,RecTotal[Entidade pagadora],'Extrato Sintetico'!N$15)</f>
        <v>0</v>
      </c>
      <c r="O21" s="15">
        <f>SUMIFS(RecTotal[Quanti. X Custo Unitário],RecTotal[Função do Recurso],'Extrato Sintetico'!$J21,RecTotal[Entidade pagadora],'Extrato Sintetico'!O$15)</f>
        <v>0</v>
      </c>
      <c r="P21" s="16">
        <f>SUMIF(RecTotal[Função do Recurso],'Extrato Sintetico'!$J21,RecTotal[Quanti. X Custo Unitário])</f>
        <v>0</v>
      </c>
    </row>
    <row r="22" spans="2:16" ht="15.75" thickBot="1" x14ac:dyDescent="0.3">
      <c r="B22"/>
      <c r="C22"/>
      <c r="D22"/>
      <c r="E22"/>
      <c r="F22"/>
      <c r="G22"/>
      <c r="H22"/>
      <c r="J22" s="18" t="s">
        <v>24</v>
      </c>
      <c r="K22" s="12">
        <f>SUMIFS(RecTotal[Quanti. X Custo Unitário],RecTotal[Função do Recurso],'Extrato Sintetico'!$J22,RecTotal[Entidade pagadora],'Extrato Sintetico'!K$15)</f>
        <v>0</v>
      </c>
      <c r="L22" s="12">
        <f>SUMIFS(RecTotal[Quanti. X Custo Unitário],RecTotal[Função do Recurso],'Extrato Sintetico'!$J22,RecTotal[Entidade pagadora],'Extrato Sintetico'!L$15)</f>
        <v>0</v>
      </c>
      <c r="M22" s="12">
        <f>SUMIFS(RecTotal[Quanti. X Custo Unitário],RecTotal[Função do Recurso],'Extrato Sintetico'!$J22,RecTotal[Entidade pagadora],'Extrato Sintetico'!M$15)</f>
        <v>0</v>
      </c>
      <c r="N22" s="12">
        <f>SUMIFS(RecTotal[Quanti. X Custo Unitário],RecTotal[Função do Recurso],'Extrato Sintetico'!$J22,RecTotal[Entidade pagadora],'Extrato Sintetico'!N$15)</f>
        <v>0</v>
      </c>
      <c r="O22" s="12">
        <f>SUMIFS(RecTotal[Quanti. X Custo Unitário],RecTotal[Função do Recurso],'Extrato Sintetico'!$J22,RecTotal[Entidade pagadora],'Extrato Sintetico'!O$15)</f>
        <v>0</v>
      </c>
      <c r="P22" s="13">
        <f>SUMIF(RecTotal[Função do Recurso],'Extrato Sintetico'!$J22,RecTotal[Quanti. X Custo Unitário])</f>
        <v>0</v>
      </c>
    </row>
    <row r="23" spans="2:16" ht="15.75" thickTop="1" x14ac:dyDescent="0.25">
      <c r="B23"/>
      <c r="C23"/>
      <c r="D23"/>
      <c r="E23"/>
      <c r="F23"/>
      <c r="G23"/>
      <c r="H23"/>
      <c r="J23" s="9"/>
      <c r="K23" s="9">
        <f>SUM(K16:K22)</f>
        <v>0</v>
      </c>
      <c r="L23" s="9">
        <f t="shared" ref="L23:O23" si="0">SUM(L16:L22)</f>
        <v>0</v>
      </c>
      <c r="M23" s="9">
        <f t="shared" si="0"/>
        <v>0</v>
      </c>
      <c r="N23" s="9">
        <f t="shared" si="0"/>
        <v>0</v>
      </c>
      <c r="O23" s="9">
        <f t="shared" si="0"/>
        <v>0</v>
      </c>
      <c r="P23" s="9">
        <f>SUM('Extrato Sintetico'!$P$16:$P$22)</f>
        <v>0</v>
      </c>
    </row>
    <row r="24" spans="2:16" x14ac:dyDescent="0.25">
      <c r="B24"/>
      <c r="C24"/>
      <c r="D24"/>
      <c r="E24"/>
      <c r="F24"/>
      <c r="G24"/>
      <c r="H24"/>
    </row>
    <row r="25" spans="2:16" x14ac:dyDescent="0.25">
      <c r="B25"/>
      <c r="C25"/>
      <c r="D25"/>
      <c r="E25"/>
      <c r="F25"/>
      <c r="G25"/>
      <c r="H25"/>
      <c r="J25" s="170" t="s">
        <v>98</v>
      </c>
      <c r="K25" s="170"/>
      <c r="L25" s="170"/>
      <c r="M25" s="170"/>
      <c r="N25" s="170"/>
      <c r="O25" s="170"/>
      <c r="P25" s="170"/>
    </row>
    <row r="26" spans="2:16" x14ac:dyDescent="0.25">
      <c r="B26"/>
      <c r="C26"/>
      <c r="D26"/>
      <c r="E26"/>
      <c r="F26"/>
      <c r="G26"/>
      <c r="H26"/>
      <c r="J26" s="155" t="s">
        <v>6</v>
      </c>
      <c r="K26" s="21" t="str">
        <f>Geral!C9</f>
        <v>TAESA</v>
      </c>
      <c r="L26" s="142">
        <f>Geral!C10</f>
        <v>0</v>
      </c>
      <c r="M26" s="142">
        <f>Geral!C11</f>
        <v>0</v>
      </c>
      <c r="N26" s="21">
        <f>Geral!C12</f>
        <v>0</v>
      </c>
      <c r="O26" s="21">
        <f>Geral!C13</f>
        <v>0</v>
      </c>
      <c r="P26" s="17" t="s">
        <v>41</v>
      </c>
    </row>
    <row r="27" spans="2:16" x14ac:dyDescent="0.25">
      <c r="B27"/>
      <c r="C27"/>
      <c r="D27"/>
      <c r="E27"/>
      <c r="F27"/>
      <c r="G27"/>
      <c r="H27"/>
      <c r="J27" s="143" t="s">
        <v>33</v>
      </c>
      <c r="K27" s="12">
        <f>SUMIFS(RecTotal[Quanti. X Custo Unitário],RecTotal[Rubrica],$J27,RecTotal[Entidade recebedora],K$26)</f>
        <v>0</v>
      </c>
      <c r="L27" s="12">
        <f>SUMIFS(RecTotal[Quanti. X Custo Unitário],RecTotal[Rubrica],$J27,RecTotal[Entidade recebedora],L$26)</f>
        <v>0</v>
      </c>
      <c r="M27" s="12">
        <f>SUMIFS(RecTotal[Quanti. X Custo Unitário],RecTotal[Rubrica],$J27,RecTotal[Entidade recebedora],M$26)</f>
        <v>0</v>
      </c>
      <c r="N27" s="12">
        <f>SUMIFS(RecTotal[Quanti. X Custo Unitário],RecTotal[Rubrica],$J27,RecTotal[Entidade recebedora],N$26)</f>
        <v>0</v>
      </c>
      <c r="O27" s="12">
        <f>SUMIFS(RecTotal[Quanti. X Custo Unitário],RecTotal[Rubrica],$J27,RecTotal[Entidade recebedora],O$26)</f>
        <v>0</v>
      </c>
      <c r="P27" s="19">
        <f>SUM(K27:O27)</f>
        <v>0</v>
      </c>
    </row>
    <row r="28" spans="2:16" x14ac:dyDescent="0.25">
      <c r="B28"/>
      <c r="C28"/>
      <c r="D28"/>
      <c r="E28"/>
      <c r="F28"/>
      <c r="G28"/>
      <c r="H28"/>
      <c r="J28" s="144" t="s">
        <v>34</v>
      </c>
      <c r="K28" s="15">
        <f>SUMIFS(RecTotal[Quanti. X Custo Unitário],RecTotal[Rubrica],$J28,RecTotal[Entidade recebedora],K$26)</f>
        <v>0</v>
      </c>
      <c r="L28" s="15">
        <f>SUMIFS(RecTotal[Quanti. X Custo Unitário],RecTotal[Rubrica],$J28,RecTotal[Entidade recebedora],L$26)</f>
        <v>0</v>
      </c>
      <c r="M28" s="15">
        <f>SUMIFS(RecTotal[Quanti. X Custo Unitário],RecTotal[Rubrica],$J28,RecTotal[Entidade recebedora],M$26)</f>
        <v>0</v>
      </c>
      <c r="N28" s="15">
        <f>SUMIFS(RecTotal[Quanti. X Custo Unitário],RecTotal[Rubrica],$J28,RecTotal[Entidade recebedora],N$26)</f>
        <v>0</v>
      </c>
      <c r="O28" s="15">
        <f>SUMIFS(RecTotal[Quanti. X Custo Unitário],RecTotal[Rubrica],$J28,RecTotal[Entidade recebedora],O$26)</f>
        <v>0</v>
      </c>
      <c r="P28" s="16">
        <f t="shared" ref="P28:P33" si="1">SUM(K28:O28)</f>
        <v>0</v>
      </c>
    </row>
    <row r="29" spans="2:16" x14ac:dyDescent="0.25">
      <c r="B29"/>
      <c r="C29"/>
      <c r="D29"/>
      <c r="E29"/>
      <c r="F29"/>
      <c r="G29"/>
      <c r="H29"/>
      <c r="J29" s="143" t="s">
        <v>35</v>
      </c>
      <c r="K29" s="12">
        <f>SUMIFS(RecTotal[Quanti. X Custo Unitário],RecTotal[Rubrica],$J29,RecTotal[Entidade recebedora],K$26)</f>
        <v>0</v>
      </c>
      <c r="L29" s="12">
        <f>SUMIFS(RecTotal[Quanti. X Custo Unitário],RecTotal[Rubrica],$J29,RecTotal[Entidade recebedora],L$26)</f>
        <v>0</v>
      </c>
      <c r="M29" s="12">
        <f>SUMIFS(RecTotal[Quanti. X Custo Unitário],RecTotal[Rubrica],$J29,RecTotal[Entidade recebedora],M$26)</f>
        <v>0</v>
      </c>
      <c r="N29" s="12">
        <f>SUMIFS(RecTotal[Quanti. X Custo Unitário],RecTotal[Rubrica],$J29,RecTotal[Entidade recebedora],N$26)</f>
        <v>0</v>
      </c>
      <c r="O29" s="12">
        <f>SUMIFS(RecTotal[Quanti. X Custo Unitário],RecTotal[Rubrica],$J29,RecTotal[Entidade recebedora],O$26)</f>
        <v>0</v>
      </c>
      <c r="P29" s="13">
        <f t="shared" si="1"/>
        <v>0</v>
      </c>
    </row>
    <row r="30" spans="2:16" x14ac:dyDescent="0.25">
      <c r="B30"/>
      <c r="C30"/>
      <c r="D30"/>
      <c r="E30"/>
      <c r="F30"/>
      <c r="G30"/>
      <c r="H30"/>
      <c r="J30" s="144" t="s">
        <v>36</v>
      </c>
      <c r="K30" s="15">
        <f>SUMIFS(RecTotal[Quanti. X Custo Unitário],RecTotal[Rubrica],$J30,RecTotal[Entidade recebedora],K$26)</f>
        <v>0</v>
      </c>
      <c r="L30" s="15">
        <f>SUMIFS(RecTotal[Quanti. X Custo Unitário],RecTotal[Rubrica],$J30,RecTotal[Entidade recebedora],L$26)</f>
        <v>0</v>
      </c>
      <c r="M30" s="15">
        <f>SUMIFS(RecTotal[Quanti. X Custo Unitário],RecTotal[Rubrica],$J30,RecTotal[Entidade recebedora],M$26)</f>
        <v>0</v>
      </c>
      <c r="N30" s="15">
        <f>SUMIFS(RecTotal[Quanti. X Custo Unitário],RecTotal[Rubrica],$J30,RecTotal[Entidade recebedora],N$26)</f>
        <v>0</v>
      </c>
      <c r="O30" s="15">
        <f>SUMIFS(RecTotal[Quanti. X Custo Unitário],RecTotal[Rubrica],$J30,RecTotal[Entidade recebedora],O$26)</f>
        <v>0</v>
      </c>
      <c r="P30" s="16">
        <f t="shared" si="1"/>
        <v>0</v>
      </c>
    </row>
    <row r="31" spans="2:16" x14ac:dyDescent="0.25">
      <c r="B31"/>
      <c r="C31"/>
      <c r="D31"/>
      <c r="E31"/>
      <c r="F31"/>
      <c r="G31"/>
      <c r="H31"/>
      <c r="J31" s="143" t="s">
        <v>37</v>
      </c>
      <c r="K31" s="12">
        <f>SUMIFS(RecTotal[Quanti. X Custo Unitário],RecTotal[Rubrica],$J31,RecTotal[Entidade recebedora],K$26)</f>
        <v>0</v>
      </c>
      <c r="L31" s="12">
        <f>SUMIFS(RecTotal[Quanti. X Custo Unitário],RecTotal[Rubrica],$J31,RecTotal[Entidade recebedora],L$26)</f>
        <v>0</v>
      </c>
      <c r="M31" s="12">
        <f>SUMIFS(RecTotal[Quanti. X Custo Unitário],RecTotal[Rubrica],$J31,RecTotal[Entidade recebedora],M$26)</f>
        <v>0</v>
      </c>
      <c r="N31" s="12">
        <f>SUMIFS(RecTotal[Quanti. X Custo Unitário],RecTotal[Rubrica],$J31,RecTotal[Entidade recebedora],N$26)</f>
        <v>0</v>
      </c>
      <c r="O31" s="12">
        <f>SUMIFS(RecTotal[Quanti. X Custo Unitário],RecTotal[Rubrica],$J31,RecTotal[Entidade recebedora],O$26)</f>
        <v>0</v>
      </c>
      <c r="P31" s="13">
        <f t="shared" si="1"/>
        <v>0</v>
      </c>
    </row>
    <row r="32" spans="2:16" x14ac:dyDescent="0.25">
      <c r="B32"/>
      <c r="C32"/>
      <c r="D32"/>
      <c r="E32"/>
      <c r="F32"/>
      <c r="G32"/>
      <c r="H32"/>
      <c r="J32" s="144" t="s">
        <v>38</v>
      </c>
      <c r="K32" s="15">
        <f>SUMIFS(RecTotal[Quanti. X Custo Unitário],RecTotal[Rubrica],$J32,RecTotal[Entidade recebedora],K$26)</f>
        <v>0</v>
      </c>
      <c r="L32" s="15">
        <f>SUMIFS(RecTotal[Quanti. X Custo Unitário],RecTotal[Rubrica],$J32,RecTotal[Entidade recebedora],L$26)</f>
        <v>0</v>
      </c>
      <c r="M32" s="15">
        <f>SUMIFS(RecTotal[Quanti. X Custo Unitário],RecTotal[Rubrica],$J32,RecTotal[Entidade recebedora],M$26)</f>
        <v>0</v>
      </c>
      <c r="N32" s="15">
        <f>SUMIFS(RecTotal[Quanti. X Custo Unitário],RecTotal[Rubrica],$J32,RecTotal[Entidade recebedora],N$26)</f>
        <v>0</v>
      </c>
      <c r="O32" s="15">
        <f>SUMIFS(RecTotal[Quanti. X Custo Unitário],RecTotal[Rubrica],$J32,RecTotal[Entidade recebedora],O$26)</f>
        <v>0</v>
      </c>
      <c r="P32" s="16">
        <f t="shared" si="1"/>
        <v>0</v>
      </c>
    </row>
    <row r="33" spans="2:22" ht="15.75" thickBot="1" x14ac:dyDescent="0.3">
      <c r="B33"/>
      <c r="C33"/>
      <c r="D33"/>
      <c r="E33"/>
      <c r="F33"/>
      <c r="G33"/>
      <c r="H33"/>
      <c r="J33" s="143" t="s">
        <v>39</v>
      </c>
      <c r="K33" s="12">
        <f>IF(SUMIFS(RecTotal[Quanti. X Custo Unitário],RecTotal[Rubrica],J33,RecTotal[Entidade recebedora],K26)&lt;&gt;0,"Reclassificar",0)</f>
        <v>0</v>
      </c>
      <c r="L33" s="12">
        <f>IF(SUMIFS(RecTotal[Quanti. X Custo Unitário],RecTotal[Rubrica],$J33,RecTotal[Entidade recebedora],L$26)&gt;(SUM(L27:L32)*5%),"taxa maior que 5%",SUMIFS(RecTotal[Quanti. X Custo Unitário],RecTotal[Rubrica],$J33,RecTotal[Entidade recebedora],L$26))</f>
        <v>0</v>
      </c>
      <c r="M33" s="12">
        <f>IF(SUMIFS(RecTotal[Quanti. X Custo Unitário],RecTotal[Rubrica],$J33,RecTotal[Entidade recebedora],M$26)&gt;(SUM(M27:M32)*5%),"taxa maior que 5%",SUMIFS(RecTotal[Quanti. X Custo Unitário],RecTotal[Rubrica],$J33,RecTotal[Entidade recebedora],M$26))</f>
        <v>0</v>
      </c>
      <c r="N33" s="12">
        <f>IF(SUMIFS(RecTotal[Quanti. X Custo Unitário],RecTotal[Rubrica],$J33,RecTotal[Entidade recebedora],N$26)&gt;(SUM(N27:N32)*5%),"taxa maior que 5%",SUMIFS(RecTotal[Quanti. X Custo Unitário],RecTotal[Rubrica],$J33,RecTotal[Entidade recebedora],N$26))</f>
        <v>0</v>
      </c>
      <c r="O33" s="12">
        <f>IF(SUMIFS(RecTotal[Quanti. X Custo Unitário],RecTotal[Rubrica],$J33,RecTotal[Entidade recebedora],O$26)&gt;(SUM(O27:O32)*5%),"taxa maior que 5%",SUMIFS(RecTotal[Quanti. X Custo Unitário],RecTotal[Rubrica],$J33,RecTotal[Entidade recebedora],O$26))</f>
        <v>0</v>
      </c>
      <c r="P33" s="13">
        <f t="shared" si="1"/>
        <v>0</v>
      </c>
    </row>
    <row r="34" spans="2:22" ht="15.75" thickTop="1" x14ac:dyDescent="0.25">
      <c r="J34" s="9"/>
      <c r="K34" s="9">
        <f t="shared" ref="K34:N34" si="2">SUM(K27:K33)</f>
        <v>0</v>
      </c>
      <c r="L34" s="9">
        <f t="shared" si="2"/>
        <v>0</v>
      </c>
      <c r="M34" s="9">
        <f t="shared" si="2"/>
        <v>0</v>
      </c>
      <c r="N34" s="9">
        <f t="shared" si="2"/>
        <v>0</v>
      </c>
      <c r="O34" s="9">
        <f>SUM(O27:O33)</f>
        <v>0</v>
      </c>
      <c r="P34" s="9">
        <f>SUM(K34:O34)</f>
        <v>0</v>
      </c>
    </row>
    <row r="35" spans="2:22" x14ac:dyDescent="0.25">
      <c r="P35" s="27"/>
    </row>
    <row r="36" spans="2:22" ht="15.75" thickBot="1" x14ac:dyDescent="0.3">
      <c r="P36" s="27"/>
    </row>
    <row r="37" spans="2:22" x14ac:dyDescent="0.25">
      <c r="J37" s="29" t="s">
        <v>43</v>
      </c>
      <c r="P37" s="27"/>
    </row>
    <row r="38" spans="2:22" ht="15.75" thickBot="1" x14ac:dyDescent="0.3">
      <c r="J38" s="30" t="b">
        <f>AND('Extrato Sintetico'!$P$12='Extrato Sintetico'!$P$23,'Extrato Sintetico'!$P$23='Extrato Sintetico'!$P$27)</f>
        <v>1</v>
      </c>
    </row>
    <row r="39" spans="2:22" ht="15.75" thickBot="1" x14ac:dyDescent="0.3"/>
    <row r="40" spans="2:22" x14ac:dyDescent="0.25">
      <c r="J40" s="124" t="s">
        <v>64</v>
      </c>
      <c r="K40" s="125"/>
      <c r="L40" s="126"/>
      <c r="P40" s="28"/>
    </row>
    <row r="41" spans="2:22" x14ac:dyDescent="0.25">
      <c r="J41" s="127" t="b">
        <f>((P34-P33)*5%)&gt;=P33</f>
        <v>1</v>
      </c>
      <c r="K41" s="123">
        <f>((P34-P33)*5%)-P33</f>
        <v>0</v>
      </c>
      <c r="L41" s="128"/>
    </row>
    <row r="42" spans="2:22" x14ac:dyDescent="0.25">
      <c r="J42" s="127" t="b">
        <f>K43+K42=P34</f>
        <v>1</v>
      </c>
      <c r="K42" s="113">
        <f>P34*(95.2380952380952/100)</f>
        <v>0</v>
      </c>
      <c r="L42" s="128"/>
    </row>
    <row r="43" spans="2:22" ht="15.75" thickBot="1" x14ac:dyDescent="0.3">
      <c r="J43" s="130" t="b">
        <f>K43&gt;=P33</f>
        <v>1</v>
      </c>
      <c r="K43" s="121">
        <f>P34*(4.76190476190476/100)</f>
        <v>0</v>
      </c>
      <c r="L43" s="129"/>
    </row>
    <row r="45" spans="2:22" x14ac:dyDescent="0.25">
      <c r="N45" s="24"/>
    </row>
    <row r="47" spans="2:22" x14ac:dyDescent="0.25">
      <c r="B47"/>
      <c r="C47"/>
      <c r="D47"/>
      <c r="E47"/>
      <c r="F47"/>
      <c r="G47"/>
      <c r="H47"/>
      <c r="K47"/>
    </row>
    <row r="48" spans="2:22" x14ac:dyDescent="0.25">
      <c r="B48"/>
      <c r="C48"/>
      <c r="D48"/>
      <c r="E48"/>
      <c r="F48"/>
      <c r="G48"/>
      <c r="H48"/>
      <c r="K48"/>
      <c r="P48" s="34"/>
      <c r="U48" s="32"/>
      <c r="V48" s="27"/>
    </row>
    <row r="49" spans="2:16" x14ac:dyDescent="0.25">
      <c r="B49" s="31"/>
      <c r="C49" s="27"/>
      <c r="D49" s="27"/>
      <c r="E49" s="27"/>
      <c r="F49"/>
      <c r="G49"/>
      <c r="H49"/>
      <c r="K49"/>
      <c r="P49" s="34"/>
    </row>
    <row r="50" spans="2:16" x14ac:dyDescent="0.25">
      <c r="B50" s="33"/>
      <c r="C50" s="27"/>
      <c r="D50" s="27"/>
      <c r="E50" s="27"/>
      <c r="F50"/>
      <c r="G50"/>
      <c r="H50"/>
      <c r="K50"/>
      <c r="P50" s="34"/>
    </row>
    <row r="51" spans="2:16" x14ac:dyDescent="0.25">
      <c r="B51" s="74"/>
      <c r="C51" s="27"/>
      <c r="D51" s="27"/>
      <c r="E51" s="27"/>
      <c r="F51"/>
      <c r="G51"/>
      <c r="H51"/>
      <c r="K51"/>
      <c r="P51" s="34"/>
    </row>
    <row r="52" spans="2:16" x14ac:dyDescent="0.25">
      <c r="B52" s="31"/>
      <c r="C52" s="27"/>
      <c r="D52" s="84"/>
      <c r="E52" s="27"/>
      <c r="F52"/>
      <c r="G52"/>
      <c r="H52"/>
      <c r="K52"/>
      <c r="P52" s="34"/>
    </row>
    <row r="53" spans="2:16" x14ac:dyDescent="0.25">
      <c r="B53"/>
      <c r="C53"/>
      <c r="D53"/>
      <c r="E53"/>
      <c r="F53"/>
      <c r="G53"/>
      <c r="H53"/>
      <c r="K53"/>
      <c r="P53" s="34"/>
    </row>
    <row r="54" spans="2:16" x14ac:dyDescent="0.25">
      <c r="B54"/>
      <c r="C54"/>
      <c r="D54"/>
      <c r="E54"/>
      <c r="F54"/>
      <c r="G54"/>
      <c r="H54"/>
      <c r="K54"/>
      <c r="P54" s="34"/>
    </row>
    <row r="55" spans="2:16" x14ac:dyDescent="0.25">
      <c r="B55"/>
      <c r="C55"/>
      <c r="D55"/>
      <c r="E55"/>
      <c r="F55"/>
      <c r="G55"/>
      <c r="H55"/>
      <c r="K55"/>
      <c r="P55" s="34"/>
    </row>
    <row r="56" spans="2:16" x14ac:dyDescent="0.25">
      <c r="B56"/>
      <c r="C56"/>
      <c r="D56"/>
      <c r="E56"/>
      <c r="F56"/>
      <c r="G56"/>
      <c r="H56"/>
      <c r="K56"/>
      <c r="P56" s="34"/>
    </row>
    <row r="57" spans="2:16" x14ac:dyDescent="0.25">
      <c r="B57"/>
      <c r="C57"/>
      <c r="D57"/>
      <c r="E57"/>
      <c r="F57"/>
      <c r="G57"/>
      <c r="H57"/>
      <c r="K57"/>
      <c r="P57" s="34"/>
    </row>
    <row r="58" spans="2:16" x14ac:dyDescent="0.25">
      <c r="B58"/>
      <c r="C58"/>
      <c r="D58"/>
      <c r="E58"/>
      <c r="F58"/>
      <c r="G58"/>
      <c r="H58"/>
      <c r="K58"/>
      <c r="P58" s="34"/>
    </row>
    <row r="59" spans="2:16" x14ac:dyDescent="0.25">
      <c r="B59"/>
      <c r="C59"/>
      <c r="D59"/>
      <c r="E59"/>
      <c r="F59"/>
      <c r="G59"/>
      <c r="H59"/>
      <c r="K59"/>
      <c r="P59" s="34"/>
    </row>
    <row r="60" spans="2:16" x14ac:dyDescent="0.25">
      <c r="B60"/>
      <c r="C60"/>
      <c r="D60"/>
      <c r="E60"/>
      <c r="F60"/>
      <c r="G60"/>
      <c r="H60"/>
      <c r="K60"/>
      <c r="P60" s="34"/>
    </row>
    <row r="61" spans="2:16" x14ac:dyDescent="0.25">
      <c r="B61"/>
      <c r="C61"/>
      <c r="D61"/>
      <c r="E61"/>
      <c r="F61"/>
      <c r="G61"/>
      <c r="H61"/>
      <c r="K61"/>
      <c r="P61" s="34"/>
    </row>
    <row r="62" spans="2:16" x14ac:dyDescent="0.25">
      <c r="B62"/>
      <c r="C62"/>
      <c r="D62"/>
      <c r="E62"/>
      <c r="F62"/>
      <c r="G62"/>
      <c r="H62"/>
      <c r="K62"/>
      <c r="P62" s="34"/>
    </row>
    <row r="63" spans="2:16" x14ac:dyDescent="0.25">
      <c r="B63"/>
      <c r="C63"/>
      <c r="D63"/>
      <c r="E63"/>
      <c r="F63"/>
      <c r="G63"/>
      <c r="H63"/>
      <c r="K63"/>
      <c r="P63" s="34"/>
    </row>
    <row r="64" spans="2:16" x14ac:dyDescent="0.25">
      <c r="B64"/>
      <c r="C64"/>
      <c r="D64"/>
      <c r="E64"/>
      <c r="F64"/>
      <c r="G64"/>
      <c r="H64"/>
      <c r="K64"/>
      <c r="P64" s="34"/>
    </row>
    <row r="65" spans="2:16" x14ac:dyDescent="0.25">
      <c r="B65"/>
      <c r="C65"/>
      <c r="D65"/>
      <c r="E65"/>
      <c r="F65"/>
      <c r="G65"/>
      <c r="H65"/>
      <c r="K65"/>
      <c r="P65" s="34"/>
    </row>
    <row r="66" spans="2:16" x14ac:dyDescent="0.25">
      <c r="B66"/>
      <c r="C66"/>
      <c r="D66"/>
      <c r="E66"/>
      <c r="F66"/>
      <c r="G66"/>
      <c r="H66"/>
      <c r="K66"/>
      <c r="P66" s="34"/>
    </row>
    <row r="67" spans="2:16" x14ac:dyDescent="0.25">
      <c r="B67"/>
      <c r="C67"/>
      <c r="D67"/>
      <c r="E67"/>
      <c r="F67"/>
      <c r="G67"/>
      <c r="H67"/>
      <c r="K67"/>
      <c r="P67" s="34"/>
    </row>
    <row r="68" spans="2:16" x14ac:dyDescent="0.25">
      <c r="B68"/>
      <c r="C68"/>
      <c r="D68"/>
      <c r="E68"/>
      <c r="F68"/>
      <c r="G68"/>
      <c r="H68"/>
      <c r="K68"/>
      <c r="P68" s="34"/>
    </row>
    <row r="69" spans="2:16" x14ac:dyDescent="0.25">
      <c r="B69"/>
      <c r="C69"/>
      <c r="D69"/>
      <c r="E69"/>
      <c r="F69"/>
      <c r="G69"/>
      <c r="H69"/>
      <c r="K69"/>
      <c r="P69" s="34"/>
    </row>
    <row r="70" spans="2:16" x14ac:dyDescent="0.25">
      <c r="B70"/>
      <c r="C70"/>
      <c r="D70"/>
      <c r="E70"/>
      <c r="F70"/>
      <c r="G70"/>
      <c r="H70"/>
      <c r="K70"/>
      <c r="P70" s="34"/>
    </row>
    <row r="71" spans="2:16" x14ac:dyDescent="0.25">
      <c r="B71"/>
      <c r="C71"/>
      <c r="D71"/>
      <c r="E71"/>
      <c r="F71"/>
      <c r="G71"/>
      <c r="H71"/>
      <c r="K71"/>
      <c r="P71" s="34"/>
    </row>
    <row r="72" spans="2:16" x14ac:dyDescent="0.25">
      <c r="B72"/>
      <c r="C72"/>
      <c r="D72"/>
      <c r="E72"/>
      <c r="F72"/>
      <c r="G72"/>
      <c r="H72"/>
      <c r="K72"/>
      <c r="P72" s="34"/>
    </row>
    <row r="73" spans="2:16" x14ac:dyDescent="0.25">
      <c r="B73"/>
      <c r="C73"/>
      <c r="D73"/>
      <c r="E73"/>
      <c r="F73"/>
      <c r="G73"/>
      <c r="H73"/>
      <c r="K73"/>
      <c r="P73" s="34"/>
    </row>
    <row r="74" spans="2:16" x14ac:dyDescent="0.25">
      <c r="B74"/>
      <c r="C74"/>
      <c r="D74"/>
      <c r="E74"/>
      <c r="F74"/>
      <c r="G74"/>
      <c r="H74"/>
      <c r="K74"/>
      <c r="P74" s="34"/>
    </row>
    <row r="75" spans="2:16" x14ac:dyDescent="0.25">
      <c r="B75"/>
      <c r="C75"/>
      <c r="D75"/>
      <c r="E75"/>
      <c r="F75"/>
      <c r="G75"/>
      <c r="H75"/>
      <c r="P75" s="34"/>
    </row>
    <row r="76" spans="2:16" x14ac:dyDescent="0.25">
      <c r="B76"/>
      <c r="C76"/>
      <c r="D76"/>
      <c r="E76"/>
      <c r="F76"/>
      <c r="G76"/>
      <c r="H76"/>
      <c r="P76" s="34"/>
    </row>
    <row r="77" spans="2:16" x14ac:dyDescent="0.25">
      <c r="B77"/>
      <c r="C77"/>
      <c r="D77"/>
      <c r="E77"/>
      <c r="F77"/>
      <c r="G77"/>
      <c r="H77"/>
      <c r="P77" s="34"/>
    </row>
    <row r="78" spans="2:16" x14ac:dyDescent="0.25">
      <c r="B78"/>
      <c r="C78"/>
      <c r="D78"/>
      <c r="E78"/>
      <c r="F78"/>
      <c r="G78"/>
      <c r="H78"/>
      <c r="P78" s="34"/>
    </row>
    <row r="79" spans="2:16" x14ac:dyDescent="0.25">
      <c r="B79"/>
      <c r="C79"/>
      <c r="D79"/>
      <c r="E79"/>
      <c r="F79"/>
      <c r="G79"/>
      <c r="H79"/>
      <c r="P79" s="34"/>
    </row>
    <row r="80" spans="2:16" x14ac:dyDescent="0.25">
      <c r="B80"/>
      <c r="C80"/>
      <c r="D80"/>
      <c r="E80"/>
      <c r="F80"/>
      <c r="G80"/>
      <c r="H80"/>
      <c r="P80" s="34"/>
    </row>
    <row r="81" spans="2:19" x14ac:dyDescent="0.25">
      <c r="B81"/>
      <c r="C81"/>
      <c r="D81"/>
      <c r="E81"/>
      <c r="F81"/>
      <c r="G81"/>
      <c r="H81"/>
      <c r="P81" s="34"/>
    </row>
    <row r="82" spans="2:19" x14ac:dyDescent="0.25">
      <c r="B82"/>
      <c r="C82"/>
      <c r="D82"/>
      <c r="E82"/>
      <c r="F82"/>
      <c r="G82"/>
      <c r="H82"/>
      <c r="P82" s="34"/>
      <c r="S82" s="27"/>
    </row>
    <row r="83" spans="2:19" x14ac:dyDescent="0.25">
      <c r="B83"/>
      <c r="C83"/>
      <c r="D83"/>
      <c r="E83"/>
      <c r="F83"/>
      <c r="G83"/>
      <c r="H83"/>
      <c r="P83" s="34"/>
    </row>
    <row r="84" spans="2:19" x14ac:dyDescent="0.25">
      <c r="B84"/>
      <c r="C84"/>
      <c r="D84"/>
      <c r="E84"/>
      <c r="F84"/>
      <c r="G84"/>
      <c r="H84"/>
      <c r="P84" s="34"/>
    </row>
    <row r="85" spans="2:19" x14ac:dyDescent="0.25">
      <c r="B85"/>
      <c r="C85"/>
      <c r="D85"/>
      <c r="E85"/>
      <c r="F85"/>
      <c r="G85"/>
      <c r="H85"/>
      <c r="K85" s="63"/>
      <c r="P85" s="34"/>
    </row>
    <row r="86" spans="2:19" x14ac:dyDescent="0.25">
      <c r="B86"/>
      <c r="C86"/>
      <c r="D86"/>
      <c r="E86"/>
      <c r="F86"/>
      <c r="G86"/>
      <c r="H86"/>
      <c r="K86" s="63"/>
      <c r="P86" s="34"/>
    </row>
    <row r="87" spans="2:19" x14ac:dyDescent="0.25">
      <c r="B87"/>
      <c r="C87"/>
      <c r="D87"/>
      <c r="E87"/>
      <c r="F87"/>
      <c r="G87"/>
      <c r="H87"/>
      <c r="K87" s="63"/>
      <c r="P87" s="34"/>
    </row>
    <row r="88" spans="2:19" x14ac:dyDescent="0.25">
      <c r="B88"/>
      <c r="C88"/>
      <c r="D88"/>
      <c r="E88"/>
      <c r="F88"/>
      <c r="G88"/>
      <c r="H88"/>
      <c r="K88" s="63"/>
      <c r="P88" s="34"/>
    </row>
    <row r="89" spans="2:19" x14ac:dyDescent="0.25">
      <c r="B89"/>
      <c r="C89"/>
      <c r="D89"/>
      <c r="E89"/>
      <c r="F89"/>
      <c r="G89"/>
      <c r="H89"/>
      <c r="K89" s="63"/>
      <c r="P89" s="34"/>
    </row>
    <row r="90" spans="2:19" x14ac:dyDescent="0.25">
      <c r="B90"/>
      <c r="C90"/>
      <c r="D90"/>
      <c r="E90"/>
      <c r="F90"/>
      <c r="G90"/>
      <c r="H90"/>
      <c r="K90" s="63"/>
      <c r="L90" s="2"/>
      <c r="M90" s="2"/>
      <c r="N90" s="2"/>
      <c r="O90" s="2"/>
      <c r="P90" s="2"/>
      <c r="Q90" s="2"/>
      <c r="R90" s="2"/>
    </row>
    <row r="91" spans="2:19" x14ac:dyDescent="0.25">
      <c r="B91"/>
      <c r="C91"/>
      <c r="D91"/>
      <c r="E91"/>
      <c r="F91"/>
      <c r="G91"/>
      <c r="H91"/>
      <c r="K91" s="63"/>
      <c r="L91" s="2"/>
      <c r="M91" s="2"/>
      <c r="N91" s="2"/>
      <c r="O91" s="2"/>
      <c r="P91" s="2"/>
      <c r="Q91" s="2"/>
      <c r="R91" s="2"/>
    </row>
    <row r="92" spans="2:19" x14ac:dyDescent="0.25">
      <c r="B92"/>
      <c r="C92"/>
      <c r="D92"/>
      <c r="E92"/>
      <c r="F92"/>
      <c r="G92"/>
      <c r="H92"/>
      <c r="K92" s="63"/>
      <c r="L92" s="2"/>
      <c r="M92" s="2"/>
      <c r="N92" s="2"/>
      <c r="O92" s="2"/>
      <c r="P92" s="2"/>
      <c r="Q92" s="2"/>
      <c r="R92" s="2"/>
    </row>
    <row r="93" spans="2:19" x14ac:dyDescent="0.25">
      <c r="B93"/>
      <c r="C93"/>
      <c r="D93"/>
      <c r="E93"/>
      <c r="F93"/>
      <c r="G93"/>
      <c r="H93"/>
      <c r="K93" s="63"/>
      <c r="L93" s="2"/>
      <c r="M93" s="2"/>
      <c r="N93" s="2"/>
      <c r="O93" s="2"/>
      <c r="P93" s="2"/>
      <c r="Q93" s="2"/>
      <c r="R93" s="2"/>
    </row>
    <row r="94" spans="2:19" x14ac:dyDescent="0.25">
      <c r="B94"/>
      <c r="C94"/>
      <c r="D94"/>
      <c r="E94"/>
      <c r="F94"/>
      <c r="G94"/>
      <c r="H94"/>
      <c r="K94" s="63"/>
      <c r="L94" s="2"/>
      <c r="M94" s="2"/>
      <c r="N94" s="2"/>
      <c r="O94" s="2"/>
      <c r="P94" s="2"/>
      <c r="Q94" s="2"/>
      <c r="R94" s="2"/>
    </row>
    <row r="95" spans="2:19" x14ac:dyDescent="0.25">
      <c r="B95"/>
      <c r="C95"/>
      <c r="D95"/>
      <c r="E95"/>
      <c r="F95"/>
      <c r="G95"/>
      <c r="H95"/>
      <c r="K95" s="63"/>
      <c r="L95" s="2"/>
      <c r="M95" s="2"/>
      <c r="N95" s="2"/>
      <c r="O95" s="2"/>
      <c r="P95" s="2"/>
      <c r="Q95" s="2"/>
      <c r="R95" s="2"/>
    </row>
    <row r="96" spans="2:19" x14ac:dyDescent="0.25">
      <c r="B96"/>
      <c r="C96"/>
      <c r="D96"/>
      <c r="E96"/>
      <c r="F96"/>
      <c r="G96"/>
      <c r="H96"/>
      <c r="K96" s="63"/>
      <c r="L96" s="2"/>
      <c r="M96" s="2"/>
      <c r="N96" s="2"/>
      <c r="O96" s="2"/>
      <c r="P96" s="2"/>
      <c r="Q96" s="2"/>
      <c r="R96" s="2"/>
    </row>
    <row r="97" spans="2:19" x14ac:dyDescent="0.25">
      <c r="B97"/>
      <c r="C97"/>
      <c r="D97"/>
      <c r="E97"/>
      <c r="F97"/>
      <c r="G97"/>
      <c r="H97"/>
      <c r="K97" s="63"/>
      <c r="L97" s="2"/>
      <c r="M97" s="2"/>
      <c r="N97" s="2"/>
      <c r="O97" s="2"/>
      <c r="P97" s="2"/>
      <c r="Q97" s="2"/>
      <c r="R97" s="2"/>
      <c r="S97" s="27"/>
    </row>
    <row r="98" spans="2:19" x14ac:dyDescent="0.25">
      <c r="B98"/>
      <c r="C98"/>
      <c r="D98"/>
      <c r="E98"/>
      <c r="F98"/>
      <c r="G98"/>
      <c r="H98"/>
      <c r="K98" s="63"/>
      <c r="L98" s="2"/>
      <c r="M98" s="2"/>
      <c r="N98" s="2"/>
      <c r="O98" s="2"/>
      <c r="P98" s="2"/>
      <c r="Q98" s="2"/>
      <c r="R98" s="2"/>
    </row>
    <row r="99" spans="2:19" x14ac:dyDescent="0.25">
      <c r="B99"/>
      <c r="C99"/>
      <c r="D99"/>
      <c r="E99"/>
      <c r="F99"/>
      <c r="G99"/>
      <c r="H99"/>
      <c r="K99" s="63"/>
      <c r="L99" s="2"/>
      <c r="M99" s="2"/>
      <c r="N99" s="2"/>
      <c r="O99" s="2"/>
      <c r="P99" s="2"/>
      <c r="Q99" s="2"/>
      <c r="R99" s="2"/>
    </row>
    <row r="100" spans="2:19" x14ac:dyDescent="0.25">
      <c r="B100"/>
      <c r="C100"/>
      <c r="D100"/>
      <c r="E100"/>
      <c r="F100"/>
      <c r="G100"/>
      <c r="H100"/>
      <c r="K100" s="63"/>
      <c r="L100" s="2"/>
      <c r="M100" s="2"/>
      <c r="N100" s="2"/>
      <c r="O100" s="2"/>
      <c r="P100" s="2"/>
      <c r="Q100" s="2"/>
      <c r="R100" s="2"/>
    </row>
    <row r="101" spans="2:19" x14ac:dyDescent="0.25">
      <c r="B101"/>
      <c r="C101"/>
      <c r="D101"/>
      <c r="E101"/>
      <c r="F101"/>
      <c r="G101"/>
      <c r="H101"/>
      <c r="K101" s="63"/>
      <c r="L101" s="2"/>
      <c r="M101" s="2"/>
      <c r="N101" s="2"/>
      <c r="O101" s="2"/>
      <c r="P101" s="2"/>
      <c r="Q101" s="2"/>
      <c r="R101" s="2"/>
    </row>
    <row r="102" spans="2:19" x14ac:dyDescent="0.25">
      <c r="B102"/>
      <c r="C102"/>
      <c r="D102"/>
      <c r="E102"/>
      <c r="F102"/>
      <c r="G102"/>
      <c r="H102"/>
      <c r="K102" s="63"/>
      <c r="L102" s="2"/>
      <c r="M102" s="2"/>
      <c r="N102" s="2"/>
      <c r="O102" s="2"/>
      <c r="P102" s="2"/>
      <c r="Q102" s="2"/>
      <c r="R102" s="2"/>
    </row>
    <row r="103" spans="2:19" x14ac:dyDescent="0.25">
      <c r="B103"/>
      <c r="C103"/>
      <c r="D103"/>
      <c r="E103"/>
      <c r="F103"/>
      <c r="G103"/>
      <c r="H103"/>
      <c r="K103" s="63"/>
      <c r="L103" s="2"/>
      <c r="M103" s="2"/>
      <c r="N103" s="2"/>
      <c r="O103" s="2"/>
      <c r="P103" s="2"/>
      <c r="Q103" s="2"/>
      <c r="R103" s="2"/>
    </row>
    <row r="104" spans="2:19" x14ac:dyDescent="0.25">
      <c r="B104"/>
      <c r="C104"/>
      <c r="D104"/>
      <c r="E104"/>
      <c r="F104"/>
      <c r="G104"/>
      <c r="H104"/>
      <c r="K104" s="63"/>
      <c r="L104" s="2"/>
      <c r="M104" s="2"/>
      <c r="N104" s="2"/>
      <c r="O104" s="2"/>
      <c r="P104" s="2"/>
      <c r="Q104" s="2"/>
      <c r="R104" s="2"/>
    </row>
    <row r="105" spans="2:19" x14ac:dyDescent="0.25">
      <c r="B105"/>
      <c r="C105"/>
      <c r="D105"/>
      <c r="E105"/>
      <c r="F105"/>
      <c r="G105"/>
      <c r="H105"/>
      <c r="K105" s="63"/>
      <c r="L105" s="2"/>
      <c r="M105" s="2"/>
      <c r="N105" s="2"/>
      <c r="O105" s="2"/>
      <c r="P105" s="2"/>
      <c r="Q105" s="2"/>
      <c r="R105" s="2"/>
    </row>
    <row r="106" spans="2:19" x14ac:dyDescent="0.25">
      <c r="B106"/>
      <c r="C106"/>
      <c r="D106"/>
      <c r="E106"/>
      <c r="F106"/>
      <c r="G106"/>
      <c r="H106"/>
      <c r="K106" s="63"/>
      <c r="L106" s="2"/>
      <c r="M106" s="2"/>
      <c r="N106" s="2"/>
      <c r="O106" s="2"/>
      <c r="P106" s="2"/>
      <c r="Q106" s="2"/>
      <c r="R106" s="2"/>
    </row>
    <row r="107" spans="2:19" x14ac:dyDescent="0.25">
      <c r="B107"/>
      <c r="C107"/>
      <c r="D107"/>
      <c r="E107"/>
      <c r="F107"/>
      <c r="G107"/>
      <c r="H107"/>
      <c r="K107" s="63"/>
      <c r="L107" s="2"/>
      <c r="M107" s="2"/>
      <c r="N107" s="2"/>
      <c r="O107" s="2"/>
      <c r="P107" s="2"/>
      <c r="Q107" s="2"/>
      <c r="R107" s="2"/>
    </row>
    <row r="108" spans="2:19" x14ac:dyDescent="0.25">
      <c r="B108"/>
      <c r="C108"/>
      <c r="D108"/>
      <c r="E108"/>
      <c r="F108"/>
      <c r="G108"/>
      <c r="H108"/>
      <c r="K108" s="63"/>
      <c r="L108" s="2"/>
      <c r="M108" s="2"/>
      <c r="N108" s="2"/>
      <c r="O108" s="2"/>
      <c r="P108" s="2"/>
      <c r="Q108" s="2"/>
      <c r="R108" s="2"/>
    </row>
    <row r="109" spans="2:19" x14ac:dyDescent="0.25">
      <c r="B109"/>
      <c r="C109"/>
      <c r="D109"/>
      <c r="E109"/>
      <c r="F109"/>
      <c r="G109"/>
      <c r="H109"/>
      <c r="K109" s="63"/>
      <c r="L109" s="2"/>
      <c r="M109" s="2"/>
      <c r="N109" s="2"/>
      <c r="O109" s="2"/>
      <c r="P109" s="2"/>
      <c r="Q109" s="2"/>
      <c r="R109" s="2"/>
    </row>
    <row r="110" spans="2:19" x14ac:dyDescent="0.25">
      <c r="B110"/>
      <c r="C110"/>
      <c r="D110"/>
      <c r="E110"/>
      <c r="F110"/>
      <c r="G110"/>
      <c r="H110"/>
      <c r="K110" s="63"/>
      <c r="L110" s="2"/>
      <c r="M110" s="2"/>
      <c r="N110" s="2"/>
      <c r="O110" s="2"/>
      <c r="P110" s="2"/>
      <c r="Q110" s="2"/>
      <c r="R110" s="2"/>
    </row>
    <row r="111" spans="2:19" x14ac:dyDescent="0.25">
      <c r="B111"/>
      <c r="C111"/>
      <c r="D111"/>
      <c r="E111"/>
      <c r="F111"/>
      <c r="G111"/>
      <c r="H111"/>
      <c r="K111" s="63"/>
      <c r="L111" s="2"/>
      <c r="M111" s="2"/>
      <c r="N111" s="2"/>
      <c r="O111" s="2"/>
      <c r="P111" s="2"/>
      <c r="Q111" s="2"/>
      <c r="R111" s="2"/>
    </row>
    <row r="112" spans="2:19" x14ac:dyDescent="0.25">
      <c r="B112"/>
      <c r="C112"/>
      <c r="D112"/>
      <c r="E112"/>
      <c r="F112"/>
      <c r="G112"/>
      <c r="H112"/>
      <c r="K112" s="63"/>
      <c r="L112" s="2"/>
      <c r="M112" s="2"/>
      <c r="N112" s="2"/>
      <c r="O112" s="2"/>
      <c r="P112" s="2"/>
      <c r="Q112" s="2"/>
      <c r="R112" s="2"/>
    </row>
    <row r="113" spans="2:19" x14ac:dyDescent="0.25">
      <c r="B113"/>
      <c r="C113"/>
      <c r="D113"/>
      <c r="E113"/>
      <c r="F113"/>
      <c r="G113"/>
      <c r="H113"/>
      <c r="K113" s="63"/>
      <c r="L113" s="2"/>
      <c r="M113" s="2"/>
      <c r="N113" s="2"/>
      <c r="O113" s="2"/>
      <c r="P113" s="2"/>
      <c r="Q113" s="2"/>
      <c r="R113" s="2"/>
    </row>
    <row r="114" spans="2:19" x14ac:dyDescent="0.25">
      <c r="B114"/>
      <c r="C114"/>
      <c r="D114"/>
      <c r="E114"/>
      <c r="F114"/>
      <c r="G114"/>
      <c r="H114"/>
      <c r="K114" s="63"/>
      <c r="L114" s="2"/>
      <c r="M114" s="2"/>
      <c r="N114" s="2"/>
      <c r="O114" s="2"/>
      <c r="P114" s="2"/>
      <c r="Q114" s="2"/>
      <c r="R114" s="2"/>
    </row>
    <row r="115" spans="2:19" x14ac:dyDescent="0.25">
      <c r="B115"/>
      <c r="C115"/>
      <c r="D115"/>
      <c r="E115"/>
      <c r="F115"/>
      <c r="G115"/>
      <c r="H115"/>
      <c r="K115" s="63"/>
      <c r="L115" s="2"/>
      <c r="M115" s="2"/>
      <c r="N115" s="2"/>
      <c r="O115" s="2"/>
      <c r="P115" s="2"/>
      <c r="Q115" s="2"/>
      <c r="R115" s="2"/>
    </row>
    <row r="116" spans="2:19" x14ac:dyDescent="0.25">
      <c r="K116" s="63"/>
      <c r="L116" s="2"/>
      <c r="M116" s="2"/>
      <c r="N116" s="2"/>
      <c r="O116" s="2"/>
      <c r="P116" s="2"/>
      <c r="Q116" s="2"/>
      <c r="R116" s="2"/>
      <c r="S116" s="27"/>
    </row>
  </sheetData>
  <sheetProtection formatCells="0" selectLockedCells="1" sort="0" autoFilter="0" pivotTables="0"/>
  <mergeCells count="4">
    <mergeCell ref="B2:H2"/>
    <mergeCell ref="J14:P14"/>
    <mergeCell ref="J2:P2"/>
    <mergeCell ref="J25:P25"/>
  </mergeCells>
  <conditionalFormatting sqref="J38 J41:J43">
    <cfRule type="cellIs" dxfId="1" priority="1" operator="equal">
      <formula>FALSE</formula>
    </cfRule>
    <cfRule type="cellIs" dxfId="0" priority="2" operator="equal">
      <formula>TRUE</formula>
    </cfRule>
  </conditionalFormatting>
  <pageMargins left="0.511811024" right="0.511811024" top="0.78740157499999996" bottom="0.78740157499999996" header="0.31496062000000002" footer="0.31496062000000002"/>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8"/>
  <dimension ref="A1:BM102"/>
  <sheetViews>
    <sheetView showGridLines="0" showRowColHeaders="0" zoomScalePageLayoutView="115" workbookViewId="0">
      <selection activeCell="BM12" sqref="BM12"/>
    </sheetView>
  </sheetViews>
  <sheetFormatPr defaultColWidth="1.5703125" defaultRowHeight="15" customHeight="1" x14ac:dyDescent="0.25"/>
  <cols>
    <col min="1" max="1" width="2" bestFit="1" customWidth="1"/>
    <col min="2" max="59" width="1.5703125" customWidth="1"/>
    <col min="62" max="62" width="1.5703125" customWidth="1"/>
    <col min="65" max="65" width="11.7109375" bestFit="1" customWidth="1"/>
  </cols>
  <sheetData>
    <row r="1" spans="1:65" ht="15" customHeight="1" x14ac:dyDescent="0.25">
      <c r="B1" t="s">
        <v>33</v>
      </c>
      <c r="C1" t="s">
        <v>35</v>
      </c>
      <c r="D1" t="s">
        <v>36</v>
      </c>
      <c r="E1" t="s">
        <v>34</v>
      </c>
      <c r="F1" t="s">
        <v>37</v>
      </c>
      <c r="G1" t="s">
        <v>38</v>
      </c>
      <c r="H1" t="s">
        <v>39</v>
      </c>
    </row>
    <row r="2" spans="1:65" ht="15" customHeight="1" thickBot="1" x14ac:dyDescent="0.3"/>
    <row r="3" spans="1:65" ht="15" customHeight="1" thickTop="1" x14ac:dyDescent="0.25">
      <c r="B3" s="223" t="s">
        <v>72</v>
      </c>
      <c r="C3" s="224"/>
      <c r="D3" s="224"/>
      <c r="E3" s="224"/>
      <c r="F3" s="224"/>
      <c r="G3" s="224"/>
      <c r="H3" s="224"/>
      <c r="I3" s="225">
        <v>1</v>
      </c>
      <c r="J3" s="225"/>
      <c r="K3" s="225"/>
      <c r="L3" s="225"/>
      <c r="M3" s="225"/>
      <c r="N3" s="225"/>
      <c r="O3" s="225"/>
      <c r="P3" s="226"/>
      <c r="Q3" s="227" t="s">
        <v>73</v>
      </c>
      <c r="R3" s="228"/>
      <c r="S3" s="228"/>
      <c r="T3" s="228"/>
      <c r="U3" s="228"/>
      <c r="V3" s="228"/>
      <c r="W3" s="228"/>
      <c r="X3" s="228"/>
      <c r="Y3" s="229">
        <f ca="1">VLOOKUP(I3,Etapas!$A$2:$E$11,3,FALSE)</f>
        <v>43678</v>
      </c>
      <c r="Z3" s="230"/>
      <c r="AA3" s="230"/>
      <c r="AB3" s="230"/>
      <c r="AC3" s="230"/>
      <c r="AD3" s="230"/>
      <c r="AE3" s="230"/>
      <c r="AF3" s="230"/>
      <c r="AG3" s="230"/>
      <c r="AH3" s="227" t="s">
        <v>74</v>
      </c>
      <c r="AI3" s="228"/>
      <c r="AJ3" s="228"/>
      <c r="AK3" s="228"/>
      <c r="AL3" s="228"/>
      <c r="AM3" s="228"/>
      <c r="AN3" s="228"/>
      <c r="AO3" s="229">
        <f ca="1">VLOOKUP(I3,Etapas!$A$2:$E$11,4,FALSE)</f>
        <v>43861</v>
      </c>
      <c r="AP3" s="230"/>
      <c r="AQ3" s="230"/>
      <c r="AR3" s="230"/>
      <c r="AS3" s="230"/>
      <c r="AT3" s="230"/>
      <c r="AU3" s="230"/>
      <c r="AV3" s="230"/>
      <c r="AW3" s="230"/>
      <c r="AX3" s="230"/>
      <c r="AY3" s="230"/>
      <c r="AZ3" s="230"/>
      <c r="BA3" s="230"/>
      <c r="BB3" s="230"/>
      <c r="BC3" s="230"/>
      <c r="BD3" s="230"/>
      <c r="BE3" s="230"/>
      <c r="BF3" s="230"/>
      <c r="BG3" s="231"/>
    </row>
    <row r="4" spans="1:65" ht="15" customHeight="1" x14ac:dyDescent="0.25">
      <c r="B4" s="205" t="s">
        <v>75</v>
      </c>
      <c r="C4" s="206"/>
      <c r="D4" s="206"/>
      <c r="E4" s="206"/>
      <c r="F4" s="206"/>
      <c r="G4" s="206"/>
      <c r="H4" s="206"/>
      <c r="I4" s="206"/>
      <c r="J4" s="206"/>
      <c r="K4" s="206"/>
      <c r="L4" s="206"/>
      <c r="M4" s="207" t="str">
        <f>VLOOKUP(I3,Etapas!$A$2:$E$11,2,FALSE)</f>
        <v>Etapa 01</v>
      </c>
      <c r="N4" s="208"/>
      <c r="O4" s="208"/>
      <c r="P4" s="208"/>
      <c r="Q4" s="209"/>
      <c r="R4" s="209"/>
      <c r="S4" s="209"/>
      <c r="T4" s="209"/>
      <c r="U4" s="209"/>
      <c r="V4" s="209"/>
      <c r="W4" s="209"/>
      <c r="X4" s="209"/>
      <c r="Y4" s="209"/>
      <c r="Z4" s="209"/>
      <c r="AA4" s="209"/>
      <c r="AB4" s="209"/>
      <c r="AC4" s="209"/>
      <c r="AD4" s="209"/>
      <c r="AE4" s="209"/>
      <c r="AF4" s="209"/>
      <c r="AG4" s="209"/>
      <c r="AH4" s="209"/>
      <c r="AI4" s="209"/>
      <c r="AJ4" s="209"/>
      <c r="AK4" s="209"/>
      <c r="AL4" s="209"/>
      <c r="AM4" s="209"/>
      <c r="AN4" s="209"/>
      <c r="AO4" s="209"/>
      <c r="AP4" s="209"/>
      <c r="AQ4" s="209"/>
      <c r="AR4" s="209"/>
      <c r="AS4" s="209"/>
      <c r="AT4" s="209"/>
      <c r="AU4" s="209"/>
      <c r="AV4" s="209"/>
      <c r="AW4" s="209"/>
      <c r="AX4" s="209"/>
      <c r="AY4" s="209"/>
      <c r="AZ4" s="209"/>
      <c r="BA4" s="209"/>
      <c r="BB4" s="209"/>
      <c r="BC4" s="209"/>
      <c r="BD4" s="209"/>
      <c r="BE4" s="209"/>
      <c r="BF4" s="209"/>
      <c r="BG4" s="210"/>
    </row>
    <row r="5" spans="1:65" ht="15" customHeight="1" thickBot="1" x14ac:dyDescent="0.3">
      <c r="B5" s="211" t="s">
        <v>76</v>
      </c>
      <c r="C5" s="212"/>
      <c r="D5" s="212"/>
      <c r="E5" s="212"/>
      <c r="F5" s="212"/>
      <c r="G5" s="212"/>
      <c r="H5" s="212"/>
      <c r="I5" s="212"/>
      <c r="J5" s="212"/>
      <c r="K5" s="212"/>
      <c r="L5" s="212"/>
      <c r="M5" s="212"/>
      <c r="N5" s="212"/>
      <c r="O5" s="213">
        <f>VLOOKUP(I3,Etapas!$A$2:$E$11,5,FALSE)</f>
        <v>0</v>
      </c>
      <c r="P5" s="214"/>
      <c r="Q5" s="214"/>
      <c r="R5" s="214"/>
      <c r="S5" s="214"/>
      <c r="T5" s="214"/>
      <c r="U5" s="214"/>
      <c r="V5" s="214"/>
      <c r="W5" s="214"/>
      <c r="X5" s="214"/>
      <c r="Y5" s="214"/>
      <c r="Z5" s="214"/>
      <c r="AA5" s="214"/>
      <c r="AB5" s="214"/>
      <c r="AC5" s="214"/>
      <c r="AD5" s="214"/>
      <c r="AE5" s="214"/>
      <c r="AF5" s="214"/>
      <c r="AG5" s="214"/>
      <c r="AH5" s="214"/>
      <c r="AI5" s="214"/>
      <c r="AJ5" s="214"/>
      <c r="AK5" s="214"/>
      <c r="AL5" s="214"/>
      <c r="AM5" s="214"/>
      <c r="AN5" s="214"/>
      <c r="AO5" s="214"/>
      <c r="AP5" s="214"/>
      <c r="AQ5" s="214"/>
      <c r="AR5" s="214"/>
      <c r="AS5" s="214"/>
      <c r="AT5" s="214"/>
      <c r="AU5" s="214"/>
      <c r="AV5" s="214"/>
      <c r="AW5" s="214"/>
      <c r="AX5" s="214"/>
      <c r="AY5" s="214"/>
      <c r="AZ5" s="214"/>
      <c r="BA5" s="214"/>
      <c r="BB5" s="214"/>
      <c r="BC5" s="214"/>
      <c r="BD5" s="214"/>
      <c r="BE5" s="214"/>
      <c r="BF5" s="214"/>
      <c r="BG5" s="215"/>
    </row>
    <row r="6" spans="1:65" ht="15" customHeight="1" thickBot="1" x14ac:dyDescent="0.3">
      <c r="B6" s="216" t="s">
        <v>77</v>
      </c>
      <c r="C6" s="217"/>
      <c r="D6" s="217"/>
      <c r="E6" s="217"/>
      <c r="F6" s="217"/>
      <c r="G6" s="217"/>
      <c r="H6" s="218" t="s">
        <v>78</v>
      </c>
      <c r="I6" s="218"/>
      <c r="J6" s="218"/>
      <c r="K6" s="218"/>
      <c r="L6" s="218"/>
      <c r="M6" s="218"/>
      <c r="N6" s="218"/>
      <c r="O6" s="218"/>
      <c r="P6" s="219" t="s">
        <v>79</v>
      </c>
      <c r="Q6" s="219"/>
      <c r="R6" s="219"/>
      <c r="S6" s="219"/>
      <c r="T6" s="219"/>
      <c r="U6" s="219"/>
      <c r="V6" s="219"/>
      <c r="W6" s="219"/>
      <c r="X6" s="218" t="s">
        <v>80</v>
      </c>
      <c r="Y6" s="218"/>
      <c r="Z6" s="218"/>
      <c r="AA6" s="218"/>
      <c r="AB6" s="218"/>
      <c r="AC6" s="218"/>
      <c r="AD6" s="218"/>
      <c r="AE6" s="218" t="s">
        <v>81</v>
      </c>
      <c r="AF6" s="218"/>
      <c r="AG6" s="218"/>
      <c r="AH6" s="218"/>
      <c r="AI6" s="218"/>
      <c r="AJ6" s="218"/>
      <c r="AK6" s="218"/>
      <c r="AL6" s="218" t="s">
        <v>82</v>
      </c>
      <c r="AM6" s="218"/>
      <c r="AN6" s="218"/>
      <c r="AO6" s="218"/>
      <c r="AP6" s="218"/>
      <c r="AQ6" s="218"/>
      <c r="AR6" s="218"/>
      <c r="AS6" s="218" t="s">
        <v>83</v>
      </c>
      <c r="AT6" s="218"/>
      <c r="AU6" s="218"/>
      <c r="AV6" s="218"/>
      <c r="AW6" s="218"/>
      <c r="AX6" s="218"/>
      <c r="AY6" s="220"/>
      <c r="AZ6" s="221" t="s">
        <v>48</v>
      </c>
      <c r="BA6" s="218"/>
      <c r="BB6" s="218"/>
      <c r="BC6" s="218"/>
      <c r="BD6" s="218"/>
      <c r="BE6" s="218"/>
      <c r="BF6" s="218"/>
      <c r="BG6" s="222"/>
    </row>
    <row r="7" spans="1:65" ht="15" customHeight="1" x14ac:dyDescent="0.25">
      <c r="A7" s="72"/>
      <c r="B7" s="197">
        <f>Geral!$C$10</f>
        <v>0</v>
      </c>
      <c r="C7" s="198"/>
      <c r="D7" s="198"/>
      <c r="E7" s="198"/>
      <c r="F7" s="198"/>
      <c r="G7" s="198"/>
      <c r="H7" s="199">
        <f>IFERROR(GETPIVOTDATA("Quanti. X Custo Unitário",'Extrato Sintetico'!$B$47,"Nº da Etapa",I3,"Rubrica",$B$1,"Entidade pagadora","TAESA","Entidade recebedora",B7),0)</f>
        <v>0</v>
      </c>
      <c r="I7" s="199"/>
      <c r="J7" s="199"/>
      <c r="K7" s="199"/>
      <c r="L7" s="199"/>
      <c r="M7" s="199"/>
      <c r="N7" s="199"/>
      <c r="O7" s="199"/>
      <c r="P7" s="199">
        <f>IFERROR(GETPIVOTDATA("Quanti. X Custo Unitário",'Extrato Sintetico'!$B$47,"Nº da Etapa",I3,"Rubrica",$C$1,"Entidade pagadora","TAESA","Entidade recebedora",B7),0)</f>
        <v>0</v>
      </c>
      <c r="Q7" s="199"/>
      <c r="R7" s="199"/>
      <c r="S7" s="199"/>
      <c r="T7" s="199"/>
      <c r="U7" s="199"/>
      <c r="V7" s="199"/>
      <c r="W7" s="199"/>
      <c r="X7" s="200">
        <f>IFERROR(GETPIVOTDATA("Quanti. X Custo Unitário",'Extrato Sintetico'!$B$47,"Nº da Etapa",I3,"Rubrica",$D$1,"Entidade pagadora","TAESA","Entidade recebedora",B7),0)</f>
        <v>0</v>
      </c>
      <c r="Y7" s="200"/>
      <c r="Z7" s="200"/>
      <c r="AA7" s="200"/>
      <c r="AB7" s="200"/>
      <c r="AC7" s="200"/>
      <c r="AD7" s="200"/>
      <c r="AE7" s="200">
        <f>IFERROR(GETPIVOTDATA("Quanti. X Custo Unitário",'Extrato Sintetico'!$B$47,"Nº da Etapa",I3,"Rubrica",$E$1,"Entidade pagadora","TAESA","Entidade recebedora",B7),0)</f>
        <v>0</v>
      </c>
      <c r="AF7" s="200"/>
      <c r="AG7" s="200"/>
      <c r="AH7" s="200"/>
      <c r="AI7" s="200"/>
      <c r="AJ7" s="200"/>
      <c r="AK7" s="200"/>
      <c r="AL7" s="200">
        <f>IFERROR(GETPIVOTDATA("Quanti. X Custo Unitário",'Extrato Sintetico'!$B$47,"Nº da Etapa",I3,"Rubrica",$F$1,"Entidade pagadora","TAESA","Entidade recebedora",B7),0)</f>
        <v>0</v>
      </c>
      <c r="AM7" s="200"/>
      <c r="AN7" s="200"/>
      <c r="AO7" s="200"/>
      <c r="AP7" s="200"/>
      <c r="AQ7" s="200"/>
      <c r="AR7" s="200"/>
      <c r="AS7" s="200">
        <f>IFERROR(GETPIVOTDATA("Quanti. X Custo Unitário",'Extrato Sintetico'!$B$47,"Nº da Etapa",I3,"Rubrica",$G$1,"Entidade pagadora","TAESA","Entidade recebedora",B7),0)+IFERROR(GETPIVOTDATA("Quanti. X Custo Unitário",'Extrato Sintetico'!$B$47,"Nº da Etapa",I3,"Rubrica",H$1,"Entidade pagadora","TAESA","Entidade recebedora",B7),0)</f>
        <v>0</v>
      </c>
      <c r="AT7" s="200"/>
      <c r="AU7" s="200"/>
      <c r="AV7" s="200"/>
      <c r="AW7" s="200"/>
      <c r="AX7" s="200"/>
      <c r="AY7" s="201"/>
      <c r="AZ7" s="202">
        <f>SUM(H7:AY7)</f>
        <v>0</v>
      </c>
      <c r="BA7" s="203"/>
      <c r="BB7" s="203"/>
      <c r="BC7" s="203"/>
      <c r="BD7" s="203"/>
      <c r="BE7" s="203"/>
      <c r="BF7" s="203"/>
      <c r="BG7" s="204"/>
      <c r="BM7" s="85">
        <f>AZ7+AZ17+AZ27+AZ37+AZ47+AZ57+AZ67+AZ77+AZ87+AZ97</f>
        <v>0</v>
      </c>
    </row>
    <row r="8" spans="1:65" ht="15" customHeight="1" thickBot="1" x14ac:dyDescent="0.3">
      <c r="A8" s="72"/>
      <c r="B8" s="195">
        <f>Geral!$C$11</f>
        <v>0</v>
      </c>
      <c r="C8" s="196"/>
      <c r="D8" s="196"/>
      <c r="E8" s="196"/>
      <c r="F8" s="196"/>
      <c r="G8" s="196"/>
      <c r="H8" s="186">
        <f>IFERROR(GETPIVOTDATA("Quanti. X Custo Unitário",'Extrato Sintetico'!$B$47,"Nº da Etapa",I3,"Rubrica",$B$1,"Entidade pagadora","TAESA","Entidade recebedora",B8),0)</f>
        <v>0</v>
      </c>
      <c r="I8" s="186"/>
      <c r="J8" s="186"/>
      <c r="K8" s="186"/>
      <c r="L8" s="186"/>
      <c r="M8" s="186"/>
      <c r="N8" s="186"/>
      <c r="O8" s="186"/>
      <c r="P8" s="186">
        <f>IFERROR(GETPIVOTDATA("Quanti. X Custo Unitário",'Extrato Sintetico'!$B$47,"Nº da Etapa",I3,"Rubrica",$C$1,"Entidade pagadora","TAESA","Entidade recebedora",B8),0)</f>
        <v>0</v>
      </c>
      <c r="Q8" s="186"/>
      <c r="R8" s="186"/>
      <c r="S8" s="186"/>
      <c r="T8" s="186"/>
      <c r="U8" s="186"/>
      <c r="V8" s="186"/>
      <c r="W8" s="186"/>
      <c r="X8" s="171">
        <f>IFERROR(GETPIVOTDATA("Quanti. X Custo Unitário",'Extrato Sintetico'!$B$47,"Nº da Etapa",I3,"Rubrica",$D$1,"Entidade pagadora","TAESA","Entidade recebedora",B8),0)</f>
        <v>0</v>
      </c>
      <c r="Y8" s="171"/>
      <c r="Z8" s="171"/>
      <c r="AA8" s="171"/>
      <c r="AB8" s="171"/>
      <c r="AC8" s="171"/>
      <c r="AD8" s="171"/>
      <c r="AE8" s="171">
        <f>IFERROR(GETPIVOTDATA("Quanti. X Custo Unitário",'Extrato Sintetico'!$B$47,"Nº da Etapa",I3,"Rubrica",$E$1,"Entidade pagadora","TAESA","Entidade recebedora",B8),0)</f>
        <v>0</v>
      </c>
      <c r="AF8" s="171"/>
      <c r="AG8" s="171"/>
      <c r="AH8" s="171"/>
      <c r="AI8" s="171"/>
      <c r="AJ8" s="171"/>
      <c r="AK8" s="171"/>
      <c r="AL8" s="171">
        <f>IFERROR(GETPIVOTDATA("Quanti. X Custo Unitário",'Extrato Sintetico'!$B$47,"Nº da Etapa",I3,"Rubrica",$F$1,"Entidade pagadora","TAESA","Entidade recebedora",B8),0)</f>
        <v>0</v>
      </c>
      <c r="AM8" s="171"/>
      <c r="AN8" s="171"/>
      <c r="AO8" s="171"/>
      <c r="AP8" s="171"/>
      <c r="AQ8" s="171"/>
      <c r="AR8" s="171"/>
      <c r="AS8" s="171">
        <f>IFERROR(GETPIVOTDATA("Quanti. X Custo Unitário",'Extrato Sintetico'!$B$47,"Nº da Etapa",I3,"Rubrica",$G$1,"Entidade pagadora","TAESA","Entidade recebedora",B8),0)+IFERROR(GETPIVOTDATA("Quanti. X Custo Unitário",'Extrato Sintetico'!$B$47,"Nº da Etapa",I3,"Rubrica",H$1,"Entidade pagadora","TAESA","Entidade recebedora",B8),0)</f>
        <v>0</v>
      </c>
      <c r="AT8" s="171"/>
      <c r="AU8" s="171"/>
      <c r="AV8" s="171"/>
      <c r="AW8" s="171"/>
      <c r="AX8" s="171"/>
      <c r="AY8" s="172"/>
      <c r="AZ8" s="173">
        <f>SUM(H8:AY8)</f>
        <v>0</v>
      </c>
      <c r="BA8" s="174"/>
      <c r="BB8" s="174"/>
      <c r="BC8" s="174"/>
      <c r="BD8" s="174"/>
      <c r="BE8" s="174"/>
      <c r="BF8" s="174"/>
      <c r="BG8" s="175"/>
      <c r="BM8" s="85">
        <f>AZ8+AZ18+AZ28+AZ38+AZ48+AZ58+AZ68+AZ78+AZ88+AZ98</f>
        <v>0</v>
      </c>
    </row>
    <row r="9" spans="1:65" ht="15" customHeight="1" thickBot="1" x14ac:dyDescent="0.3">
      <c r="B9" s="187" t="s">
        <v>84</v>
      </c>
      <c r="C9" s="188"/>
      <c r="D9" s="188"/>
      <c r="E9" s="188"/>
      <c r="F9" s="188"/>
      <c r="G9" s="188"/>
      <c r="H9" s="189">
        <f>H8+H7</f>
        <v>0</v>
      </c>
      <c r="I9" s="189"/>
      <c r="J9" s="189"/>
      <c r="K9" s="189"/>
      <c r="L9" s="189"/>
      <c r="M9" s="189"/>
      <c r="N9" s="189"/>
      <c r="O9" s="189"/>
      <c r="P9" s="189">
        <f>P8+P7</f>
        <v>0</v>
      </c>
      <c r="Q9" s="189"/>
      <c r="R9" s="189"/>
      <c r="S9" s="189"/>
      <c r="T9" s="189"/>
      <c r="U9" s="189"/>
      <c r="V9" s="189"/>
      <c r="W9" s="189"/>
      <c r="X9" s="190">
        <f>X8+X7</f>
        <v>0</v>
      </c>
      <c r="Y9" s="190"/>
      <c r="Z9" s="190"/>
      <c r="AA9" s="190"/>
      <c r="AB9" s="190"/>
      <c r="AC9" s="190"/>
      <c r="AD9" s="190"/>
      <c r="AE9" s="190">
        <f>AE8+AE7</f>
        <v>0</v>
      </c>
      <c r="AF9" s="190"/>
      <c r="AG9" s="190"/>
      <c r="AH9" s="190"/>
      <c r="AI9" s="190"/>
      <c r="AJ9" s="190"/>
      <c r="AK9" s="190"/>
      <c r="AL9" s="190">
        <f>AL8+AL7</f>
        <v>0</v>
      </c>
      <c r="AM9" s="190"/>
      <c r="AN9" s="190"/>
      <c r="AO9" s="190"/>
      <c r="AP9" s="190"/>
      <c r="AQ9" s="190"/>
      <c r="AR9" s="190"/>
      <c r="AS9" s="190">
        <f>AS8+AS7</f>
        <v>0</v>
      </c>
      <c r="AT9" s="190"/>
      <c r="AU9" s="190"/>
      <c r="AV9" s="190"/>
      <c r="AW9" s="190"/>
      <c r="AX9" s="190"/>
      <c r="AY9" s="191"/>
      <c r="AZ9" s="192">
        <f>SUM(H9:AY9)</f>
        <v>0</v>
      </c>
      <c r="BA9" s="193"/>
      <c r="BB9" s="193"/>
      <c r="BC9" s="193"/>
      <c r="BD9" s="193"/>
      <c r="BE9" s="193"/>
      <c r="BF9" s="193"/>
      <c r="BG9" s="194"/>
      <c r="BM9" s="85">
        <f>AZ9+AZ19+AZ29+AZ39+AZ49+AZ59+AZ69+AZ79+AZ89+AZ99</f>
        <v>0</v>
      </c>
    </row>
    <row r="10" spans="1:65" ht="15" customHeight="1" thickBot="1" x14ac:dyDescent="0.3">
      <c r="A10" s="72"/>
      <c r="B10" s="184" t="s">
        <v>85</v>
      </c>
      <c r="C10" s="185"/>
      <c r="D10" s="185"/>
      <c r="E10" s="185"/>
      <c r="F10" s="185"/>
      <c r="G10" s="185"/>
      <c r="H10" s="186">
        <f>IFERROR(GETPIVOTDATA("Quanti. X Custo Unitário",'Extrato Sintetico'!$B$47,"Nº da Etapa",I3,"Rubrica",$B$1,"Entidade pagadora","TAESA","Entidade recebedora",B10),0)</f>
        <v>0</v>
      </c>
      <c r="I10" s="186"/>
      <c r="J10" s="186"/>
      <c r="K10" s="186"/>
      <c r="L10" s="186"/>
      <c r="M10" s="186"/>
      <c r="N10" s="186"/>
      <c r="O10" s="186"/>
      <c r="P10" s="186">
        <f>IFERROR(GETPIVOTDATA("Quanti. X Custo Unitário",'Extrato Sintetico'!$B$47,"Nº da Etapa",I3,"Rubrica",$C$1,"Entidade pagadora","TAESA","Entidade recebedora",B10),0)</f>
        <v>0</v>
      </c>
      <c r="Q10" s="186"/>
      <c r="R10" s="186"/>
      <c r="S10" s="186"/>
      <c r="T10" s="186"/>
      <c r="U10" s="186"/>
      <c r="V10" s="186"/>
      <c r="W10" s="186"/>
      <c r="X10" s="171">
        <f>IFERROR(GETPIVOTDATA("Quanti. X Custo Unitário",'Extrato Sintetico'!$B$47,"Nº da Etapa",I3,"Rubrica",$D$1,"Entidade pagadora","TAESA","Entidade recebedora",B10),0)</f>
        <v>0</v>
      </c>
      <c r="Y10" s="171"/>
      <c r="Z10" s="171"/>
      <c r="AA10" s="171"/>
      <c r="AB10" s="171"/>
      <c r="AC10" s="171"/>
      <c r="AD10" s="171"/>
      <c r="AE10" s="171">
        <f>IFERROR(GETPIVOTDATA("Quanti. X Custo Unitário",'Extrato Sintetico'!$B$47,"Nº da Etapa",I3,"Rubrica",$E$1,"Entidade pagadora","TAESA","Entidade recebedora",B10),0)</f>
        <v>0</v>
      </c>
      <c r="AF10" s="171"/>
      <c r="AG10" s="171"/>
      <c r="AH10" s="171"/>
      <c r="AI10" s="171"/>
      <c r="AJ10" s="171"/>
      <c r="AK10" s="171"/>
      <c r="AL10" s="171">
        <f>IFERROR(GETPIVOTDATA("Quanti. X Custo Unitário",'Extrato Sintetico'!$B$47,"Nº da Etapa",I3,"Rubrica",$F$1,"Entidade pagadora","TAESA","Entidade recebedora",B10),0)</f>
        <v>0</v>
      </c>
      <c r="AM10" s="171"/>
      <c r="AN10" s="171"/>
      <c r="AO10" s="171"/>
      <c r="AP10" s="171"/>
      <c r="AQ10" s="171"/>
      <c r="AR10" s="171"/>
      <c r="AS10" s="171">
        <f>IFERROR(GETPIVOTDATA("Quanti. X Custo Unitário",'Extrato Sintetico'!$B$47,"Nº da Etapa",I3,"Rubrica",$G$1,"Entidade pagadora","TAESA","Entidade recebedora",B10),0)+IFERROR(GETPIVOTDATA("Quanti. X Custo Unitário",'Extrato Sintetico'!$B$47,"Nº da Etapa",I3,"Rubrica",H$1,"Entidade pagadora","TAESA","Entidade recebedora",B10),0)</f>
        <v>0</v>
      </c>
      <c r="AT10" s="171"/>
      <c r="AU10" s="171"/>
      <c r="AV10" s="171"/>
      <c r="AW10" s="171"/>
      <c r="AX10" s="171"/>
      <c r="AY10" s="172"/>
      <c r="AZ10" s="173">
        <f>SUM(H10:AY10)</f>
        <v>0</v>
      </c>
      <c r="BA10" s="174"/>
      <c r="BB10" s="174"/>
      <c r="BC10" s="174"/>
      <c r="BD10" s="174"/>
      <c r="BE10" s="174"/>
      <c r="BF10" s="174"/>
      <c r="BG10" s="175"/>
      <c r="BM10" s="85">
        <f>AZ10+AZ20+AZ30+AZ40+AZ50+AZ60+AZ70+AZ80+AZ90+AZ100</f>
        <v>0</v>
      </c>
    </row>
    <row r="11" spans="1:65" ht="15" customHeight="1" thickTop="1" thickBot="1" x14ac:dyDescent="0.3">
      <c r="B11" s="176" t="s">
        <v>86</v>
      </c>
      <c r="C11" s="177"/>
      <c r="D11" s="177"/>
      <c r="E11" s="177"/>
      <c r="F11" s="177"/>
      <c r="G11" s="177"/>
      <c r="H11" s="178">
        <f>H10+H9</f>
        <v>0</v>
      </c>
      <c r="I11" s="178"/>
      <c r="J11" s="178"/>
      <c r="K11" s="178"/>
      <c r="L11" s="178"/>
      <c r="M11" s="178"/>
      <c r="N11" s="178"/>
      <c r="O11" s="178"/>
      <c r="P11" s="178">
        <f>P10+P9</f>
        <v>0</v>
      </c>
      <c r="Q11" s="178"/>
      <c r="R11" s="178"/>
      <c r="S11" s="178"/>
      <c r="T11" s="178"/>
      <c r="U11" s="178"/>
      <c r="V11" s="178"/>
      <c r="W11" s="178"/>
      <c r="X11" s="179">
        <f>X10+X9</f>
        <v>0</v>
      </c>
      <c r="Y11" s="179"/>
      <c r="Z11" s="179"/>
      <c r="AA11" s="179"/>
      <c r="AB11" s="179"/>
      <c r="AC11" s="179"/>
      <c r="AD11" s="179"/>
      <c r="AE11" s="179">
        <f>AE10+AE9</f>
        <v>0</v>
      </c>
      <c r="AF11" s="179"/>
      <c r="AG11" s="179"/>
      <c r="AH11" s="179"/>
      <c r="AI11" s="179"/>
      <c r="AJ11" s="179"/>
      <c r="AK11" s="179"/>
      <c r="AL11" s="179">
        <f>AL10+AL9</f>
        <v>0</v>
      </c>
      <c r="AM11" s="179"/>
      <c r="AN11" s="179"/>
      <c r="AO11" s="179"/>
      <c r="AP11" s="179"/>
      <c r="AQ11" s="179"/>
      <c r="AR11" s="179"/>
      <c r="AS11" s="179">
        <f>AS10+AS9</f>
        <v>0</v>
      </c>
      <c r="AT11" s="179"/>
      <c r="AU11" s="179"/>
      <c r="AV11" s="179"/>
      <c r="AW11" s="179"/>
      <c r="AX11" s="179"/>
      <c r="AY11" s="180"/>
      <c r="AZ11" s="181">
        <f>SUM(H11:AY11)</f>
        <v>0</v>
      </c>
      <c r="BA11" s="182"/>
      <c r="BB11" s="182"/>
      <c r="BC11" s="182"/>
      <c r="BD11" s="182"/>
      <c r="BE11" s="182"/>
      <c r="BF11" s="182"/>
      <c r="BG11" s="183"/>
      <c r="BM11" s="85">
        <f>AZ11+AZ21+AZ31+AZ41+AZ51+AZ61+AZ71+AZ81+AZ91+AZ101</f>
        <v>0</v>
      </c>
    </row>
    <row r="12" spans="1:65" ht="15" customHeight="1" thickTop="1" thickBot="1" x14ac:dyDescent="0.3">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c r="AM12" s="62"/>
      <c r="AN12" s="62"/>
      <c r="AO12" s="62"/>
      <c r="AP12" s="32"/>
      <c r="AQ12" s="32"/>
      <c r="AR12" s="32"/>
      <c r="AS12" s="32"/>
      <c r="AT12" s="32"/>
      <c r="AU12" s="32"/>
      <c r="AV12" s="32"/>
      <c r="AW12" s="32"/>
      <c r="AX12" s="32"/>
      <c r="AY12" s="32"/>
      <c r="AZ12" s="32"/>
      <c r="BA12" s="32"/>
      <c r="BB12" s="32"/>
      <c r="BC12" s="32"/>
      <c r="BD12" s="32"/>
      <c r="BE12" s="32"/>
      <c r="BF12" s="32"/>
      <c r="BG12" s="32"/>
      <c r="BM12" s="85" t="e">
        <f>BM11-GETPIVOTDATA("Quanti. X Custo Unitário",'Extrato Sintetico'!$B$47)</f>
        <v>#REF!</v>
      </c>
    </row>
    <row r="13" spans="1:65" ht="15" customHeight="1" thickTop="1" x14ac:dyDescent="0.25">
      <c r="B13" s="223" t="s">
        <v>72</v>
      </c>
      <c r="C13" s="224"/>
      <c r="D13" s="224"/>
      <c r="E13" s="224"/>
      <c r="F13" s="224"/>
      <c r="G13" s="224"/>
      <c r="H13" s="224"/>
      <c r="I13" s="225">
        <f>I3+1</f>
        <v>2</v>
      </c>
      <c r="J13" s="225"/>
      <c r="K13" s="225"/>
      <c r="L13" s="225"/>
      <c r="M13" s="225"/>
      <c r="N13" s="225"/>
      <c r="O13" s="225"/>
      <c r="P13" s="226"/>
      <c r="Q13" s="227" t="s">
        <v>73</v>
      </c>
      <c r="R13" s="228"/>
      <c r="S13" s="228"/>
      <c r="T13" s="228"/>
      <c r="U13" s="228"/>
      <c r="V13" s="228"/>
      <c r="W13" s="228"/>
      <c r="X13" s="228"/>
      <c r="Y13" s="229">
        <f ca="1">VLOOKUP(I13,Etapas!$A$2:$E$11,3,FALSE)</f>
        <v>43862</v>
      </c>
      <c r="Z13" s="230"/>
      <c r="AA13" s="230"/>
      <c r="AB13" s="230"/>
      <c r="AC13" s="230"/>
      <c r="AD13" s="230"/>
      <c r="AE13" s="230"/>
      <c r="AF13" s="230"/>
      <c r="AG13" s="230"/>
      <c r="AH13" s="227" t="s">
        <v>74</v>
      </c>
      <c r="AI13" s="228"/>
      <c r="AJ13" s="228"/>
      <c r="AK13" s="228"/>
      <c r="AL13" s="228"/>
      <c r="AM13" s="228"/>
      <c r="AN13" s="228"/>
      <c r="AO13" s="229">
        <f ca="1">VLOOKUP(I13,Etapas!$A$2:$E$11,4,FALSE)</f>
        <v>44043</v>
      </c>
      <c r="AP13" s="230"/>
      <c r="AQ13" s="230"/>
      <c r="AR13" s="230"/>
      <c r="AS13" s="230"/>
      <c r="AT13" s="230"/>
      <c r="AU13" s="230"/>
      <c r="AV13" s="230"/>
      <c r="AW13" s="230"/>
      <c r="AX13" s="230"/>
      <c r="AY13" s="230"/>
      <c r="AZ13" s="230"/>
      <c r="BA13" s="230"/>
      <c r="BB13" s="230"/>
      <c r="BC13" s="230"/>
      <c r="BD13" s="230"/>
      <c r="BE13" s="230"/>
      <c r="BF13" s="230"/>
      <c r="BG13" s="231"/>
    </row>
    <row r="14" spans="1:65" ht="15" customHeight="1" x14ac:dyDescent="0.25">
      <c r="B14" s="205" t="s">
        <v>75</v>
      </c>
      <c r="C14" s="206"/>
      <c r="D14" s="206"/>
      <c r="E14" s="206"/>
      <c r="F14" s="206"/>
      <c r="G14" s="206"/>
      <c r="H14" s="206"/>
      <c r="I14" s="206"/>
      <c r="J14" s="206"/>
      <c r="K14" s="206"/>
      <c r="L14" s="206"/>
      <c r="M14" s="207" t="str">
        <f>VLOOKUP(I13,Etapas!$A$2:$E$11,2,FALSE)</f>
        <v>Etapa 02</v>
      </c>
      <c r="N14" s="208"/>
      <c r="O14" s="208"/>
      <c r="P14" s="208"/>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c r="BB14" s="209"/>
      <c r="BC14" s="209"/>
      <c r="BD14" s="209"/>
      <c r="BE14" s="209"/>
      <c r="BF14" s="209"/>
      <c r="BG14" s="210"/>
    </row>
    <row r="15" spans="1:65" ht="15" customHeight="1" thickBot="1" x14ac:dyDescent="0.3">
      <c r="B15" s="211" t="s">
        <v>76</v>
      </c>
      <c r="C15" s="212"/>
      <c r="D15" s="212"/>
      <c r="E15" s="212"/>
      <c r="F15" s="212"/>
      <c r="G15" s="212"/>
      <c r="H15" s="212"/>
      <c r="I15" s="212"/>
      <c r="J15" s="212"/>
      <c r="K15" s="212"/>
      <c r="L15" s="212"/>
      <c r="M15" s="212"/>
      <c r="N15" s="212"/>
      <c r="O15" s="213">
        <f>VLOOKUP(I13,Etapas!$A$2:$E$11,5,FALSE)</f>
        <v>0</v>
      </c>
      <c r="P15" s="214"/>
      <c r="Q15" s="214"/>
      <c r="R15" s="214"/>
      <c r="S15" s="214"/>
      <c r="T15" s="214"/>
      <c r="U15" s="214"/>
      <c r="V15" s="214"/>
      <c r="W15" s="214"/>
      <c r="X15" s="214"/>
      <c r="Y15" s="214"/>
      <c r="Z15" s="214"/>
      <c r="AA15" s="214"/>
      <c r="AB15" s="214"/>
      <c r="AC15" s="214"/>
      <c r="AD15" s="214"/>
      <c r="AE15" s="214"/>
      <c r="AF15" s="214"/>
      <c r="AG15" s="214"/>
      <c r="AH15" s="214"/>
      <c r="AI15" s="214"/>
      <c r="AJ15" s="214"/>
      <c r="AK15" s="214"/>
      <c r="AL15" s="214"/>
      <c r="AM15" s="214"/>
      <c r="AN15" s="214"/>
      <c r="AO15" s="214"/>
      <c r="AP15" s="214"/>
      <c r="AQ15" s="214"/>
      <c r="AR15" s="214"/>
      <c r="AS15" s="214"/>
      <c r="AT15" s="214"/>
      <c r="AU15" s="214"/>
      <c r="AV15" s="214"/>
      <c r="AW15" s="214"/>
      <c r="AX15" s="214"/>
      <c r="AY15" s="214"/>
      <c r="AZ15" s="214"/>
      <c r="BA15" s="214"/>
      <c r="BB15" s="214"/>
      <c r="BC15" s="214"/>
      <c r="BD15" s="214"/>
      <c r="BE15" s="214"/>
      <c r="BF15" s="214"/>
      <c r="BG15" s="215"/>
    </row>
    <row r="16" spans="1:65" ht="15" customHeight="1" thickBot="1" x14ac:dyDescent="0.3">
      <c r="B16" s="216" t="s">
        <v>77</v>
      </c>
      <c r="C16" s="217"/>
      <c r="D16" s="217"/>
      <c r="E16" s="217"/>
      <c r="F16" s="217"/>
      <c r="G16" s="217"/>
      <c r="H16" s="218" t="s">
        <v>78</v>
      </c>
      <c r="I16" s="218"/>
      <c r="J16" s="218"/>
      <c r="K16" s="218"/>
      <c r="L16" s="218"/>
      <c r="M16" s="218"/>
      <c r="N16" s="218"/>
      <c r="O16" s="218"/>
      <c r="P16" s="219" t="s">
        <v>79</v>
      </c>
      <c r="Q16" s="219"/>
      <c r="R16" s="219"/>
      <c r="S16" s="219"/>
      <c r="T16" s="219"/>
      <c r="U16" s="219"/>
      <c r="V16" s="219"/>
      <c r="W16" s="219"/>
      <c r="X16" s="218" t="s">
        <v>80</v>
      </c>
      <c r="Y16" s="218"/>
      <c r="Z16" s="218"/>
      <c r="AA16" s="218"/>
      <c r="AB16" s="218"/>
      <c r="AC16" s="218"/>
      <c r="AD16" s="218"/>
      <c r="AE16" s="218" t="s">
        <v>81</v>
      </c>
      <c r="AF16" s="218"/>
      <c r="AG16" s="218"/>
      <c r="AH16" s="218"/>
      <c r="AI16" s="218"/>
      <c r="AJ16" s="218"/>
      <c r="AK16" s="218"/>
      <c r="AL16" s="218" t="s">
        <v>82</v>
      </c>
      <c r="AM16" s="218"/>
      <c r="AN16" s="218"/>
      <c r="AO16" s="218"/>
      <c r="AP16" s="218"/>
      <c r="AQ16" s="218"/>
      <c r="AR16" s="218"/>
      <c r="AS16" s="218" t="s">
        <v>83</v>
      </c>
      <c r="AT16" s="218"/>
      <c r="AU16" s="218"/>
      <c r="AV16" s="218"/>
      <c r="AW16" s="218"/>
      <c r="AX16" s="218"/>
      <c r="AY16" s="220"/>
      <c r="AZ16" s="221" t="s">
        <v>48</v>
      </c>
      <c r="BA16" s="218"/>
      <c r="BB16" s="218"/>
      <c r="BC16" s="218"/>
      <c r="BD16" s="218"/>
      <c r="BE16" s="218"/>
      <c r="BF16" s="218"/>
      <c r="BG16" s="222"/>
    </row>
    <row r="17" spans="1:59" ht="15" customHeight="1" x14ac:dyDescent="0.25">
      <c r="A17" s="72"/>
      <c r="B17" s="197">
        <f>$B$7</f>
        <v>0</v>
      </c>
      <c r="C17" s="198"/>
      <c r="D17" s="198"/>
      <c r="E17" s="198"/>
      <c r="F17" s="198"/>
      <c r="G17" s="198"/>
      <c r="H17" s="199">
        <f>IFERROR(GETPIVOTDATA("Quanti. X Custo Unitário",'Extrato Sintetico'!$B$47,"Nº da Etapa",I13,"Rubrica",$B$1,"Entidade pagadora","TAESA","Entidade recebedora",B17),0)</f>
        <v>0</v>
      </c>
      <c r="I17" s="199"/>
      <c r="J17" s="199"/>
      <c r="K17" s="199"/>
      <c r="L17" s="199"/>
      <c r="M17" s="199"/>
      <c r="N17" s="199"/>
      <c r="O17" s="199"/>
      <c r="P17" s="199">
        <f>IFERROR(GETPIVOTDATA("Quanti. X Custo Unitário",'Extrato Sintetico'!$B$47,"Nº da Etapa",I13,"Rubrica",$C$1,"Entidade pagadora","TAESA","Entidade recebedora",B17),0)</f>
        <v>0</v>
      </c>
      <c r="Q17" s="199"/>
      <c r="R17" s="199"/>
      <c r="S17" s="199"/>
      <c r="T17" s="199"/>
      <c r="U17" s="199"/>
      <c r="V17" s="199"/>
      <c r="W17" s="199"/>
      <c r="X17" s="200">
        <f>IFERROR(GETPIVOTDATA("Quanti. X Custo Unitário",'Extrato Sintetico'!$B$47,"Nº da Etapa",I13,"Rubrica",$D$1,"Entidade pagadora","TAESA","Entidade recebedora",B17),0)</f>
        <v>0</v>
      </c>
      <c r="Y17" s="200"/>
      <c r="Z17" s="200"/>
      <c r="AA17" s="200"/>
      <c r="AB17" s="200"/>
      <c r="AC17" s="200"/>
      <c r="AD17" s="200"/>
      <c r="AE17" s="200">
        <f>IFERROR(GETPIVOTDATA("Quanti. X Custo Unitário",'Extrato Sintetico'!$B$47,"Nº da Etapa",I13,"Rubrica",$E$1,"Entidade pagadora","TAESA","Entidade recebedora",B17),0)</f>
        <v>0</v>
      </c>
      <c r="AF17" s="200"/>
      <c r="AG17" s="200"/>
      <c r="AH17" s="200"/>
      <c r="AI17" s="200"/>
      <c r="AJ17" s="200"/>
      <c r="AK17" s="200"/>
      <c r="AL17" s="200">
        <f>IFERROR(GETPIVOTDATA("Quanti. X Custo Unitário",'Extrato Sintetico'!$B$47,"Nº da Etapa",I13,"Rubrica",$F$1,"Entidade pagadora","TAESA","Entidade recebedora",B17),0)</f>
        <v>0</v>
      </c>
      <c r="AM17" s="200"/>
      <c r="AN17" s="200"/>
      <c r="AO17" s="200"/>
      <c r="AP17" s="200"/>
      <c r="AQ17" s="200"/>
      <c r="AR17" s="200"/>
      <c r="AS17" s="200">
        <f>IFERROR(GETPIVOTDATA("Quanti. X Custo Unitário",'Extrato Sintetico'!$B$47,"Nº da Etapa",I13,"Rubrica",$G$1,"Entidade pagadora","TAESA","Entidade recebedora",B17),0)+IFERROR(GETPIVOTDATA("Quanti. X Custo Unitário",'Extrato Sintetico'!$B$47,"Nº da Etapa",I13,"Rubrica",H$1,"Entidade pagadora","TAESA","Entidade recebedora",B17),0)</f>
        <v>0</v>
      </c>
      <c r="AT17" s="200"/>
      <c r="AU17" s="200"/>
      <c r="AV17" s="200"/>
      <c r="AW17" s="200"/>
      <c r="AX17" s="200"/>
      <c r="AY17" s="201"/>
      <c r="AZ17" s="202">
        <f>SUM(H17:AY17)</f>
        <v>0</v>
      </c>
      <c r="BA17" s="203"/>
      <c r="BB17" s="203"/>
      <c r="BC17" s="203"/>
      <c r="BD17" s="203"/>
      <c r="BE17" s="203"/>
      <c r="BF17" s="203"/>
      <c r="BG17" s="204"/>
    </row>
    <row r="18" spans="1:59" ht="15" customHeight="1" thickBot="1" x14ac:dyDescent="0.3">
      <c r="A18" s="72"/>
      <c r="B18" s="195">
        <f>$B$8</f>
        <v>0</v>
      </c>
      <c r="C18" s="196"/>
      <c r="D18" s="196"/>
      <c r="E18" s="196"/>
      <c r="F18" s="196"/>
      <c r="G18" s="196"/>
      <c r="H18" s="186">
        <f>IFERROR(GETPIVOTDATA("Quanti. X Custo Unitário",'Extrato Sintetico'!$B$47,"Nº da Etapa",I13,"Rubrica",$B$1,"Entidade pagadora","TAESA","Entidade recebedora",B18),0)</f>
        <v>0</v>
      </c>
      <c r="I18" s="186"/>
      <c r="J18" s="186"/>
      <c r="K18" s="186"/>
      <c r="L18" s="186"/>
      <c r="M18" s="186"/>
      <c r="N18" s="186"/>
      <c r="O18" s="186"/>
      <c r="P18" s="186">
        <f>IFERROR(GETPIVOTDATA("Quanti. X Custo Unitário",'Extrato Sintetico'!$B$47,"Nº da Etapa",I13,"Rubrica",$C$1,"Entidade pagadora","TAESA","Entidade recebedora",B18),0)</f>
        <v>0</v>
      </c>
      <c r="Q18" s="186"/>
      <c r="R18" s="186"/>
      <c r="S18" s="186"/>
      <c r="T18" s="186"/>
      <c r="U18" s="186"/>
      <c r="V18" s="186"/>
      <c r="W18" s="186"/>
      <c r="X18" s="171">
        <f>IFERROR(GETPIVOTDATA("Quanti. X Custo Unitário",'Extrato Sintetico'!$B$47,"Nº da Etapa",I13,"Rubrica",$D$1,"Entidade pagadora","TAESA","Entidade recebedora",B18),0)</f>
        <v>0</v>
      </c>
      <c r="Y18" s="171"/>
      <c r="Z18" s="171"/>
      <c r="AA18" s="171"/>
      <c r="AB18" s="171"/>
      <c r="AC18" s="171"/>
      <c r="AD18" s="171"/>
      <c r="AE18" s="171">
        <f>IFERROR(GETPIVOTDATA("Quanti. X Custo Unitário",'Extrato Sintetico'!$B$47,"Nº da Etapa",I13,"Rubrica",$E$1,"Entidade pagadora","TAESA","Entidade recebedora",B18),0)</f>
        <v>0</v>
      </c>
      <c r="AF18" s="171"/>
      <c r="AG18" s="171"/>
      <c r="AH18" s="171"/>
      <c r="AI18" s="171"/>
      <c r="AJ18" s="171"/>
      <c r="AK18" s="171"/>
      <c r="AL18" s="171">
        <f>IFERROR(GETPIVOTDATA("Quanti. X Custo Unitário",'Extrato Sintetico'!$B$47,"Nº da Etapa",I13,"Rubrica",$F$1,"Entidade pagadora","TAESA","Entidade recebedora",B18),0)</f>
        <v>0</v>
      </c>
      <c r="AM18" s="171"/>
      <c r="AN18" s="171"/>
      <c r="AO18" s="171"/>
      <c r="AP18" s="171"/>
      <c r="AQ18" s="171"/>
      <c r="AR18" s="171"/>
      <c r="AS18" s="171">
        <f>IFERROR(GETPIVOTDATA("Quanti. X Custo Unitário",'Extrato Sintetico'!$B$47,"Nº da Etapa",I13,"Rubrica",$G$1,"Entidade pagadora","TAESA","Entidade recebedora",B18),0)+IFERROR(GETPIVOTDATA("Quanti. X Custo Unitário",'Extrato Sintetico'!$B$47,"Nº da Etapa",I13,"Rubrica",H$1,"Entidade pagadora","TAESA","Entidade recebedora",B18),0)</f>
        <v>0</v>
      </c>
      <c r="AT18" s="171"/>
      <c r="AU18" s="171"/>
      <c r="AV18" s="171"/>
      <c r="AW18" s="171"/>
      <c r="AX18" s="171"/>
      <c r="AY18" s="172"/>
      <c r="AZ18" s="173">
        <f>SUM(H18:AY18)</f>
        <v>0</v>
      </c>
      <c r="BA18" s="174"/>
      <c r="BB18" s="174"/>
      <c r="BC18" s="174"/>
      <c r="BD18" s="174"/>
      <c r="BE18" s="174"/>
      <c r="BF18" s="174"/>
      <c r="BG18" s="175"/>
    </row>
    <row r="19" spans="1:59" ht="15" customHeight="1" thickBot="1" x14ac:dyDescent="0.3">
      <c r="B19" s="187" t="s">
        <v>84</v>
      </c>
      <c r="C19" s="188"/>
      <c r="D19" s="188"/>
      <c r="E19" s="188"/>
      <c r="F19" s="188"/>
      <c r="G19" s="188"/>
      <c r="H19" s="189">
        <f>H18+H17</f>
        <v>0</v>
      </c>
      <c r="I19" s="189"/>
      <c r="J19" s="189"/>
      <c r="K19" s="189"/>
      <c r="L19" s="189"/>
      <c r="M19" s="189"/>
      <c r="N19" s="189"/>
      <c r="O19" s="189"/>
      <c r="P19" s="189">
        <f>P18+P17</f>
        <v>0</v>
      </c>
      <c r="Q19" s="189"/>
      <c r="R19" s="189"/>
      <c r="S19" s="189"/>
      <c r="T19" s="189"/>
      <c r="U19" s="189"/>
      <c r="V19" s="189"/>
      <c r="W19" s="189"/>
      <c r="X19" s="190">
        <f>X18+X17</f>
        <v>0</v>
      </c>
      <c r="Y19" s="190"/>
      <c r="Z19" s="190"/>
      <c r="AA19" s="190"/>
      <c r="AB19" s="190"/>
      <c r="AC19" s="190"/>
      <c r="AD19" s="190"/>
      <c r="AE19" s="190">
        <f>AE18+AE17</f>
        <v>0</v>
      </c>
      <c r="AF19" s="190"/>
      <c r="AG19" s="190"/>
      <c r="AH19" s="190"/>
      <c r="AI19" s="190"/>
      <c r="AJ19" s="190"/>
      <c r="AK19" s="190"/>
      <c r="AL19" s="190">
        <f>AL18+AL17</f>
        <v>0</v>
      </c>
      <c r="AM19" s="190"/>
      <c r="AN19" s="190"/>
      <c r="AO19" s="190"/>
      <c r="AP19" s="190"/>
      <c r="AQ19" s="190"/>
      <c r="AR19" s="190"/>
      <c r="AS19" s="190">
        <f>AS18+AS17</f>
        <v>0</v>
      </c>
      <c r="AT19" s="190"/>
      <c r="AU19" s="190"/>
      <c r="AV19" s="190"/>
      <c r="AW19" s="190"/>
      <c r="AX19" s="190"/>
      <c r="AY19" s="191"/>
      <c r="AZ19" s="192">
        <f>SUM(H19:AY19)</f>
        <v>0</v>
      </c>
      <c r="BA19" s="193"/>
      <c r="BB19" s="193"/>
      <c r="BC19" s="193"/>
      <c r="BD19" s="193"/>
      <c r="BE19" s="193"/>
      <c r="BF19" s="193"/>
      <c r="BG19" s="194"/>
    </row>
    <row r="20" spans="1:59" ht="15" customHeight="1" thickBot="1" x14ac:dyDescent="0.3">
      <c r="A20" s="72"/>
      <c r="B20" s="184" t="s">
        <v>85</v>
      </c>
      <c r="C20" s="185"/>
      <c r="D20" s="185"/>
      <c r="E20" s="185"/>
      <c r="F20" s="185"/>
      <c r="G20" s="185"/>
      <c r="H20" s="186">
        <f>IFERROR(GETPIVOTDATA("Quanti. X Custo Unitário",'Extrato Sintetico'!$B$47,"Nº da Etapa",I13,"Rubrica",$B$1,"Entidade pagadora","TAESA","Entidade recebedora",B20),0)</f>
        <v>0</v>
      </c>
      <c r="I20" s="186"/>
      <c r="J20" s="186"/>
      <c r="K20" s="186"/>
      <c r="L20" s="186"/>
      <c r="M20" s="186"/>
      <c r="N20" s="186"/>
      <c r="O20" s="186"/>
      <c r="P20" s="186">
        <f>IFERROR(GETPIVOTDATA("Quanti. X Custo Unitário",'Extrato Sintetico'!$B$47,"Nº da Etapa",I13,"Rubrica",$C$1,"Entidade pagadora","TAESA","Entidade recebedora",B20),0)</f>
        <v>0</v>
      </c>
      <c r="Q20" s="186"/>
      <c r="R20" s="186"/>
      <c r="S20" s="186"/>
      <c r="T20" s="186"/>
      <c r="U20" s="186"/>
      <c r="V20" s="186"/>
      <c r="W20" s="186"/>
      <c r="X20" s="171">
        <f>IFERROR(GETPIVOTDATA("Quanti. X Custo Unitário",'Extrato Sintetico'!$B$47,"Nº da Etapa",I13,"Rubrica",$D$1,"Entidade pagadora","TAESA","Entidade recebedora",B20),0)</f>
        <v>0</v>
      </c>
      <c r="Y20" s="171"/>
      <c r="Z20" s="171"/>
      <c r="AA20" s="171"/>
      <c r="AB20" s="171"/>
      <c r="AC20" s="171"/>
      <c r="AD20" s="171"/>
      <c r="AE20" s="171">
        <f>IFERROR(GETPIVOTDATA("Quanti. X Custo Unitário",'Extrato Sintetico'!$B$47,"Nº da Etapa",I13,"Rubrica",$E$1,"Entidade pagadora","TAESA","Entidade recebedora",B20),0)</f>
        <v>0</v>
      </c>
      <c r="AF20" s="171"/>
      <c r="AG20" s="171"/>
      <c r="AH20" s="171"/>
      <c r="AI20" s="171"/>
      <c r="AJ20" s="171"/>
      <c r="AK20" s="171"/>
      <c r="AL20" s="171">
        <f>IFERROR(GETPIVOTDATA("Quanti. X Custo Unitário",'Extrato Sintetico'!$B$47,"Nº da Etapa",I13,"Rubrica",$F$1,"Entidade pagadora","TAESA","Entidade recebedora",B20),0)</f>
        <v>0</v>
      </c>
      <c r="AM20" s="171"/>
      <c r="AN20" s="171"/>
      <c r="AO20" s="171"/>
      <c r="AP20" s="171"/>
      <c r="AQ20" s="171"/>
      <c r="AR20" s="171"/>
      <c r="AS20" s="171">
        <f>IFERROR(GETPIVOTDATA("Quanti. X Custo Unitário",'Extrato Sintetico'!$B$47,"Nº da Etapa",I13,"Rubrica",$G$1,"Entidade pagadora","TAESA","Entidade recebedora",B20),0)+IFERROR(GETPIVOTDATA("Quanti. X Custo Unitário",'Extrato Sintetico'!$B$47,"Nº da Etapa",I13,"Rubrica",H$1,"Entidade pagadora","TAESA","Entidade recebedora",B20),0)</f>
        <v>0</v>
      </c>
      <c r="AT20" s="171"/>
      <c r="AU20" s="171"/>
      <c r="AV20" s="171"/>
      <c r="AW20" s="171"/>
      <c r="AX20" s="171"/>
      <c r="AY20" s="172"/>
      <c r="AZ20" s="173">
        <f>SUM(H20:AY20)</f>
        <v>0</v>
      </c>
      <c r="BA20" s="174"/>
      <c r="BB20" s="174"/>
      <c r="BC20" s="174"/>
      <c r="BD20" s="174"/>
      <c r="BE20" s="174"/>
      <c r="BF20" s="174"/>
      <c r="BG20" s="175"/>
    </row>
    <row r="21" spans="1:59" ht="15" customHeight="1" thickTop="1" thickBot="1" x14ac:dyDescent="0.3">
      <c r="B21" s="176" t="s">
        <v>86</v>
      </c>
      <c r="C21" s="177"/>
      <c r="D21" s="177"/>
      <c r="E21" s="177"/>
      <c r="F21" s="177"/>
      <c r="G21" s="177"/>
      <c r="H21" s="178">
        <f>H20+H19</f>
        <v>0</v>
      </c>
      <c r="I21" s="178"/>
      <c r="J21" s="178"/>
      <c r="K21" s="178"/>
      <c r="L21" s="178"/>
      <c r="M21" s="178"/>
      <c r="N21" s="178"/>
      <c r="O21" s="178"/>
      <c r="P21" s="178">
        <f>P20+P19</f>
        <v>0</v>
      </c>
      <c r="Q21" s="178"/>
      <c r="R21" s="178"/>
      <c r="S21" s="178"/>
      <c r="T21" s="178"/>
      <c r="U21" s="178"/>
      <c r="V21" s="178"/>
      <c r="W21" s="178"/>
      <c r="X21" s="179">
        <f>X20+X19</f>
        <v>0</v>
      </c>
      <c r="Y21" s="179"/>
      <c r="Z21" s="179"/>
      <c r="AA21" s="179"/>
      <c r="AB21" s="179"/>
      <c r="AC21" s="179"/>
      <c r="AD21" s="179"/>
      <c r="AE21" s="179">
        <f>AE20+AE19</f>
        <v>0</v>
      </c>
      <c r="AF21" s="179"/>
      <c r="AG21" s="179"/>
      <c r="AH21" s="179"/>
      <c r="AI21" s="179"/>
      <c r="AJ21" s="179"/>
      <c r="AK21" s="179"/>
      <c r="AL21" s="179">
        <f>AL20+AL19</f>
        <v>0</v>
      </c>
      <c r="AM21" s="179"/>
      <c r="AN21" s="179"/>
      <c r="AO21" s="179"/>
      <c r="AP21" s="179"/>
      <c r="AQ21" s="179"/>
      <c r="AR21" s="179"/>
      <c r="AS21" s="179">
        <f>AS20+AS19</f>
        <v>0</v>
      </c>
      <c r="AT21" s="179"/>
      <c r="AU21" s="179"/>
      <c r="AV21" s="179"/>
      <c r="AW21" s="179"/>
      <c r="AX21" s="179"/>
      <c r="AY21" s="180"/>
      <c r="AZ21" s="181">
        <f>SUM(H21:AY21)</f>
        <v>0</v>
      </c>
      <c r="BA21" s="182"/>
      <c r="BB21" s="182"/>
      <c r="BC21" s="182"/>
      <c r="BD21" s="182"/>
      <c r="BE21" s="182"/>
      <c r="BF21" s="182"/>
      <c r="BG21" s="183"/>
    </row>
    <row r="22" spans="1:59" ht="15" customHeight="1" thickTop="1" thickBot="1" x14ac:dyDescent="0.3"/>
    <row r="23" spans="1:59" ht="15" customHeight="1" thickTop="1" x14ac:dyDescent="0.25">
      <c r="B23" s="223" t="s">
        <v>72</v>
      </c>
      <c r="C23" s="224"/>
      <c r="D23" s="224"/>
      <c r="E23" s="224"/>
      <c r="F23" s="224"/>
      <c r="G23" s="224"/>
      <c r="H23" s="224"/>
      <c r="I23" s="225">
        <f>I13+1</f>
        <v>3</v>
      </c>
      <c r="J23" s="225"/>
      <c r="K23" s="225"/>
      <c r="L23" s="225"/>
      <c r="M23" s="225"/>
      <c r="N23" s="225"/>
      <c r="O23" s="225"/>
      <c r="P23" s="226"/>
      <c r="Q23" s="227" t="s">
        <v>73</v>
      </c>
      <c r="R23" s="228"/>
      <c r="S23" s="228"/>
      <c r="T23" s="228"/>
      <c r="U23" s="228"/>
      <c r="V23" s="228"/>
      <c r="W23" s="228"/>
      <c r="X23" s="228"/>
      <c r="Y23" s="229">
        <f ca="1">VLOOKUP(I23,Etapas!$A$2:$E$11,3,FALSE)</f>
        <v>44044</v>
      </c>
      <c r="Z23" s="230"/>
      <c r="AA23" s="230"/>
      <c r="AB23" s="230"/>
      <c r="AC23" s="230"/>
      <c r="AD23" s="230"/>
      <c r="AE23" s="230"/>
      <c r="AF23" s="230"/>
      <c r="AG23" s="230"/>
      <c r="AH23" s="227" t="s">
        <v>74</v>
      </c>
      <c r="AI23" s="228"/>
      <c r="AJ23" s="228"/>
      <c r="AK23" s="228"/>
      <c r="AL23" s="228"/>
      <c r="AM23" s="228"/>
      <c r="AN23" s="228"/>
      <c r="AO23" s="229">
        <f ca="1">VLOOKUP(I23,Etapas!$A$2:$E$11,4,FALSE)</f>
        <v>44227</v>
      </c>
      <c r="AP23" s="230"/>
      <c r="AQ23" s="230"/>
      <c r="AR23" s="230"/>
      <c r="AS23" s="230"/>
      <c r="AT23" s="230"/>
      <c r="AU23" s="230"/>
      <c r="AV23" s="230"/>
      <c r="AW23" s="230"/>
      <c r="AX23" s="230"/>
      <c r="AY23" s="230"/>
      <c r="AZ23" s="230"/>
      <c r="BA23" s="230"/>
      <c r="BB23" s="230"/>
      <c r="BC23" s="230"/>
      <c r="BD23" s="230"/>
      <c r="BE23" s="230"/>
      <c r="BF23" s="230"/>
      <c r="BG23" s="231"/>
    </row>
    <row r="24" spans="1:59" ht="15" customHeight="1" x14ac:dyDescent="0.25">
      <c r="B24" s="205" t="s">
        <v>75</v>
      </c>
      <c r="C24" s="206"/>
      <c r="D24" s="206"/>
      <c r="E24" s="206"/>
      <c r="F24" s="206"/>
      <c r="G24" s="206"/>
      <c r="H24" s="206"/>
      <c r="I24" s="206"/>
      <c r="J24" s="206"/>
      <c r="K24" s="206"/>
      <c r="L24" s="206"/>
      <c r="M24" s="207" t="str">
        <f>VLOOKUP(I23,Etapas!$A$2:$E$11,2,FALSE)</f>
        <v>Etapa 03</v>
      </c>
      <c r="N24" s="208"/>
      <c r="O24" s="208"/>
      <c r="P24" s="208"/>
      <c r="Q24" s="209"/>
      <c r="R24" s="209"/>
      <c r="S24" s="209"/>
      <c r="T24" s="209"/>
      <c r="U24" s="209"/>
      <c r="V24" s="209"/>
      <c r="W24" s="209"/>
      <c r="X24" s="209"/>
      <c r="Y24" s="209"/>
      <c r="Z24" s="209"/>
      <c r="AA24" s="209"/>
      <c r="AB24" s="209"/>
      <c r="AC24" s="209"/>
      <c r="AD24" s="209"/>
      <c r="AE24" s="209"/>
      <c r="AF24" s="209"/>
      <c r="AG24" s="209"/>
      <c r="AH24" s="209"/>
      <c r="AI24" s="209"/>
      <c r="AJ24" s="209"/>
      <c r="AK24" s="209"/>
      <c r="AL24" s="209"/>
      <c r="AM24" s="209"/>
      <c r="AN24" s="209"/>
      <c r="AO24" s="209"/>
      <c r="AP24" s="209"/>
      <c r="AQ24" s="209"/>
      <c r="AR24" s="209"/>
      <c r="AS24" s="209"/>
      <c r="AT24" s="209"/>
      <c r="AU24" s="209"/>
      <c r="AV24" s="209"/>
      <c r="AW24" s="209"/>
      <c r="AX24" s="209"/>
      <c r="AY24" s="209"/>
      <c r="AZ24" s="209"/>
      <c r="BA24" s="209"/>
      <c r="BB24" s="209"/>
      <c r="BC24" s="209"/>
      <c r="BD24" s="209"/>
      <c r="BE24" s="209"/>
      <c r="BF24" s="209"/>
      <c r="BG24" s="210"/>
    </row>
    <row r="25" spans="1:59" ht="15" customHeight="1" thickBot="1" x14ac:dyDescent="0.3">
      <c r="B25" s="211" t="s">
        <v>76</v>
      </c>
      <c r="C25" s="212"/>
      <c r="D25" s="212"/>
      <c r="E25" s="212"/>
      <c r="F25" s="212"/>
      <c r="G25" s="212"/>
      <c r="H25" s="212"/>
      <c r="I25" s="212"/>
      <c r="J25" s="212"/>
      <c r="K25" s="212"/>
      <c r="L25" s="212"/>
      <c r="M25" s="212"/>
      <c r="N25" s="212"/>
      <c r="O25" s="213">
        <f>VLOOKUP(I23,Etapas!$A$2:$E$11,5,FALSE)</f>
        <v>0</v>
      </c>
      <c r="P25" s="214"/>
      <c r="Q25" s="214"/>
      <c r="R25" s="214"/>
      <c r="S25" s="214"/>
      <c r="T25" s="214"/>
      <c r="U25" s="214"/>
      <c r="V25" s="214"/>
      <c r="W25" s="214"/>
      <c r="X25" s="214"/>
      <c r="Y25" s="214"/>
      <c r="Z25" s="214"/>
      <c r="AA25" s="214"/>
      <c r="AB25" s="214"/>
      <c r="AC25" s="214"/>
      <c r="AD25" s="214"/>
      <c r="AE25" s="214"/>
      <c r="AF25" s="214"/>
      <c r="AG25" s="214"/>
      <c r="AH25" s="214"/>
      <c r="AI25" s="214"/>
      <c r="AJ25" s="214"/>
      <c r="AK25" s="214"/>
      <c r="AL25" s="214"/>
      <c r="AM25" s="214"/>
      <c r="AN25" s="214"/>
      <c r="AO25" s="214"/>
      <c r="AP25" s="214"/>
      <c r="AQ25" s="214"/>
      <c r="AR25" s="214"/>
      <c r="AS25" s="214"/>
      <c r="AT25" s="214"/>
      <c r="AU25" s="214"/>
      <c r="AV25" s="214"/>
      <c r="AW25" s="214"/>
      <c r="AX25" s="214"/>
      <c r="AY25" s="214"/>
      <c r="AZ25" s="214"/>
      <c r="BA25" s="214"/>
      <c r="BB25" s="214"/>
      <c r="BC25" s="214"/>
      <c r="BD25" s="214"/>
      <c r="BE25" s="214"/>
      <c r="BF25" s="214"/>
      <c r="BG25" s="215"/>
    </row>
    <row r="26" spans="1:59" ht="15" customHeight="1" thickBot="1" x14ac:dyDescent="0.3">
      <c r="B26" s="216" t="s">
        <v>77</v>
      </c>
      <c r="C26" s="217"/>
      <c r="D26" s="217"/>
      <c r="E26" s="217"/>
      <c r="F26" s="217"/>
      <c r="G26" s="217"/>
      <c r="H26" s="218" t="s">
        <v>78</v>
      </c>
      <c r="I26" s="218"/>
      <c r="J26" s="218"/>
      <c r="K26" s="218"/>
      <c r="L26" s="218"/>
      <c r="M26" s="218"/>
      <c r="N26" s="218"/>
      <c r="O26" s="218"/>
      <c r="P26" s="219" t="s">
        <v>79</v>
      </c>
      <c r="Q26" s="219"/>
      <c r="R26" s="219"/>
      <c r="S26" s="219"/>
      <c r="T26" s="219"/>
      <c r="U26" s="219"/>
      <c r="V26" s="219"/>
      <c r="W26" s="219"/>
      <c r="X26" s="218" t="s">
        <v>80</v>
      </c>
      <c r="Y26" s="218"/>
      <c r="Z26" s="218"/>
      <c r="AA26" s="218"/>
      <c r="AB26" s="218"/>
      <c r="AC26" s="218"/>
      <c r="AD26" s="218"/>
      <c r="AE26" s="218" t="s">
        <v>81</v>
      </c>
      <c r="AF26" s="218"/>
      <c r="AG26" s="218"/>
      <c r="AH26" s="218"/>
      <c r="AI26" s="218"/>
      <c r="AJ26" s="218"/>
      <c r="AK26" s="218"/>
      <c r="AL26" s="218" t="s">
        <v>82</v>
      </c>
      <c r="AM26" s="218"/>
      <c r="AN26" s="218"/>
      <c r="AO26" s="218"/>
      <c r="AP26" s="218"/>
      <c r="AQ26" s="218"/>
      <c r="AR26" s="218"/>
      <c r="AS26" s="218" t="s">
        <v>83</v>
      </c>
      <c r="AT26" s="218"/>
      <c r="AU26" s="218"/>
      <c r="AV26" s="218"/>
      <c r="AW26" s="218"/>
      <c r="AX26" s="218"/>
      <c r="AY26" s="220"/>
      <c r="AZ26" s="221" t="s">
        <v>48</v>
      </c>
      <c r="BA26" s="218"/>
      <c r="BB26" s="218"/>
      <c r="BC26" s="218"/>
      <c r="BD26" s="218"/>
      <c r="BE26" s="218"/>
      <c r="BF26" s="218"/>
      <c r="BG26" s="222"/>
    </row>
    <row r="27" spans="1:59" ht="15" customHeight="1" x14ac:dyDescent="0.25">
      <c r="A27" s="72"/>
      <c r="B27" s="197">
        <f>$B$7</f>
        <v>0</v>
      </c>
      <c r="C27" s="198"/>
      <c r="D27" s="198"/>
      <c r="E27" s="198"/>
      <c r="F27" s="198"/>
      <c r="G27" s="198"/>
      <c r="H27" s="199">
        <f>IFERROR(GETPIVOTDATA("Quanti. X Custo Unitário",'Extrato Sintetico'!$B$47,"Nº da Etapa",I23,"Rubrica",$B$1,"Entidade pagadora","TAESA","Entidade recebedora",B27),0)</f>
        <v>0</v>
      </c>
      <c r="I27" s="199"/>
      <c r="J27" s="199"/>
      <c r="K27" s="199"/>
      <c r="L27" s="199"/>
      <c r="M27" s="199"/>
      <c r="N27" s="199"/>
      <c r="O27" s="199"/>
      <c r="P27" s="199">
        <f>IFERROR(GETPIVOTDATA("Quanti. X Custo Unitário",'Extrato Sintetico'!$B$47,"Nº da Etapa",I23,"Rubrica",$C$1,"Entidade pagadora","TAESA","Entidade recebedora",B27),0)</f>
        <v>0</v>
      </c>
      <c r="Q27" s="199"/>
      <c r="R27" s="199"/>
      <c r="S27" s="199"/>
      <c r="T27" s="199"/>
      <c r="U27" s="199"/>
      <c r="V27" s="199"/>
      <c r="W27" s="199"/>
      <c r="X27" s="200">
        <f>IFERROR(GETPIVOTDATA("Quanti. X Custo Unitário",'Extrato Sintetico'!$B$47,"Nº da Etapa",I23,"Rubrica",$D$1,"Entidade pagadora","TAESA","Entidade recebedora",B27),0)</f>
        <v>0</v>
      </c>
      <c r="Y27" s="200"/>
      <c r="Z27" s="200"/>
      <c r="AA27" s="200"/>
      <c r="AB27" s="200"/>
      <c r="AC27" s="200"/>
      <c r="AD27" s="200"/>
      <c r="AE27" s="200">
        <f>IFERROR(GETPIVOTDATA("Quanti. X Custo Unitário",'Extrato Sintetico'!$B$47,"Nº da Etapa",I23,"Rubrica",$E$1,"Entidade pagadora","TAESA","Entidade recebedora",B27),0)</f>
        <v>0</v>
      </c>
      <c r="AF27" s="200"/>
      <c r="AG27" s="200"/>
      <c r="AH27" s="200"/>
      <c r="AI27" s="200"/>
      <c r="AJ27" s="200"/>
      <c r="AK27" s="200"/>
      <c r="AL27" s="200">
        <f>IFERROR(GETPIVOTDATA("Quanti. X Custo Unitário",'Extrato Sintetico'!$B$47,"Nº da Etapa",I23,"Rubrica",$F$1,"Entidade pagadora","TAESA","Entidade recebedora",B27),0)</f>
        <v>0</v>
      </c>
      <c r="AM27" s="200"/>
      <c r="AN27" s="200"/>
      <c r="AO27" s="200"/>
      <c r="AP27" s="200"/>
      <c r="AQ27" s="200"/>
      <c r="AR27" s="200"/>
      <c r="AS27" s="200">
        <f>IFERROR(GETPIVOTDATA("Quanti. X Custo Unitário",'Extrato Sintetico'!$B$47,"Nº da Etapa",I23,"Rubrica",$G$1,"Entidade pagadora","TAESA","Entidade recebedora",B27),0)+IFERROR(GETPIVOTDATA("Quanti. X Custo Unitário",'Extrato Sintetico'!$B$47,"Nº da Etapa",I23,"Rubrica",H$1,"Entidade pagadora","TAESA","Entidade recebedora",B27),0)</f>
        <v>0</v>
      </c>
      <c r="AT27" s="200"/>
      <c r="AU27" s="200"/>
      <c r="AV27" s="200"/>
      <c r="AW27" s="200"/>
      <c r="AX27" s="200"/>
      <c r="AY27" s="201"/>
      <c r="AZ27" s="202">
        <f>SUM(H27:AY27)</f>
        <v>0</v>
      </c>
      <c r="BA27" s="203"/>
      <c r="BB27" s="203"/>
      <c r="BC27" s="203"/>
      <c r="BD27" s="203"/>
      <c r="BE27" s="203"/>
      <c r="BF27" s="203"/>
      <c r="BG27" s="204"/>
    </row>
    <row r="28" spans="1:59" ht="15" customHeight="1" thickBot="1" x14ac:dyDescent="0.3">
      <c r="A28" s="72"/>
      <c r="B28" s="195">
        <f>$B$8</f>
        <v>0</v>
      </c>
      <c r="C28" s="196"/>
      <c r="D28" s="196"/>
      <c r="E28" s="196"/>
      <c r="F28" s="196"/>
      <c r="G28" s="196"/>
      <c r="H28" s="186">
        <f>IFERROR(GETPIVOTDATA("Quanti. X Custo Unitário",'Extrato Sintetico'!$B$47,"Nº da Etapa",I23,"Rubrica",$B$1,"Entidade pagadora","TAESA","Entidade recebedora",B28),0)</f>
        <v>0</v>
      </c>
      <c r="I28" s="186"/>
      <c r="J28" s="186"/>
      <c r="K28" s="186"/>
      <c r="L28" s="186"/>
      <c r="M28" s="186"/>
      <c r="N28" s="186"/>
      <c r="O28" s="186"/>
      <c r="P28" s="186">
        <f>IFERROR(GETPIVOTDATA("Quanti. X Custo Unitário",'Extrato Sintetico'!$B$47,"Nº da Etapa",I23,"Rubrica",$C$1,"Entidade pagadora","TAESA","Entidade recebedora",B28),0)</f>
        <v>0</v>
      </c>
      <c r="Q28" s="186"/>
      <c r="R28" s="186"/>
      <c r="S28" s="186"/>
      <c r="T28" s="186"/>
      <c r="U28" s="186"/>
      <c r="V28" s="186"/>
      <c r="W28" s="186"/>
      <c r="X28" s="171">
        <f>IFERROR(GETPIVOTDATA("Quanti. X Custo Unitário",'Extrato Sintetico'!$B$47,"Nº da Etapa",I23,"Rubrica",$D$1,"Entidade pagadora","TAESA","Entidade recebedora",B28),0)</f>
        <v>0</v>
      </c>
      <c r="Y28" s="171"/>
      <c r="Z28" s="171"/>
      <c r="AA28" s="171"/>
      <c r="AB28" s="171"/>
      <c r="AC28" s="171"/>
      <c r="AD28" s="171"/>
      <c r="AE28" s="171">
        <f>IFERROR(GETPIVOTDATA("Quanti. X Custo Unitário",'Extrato Sintetico'!$B$47,"Nº da Etapa",I23,"Rubrica",$E$1,"Entidade pagadora","TAESA","Entidade recebedora",B28),0)</f>
        <v>0</v>
      </c>
      <c r="AF28" s="171"/>
      <c r="AG28" s="171"/>
      <c r="AH28" s="171"/>
      <c r="AI28" s="171"/>
      <c r="AJ28" s="171"/>
      <c r="AK28" s="171"/>
      <c r="AL28" s="171">
        <f>IFERROR(GETPIVOTDATA("Quanti. X Custo Unitário",'Extrato Sintetico'!$B$47,"Nº da Etapa",I23,"Rubrica",$F$1,"Entidade pagadora","TAESA","Entidade recebedora",B28),0)</f>
        <v>0</v>
      </c>
      <c r="AM28" s="171"/>
      <c r="AN28" s="171"/>
      <c r="AO28" s="171"/>
      <c r="AP28" s="171"/>
      <c r="AQ28" s="171"/>
      <c r="AR28" s="171"/>
      <c r="AS28" s="171">
        <f>IFERROR(GETPIVOTDATA("Quanti. X Custo Unitário",'Extrato Sintetico'!$B$47,"Nº da Etapa",I23,"Rubrica",$G$1,"Entidade pagadora","TAESA","Entidade recebedora",B28),0)+IFERROR(GETPIVOTDATA("Quanti. X Custo Unitário",'Extrato Sintetico'!$B$47,"Nº da Etapa",I23,"Rubrica",H$1,"Entidade pagadora","TAESA","Entidade recebedora",B28),0)</f>
        <v>0</v>
      </c>
      <c r="AT28" s="171"/>
      <c r="AU28" s="171"/>
      <c r="AV28" s="171"/>
      <c r="AW28" s="171"/>
      <c r="AX28" s="171"/>
      <c r="AY28" s="172"/>
      <c r="AZ28" s="173">
        <f>SUM(H28:AY28)</f>
        <v>0</v>
      </c>
      <c r="BA28" s="174"/>
      <c r="BB28" s="174"/>
      <c r="BC28" s="174"/>
      <c r="BD28" s="174"/>
      <c r="BE28" s="174"/>
      <c r="BF28" s="174"/>
      <c r="BG28" s="175"/>
    </row>
    <row r="29" spans="1:59" ht="15" customHeight="1" thickBot="1" x14ac:dyDescent="0.3">
      <c r="B29" s="187" t="s">
        <v>84</v>
      </c>
      <c r="C29" s="188"/>
      <c r="D29" s="188"/>
      <c r="E29" s="188"/>
      <c r="F29" s="188"/>
      <c r="G29" s="188"/>
      <c r="H29" s="189">
        <f>H28+H27</f>
        <v>0</v>
      </c>
      <c r="I29" s="189"/>
      <c r="J29" s="189"/>
      <c r="K29" s="189"/>
      <c r="L29" s="189"/>
      <c r="M29" s="189"/>
      <c r="N29" s="189"/>
      <c r="O29" s="189"/>
      <c r="P29" s="189">
        <f>P28+P27</f>
        <v>0</v>
      </c>
      <c r="Q29" s="189"/>
      <c r="R29" s="189"/>
      <c r="S29" s="189"/>
      <c r="T29" s="189"/>
      <c r="U29" s="189"/>
      <c r="V29" s="189"/>
      <c r="W29" s="189"/>
      <c r="X29" s="190">
        <f>X28+X27</f>
        <v>0</v>
      </c>
      <c r="Y29" s="190"/>
      <c r="Z29" s="190"/>
      <c r="AA29" s="190"/>
      <c r="AB29" s="190"/>
      <c r="AC29" s="190"/>
      <c r="AD29" s="190"/>
      <c r="AE29" s="190">
        <f>AE28+AE27</f>
        <v>0</v>
      </c>
      <c r="AF29" s="190"/>
      <c r="AG29" s="190"/>
      <c r="AH29" s="190"/>
      <c r="AI29" s="190"/>
      <c r="AJ29" s="190"/>
      <c r="AK29" s="190"/>
      <c r="AL29" s="190">
        <f>AL28+AL27</f>
        <v>0</v>
      </c>
      <c r="AM29" s="190"/>
      <c r="AN29" s="190"/>
      <c r="AO29" s="190"/>
      <c r="AP29" s="190"/>
      <c r="AQ29" s="190"/>
      <c r="AR29" s="190"/>
      <c r="AS29" s="190">
        <f>AS28+AS27</f>
        <v>0</v>
      </c>
      <c r="AT29" s="190"/>
      <c r="AU29" s="190"/>
      <c r="AV29" s="190"/>
      <c r="AW29" s="190"/>
      <c r="AX29" s="190"/>
      <c r="AY29" s="191"/>
      <c r="AZ29" s="192">
        <f>SUM(H29:AY29)</f>
        <v>0</v>
      </c>
      <c r="BA29" s="193"/>
      <c r="BB29" s="193"/>
      <c r="BC29" s="193"/>
      <c r="BD29" s="193"/>
      <c r="BE29" s="193"/>
      <c r="BF29" s="193"/>
      <c r="BG29" s="194"/>
    </row>
    <row r="30" spans="1:59" ht="15" customHeight="1" thickBot="1" x14ac:dyDescent="0.3">
      <c r="A30" s="72"/>
      <c r="B30" s="184" t="s">
        <v>85</v>
      </c>
      <c r="C30" s="185"/>
      <c r="D30" s="185"/>
      <c r="E30" s="185"/>
      <c r="F30" s="185"/>
      <c r="G30" s="185"/>
      <c r="H30" s="186">
        <f>IFERROR(GETPIVOTDATA("Quanti. X Custo Unitário",'Extrato Sintetico'!$B$47,"Nº da Etapa",I23,"Rubrica",$B$1,"Entidade pagadora","TAESA","Entidade recebedora",B30),0)</f>
        <v>0</v>
      </c>
      <c r="I30" s="186"/>
      <c r="J30" s="186"/>
      <c r="K30" s="186"/>
      <c r="L30" s="186"/>
      <c r="M30" s="186"/>
      <c r="N30" s="186"/>
      <c r="O30" s="186"/>
      <c r="P30" s="186">
        <f>IFERROR(GETPIVOTDATA("Quanti. X Custo Unitário",'Extrato Sintetico'!$B$47,"Nº da Etapa",I23,"Rubrica",$C$1,"Entidade pagadora","TAESA","Entidade recebedora",B30),0)</f>
        <v>0</v>
      </c>
      <c r="Q30" s="186"/>
      <c r="R30" s="186"/>
      <c r="S30" s="186"/>
      <c r="T30" s="186"/>
      <c r="U30" s="186"/>
      <c r="V30" s="186"/>
      <c r="W30" s="186"/>
      <c r="X30" s="171">
        <f>IFERROR(GETPIVOTDATA("Quanti. X Custo Unitário",'Extrato Sintetico'!$B$47,"Nº da Etapa",I23,"Rubrica",$D$1,"Entidade pagadora","TAESA","Entidade recebedora",B30),0)</f>
        <v>0</v>
      </c>
      <c r="Y30" s="171"/>
      <c r="Z30" s="171"/>
      <c r="AA30" s="171"/>
      <c r="AB30" s="171"/>
      <c r="AC30" s="171"/>
      <c r="AD30" s="171"/>
      <c r="AE30" s="171">
        <f>IFERROR(GETPIVOTDATA("Quanti. X Custo Unitário",'Extrato Sintetico'!$B$47,"Nº da Etapa",I23,"Rubrica",$E$1,"Entidade pagadora","TAESA","Entidade recebedora",B30),0)</f>
        <v>0</v>
      </c>
      <c r="AF30" s="171"/>
      <c r="AG30" s="171"/>
      <c r="AH30" s="171"/>
      <c r="AI30" s="171"/>
      <c r="AJ30" s="171"/>
      <c r="AK30" s="171"/>
      <c r="AL30" s="171">
        <f>IFERROR(GETPIVOTDATA("Quanti. X Custo Unitário",'Extrato Sintetico'!$B$47,"Nº da Etapa",I23,"Rubrica",$F$1,"Entidade pagadora","TAESA","Entidade recebedora",B30),0)</f>
        <v>0</v>
      </c>
      <c r="AM30" s="171"/>
      <c r="AN30" s="171"/>
      <c r="AO30" s="171"/>
      <c r="AP30" s="171"/>
      <c r="AQ30" s="171"/>
      <c r="AR30" s="171"/>
      <c r="AS30" s="171">
        <f>IFERROR(GETPIVOTDATA("Quanti. X Custo Unitário",'Extrato Sintetico'!$B$47,"Nº da Etapa",I23,"Rubrica",$G$1,"Entidade pagadora","TAESA","Entidade recebedora",B30),0)+IFERROR(GETPIVOTDATA("Quanti. X Custo Unitário",'Extrato Sintetico'!$B$47,"Nº da Etapa",I23,"Rubrica",H$1,"Entidade pagadora","TAESA","Entidade recebedora",B30),0)</f>
        <v>0</v>
      </c>
      <c r="AT30" s="171"/>
      <c r="AU30" s="171"/>
      <c r="AV30" s="171"/>
      <c r="AW30" s="171"/>
      <c r="AX30" s="171"/>
      <c r="AY30" s="172"/>
      <c r="AZ30" s="173">
        <f>SUM(H30:AY30)</f>
        <v>0</v>
      </c>
      <c r="BA30" s="174"/>
      <c r="BB30" s="174"/>
      <c r="BC30" s="174"/>
      <c r="BD30" s="174"/>
      <c r="BE30" s="174"/>
      <c r="BF30" s="174"/>
      <c r="BG30" s="175"/>
    </row>
    <row r="31" spans="1:59" ht="15" customHeight="1" thickTop="1" thickBot="1" x14ac:dyDescent="0.3">
      <c r="B31" s="176" t="s">
        <v>86</v>
      </c>
      <c r="C31" s="177"/>
      <c r="D31" s="177"/>
      <c r="E31" s="177"/>
      <c r="F31" s="177"/>
      <c r="G31" s="177"/>
      <c r="H31" s="178">
        <f>H30+H29</f>
        <v>0</v>
      </c>
      <c r="I31" s="178"/>
      <c r="J31" s="178"/>
      <c r="K31" s="178"/>
      <c r="L31" s="178"/>
      <c r="M31" s="178"/>
      <c r="N31" s="178"/>
      <c r="O31" s="178"/>
      <c r="P31" s="178">
        <f>P30+P29</f>
        <v>0</v>
      </c>
      <c r="Q31" s="178"/>
      <c r="R31" s="178"/>
      <c r="S31" s="178"/>
      <c r="T31" s="178"/>
      <c r="U31" s="178"/>
      <c r="V31" s="178"/>
      <c r="W31" s="178"/>
      <c r="X31" s="179">
        <f>X30+X29</f>
        <v>0</v>
      </c>
      <c r="Y31" s="179"/>
      <c r="Z31" s="179"/>
      <c r="AA31" s="179"/>
      <c r="AB31" s="179"/>
      <c r="AC31" s="179"/>
      <c r="AD31" s="179"/>
      <c r="AE31" s="179">
        <f>AE30+AE29</f>
        <v>0</v>
      </c>
      <c r="AF31" s="179"/>
      <c r="AG31" s="179"/>
      <c r="AH31" s="179"/>
      <c r="AI31" s="179"/>
      <c r="AJ31" s="179"/>
      <c r="AK31" s="179"/>
      <c r="AL31" s="179">
        <f>AL30+AL29</f>
        <v>0</v>
      </c>
      <c r="AM31" s="179"/>
      <c r="AN31" s="179"/>
      <c r="AO31" s="179"/>
      <c r="AP31" s="179"/>
      <c r="AQ31" s="179"/>
      <c r="AR31" s="179"/>
      <c r="AS31" s="179">
        <f>AS30+AS29</f>
        <v>0</v>
      </c>
      <c r="AT31" s="179"/>
      <c r="AU31" s="179"/>
      <c r="AV31" s="179"/>
      <c r="AW31" s="179"/>
      <c r="AX31" s="179"/>
      <c r="AY31" s="180"/>
      <c r="AZ31" s="181">
        <f>SUM(H31:AY31)</f>
        <v>0</v>
      </c>
      <c r="BA31" s="182"/>
      <c r="BB31" s="182"/>
      <c r="BC31" s="182"/>
      <c r="BD31" s="182"/>
      <c r="BE31" s="182"/>
      <c r="BF31" s="182"/>
      <c r="BG31" s="183"/>
    </row>
    <row r="32" spans="1:59" ht="15" customHeight="1" thickTop="1" thickBot="1" x14ac:dyDescent="0.3"/>
    <row r="33" spans="1:59" ht="15" customHeight="1" thickTop="1" x14ac:dyDescent="0.25">
      <c r="B33" s="223" t="s">
        <v>72</v>
      </c>
      <c r="C33" s="224"/>
      <c r="D33" s="224"/>
      <c r="E33" s="224"/>
      <c r="F33" s="224"/>
      <c r="G33" s="224"/>
      <c r="H33" s="224"/>
      <c r="I33" s="225">
        <f>I23+1</f>
        <v>4</v>
      </c>
      <c r="J33" s="225"/>
      <c r="K33" s="225"/>
      <c r="L33" s="225"/>
      <c r="M33" s="225"/>
      <c r="N33" s="225"/>
      <c r="O33" s="225"/>
      <c r="P33" s="226"/>
      <c r="Q33" s="227" t="s">
        <v>73</v>
      </c>
      <c r="R33" s="228"/>
      <c r="S33" s="228"/>
      <c r="T33" s="228"/>
      <c r="U33" s="228"/>
      <c r="V33" s="228"/>
      <c r="W33" s="228"/>
      <c r="X33" s="228"/>
      <c r="Y33" s="229">
        <f ca="1">VLOOKUP(I33,Etapas!$A$2:$E$11,3,FALSE)</f>
        <v>44228</v>
      </c>
      <c r="Z33" s="230"/>
      <c r="AA33" s="230"/>
      <c r="AB33" s="230"/>
      <c r="AC33" s="230"/>
      <c r="AD33" s="230"/>
      <c r="AE33" s="230"/>
      <c r="AF33" s="230"/>
      <c r="AG33" s="230"/>
      <c r="AH33" s="227" t="s">
        <v>74</v>
      </c>
      <c r="AI33" s="228"/>
      <c r="AJ33" s="228"/>
      <c r="AK33" s="228"/>
      <c r="AL33" s="228"/>
      <c r="AM33" s="228"/>
      <c r="AN33" s="228"/>
      <c r="AO33" s="229">
        <f ca="1">VLOOKUP(I33,Etapas!$A$2:$E$11,4,FALSE)</f>
        <v>44408</v>
      </c>
      <c r="AP33" s="230"/>
      <c r="AQ33" s="230"/>
      <c r="AR33" s="230"/>
      <c r="AS33" s="230"/>
      <c r="AT33" s="230"/>
      <c r="AU33" s="230"/>
      <c r="AV33" s="230"/>
      <c r="AW33" s="230"/>
      <c r="AX33" s="230"/>
      <c r="AY33" s="230"/>
      <c r="AZ33" s="230"/>
      <c r="BA33" s="230"/>
      <c r="BB33" s="230"/>
      <c r="BC33" s="230"/>
      <c r="BD33" s="230"/>
      <c r="BE33" s="230"/>
      <c r="BF33" s="230"/>
      <c r="BG33" s="231"/>
    </row>
    <row r="34" spans="1:59" ht="15" customHeight="1" x14ac:dyDescent="0.25">
      <c r="B34" s="205" t="s">
        <v>75</v>
      </c>
      <c r="C34" s="206"/>
      <c r="D34" s="206"/>
      <c r="E34" s="206"/>
      <c r="F34" s="206"/>
      <c r="G34" s="206"/>
      <c r="H34" s="206"/>
      <c r="I34" s="206"/>
      <c r="J34" s="206"/>
      <c r="K34" s="206"/>
      <c r="L34" s="206"/>
      <c r="M34" s="207" t="str">
        <f>VLOOKUP(I33,Etapas!$A$2:$E$11,2,FALSE)</f>
        <v>Etapa 04</v>
      </c>
      <c r="N34" s="208"/>
      <c r="O34" s="208"/>
      <c r="P34" s="208"/>
      <c r="Q34" s="209"/>
      <c r="R34" s="209"/>
      <c r="S34" s="209"/>
      <c r="T34" s="209"/>
      <c r="U34" s="209"/>
      <c r="V34" s="209"/>
      <c r="W34" s="209"/>
      <c r="X34" s="209"/>
      <c r="Y34" s="209"/>
      <c r="Z34" s="209"/>
      <c r="AA34" s="209"/>
      <c r="AB34" s="209"/>
      <c r="AC34" s="209"/>
      <c r="AD34" s="209"/>
      <c r="AE34" s="209"/>
      <c r="AF34" s="209"/>
      <c r="AG34" s="209"/>
      <c r="AH34" s="209"/>
      <c r="AI34" s="209"/>
      <c r="AJ34" s="209"/>
      <c r="AK34" s="209"/>
      <c r="AL34" s="209"/>
      <c r="AM34" s="209"/>
      <c r="AN34" s="209"/>
      <c r="AO34" s="209"/>
      <c r="AP34" s="209"/>
      <c r="AQ34" s="209"/>
      <c r="AR34" s="209"/>
      <c r="AS34" s="209"/>
      <c r="AT34" s="209"/>
      <c r="AU34" s="209"/>
      <c r="AV34" s="209"/>
      <c r="AW34" s="209"/>
      <c r="AX34" s="209"/>
      <c r="AY34" s="209"/>
      <c r="AZ34" s="209"/>
      <c r="BA34" s="209"/>
      <c r="BB34" s="209"/>
      <c r="BC34" s="209"/>
      <c r="BD34" s="209"/>
      <c r="BE34" s="209"/>
      <c r="BF34" s="209"/>
      <c r="BG34" s="210"/>
    </row>
    <row r="35" spans="1:59" ht="15" customHeight="1" thickBot="1" x14ac:dyDescent="0.3">
      <c r="B35" s="211" t="s">
        <v>76</v>
      </c>
      <c r="C35" s="212"/>
      <c r="D35" s="212"/>
      <c r="E35" s="212"/>
      <c r="F35" s="212"/>
      <c r="G35" s="212"/>
      <c r="H35" s="212"/>
      <c r="I35" s="212"/>
      <c r="J35" s="212"/>
      <c r="K35" s="212"/>
      <c r="L35" s="212"/>
      <c r="M35" s="212"/>
      <c r="N35" s="212"/>
      <c r="O35" s="213">
        <f>VLOOKUP(I33,Etapas!$A$2:$E$11,5,FALSE)</f>
        <v>0</v>
      </c>
      <c r="P35" s="214"/>
      <c r="Q35" s="214"/>
      <c r="R35" s="214"/>
      <c r="S35" s="214"/>
      <c r="T35" s="214"/>
      <c r="U35" s="214"/>
      <c r="V35" s="214"/>
      <c r="W35" s="214"/>
      <c r="X35" s="214"/>
      <c r="Y35" s="214"/>
      <c r="Z35" s="214"/>
      <c r="AA35" s="214"/>
      <c r="AB35" s="214"/>
      <c r="AC35" s="214"/>
      <c r="AD35" s="214"/>
      <c r="AE35" s="214"/>
      <c r="AF35" s="214"/>
      <c r="AG35" s="214"/>
      <c r="AH35" s="214"/>
      <c r="AI35" s="214"/>
      <c r="AJ35" s="214"/>
      <c r="AK35" s="214"/>
      <c r="AL35" s="214"/>
      <c r="AM35" s="214"/>
      <c r="AN35" s="214"/>
      <c r="AO35" s="214"/>
      <c r="AP35" s="214"/>
      <c r="AQ35" s="214"/>
      <c r="AR35" s="214"/>
      <c r="AS35" s="214"/>
      <c r="AT35" s="214"/>
      <c r="AU35" s="214"/>
      <c r="AV35" s="214"/>
      <c r="AW35" s="214"/>
      <c r="AX35" s="214"/>
      <c r="AY35" s="214"/>
      <c r="AZ35" s="214"/>
      <c r="BA35" s="214"/>
      <c r="BB35" s="214"/>
      <c r="BC35" s="214"/>
      <c r="BD35" s="214"/>
      <c r="BE35" s="214"/>
      <c r="BF35" s="214"/>
      <c r="BG35" s="215"/>
    </row>
    <row r="36" spans="1:59" ht="15" customHeight="1" thickBot="1" x14ac:dyDescent="0.3">
      <c r="B36" s="216" t="s">
        <v>77</v>
      </c>
      <c r="C36" s="217"/>
      <c r="D36" s="217"/>
      <c r="E36" s="217"/>
      <c r="F36" s="217"/>
      <c r="G36" s="217"/>
      <c r="H36" s="218" t="s">
        <v>78</v>
      </c>
      <c r="I36" s="218"/>
      <c r="J36" s="218"/>
      <c r="K36" s="218"/>
      <c r="L36" s="218"/>
      <c r="M36" s="218"/>
      <c r="N36" s="218"/>
      <c r="O36" s="218"/>
      <c r="P36" s="219" t="s">
        <v>79</v>
      </c>
      <c r="Q36" s="219"/>
      <c r="R36" s="219"/>
      <c r="S36" s="219"/>
      <c r="T36" s="219"/>
      <c r="U36" s="219"/>
      <c r="V36" s="219"/>
      <c r="W36" s="219"/>
      <c r="X36" s="218" t="s">
        <v>80</v>
      </c>
      <c r="Y36" s="218"/>
      <c r="Z36" s="218"/>
      <c r="AA36" s="218"/>
      <c r="AB36" s="218"/>
      <c r="AC36" s="218"/>
      <c r="AD36" s="218"/>
      <c r="AE36" s="218" t="s">
        <v>81</v>
      </c>
      <c r="AF36" s="218"/>
      <c r="AG36" s="218"/>
      <c r="AH36" s="218"/>
      <c r="AI36" s="218"/>
      <c r="AJ36" s="218"/>
      <c r="AK36" s="218"/>
      <c r="AL36" s="218" t="s">
        <v>82</v>
      </c>
      <c r="AM36" s="218"/>
      <c r="AN36" s="218"/>
      <c r="AO36" s="218"/>
      <c r="AP36" s="218"/>
      <c r="AQ36" s="218"/>
      <c r="AR36" s="218"/>
      <c r="AS36" s="218" t="s">
        <v>83</v>
      </c>
      <c r="AT36" s="218"/>
      <c r="AU36" s="218"/>
      <c r="AV36" s="218"/>
      <c r="AW36" s="218"/>
      <c r="AX36" s="218"/>
      <c r="AY36" s="220"/>
      <c r="AZ36" s="221" t="s">
        <v>48</v>
      </c>
      <c r="BA36" s="218"/>
      <c r="BB36" s="218"/>
      <c r="BC36" s="218"/>
      <c r="BD36" s="218"/>
      <c r="BE36" s="218"/>
      <c r="BF36" s="218"/>
      <c r="BG36" s="222"/>
    </row>
    <row r="37" spans="1:59" ht="15" customHeight="1" x14ac:dyDescent="0.25">
      <c r="A37" s="72"/>
      <c r="B37" s="197">
        <f>$B$7</f>
        <v>0</v>
      </c>
      <c r="C37" s="198"/>
      <c r="D37" s="198"/>
      <c r="E37" s="198"/>
      <c r="F37" s="198"/>
      <c r="G37" s="198"/>
      <c r="H37" s="199">
        <f>IFERROR(GETPIVOTDATA("Quanti. X Custo Unitário",'Extrato Sintetico'!$B$47,"Nº da Etapa",I33,"Rubrica",$B$1,"Entidade pagadora","TAESA","Entidade recebedora",B37),0)</f>
        <v>0</v>
      </c>
      <c r="I37" s="199"/>
      <c r="J37" s="199"/>
      <c r="K37" s="199"/>
      <c r="L37" s="199"/>
      <c r="M37" s="199"/>
      <c r="N37" s="199"/>
      <c r="O37" s="199"/>
      <c r="P37" s="199">
        <f>IFERROR(GETPIVOTDATA("Quanti. X Custo Unitário",'Extrato Sintetico'!$B$47,"Nº da Etapa",I33,"Rubrica",$C$1,"Entidade pagadora","TAESA","Entidade recebedora",B37),0)</f>
        <v>0</v>
      </c>
      <c r="Q37" s="199"/>
      <c r="R37" s="199"/>
      <c r="S37" s="199"/>
      <c r="T37" s="199"/>
      <c r="U37" s="199"/>
      <c r="V37" s="199"/>
      <c r="W37" s="199"/>
      <c r="X37" s="200">
        <f>IFERROR(GETPIVOTDATA("Quanti. X Custo Unitário",'Extrato Sintetico'!$B$47,"Nº da Etapa",I33,"Rubrica",$D$1,"Entidade pagadora","TAESA","Entidade recebedora",B37),0)</f>
        <v>0</v>
      </c>
      <c r="Y37" s="200"/>
      <c r="Z37" s="200"/>
      <c r="AA37" s="200"/>
      <c r="AB37" s="200"/>
      <c r="AC37" s="200"/>
      <c r="AD37" s="200"/>
      <c r="AE37" s="200">
        <f>IFERROR(GETPIVOTDATA("Quanti. X Custo Unitário",'Extrato Sintetico'!$B$47,"Nº da Etapa",I33,"Rubrica",$E$1,"Entidade pagadora","TAESA","Entidade recebedora",B37),0)</f>
        <v>0</v>
      </c>
      <c r="AF37" s="200"/>
      <c r="AG37" s="200"/>
      <c r="AH37" s="200"/>
      <c r="AI37" s="200"/>
      <c r="AJ37" s="200"/>
      <c r="AK37" s="200"/>
      <c r="AL37" s="200">
        <f>IFERROR(GETPIVOTDATA("Quanti. X Custo Unitário",'Extrato Sintetico'!$B$47,"Nº da Etapa",I33,"Rubrica",$F$1,"Entidade pagadora","TAESA","Entidade recebedora",B37),0)</f>
        <v>0</v>
      </c>
      <c r="AM37" s="200"/>
      <c r="AN37" s="200"/>
      <c r="AO37" s="200"/>
      <c r="AP37" s="200"/>
      <c r="AQ37" s="200"/>
      <c r="AR37" s="200"/>
      <c r="AS37" s="200">
        <f>IFERROR(GETPIVOTDATA("Quanti. X Custo Unitário",'Extrato Sintetico'!$B$47,"Nº da Etapa",I33,"Rubrica",$G$1,"Entidade pagadora","TAESA","Entidade recebedora",B37),0)+IFERROR(GETPIVOTDATA("Quanti. X Custo Unitário",'Extrato Sintetico'!$B$47,"Nº da Etapa",I33,"Rubrica",H$1,"Entidade pagadora","TAESA","Entidade recebedora",B37),0)</f>
        <v>0</v>
      </c>
      <c r="AT37" s="200"/>
      <c r="AU37" s="200"/>
      <c r="AV37" s="200"/>
      <c r="AW37" s="200"/>
      <c r="AX37" s="200"/>
      <c r="AY37" s="201"/>
      <c r="AZ37" s="202">
        <f>SUM(H37:AY37)</f>
        <v>0</v>
      </c>
      <c r="BA37" s="203"/>
      <c r="BB37" s="203"/>
      <c r="BC37" s="203"/>
      <c r="BD37" s="203"/>
      <c r="BE37" s="203"/>
      <c r="BF37" s="203"/>
      <c r="BG37" s="204"/>
    </row>
    <row r="38" spans="1:59" ht="15" customHeight="1" thickBot="1" x14ac:dyDescent="0.3">
      <c r="A38" s="72"/>
      <c r="B38" s="195">
        <f>$B$8</f>
        <v>0</v>
      </c>
      <c r="C38" s="196"/>
      <c r="D38" s="196"/>
      <c r="E38" s="196"/>
      <c r="F38" s="196"/>
      <c r="G38" s="196"/>
      <c r="H38" s="186">
        <f>IFERROR(GETPIVOTDATA("Quanti. X Custo Unitário",'Extrato Sintetico'!$B$47,"Nº da Etapa",I33,"Rubrica",$B$1,"Entidade pagadora","TAESA","Entidade recebedora",B38),0)</f>
        <v>0</v>
      </c>
      <c r="I38" s="186"/>
      <c r="J38" s="186"/>
      <c r="K38" s="186"/>
      <c r="L38" s="186"/>
      <c r="M38" s="186"/>
      <c r="N38" s="186"/>
      <c r="O38" s="186"/>
      <c r="P38" s="186">
        <f>IFERROR(GETPIVOTDATA("Quanti. X Custo Unitário",'Extrato Sintetico'!$B$47,"Nº da Etapa",I33,"Rubrica",$C$1,"Entidade pagadora","TAESA","Entidade recebedora",B38),0)</f>
        <v>0</v>
      </c>
      <c r="Q38" s="186"/>
      <c r="R38" s="186"/>
      <c r="S38" s="186"/>
      <c r="T38" s="186"/>
      <c r="U38" s="186"/>
      <c r="V38" s="186"/>
      <c r="W38" s="186"/>
      <c r="X38" s="171">
        <f>IFERROR(GETPIVOTDATA("Quanti. X Custo Unitário",'Extrato Sintetico'!$B$47,"Nº da Etapa",I33,"Rubrica",$D$1,"Entidade pagadora","TAESA","Entidade recebedora",B38),0)</f>
        <v>0</v>
      </c>
      <c r="Y38" s="171"/>
      <c r="Z38" s="171"/>
      <c r="AA38" s="171"/>
      <c r="AB38" s="171"/>
      <c r="AC38" s="171"/>
      <c r="AD38" s="171"/>
      <c r="AE38" s="171">
        <f>IFERROR(GETPIVOTDATA("Quanti. X Custo Unitário",'Extrato Sintetico'!$B$47,"Nº da Etapa",I33,"Rubrica",$E$1,"Entidade pagadora","TAESA","Entidade recebedora",B38),0)</f>
        <v>0</v>
      </c>
      <c r="AF38" s="171"/>
      <c r="AG38" s="171"/>
      <c r="AH38" s="171"/>
      <c r="AI38" s="171"/>
      <c r="AJ38" s="171"/>
      <c r="AK38" s="171"/>
      <c r="AL38" s="171">
        <f>IFERROR(GETPIVOTDATA("Quanti. X Custo Unitário",'Extrato Sintetico'!$B$47,"Nº da Etapa",I33,"Rubrica",$F$1,"Entidade pagadora","TAESA","Entidade recebedora",B38),0)</f>
        <v>0</v>
      </c>
      <c r="AM38" s="171"/>
      <c r="AN38" s="171"/>
      <c r="AO38" s="171"/>
      <c r="AP38" s="171"/>
      <c r="AQ38" s="171"/>
      <c r="AR38" s="171"/>
      <c r="AS38" s="171">
        <f>IFERROR(GETPIVOTDATA("Quanti. X Custo Unitário",'Extrato Sintetico'!$B$47,"Nº da Etapa",I33,"Rubrica",$G$1,"Entidade pagadora","TAESA","Entidade recebedora",B38),0)+IFERROR(GETPIVOTDATA("Quanti. X Custo Unitário",'Extrato Sintetico'!$B$47,"Nº da Etapa",I33,"Rubrica",H$1,"Entidade pagadora","TAESA","Entidade recebedora",B38),0)</f>
        <v>0</v>
      </c>
      <c r="AT38" s="171"/>
      <c r="AU38" s="171"/>
      <c r="AV38" s="171"/>
      <c r="AW38" s="171"/>
      <c r="AX38" s="171"/>
      <c r="AY38" s="172"/>
      <c r="AZ38" s="173">
        <f>SUM(H38:AY38)</f>
        <v>0</v>
      </c>
      <c r="BA38" s="174"/>
      <c r="BB38" s="174"/>
      <c r="BC38" s="174"/>
      <c r="BD38" s="174"/>
      <c r="BE38" s="174"/>
      <c r="BF38" s="174"/>
      <c r="BG38" s="175"/>
    </row>
    <row r="39" spans="1:59" ht="15" customHeight="1" thickBot="1" x14ac:dyDescent="0.3">
      <c r="B39" s="187" t="s">
        <v>84</v>
      </c>
      <c r="C39" s="188"/>
      <c r="D39" s="188"/>
      <c r="E39" s="188"/>
      <c r="F39" s="188"/>
      <c r="G39" s="188"/>
      <c r="H39" s="189">
        <f>H38+H37</f>
        <v>0</v>
      </c>
      <c r="I39" s="189"/>
      <c r="J39" s="189"/>
      <c r="K39" s="189"/>
      <c r="L39" s="189"/>
      <c r="M39" s="189"/>
      <c r="N39" s="189"/>
      <c r="O39" s="189"/>
      <c r="P39" s="189">
        <f>P38+P37</f>
        <v>0</v>
      </c>
      <c r="Q39" s="189"/>
      <c r="R39" s="189"/>
      <c r="S39" s="189"/>
      <c r="T39" s="189"/>
      <c r="U39" s="189"/>
      <c r="V39" s="189"/>
      <c r="W39" s="189"/>
      <c r="X39" s="190">
        <f>X38+X37</f>
        <v>0</v>
      </c>
      <c r="Y39" s="190"/>
      <c r="Z39" s="190"/>
      <c r="AA39" s="190"/>
      <c r="AB39" s="190"/>
      <c r="AC39" s="190"/>
      <c r="AD39" s="190"/>
      <c r="AE39" s="190">
        <f>AE38+AE37</f>
        <v>0</v>
      </c>
      <c r="AF39" s="190"/>
      <c r="AG39" s="190"/>
      <c r="AH39" s="190"/>
      <c r="AI39" s="190"/>
      <c r="AJ39" s="190"/>
      <c r="AK39" s="190"/>
      <c r="AL39" s="190">
        <f>AL38+AL37</f>
        <v>0</v>
      </c>
      <c r="AM39" s="190"/>
      <c r="AN39" s="190"/>
      <c r="AO39" s="190"/>
      <c r="AP39" s="190"/>
      <c r="AQ39" s="190"/>
      <c r="AR39" s="190"/>
      <c r="AS39" s="190">
        <f>AS38+AS37</f>
        <v>0</v>
      </c>
      <c r="AT39" s="190"/>
      <c r="AU39" s="190"/>
      <c r="AV39" s="190"/>
      <c r="AW39" s="190"/>
      <c r="AX39" s="190"/>
      <c r="AY39" s="191"/>
      <c r="AZ39" s="192">
        <f>SUM(H39:AY39)</f>
        <v>0</v>
      </c>
      <c r="BA39" s="193"/>
      <c r="BB39" s="193"/>
      <c r="BC39" s="193"/>
      <c r="BD39" s="193"/>
      <c r="BE39" s="193"/>
      <c r="BF39" s="193"/>
      <c r="BG39" s="194"/>
    </row>
    <row r="40" spans="1:59" ht="15" customHeight="1" thickBot="1" x14ac:dyDescent="0.3">
      <c r="A40" s="72"/>
      <c r="B40" s="184" t="s">
        <v>85</v>
      </c>
      <c r="C40" s="185"/>
      <c r="D40" s="185"/>
      <c r="E40" s="185"/>
      <c r="F40" s="185"/>
      <c r="G40" s="185"/>
      <c r="H40" s="186">
        <f>IFERROR(GETPIVOTDATA("Quanti. X Custo Unitário",'Extrato Sintetico'!$B$47,"Nº da Etapa",I33,"Rubrica",$B$1,"Entidade pagadora","TAESA","Entidade recebedora",B40),0)</f>
        <v>0</v>
      </c>
      <c r="I40" s="186"/>
      <c r="J40" s="186"/>
      <c r="K40" s="186"/>
      <c r="L40" s="186"/>
      <c r="M40" s="186"/>
      <c r="N40" s="186"/>
      <c r="O40" s="186"/>
      <c r="P40" s="186">
        <f>IFERROR(GETPIVOTDATA("Quanti. X Custo Unitário",'Extrato Sintetico'!$B$47,"Nº da Etapa",I33,"Rubrica",$C$1,"Entidade pagadora","TAESA","Entidade recebedora",B40),0)</f>
        <v>0</v>
      </c>
      <c r="Q40" s="186"/>
      <c r="R40" s="186"/>
      <c r="S40" s="186"/>
      <c r="T40" s="186"/>
      <c r="U40" s="186"/>
      <c r="V40" s="186"/>
      <c r="W40" s="186"/>
      <c r="X40" s="171">
        <f>IFERROR(GETPIVOTDATA("Quanti. X Custo Unitário",'Extrato Sintetico'!$B$47,"Nº da Etapa",I33,"Rubrica",$D$1,"Entidade pagadora","TAESA","Entidade recebedora",B40),0)</f>
        <v>0</v>
      </c>
      <c r="Y40" s="171"/>
      <c r="Z40" s="171"/>
      <c r="AA40" s="171"/>
      <c r="AB40" s="171"/>
      <c r="AC40" s="171"/>
      <c r="AD40" s="171"/>
      <c r="AE40" s="171">
        <f>IFERROR(GETPIVOTDATA("Quanti. X Custo Unitário",'Extrato Sintetico'!$B$47,"Nº da Etapa",I33,"Rubrica",$E$1,"Entidade pagadora","TAESA","Entidade recebedora",B40),0)</f>
        <v>0</v>
      </c>
      <c r="AF40" s="171"/>
      <c r="AG40" s="171"/>
      <c r="AH40" s="171"/>
      <c r="AI40" s="171"/>
      <c r="AJ40" s="171"/>
      <c r="AK40" s="171"/>
      <c r="AL40" s="171">
        <f>IFERROR(GETPIVOTDATA("Quanti. X Custo Unitário",'Extrato Sintetico'!$B$47,"Nº da Etapa",I33,"Rubrica",$F$1,"Entidade pagadora","TAESA","Entidade recebedora",B40),0)</f>
        <v>0</v>
      </c>
      <c r="AM40" s="171"/>
      <c r="AN40" s="171"/>
      <c r="AO40" s="171"/>
      <c r="AP40" s="171"/>
      <c r="AQ40" s="171"/>
      <c r="AR40" s="171"/>
      <c r="AS40" s="171">
        <f>IFERROR(GETPIVOTDATA("Quanti. X Custo Unitário",'Extrato Sintetico'!$B$47,"Nº da Etapa",I33,"Rubrica",$G$1,"Entidade pagadora","TAESA","Entidade recebedora",B40),0)+IFERROR(GETPIVOTDATA("Quanti. X Custo Unitário",'Extrato Sintetico'!$B$47,"Nº da Etapa",I33,"Rubrica",H$1,"Entidade pagadora","TAESA","Entidade recebedora",B40),0)</f>
        <v>0</v>
      </c>
      <c r="AT40" s="171"/>
      <c r="AU40" s="171"/>
      <c r="AV40" s="171"/>
      <c r="AW40" s="171"/>
      <c r="AX40" s="171"/>
      <c r="AY40" s="172"/>
      <c r="AZ40" s="173">
        <f>SUM(H40:AY40)</f>
        <v>0</v>
      </c>
      <c r="BA40" s="174"/>
      <c r="BB40" s="174"/>
      <c r="BC40" s="174"/>
      <c r="BD40" s="174"/>
      <c r="BE40" s="174"/>
      <c r="BF40" s="174"/>
      <c r="BG40" s="175"/>
    </row>
    <row r="41" spans="1:59" ht="15" customHeight="1" thickTop="1" thickBot="1" x14ac:dyDescent="0.3">
      <c r="B41" s="176" t="s">
        <v>86</v>
      </c>
      <c r="C41" s="177"/>
      <c r="D41" s="177"/>
      <c r="E41" s="177"/>
      <c r="F41" s="177"/>
      <c r="G41" s="177"/>
      <c r="H41" s="178">
        <f>H40+H39</f>
        <v>0</v>
      </c>
      <c r="I41" s="178"/>
      <c r="J41" s="178"/>
      <c r="K41" s="178"/>
      <c r="L41" s="178"/>
      <c r="M41" s="178"/>
      <c r="N41" s="178"/>
      <c r="O41" s="178"/>
      <c r="P41" s="178">
        <f>P40+P39</f>
        <v>0</v>
      </c>
      <c r="Q41" s="178"/>
      <c r="R41" s="178"/>
      <c r="S41" s="178"/>
      <c r="T41" s="178"/>
      <c r="U41" s="178"/>
      <c r="V41" s="178"/>
      <c r="W41" s="178"/>
      <c r="X41" s="179">
        <f>X40+X39</f>
        <v>0</v>
      </c>
      <c r="Y41" s="179"/>
      <c r="Z41" s="179"/>
      <c r="AA41" s="179"/>
      <c r="AB41" s="179"/>
      <c r="AC41" s="179"/>
      <c r="AD41" s="179"/>
      <c r="AE41" s="179">
        <f>AE40+AE39</f>
        <v>0</v>
      </c>
      <c r="AF41" s="179"/>
      <c r="AG41" s="179"/>
      <c r="AH41" s="179"/>
      <c r="AI41" s="179"/>
      <c r="AJ41" s="179"/>
      <c r="AK41" s="179"/>
      <c r="AL41" s="179">
        <f>AL40+AL39</f>
        <v>0</v>
      </c>
      <c r="AM41" s="179"/>
      <c r="AN41" s="179"/>
      <c r="AO41" s="179"/>
      <c r="AP41" s="179"/>
      <c r="AQ41" s="179"/>
      <c r="AR41" s="179"/>
      <c r="AS41" s="179">
        <f>AS40+AS39</f>
        <v>0</v>
      </c>
      <c r="AT41" s="179"/>
      <c r="AU41" s="179"/>
      <c r="AV41" s="179"/>
      <c r="AW41" s="179"/>
      <c r="AX41" s="179"/>
      <c r="AY41" s="180"/>
      <c r="AZ41" s="181">
        <f>SUM(H41:AY41)</f>
        <v>0</v>
      </c>
      <c r="BA41" s="182"/>
      <c r="BB41" s="182"/>
      <c r="BC41" s="182"/>
      <c r="BD41" s="182"/>
      <c r="BE41" s="182"/>
      <c r="BF41" s="182"/>
      <c r="BG41" s="183"/>
    </row>
    <row r="42" spans="1:59" ht="15" customHeight="1" thickTop="1" thickBot="1" x14ac:dyDescent="0.3"/>
    <row r="43" spans="1:59" ht="15" customHeight="1" thickTop="1" x14ac:dyDescent="0.25">
      <c r="B43" s="223" t="s">
        <v>72</v>
      </c>
      <c r="C43" s="224"/>
      <c r="D43" s="224"/>
      <c r="E43" s="224"/>
      <c r="F43" s="224"/>
      <c r="G43" s="224"/>
      <c r="H43" s="224"/>
      <c r="I43" s="225">
        <f>I33+1</f>
        <v>5</v>
      </c>
      <c r="J43" s="225"/>
      <c r="K43" s="225"/>
      <c r="L43" s="225"/>
      <c r="M43" s="225"/>
      <c r="N43" s="225"/>
      <c r="O43" s="225"/>
      <c r="P43" s="226"/>
      <c r="Q43" s="227" t="s">
        <v>73</v>
      </c>
      <c r="R43" s="228"/>
      <c r="S43" s="228"/>
      <c r="T43" s="228"/>
      <c r="U43" s="228"/>
      <c r="V43" s="228"/>
      <c r="W43" s="228"/>
      <c r="X43" s="228"/>
      <c r="Y43" s="229">
        <f>VLOOKUP(I43,Etapas!$A$2:$E$11,3,FALSE)</f>
        <v>0</v>
      </c>
      <c r="Z43" s="230"/>
      <c r="AA43" s="230"/>
      <c r="AB43" s="230"/>
      <c r="AC43" s="230"/>
      <c r="AD43" s="230"/>
      <c r="AE43" s="230"/>
      <c r="AF43" s="230"/>
      <c r="AG43" s="230"/>
      <c r="AH43" s="227" t="s">
        <v>74</v>
      </c>
      <c r="AI43" s="228"/>
      <c r="AJ43" s="228"/>
      <c r="AK43" s="228"/>
      <c r="AL43" s="228"/>
      <c r="AM43" s="228"/>
      <c r="AN43" s="228"/>
      <c r="AO43" s="229">
        <f>VLOOKUP(I43,Etapas!$A$2:$E$11,4,FALSE)</f>
        <v>0</v>
      </c>
      <c r="AP43" s="230"/>
      <c r="AQ43" s="230"/>
      <c r="AR43" s="230"/>
      <c r="AS43" s="230"/>
      <c r="AT43" s="230"/>
      <c r="AU43" s="230"/>
      <c r="AV43" s="230"/>
      <c r="AW43" s="230"/>
      <c r="AX43" s="230"/>
      <c r="AY43" s="230"/>
      <c r="AZ43" s="230"/>
      <c r="BA43" s="230"/>
      <c r="BB43" s="230"/>
      <c r="BC43" s="230"/>
      <c r="BD43" s="230"/>
      <c r="BE43" s="230"/>
      <c r="BF43" s="230"/>
      <c r="BG43" s="231"/>
    </row>
    <row r="44" spans="1:59" ht="15" customHeight="1" x14ac:dyDescent="0.25">
      <c r="B44" s="205" t="s">
        <v>75</v>
      </c>
      <c r="C44" s="206"/>
      <c r="D44" s="206"/>
      <c r="E44" s="206"/>
      <c r="F44" s="206"/>
      <c r="G44" s="206"/>
      <c r="H44" s="206"/>
      <c r="I44" s="206"/>
      <c r="J44" s="206"/>
      <c r="K44" s="206"/>
      <c r="L44" s="206"/>
      <c r="M44" s="207" t="str">
        <f>VLOOKUP(I43,Etapas!$A$2:$E$11,2,FALSE)</f>
        <v>Etapa 05</v>
      </c>
      <c r="N44" s="208"/>
      <c r="O44" s="208"/>
      <c r="P44" s="208"/>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10"/>
    </row>
    <row r="45" spans="1:59" ht="15" customHeight="1" thickBot="1" x14ac:dyDescent="0.3">
      <c r="B45" s="211" t="s">
        <v>76</v>
      </c>
      <c r="C45" s="212"/>
      <c r="D45" s="212"/>
      <c r="E45" s="212"/>
      <c r="F45" s="212"/>
      <c r="G45" s="212"/>
      <c r="H45" s="212"/>
      <c r="I45" s="212"/>
      <c r="J45" s="212"/>
      <c r="K45" s="212"/>
      <c r="L45" s="212"/>
      <c r="M45" s="212"/>
      <c r="N45" s="212"/>
      <c r="O45" s="213">
        <f>VLOOKUP(I43,Etapas!$A$2:$E$11,5,FALSE)</f>
        <v>0</v>
      </c>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5"/>
    </row>
    <row r="46" spans="1:59" ht="15" customHeight="1" thickBot="1" x14ac:dyDescent="0.3">
      <c r="B46" s="216" t="s">
        <v>77</v>
      </c>
      <c r="C46" s="217"/>
      <c r="D46" s="217"/>
      <c r="E46" s="217"/>
      <c r="F46" s="217"/>
      <c r="G46" s="217"/>
      <c r="H46" s="218" t="s">
        <v>78</v>
      </c>
      <c r="I46" s="218"/>
      <c r="J46" s="218"/>
      <c r="K46" s="218"/>
      <c r="L46" s="218"/>
      <c r="M46" s="218"/>
      <c r="N46" s="218"/>
      <c r="O46" s="218"/>
      <c r="P46" s="219" t="s">
        <v>79</v>
      </c>
      <c r="Q46" s="219"/>
      <c r="R46" s="219"/>
      <c r="S46" s="219"/>
      <c r="T46" s="219"/>
      <c r="U46" s="219"/>
      <c r="V46" s="219"/>
      <c r="W46" s="219"/>
      <c r="X46" s="218" t="s">
        <v>80</v>
      </c>
      <c r="Y46" s="218"/>
      <c r="Z46" s="218"/>
      <c r="AA46" s="218"/>
      <c r="AB46" s="218"/>
      <c r="AC46" s="218"/>
      <c r="AD46" s="218"/>
      <c r="AE46" s="218" t="s">
        <v>81</v>
      </c>
      <c r="AF46" s="218"/>
      <c r="AG46" s="218"/>
      <c r="AH46" s="218"/>
      <c r="AI46" s="218"/>
      <c r="AJ46" s="218"/>
      <c r="AK46" s="218"/>
      <c r="AL46" s="218" t="s">
        <v>82</v>
      </c>
      <c r="AM46" s="218"/>
      <c r="AN46" s="218"/>
      <c r="AO46" s="218"/>
      <c r="AP46" s="218"/>
      <c r="AQ46" s="218"/>
      <c r="AR46" s="218"/>
      <c r="AS46" s="218" t="s">
        <v>83</v>
      </c>
      <c r="AT46" s="218"/>
      <c r="AU46" s="218"/>
      <c r="AV46" s="218"/>
      <c r="AW46" s="218"/>
      <c r="AX46" s="218"/>
      <c r="AY46" s="220"/>
      <c r="AZ46" s="221" t="s">
        <v>48</v>
      </c>
      <c r="BA46" s="218"/>
      <c r="BB46" s="218"/>
      <c r="BC46" s="218"/>
      <c r="BD46" s="218"/>
      <c r="BE46" s="218"/>
      <c r="BF46" s="218"/>
      <c r="BG46" s="222"/>
    </row>
    <row r="47" spans="1:59" ht="15" customHeight="1" x14ac:dyDescent="0.25">
      <c r="A47" s="72"/>
      <c r="B47" s="197">
        <f>$B$7</f>
        <v>0</v>
      </c>
      <c r="C47" s="198"/>
      <c r="D47" s="198"/>
      <c r="E47" s="198"/>
      <c r="F47" s="198"/>
      <c r="G47" s="198"/>
      <c r="H47" s="199">
        <f>IFERROR(GETPIVOTDATA("Quanti. X Custo Unitário",'Extrato Sintetico'!$B$47,"Nº da Etapa",I43,"Rubrica",$B$1,"Entidade pagadora","TAESA","Entidade recebedora",B47),0)</f>
        <v>0</v>
      </c>
      <c r="I47" s="199"/>
      <c r="J47" s="199"/>
      <c r="K47" s="199"/>
      <c r="L47" s="199"/>
      <c r="M47" s="199"/>
      <c r="N47" s="199"/>
      <c r="O47" s="199"/>
      <c r="P47" s="199">
        <f>IFERROR(GETPIVOTDATA("Quanti. X Custo Unitário",'Extrato Sintetico'!$B$47,"Nº da Etapa",I43,"Rubrica",$C$1,"Entidade pagadora","TAESA","Entidade recebedora",B47),0)</f>
        <v>0</v>
      </c>
      <c r="Q47" s="199"/>
      <c r="R47" s="199"/>
      <c r="S47" s="199"/>
      <c r="T47" s="199"/>
      <c r="U47" s="199"/>
      <c r="V47" s="199"/>
      <c r="W47" s="199"/>
      <c r="X47" s="200">
        <f>IFERROR(GETPIVOTDATA("Quanti. X Custo Unitário",'Extrato Sintetico'!$B$47,"Nº da Etapa",I43,"Rubrica",$D$1,"Entidade pagadora","TAESA","Entidade recebedora",B47),0)</f>
        <v>0</v>
      </c>
      <c r="Y47" s="200"/>
      <c r="Z47" s="200"/>
      <c r="AA47" s="200"/>
      <c r="AB47" s="200"/>
      <c r="AC47" s="200"/>
      <c r="AD47" s="200"/>
      <c r="AE47" s="200">
        <f>IFERROR(GETPIVOTDATA("Quanti. X Custo Unitário",'Extrato Sintetico'!$B$47,"Nº da Etapa",I43,"Rubrica",$E$1,"Entidade pagadora","TAESA","Entidade recebedora",B47),0)</f>
        <v>0</v>
      </c>
      <c r="AF47" s="200"/>
      <c r="AG47" s="200"/>
      <c r="AH47" s="200"/>
      <c r="AI47" s="200"/>
      <c r="AJ47" s="200"/>
      <c r="AK47" s="200"/>
      <c r="AL47" s="200">
        <f>IFERROR(GETPIVOTDATA("Quanti. X Custo Unitário",'Extrato Sintetico'!$B$47,"Nº da Etapa",I43,"Rubrica",$F$1,"Entidade pagadora","TAESA","Entidade recebedora",B47),0)</f>
        <v>0</v>
      </c>
      <c r="AM47" s="200"/>
      <c r="AN47" s="200"/>
      <c r="AO47" s="200"/>
      <c r="AP47" s="200"/>
      <c r="AQ47" s="200"/>
      <c r="AR47" s="200"/>
      <c r="AS47" s="200">
        <f>IFERROR(GETPIVOTDATA("Quanti. X Custo Unitário",'Extrato Sintetico'!$B$47,"Nº da Etapa",I43,"Rubrica",$G$1,"Entidade pagadora","TAESA","Entidade recebedora",B47),0)+IFERROR(GETPIVOTDATA("Quanti. X Custo Unitário",'Extrato Sintetico'!$B$47,"Nº da Etapa",I43,"Rubrica",H$1,"Entidade pagadora","TAESA","Entidade recebedora",B47),0)</f>
        <v>0</v>
      </c>
      <c r="AT47" s="200"/>
      <c r="AU47" s="200"/>
      <c r="AV47" s="200"/>
      <c r="AW47" s="200"/>
      <c r="AX47" s="200"/>
      <c r="AY47" s="201"/>
      <c r="AZ47" s="202">
        <f>SUM(H47:AY47)</f>
        <v>0</v>
      </c>
      <c r="BA47" s="203"/>
      <c r="BB47" s="203"/>
      <c r="BC47" s="203"/>
      <c r="BD47" s="203"/>
      <c r="BE47" s="203"/>
      <c r="BF47" s="203"/>
      <c r="BG47" s="204"/>
    </row>
    <row r="48" spans="1:59" ht="15" customHeight="1" thickBot="1" x14ac:dyDescent="0.3">
      <c r="A48" s="72"/>
      <c r="B48" s="195">
        <f>$B$8</f>
        <v>0</v>
      </c>
      <c r="C48" s="196"/>
      <c r="D48" s="196"/>
      <c r="E48" s="196"/>
      <c r="F48" s="196"/>
      <c r="G48" s="196"/>
      <c r="H48" s="186">
        <f>IFERROR(GETPIVOTDATA("Quanti. X Custo Unitário",'Extrato Sintetico'!$B$47,"Nº da Etapa",I43,"Rubrica",$B$1,"Entidade pagadora","TAESA","Entidade recebedora",B48),0)</f>
        <v>0</v>
      </c>
      <c r="I48" s="186"/>
      <c r="J48" s="186"/>
      <c r="K48" s="186"/>
      <c r="L48" s="186"/>
      <c r="M48" s="186"/>
      <c r="N48" s="186"/>
      <c r="O48" s="186"/>
      <c r="P48" s="186">
        <f>IFERROR(GETPIVOTDATA("Quanti. X Custo Unitário",'Extrato Sintetico'!$B$47,"Nº da Etapa",I43,"Rubrica",$C$1,"Entidade pagadora","TAESA","Entidade recebedora",B48),0)</f>
        <v>0</v>
      </c>
      <c r="Q48" s="186"/>
      <c r="R48" s="186"/>
      <c r="S48" s="186"/>
      <c r="T48" s="186"/>
      <c r="U48" s="186"/>
      <c r="V48" s="186"/>
      <c r="W48" s="186"/>
      <c r="X48" s="171">
        <f>IFERROR(GETPIVOTDATA("Quanti. X Custo Unitário",'Extrato Sintetico'!$B$47,"Nº da Etapa",I43,"Rubrica",$D$1,"Entidade pagadora","TAESA","Entidade recebedora",B48),0)</f>
        <v>0</v>
      </c>
      <c r="Y48" s="171"/>
      <c r="Z48" s="171"/>
      <c r="AA48" s="171"/>
      <c r="AB48" s="171"/>
      <c r="AC48" s="171"/>
      <c r="AD48" s="171"/>
      <c r="AE48" s="171">
        <f>IFERROR(GETPIVOTDATA("Quanti. X Custo Unitário",'Extrato Sintetico'!$B$47,"Nº da Etapa",I43,"Rubrica",$E$1,"Entidade pagadora","TAESA","Entidade recebedora",B48),0)</f>
        <v>0</v>
      </c>
      <c r="AF48" s="171"/>
      <c r="AG48" s="171"/>
      <c r="AH48" s="171"/>
      <c r="AI48" s="171"/>
      <c r="AJ48" s="171"/>
      <c r="AK48" s="171"/>
      <c r="AL48" s="171">
        <f>IFERROR(GETPIVOTDATA("Quanti. X Custo Unitário",'Extrato Sintetico'!$B$47,"Nº da Etapa",I43,"Rubrica",$F$1,"Entidade pagadora","TAESA","Entidade recebedora",B48),0)</f>
        <v>0</v>
      </c>
      <c r="AM48" s="171"/>
      <c r="AN48" s="171"/>
      <c r="AO48" s="171"/>
      <c r="AP48" s="171"/>
      <c r="AQ48" s="171"/>
      <c r="AR48" s="171"/>
      <c r="AS48" s="171">
        <f>IFERROR(GETPIVOTDATA("Quanti. X Custo Unitário",'Extrato Sintetico'!$B$47,"Nº da Etapa",I43,"Rubrica",$G$1,"Entidade pagadora","TAESA","Entidade recebedora",B48),0)+IFERROR(GETPIVOTDATA("Quanti. X Custo Unitário",'Extrato Sintetico'!$B$47,"Nº da Etapa",I43,"Rubrica",H$1,"Entidade pagadora","TAESA","Entidade recebedora",B48),0)</f>
        <v>0</v>
      </c>
      <c r="AT48" s="171"/>
      <c r="AU48" s="171"/>
      <c r="AV48" s="171"/>
      <c r="AW48" s="171"/>
      <c r="AX48" s="171"/>
      <c r="AY48" s="172"/>
      <c r="AZ48" s="173">
        <f>SUM(H48:AY48)</f>
        <v>0</v>
      </c>
      <c r="BA48" s="174"/>
      <c r="BB48" s="174"/>
      <c r="BC48" s="174"/>
      <c r="BD48" s="174"/>
      <c r="BE48" s="174"/>
      <c r="BF48" s="174"/>
      <c r="BG48" s="175"/>
    </row>
    <row r="49" spans="1:59" ht="15" customHeight="1" thickBot="1" x14ac:dyDescent="0.3">
      <c r="B49" s="187" t="s">
        <v>84</v>
      </c>
      <c r="C49" s="188"/>
      <c r="D49" s="188"/>
      <c r="E49" s="188"/>
      <c r="F49" s="188"/>
      <c r="G49" s="188"/>
      <c r="H49" s="189">
        <f>H48+H47</f>
        <v>0</v>
      </c>
      <c r="I49" s="189"/>
      <c r="J49" s="189"/>
      <c r="K49" s="189"/>
      <c r="L49" s="189"/>
      <c r="M49" s="189"/>
      <c r="N49" s="189"/>
      <c r="O49" s="189"/>
      <c r="P49" s="189">
        <f>P48+P47</f>
        <v>0</v>
      </c>
      <c r="Q49" s="189"/>
      <c r="R49" s="189"/>
      <c r="S49" s="189"/>
      <c r="T49" s="189"/>
      <c r="U49" s="189"/>
      <c r="V49" s="189"/>
      <c r="W49" s="189"/>
      <c r="X49" s="190">
        <f>X48+X47</f>
        <v>0</v>
      </c>
      <c r="Y49" s="190"/>
      <c r="Z49" s="190"/>
      <c r="AA49" s="190"/>
      <c r="AB49" s="190"/>
      <c r="AC49" s="190"/>
      <c r="AD49" s="190"/>
      <c r="AE49" s="190">
        <f>AE48+AE47</f>
        <v>0</v>
      </c>
      <c r="AF49" s="190"/>
      <c r="AG49" s="190"/>
      <c r="AH49" s="190"/>
      <c r="AI49" s="190"/>
      <c r="AJ49" s="190"/>
      <c r="AK49" s="190"/>
      <c r="AL49" s="190">
        <f>AL48+AL47</f>
        <v>0</v>
      </c>
      <c r="AM49" s="190"/>
      <c r="AN49" s="190"/>
      <c r="AO49" s="190"/>
      <c r="AP49" s="190"/>
      <c r="AQ49" s="190"/>
      <c r="AR49" s="190"/>
      <c r="AS49" s="190">
        <f>AS48+AS47</f>
        <v>0</v>
      </c>
      <c r="AT49" s="190"/>
      <c r="AU49" s="190"/>
      <c r="AV49" s="190"/>
      <c r="AW49" s="190"/>
      <c r="AX49" s="190"/>
      <c r="AY49" s="191"/>
      <c r="AZ49" s="192">
        <f>SUM(H49:AY49)</f>
        <v>0</v>
      </c>
      <c r="BA49" s="193"/>
      <c r="BB49" s="193"/>
      <c r="BC49" s="193"/>
      <c r="BD49" s="193"/>
      <c r="BE49" s="193"/>
      <c r="BF49" s="193"/>
      <c r="BG49" s="194"/>
    </row>
    <row r="50" spans="1:59" ht="15" customHeight="1" thickBot="1" x14ac:dyDescent="0.3">
      <c r="A50" s="72"/>
      <c r="B50" s="184" t="s">
        <v>85</v>
      </c>
      <c r="C50" s="185"/>
      <c r="D50" s="185"/>
      <c r="E50" s="185"/>
      <c r="F50" s="185"/>
      <c r="G50" s="185"/>
      <c r="H50" s="186">
        <f>IFERROR(GETPIVOTDATA("Quanti. X Custo Unitário",'Extrato Sintetico'!$B$47,"Nº da Etapa",I43,"Rubrica",$B$1,"Entidade pagadora","TAESA","Entidade recebedora",B50),0)</f>
        <v>0</v>
      </c>
      <c r="I50" s="186"/>
      <c r="J50" s="186"/>
      <c r="K50" s="186"/>
      <c r="L50" s="186"/>
      <c r="M50" s="186"/>
      <c r="N50" s="186"/>
      <c r="O50" s="186"/>
      <c r="P50" s="186">
        <f>IFERROR(GETPIVOTDATA("Quanti. X Custo Unitário",'Extrato Sintetico'!$B$47,"Nº da Etapa",I43,"Rubrica",$C$1,"Entidade pagadora","TAESA","Entidade recebedora",B50),0)</f>
        <v>0</v>
      </c>
      <c r="Q50" s="186"/>
      <c r="R50" s="186"/>
      <c r="S50" s="186"/>
      <c r="T50" s="186"/>
      <c r="U50" s="186"/>
      <c r="V50" s="186"/>
      <c r="W50" s="186"/>
      <c r="X50" s="171">
        <f>IFERROR(GETPIVOTDATA("Quanti. X Custo Unitário",'Extrato Sintetico'!$B$47,"Nº da Etapa",I43,"Rubrica",$D$1,"Entidade pagadora","TAESA","Entidade recebedora",B50),0)</f>
        <v>0</v>
      </c>
      <c r="Y50" s="171"/>
      <c r="Z50" s="171"/>
      <c r="AA50" s="171"/>
      <c r="AB50" s="171"/>
      <c r="AC50" s="171"/>
      <c r="AD50" s="171"/>
      <c r="AE50" s="171">
        <f>IFERROR(GETPIVOTDATA("Quanti. X Custo Unitário",'Extrato Sintetico'!$B$47,"Nº da Etapa",I43,"Rubrica",$E$1,"Entidade pagadora","TAESA","Entidade recebedora",B50),0)</f>
        <v>0</v>
      </c>
      <c r="AF50" s="171"/>
      <c r="AG50" s="171"/>
      <c r="AH50" s="171"/>
      <c r="AI50" s="171"/>
      <c r="AJ50" s="171"/>
      <c r="AK50" s="171"/>
      <c r="AL50" s="171">
        <f>IFERROR(GETPIVOTDATA("Quanti. X Custo Unitário",'Extrato Sintetico'!$B$47,"Nº da Etapa",I43,"Rubrica",$F$1,"Entidade pagadora","TAESA","Entidade recebedora",B50),0)</f>
        <v>0</v>
      </c>
      <c r="AM50" s="171"/>
      <c r="AN50" s="171"/>
      <c r="AO50" s="171"/>
      <c r="AP50" s="171"/>
      <c r="AQ50" s="171"/>
      <c r="AR50" s="171"/>
      <c r="AS50" s="171">
        <f>IFERROR(GETPIVOTDATA("Quanti. X Custo Unitário",'Extrato Sintetico'!$B$47,"Nº da Etapa",I43,"Rubrica",$G$1,"Entidade pagadora","TAESA","Entidade recebedora",B50),0)+IFERROR(GETPIVOTDATA("Quanti. X Custo Unitário",'Extrato Sintetico'!$B$47,"Nº da Etapa",I43,"Rubrica",H$1,"Entidade pagadora","TAESA","Entidade recebedora",B50),0)</f>
        <v>0</v>
      </c>
      <c r="AT50" s="171"/>
      <c r="AU50" s="171"/>
      <c r="AV50" s="171"/>
      <c r="AW50" s="171"/>
      <c r="AX50" s="171"/>
      <c r="AY50" s="172"/>
      <c r="AZ50" s="173">
        <f>SUM(H50:AY50)</f>
        <v>0</v>
      </c>
      <c r="BA50" s="174"/>
      <c r="BB50" s="174"/>
      <c r="BC50" s="174"/>
      <c r="BD50" s="174"/>
      <c r="BE50" s="174"/>
      <c r="BF50" s="174"/>
      <c r="BG50" s="175"/>
    </row>
    <row r="51" spans="1:59" ht="15" customHeight="1" thickTop="1" thickBot="1" x14ac:dyDescent="0.3">
      <c r="B51" s="176" t="s">
        <v>86</v>
      </c>
      <c r="C51" s="177"/>
      <c r="D51" s="177"/>
      <c r="E51" s="177"/>
      <c r="F51" s="177"/>
      <c r="G51" s="177"/>
      <c r="H51" s="178">
        <f>H50+H49</f>
        <v>0</v>
      </c>
      <c r="I51" s="178"/>
      <c r="J51" s="178"/>
      <c r="K51" s="178"/>
      <c r="L51" s="178"/>
      <c r="M51" s="178"/>
      <c r="N51" s="178"/>
      <c r="O51" s="178"/>
      <c r="P51" s="178">
        <f>P50+P49</f>
        <v>0</v>
      </c>
      <c r="Q51" s="178"/>
      <c r="R51" s="178"/>
      <c r="S51" s="178"/>
      <c r="T51" s="178"/>
      <c r="U51" s="178"/>
      <c r="V51" s="178"/>
      <c r="W51" s="178"/>
      <c r="X51" s="179">
        <f>X50+X49</f>
        <v>0</v>
      </c>
      <c r="Y51" s="179"/>
      <c r="Z51" s="179"/>
      <c r="AA51" s="179"/>
      <c r="AB51" s="179"/>
      <c r="AC51" s="179"/>
      <c r="AD51" s="179"/>
      <c r="AE51" s="179">
        <f>AE50+AE49</f>
        <v>0</v>
      </c>
      <c r="AF51" s="179"/>
      <c r="AG51" s="179"/>
      <c r="AH51" s="179"/>
      <c r="AI51" s="179"/>
      <c r="AJ51" s="179"/>
      <c r="AK51" s="179"/>
      <c r="AL51" s="179">
        <f>AL50+AL49</f>
        <v>0</v>
      </c>
      <c r="AM51" s="179"/>
      <c r="AN51" s="179"/>
      <c r="AO51" s="179"/>
      <c r="AP51" s="179"/>
      <c r="AQ51" s="179"/>
      <c r="AR51" s="179"/>
      <c r="AS51" s="179">
        <f>AS50+AS49</f>
        <v>0</v>
      </c>
      <c r="AT51" s="179"/>
      <c r="AU51" s="179"/>
      <c r="AV51" s="179"/>
      <c r="AW51" s="179"/>
      <c r="AX51" s="179"/>
      <c r="AY51" s="180"/>
      <c r="AZ51" s="181">
        <f>SUM(H51:AY51)</f>
        <v>0</v>
      </c>
      <c r="BA51" s="182"/>
      <c r="BB51" s="182"/>
      <c r="BC51" s="182"/>
      <c r="BD51" s="182"/>
      <c r="BE51" s="182"/>
      <c r="BF51" s="182"/>
      <c r="BG51" s="183"/>
    </row>
    <row r="52" spans="1:59" ht="15" customHeight="1" thickTop="1" thickBot="1" x14ac:dyDescent="0.3"/>
    <row r="53" spans="1:59" ht="15" customHeight="1" thickTop="1" x14ac:dyDescent="0.25">
      <c r="B53" s="223" t="s">
        <v>72</v>
      </c>
      <c r="C53" s="224"/>
      <c r="D53" s="224"/>
      <c r="E53" s="224"/>
      <c r="F53" s="224"/>
      <c r="G53" s="224"/>
      <c r="H53" s="224"/>
      <c r="I53" s="225">
        <f>I43+1</f>
        <v>6</v>
      </c>
      <c r="J53" s="225"/>
      <c r="K53" s="225"/>
      <c r="L53" s="225"/>
      <c r="M53" s="225"/>
      <c r="N53" s="225"/>
      <c r="O53" s="225"/>
      <c r="P53" s="226"/>
      <c r="Q53" s="227" t="s">
        <v>73</v>
      </c>
      <c r="R53" s="228"/>
      <c r="S53" s="228"/>
      <c r="T53" s="228"/>
      <c r="U53" s="228"/>
      <c r="V53" s="228"/>
      <c r="W53" s="228"/>
      <c r="X53" s="228"/>
      <c r="Y53" s="229">
        <f>VLOOKUP(I53,Etapas!$A$2:$E$11,3,FALSE)</f>
        <v>0</v>
      </c>
      <c r="Z53" s="230"/>
      <c r="AA53" s="230"/>
      <c r="AB53" s="230"/>
      <c r="AC53" s="230"/>
      <c r="AD53" s="230"/>
      <c r="AE53" s="230"/>
      <c r="AF53" s="230"/>
      <c r="AG53" s="230"/>
      <c r="AH53" s="227" t="s">
        <v>74</v>
      </c>
      <c r="AI53" s="228"/>
      <c r="AJ53" s="228"/>
      <c r="AK53" s="228"/>
      <c r="AL53" s="228"/>
      <c r="AM53" s="228"/>
      <c r="AN53" s="228"/>
      <c r="AO53" s="229">
        <f>VLOOKUP(I53,Etapas!$A$2:$E$11,4,FALSE)</f>
        <v>0</v>
      </c>
      <c r="AP53" s="230"/>
      <c r="AQ53" s="230"/>
      <c r="AR53" s="230"/>
      <c r="AS53" s="230"/>
      <c r="AT53" s="230"/>
      <c r="AU53" s="230"/>
      <c r="AV53" s="230"/>
      <c r="AW53" s="230"/>
      <c r="AX53" s="230"/>
      <c r="AY53" s="230"/>
      <c r="AZ53" s="230"/>
      <c r="BA53" s="230"/>
      <c r="BB53" s="230"/>
      <c r="BC53" s="230"/>
      <c r="BD53" s="230"/>
      <c r="BE53" s="230"/>
      <c r="BF53" s="230"/>
      <c r="BG53" s="231"/>
    </row>
    <row r="54" spans="1:59" ht="15" customHeight="1" x14ac:dyDescent="0.25">
      <c r="B54" s="205" t="s">
        <v>75</v>
      </c>
      <c r="C54" s="206"/>
      <c r="D54" s="206"/>
      <c r="E54" s="206"/>
      <c r="F54" s="206"/>
      <c r="G54" s="206"/>
      <c r="H54" s="206"/>
      <c r="I54" s="206"/>
      <c r="J54" s="206"/>
      <c r="K54" s="206"/>
      <c r="L54" s="206"/>
      <c r="M54" s="207" t="str">
        <f>VLOOKUP(I53,Etapas!$A$2:$E$11,2,FALSE)</f>
        <v>Etapa 06</v>
      </c>
      <c r="N54" s="208"/>
      <c r="O54" s="208"/>
      <c r="P54" s="208"/>
      <c r="Q54" s="209"/>
      <c r="R54" s="209"/>
      <c r="S54" s="209"/>
      <c r="T54" s="209"/>
      <c r="U54" s="209"/>
      <c r="V54" s="209"/>
      <c r="W54" s="209"/>
      <c r="X54" s="209"/>
      <c r="Y54" s="209"/>
      <c r="Z54" s="209"/>
      <c r="AA54" s="209"/>
      <c r="AB54" s="209"/>
      <c r="AC54" s="209"/>
      <c r="AD54" s="209"/>
      <c r="AE54" s="209"/>
      <c r="AF54" s="209"/>
      <c r="AG54" s="209"/>
      <c r="AH54" s="209"/>
      <c r="AI54" s="209"/>
      <c r="AJ54" s="209"/>
      <c r="AK54" s="209"/>
      <c r="AL54" s="209"/>
      <c r="AM54" s="209"/>
      <c r="AN54" s="209"/>
      <c r="AO54" s="209"/>
      <c r="AP54" s="209"/>
      <c r="AQ54" s="209"/>
      <c r="AR54" s="209"/>
      <c r="AS54" s="209"/>
      <c r="AT54" s="209"/>
      <c r="AU54" s="209"/>
      <c r="AV54" s="209"/>
      <c r="AW54" s="209"/>
      <c r="AX54" s="209"/>
      <c r="AY54" s="209"/>
      <c r="AZ54" s="209"/>
      <c r="BA54" s="209"/>
      <c r="BB54" s="209"/>
      <c r="BC54" s="209"/>
      <c r="BD54" s="209"/>
      <c r="BE54" s="209"/>
      <c r="BF54" s="209"/>
      <c r="BG54" s="210"/>
    </row>
    <row r="55" spans="1:59" ht="15" customHeight="1" thickBot="1" x14ac:dyDescent="0.3">
      <c r="B55" s="211" t="s">
        <v>76</v>
      </c>
      <c r="C55" s="212"/>
      <c r="D55" s="212"/>
      <c r="E55" s="212"/>
      <c r="F55" s="212"/>
      <c r="G55" s="212"/>
      <c r="H55" s="212"/>
      <c r="I55" s="212"/>
      <c r="J55" s="212"/>
      <c r="K55" s="212"/>
      <c r="L55" s="212"/>
      <c r="M55" s="212"/>
      <c r="N55" s="212"/>
      <c r="O55" s="213">
        <f>VLOOKUP(I53,Etapas!$A$2:$E$11,5,FALSE)</f>
        <v>0</v>
      </c>
      <c r="P55" s="214"/>
      <c r="Q55" s="214"/>
      <c r="R55" s="214"/>
      <c r="S55" s="214"/>
      <c r="T55" s="214"/>
      <c r="U55" s="214"/>
      <c r="V55" s="214"/>
      <c r="W55" s="214"/>
      <c r="X55" s="214"/>
      <c r="Y55" s="214"/>
      <c r="Z55" s="214"/>
      <c r="AA55" s="214"/>
      <c r="AB55" s="214"/>
      <c r="AC55" s="214"/>
      <c r="AD55" s="214"/>
      <c r="AE55" s="214"/>
      <c r="AF55" s="214"/>
      <c r="AG55" s="214"/>
      <c r="AH55" s="214"/>
      <c r="AI55" s="214"/>
      <c r="AJ55" s="214"/>
      <c r="AK55" s="214"/>
      <c r="AL55" s="214"/>
      <c r="AM55" s="214"/>
      <c r="AN55" s="214"/>
      <c r="AO55" s="214"/>
      <c r="AP55" s="214"/>
      <c r="AQ55" s="214"/>
      <c r="AR55" s="214"/>
      <c r="AS55" s="214"/>
      <c r="AT55" s="214"/>
      <c r="AU55" s="214"/>
      <c r="AV55" s="214"/>
      <c r="AW55" s="214"/>
      <c r="AX55" s="214"/>
      <c r="AY55" s="214"/>
      <c r="AZ55" s="214"/>
      <c r="BA55" s="214"/>
      <c r="BB55" s="214"/>
      <c r="BC55" s="214"/>
      <c r="BD55" s="214"/>
      <c r="BE55" s="214"/>
      <c r="BF55" s="214"/>
      <c r="BG55" s="215"/>
    </row>
    <row r="56" spans="1:59" ht="15" customHeight="1" thickBot="1" x14ac:dyDescent="0.3">
      <c r="B56" s="216" t="s">
        <v>77</v>
      </c>
      <c r="C56" s="217"/>
      <c r="D56" s="217"/>
      <c r="E56" s="217"/>
      <c r="F56" s="217"/>
      <c r="G56" s="217"/>
      <c r="H56" s="218" t="s">
        <v>78</v>
      </c>
      <c r="I56" s="218"/>
      <c r="J56" s="218"/>
      <c r="K56" s="218"/>
      <c r="L56" s="218"/>
      <c r="M56" s="218"/>
      <c r="N56" s="218"/>
      <c r="O56" s="218"/>
      <c r="P56" s="219" t="s">
        <v>79</v>
      </c>
      <c r="Q56" s="219"/>
      <c r="R56" s="219"/>
      <c r="S56" s="219"/>
      <c r="T56" s="219"/>
      <c r="U56" s="219"/>
      <c r="V56" s="219"/>
      <c r="W56" s="219"/>
      <c r="X56" s="218" t="s">
        <v>80</v>
      </c>
      <c r="Y56" s="218"/>
      <c r="Z56" s="218"/>
      <c r="AA56" s="218"/>
      <c r="AB56" s="218"/>
      <c r="AC56" s="218"/>
      <c r="AD56" s="218"/>
      <c r="AE56" s="218" t="s">
        <v>81</v>
      </c>
      <c r="AF56" s="218"/>
      <c r="AG56" s="218"/>
      <c r="AH56" s="218"/>
      <c r="AI56" s="218"/>
      <c r="AJ56" s="218"/>
      <c r="AK56" s="218"/>
      <c r="AL56" s="218" t="s">
        <v>82</v>
      </c>
      <c r="AM56" s="218"/>
      <c r="AN56" s="218"/>
      <c r="AO56" s="218"/>
      <c r="AP56" s="218"/>
      <c r="AQ56" s="218"/>
      <c r="AR56" s="218"/>
      <c r="AS56" s="218" t="s">
        <v>83</v>
      </c>
      <c r="AT56" s="218"/>
      <c r="AU56" s="218"/>
      <c r="AV56" s="218"/>
      <c r="AW56" s="218"/>
      <c r="AX56" s="218"/>
      <c r="AY56" s="220"/>
      <c r="AZ56" s="221" t="s">
        <v>48</v>
      </c>
      <c r="BA56" s="218"/>
      <c r="BB56" s="218"/>
      <c r="BC56" s="218"/>
      <c r="BD56" s="218"/>
      <c r="BE56" s="218"/>
      <c r="BF56" s="218"/>
      <c r="BG56" s="222"/>
    </row>
    <row r="57" spans="1:59" ht="15" customHeight="1" x14ac:dyDescent="0.25">
      <c r="A57" s="72"/>
      <c r="B57" s="197">
        <f>$B$7</f>
        <v>0</v>
      </c>
      <c r="C57" s="198"/>
      <c r="D57" s="198"/>
      <c r="E57" s="198"/>
      <c r="F57" s="198"/>
      <c r="G57" s="198"/>
      <c r="H57" s="199">
        <f>IFERROR(GETPIVOTDATA("Quanti. X Custo Unitário",'Extrato Sintetico'!$B$47,"Nº da Etapa",I53,"Rubrica",$B$1,"Entidade pagadora","TAESA","Entidade recebedora",B57),0)</f>
        <v>0</v>
      </c>
      <c r="I57" s="199"/>
      <c r="J57" s="199"/>
      <c r="K57" s="199"/>
      <c r="L57" s="199"/>
      <c r="M57" s="199"/>
      <c r="N57" s="199"/>
      <c r="O57" s="199"/>
      <c r="P57" s="199">
        <f>IFERROR(GETPIVOTDATA("Quanti. X Custo Unitário",'Extrato Sintetico'!$B$47,"Nº da Etapa",I53,"Rubrica",$C$1,"Entidade pagadora","TAESA","Entidade recebedora",B57),0)</f>
        <v>0</v>
      </c>
      <c r="Q57" s="199"/>
      <c r="R57" s="199"/>
      <c r="S57" s="199"/>
      <c r="T57" s="199"/>
      <c r="U57" s="199"/>
      <c r="V57" s="199"/>
      <c r="W57" s="199"/>
      <c r="X57" s="200">
        <f>IFERROR(GETPIVOTDATA("Quanti. X Custo Unitário",'Extrato Sintetico'!$B$47,"Nº da Etapa",I53,"Rubrica",$D$1,"Entidade pagadora","TAESA","Entidade recebedora",B57),0)</f>
        <v>0</v>
      </c>
      <c r="Y57" s="200"/>
      <c r="Z57" s="200"/>
      <c r="AA57" s="200"/>
      <c r="AB57" s="200"/>
      <c r="AC57" s="200"/>
      <c r="AD57" s="200"/>
      <c r="AE57" s="200">
        <f>IFERROR(GETPIVOTDATA("Quanti. X Custo Unitário",'Extrato Sintetico'!$B$47,"Nº da Etapa",I53,"Rubrica",$E$1,"Entidade pagadora","TAESA","Entidade recebedora",B57),0)</f>
        <v>0</v>
      </c>
      <c r="AF57" s="200"/>
      <c r="AG57" s="200"/>
      <c r="AH57" s="200"/>
      <c r="AI57" s="200"/>
      <c r="AJ57" s="200"/>
      <c r="AK57" s="200"/>
      <c r="AL57" s="200">
        <f>IFERROR(GETPIVOTDATA("Quanti. X Custo Unitário",'Extrato Sintetico'!$B$47,"Nº da Etapa",I53,"Rubrica",$F$1,"Entidade pagadora","TAESA","Entidade recebedora",B57),0)</f>
        <v>0</v>
      </c>
      <c r="AM57" s="200"/>
      <c r="AN57" s="200"/>
      <c r="AO57" s="200"/>
      <c r="AP57" s="200"/>
      <c r="AQ57" s="200"/>
      <c r="AR57" s="200"/>
      <c r="AS57" s="200">
        <f>IFERROR(GETPIVOTDATA("Quanti. X Custo Unitário",'Extrato Sintetico'!$B$47,"Nº da Etapa",I53,"Rubrica",$G$1,"Entidade pagadora","TAESA","Entidade recebedora",B57),0)+IFERROR(GETPIVOTDATA("Quanti. X Custo Unitário",'Extrato Sintetico'!$B$47,"Nº da Etapa",I53,"Rubrica",H$1,"Entidade pagadora","TAESA","Entidade recebedora",B57),0)</f>
        <v>0</v>
      </c>
      <c r="AT57" s="200"/>
      <c r="AU57" s="200"/>
      <c r="AV57" s="200"/>
      <c r="AW57" s="200"/>
      <c r="AX57" s="200"/>
      <c r="AY57" s="201"/>
      <c r="AZ57" s="202">
        <f>SUM(H57:AY57)</f>
        <v>0</v>
      </c>
      <c r="BA57" s="203"/>
      <c r="BB57" s="203"/>
      <c r="BC57" s="203"/>
      <c r="BD57" s="203"/>
      <c r="BE57" s="203"/>
      <c r="BF57" s="203"/>
      <c r="BG57" s="204"/>
    </row>
    <row r="58" spans="1:59" ht="15" customHeight="1" thickBot="1" x14ac:dyDescent="0.3">
      <c r="A58" s="72"/>
      <c r="B58" s="195">
        <f>$B$8</f>
        <v>0</v>
      </c>
      <c r="C58" s="196"/>
      <c r="D58" s="196"/>
      <c r="E58" s="196"/>
      <c r="F58" s="196"/>
      <c r="G58" s="196"/>
      <c r="H58" s="186">
        <f>IFERROR(GETPIVOTDATA("Quanti. X Custo Unitário",'Extrato Sintetico'!$B$47,"Nº da Etapa",I53,"Rubrica",$B$1,"Entidade pagadora","TAESA","Entidade recebedora",B58),0)</f>
        <v>0</v>
      </c>
      <c r="I58" s="186"/>
      <c r="J58" s="186"/>
      <c r="K58" s="186"/>
      <c r="L58" s="186"/>
      <c r="M58" s="186"/>
      <c r="N58" s="186"/>
      <c r="O58" s="186"/>
      <c r="P58" s="186">
        <f>IFERROR(GETPIVOTDATA("Quanti. X Custo Unitário",'Extrato Sintetico'!$B$47,"Nº da Etapa",I53,"Rubrica",$C$1,"Entidade pagadora","TAESA","Entidade recebedora",B58),0)</f>
        <v>0</v>
      </c>
      <c r="Q58" s="186"/>
      <c r="R58" s="186"/>
      <c r="S58" s="186"/>
      <c r="T58" s="186"/>
      <c r="U58" s="186"/>
      <c r="V58" s="186"/>
      <c r="W58" s="186"/>
      <c r="X58" s="171">
        <f>IFERROR(GETPIVOTDATA("Quanti. X Custo Unitário",'Extrato Sintetico'!$B$47,"Nº da Etapa",I53,"Rubrica",$D$1,"Entidade pagadora","TAESA","Entidade recebedora",B58),0)</f>
        <v>0</v>
      </c>
      <c r="Y58" s="171"/>
      <c r="Z58" s="171"/>
      <c r="AA58" s="171"/>
      <c r="AB58" s="171"/>
      <c r="AC58" s="171"/>
      <c r="AD58" s="171"/>
      <c r="AE58" s="171">
        <f>IFERROR(GETPIVOTDATA("Quanti. X Custo Unitário",'Extrato Sintetico'!$B$47,"Nº da Etapa",I53,"Rubrica",$E$1,"Entidade pagadora","TAESA","Entidade recebedora",B58),0)</f>
        <v>0</v>
      </c>
      <c r="AF58" s="171"/>
      <c r="AG58" s="171"/>
      <c r="AH58" s="171"/>
      <c r="AI58" s="171"/>
      <c r="AJ58" s="171"/>
      <c r="AK58" s="171"/>
      <c r="AL58" s="171">
        <f>IFERROR(GETPIVOTDATA("Quanti. X Custo Unitário",'Extrato Sintetico'!$B$47,"Nº da Etapa",I53,"Rubrica",$F$1,"Entidade pagadora","TAESA","Entidade recebedora",B58),0)</f>
        <v>0</v>
      </c>
      <c r="AM58" s="171"/>
      <c r="AN58" s="171"/>
      <c r="AO58" s="171"/>
      <c r="AP58" s="171"/>
      <c r="AQ58" s="171"/>
      <c r="AR58" s="171"/>
      <c r="AS58" s="171">
        <f>IFERROR(GETPIVOTDATA("Quanti. X Custo Unitário",'Extrato Sintetico'!$B$47,"Nº da Etapa",I53,"Rubrica",$G$1,"Entidade pagadora","TAESA","Entidade recebedora",B58),0)+IFERROR(GETPIVOTDATA("Quanti. X Custo Unitário",'Extrato Sintetico'!$B$47,"Nº da Etapa",I53,"Rubrica",H$1,"Entidade pagadora","TAESA","Entidade recebedora",B58),0)</f>
        <v>0</v>
      </c>
      <c r="AT58" s="171"/>
      <c r="AU58" s="171"/>
      <c r="AV58" s="171"/>
      <c r="AW58" s="171"/>
      <c r="AX58" s="171"/>
      <c r="AY58" s="172"/>
      <c r="AZ58" s="173">
        <f>SUM(H58:AY58)</f>
        <v>0</v>
      </c>
      <c r="BA58" s="174"/>
      <c r="BB58" s="174"/>
      <c r="BC58" s="174"/>
      <c r="BD58" s="174"/>
      <c r="BE58" s="174"/>
      <c r="BF58" s="174"/>
      <c r="BG58" s="175"/>
    </row>
    <row r="59" spans="1:59" ht="15" customHeight="1" thickBot="1" x14ac:dyDescent="0.3">
      <c r="B59" s="187" t="s">
        <v>84</v>
      </c>
      <c r="C59" s="188"/>
      <c r="D59" s="188"/>
      <c r="E59" s="188"/>
      <c r="F59" s="188"/>
      <c r="G59" s="188"/>
      <c r="H59" s="189">
        <f>H58+H57</f>
        <v>0</v>
      </c>
      <c r="I59" s="189"/>
      <c r="J59" s="189"/>
      <c r="K59" s="189"/>
      <c r="L59" s="189"/>
      <c r="M59" s="189"/>
      <c r="N59" s="189"/>
      <c r="O59" s="189"/>
      <c r="P59" s="189">
        <f>P58+P57</f>
        <v>0</v>
      </c>
      <c r="Q59" s="189"/>
      <c r="R59" s="189"/>
      <c r="S59" s="189"/>
      <c r="T59" s="189"/>
      <c r="U59" s="189"/>
      <c r="V59" s="189"/>
      <c r="W59" s="189"/>
      <c r="X59" s="190">
        <f>X58+X57</f>
        <v>0</v>
      </c>
      <c r="Y59" s="190"/>
      <c r="Z59" s="190"/>
      <c r="AA59" s="190"/>
      <c r="AB59" s="190"/>
      <c r="AC59" s="190"/>
      <c r="AD59" s="190"/>
      <c r="AE59" s="190">
        <f>AE58+AE57</f>
        <v>0</v>
      </c>
      <c r="AF59" s="190"/>
      <c r="AG59" s="190"/>
      <c r="AH59" s="190"/>
      <c r="AI59" s="190"/>
      <c r="AJ59" s="190"/>
      <c r="AK59" s="190"/>
      <c r="AL59" s="190">
        <f>AL58+AL57</f>
        <v>0</v>
      </c>
      <c r="AM59" s="190"/>
      <c r="AN59" s="190"/>
      <c r="AO59" s="190"/>
      <c r="AP59" s="190"/>
      <c r="AQ59" s="190"/>
      <c r="AR59" s="190"/>
      <c r="AS59" s="190">
        <f>AS58+AS57</f>
        <v>0</v>
      </c>
      <c r="AT59" s="190"/>
      <c r="AU59" s="190"/>
      <c r="AV59" s="190"/>
      <c r="AW59" s="190"/>
      <c r="AX59" s="190"/>
      <c r="AY59" s="191"/>
      <c r="AZ59" s="192">
        <f>SUM(H59:AY59)</f>
        <v>0</v>
      </c>
      <c r="BA59" s="193"/>
      <c r="BB59" s="193"/>
      <c r="BC59" s="193"/>
      <c r="BD59" s="193"/>
      <c r="BE59" s="193"/>
      <c r="BF59" s="193"/>
      <c r="BG59" s="194"/>
    </row>
    <row r="60" spans="1:59" ht="15" customHeight="1" thickBot="1" x14ac:dyDescent="0.3">
      <c r="A60" s="72"/>
      <c r="B60" s="184" t="s">
        <v>85</v>
      </c>
      <c r="C60" s="185"/>
      <c r="D60" s="185"/>
      <c r="E60" s="185"/>
      <c r="F60" s="185"/>
      <c r="G60" s="185"/>
      <c r="H60" s="186">
        <f>IFERROR(GETPIVOTDATA("Quanti. X Custo Unitário",'Extrato Sintetico'!$B$47,"Nº da Etapa",I53,"Rubrica",$B$1,"Entidade pagadora","TAESA","Entidade recebedora",B60),0)</f>
        <v>0</v>
      </c>
      <c r="I60" s="186"/>
      <c r="J60" s="186"/>
      <c r="K60" s="186"/>
      <c r="L60" s="186"/>
      <c r="M60" s="186"/>
      <c r="N60" s="186"/>
      <c r="O60" s="186"/>
      <c r="P60" s="186">
        <f>IFERROR(GETPIVOTDATA("Quanti. X Custo Unitário",'Extrato Sintetico'!$B$47,"Nº da Etapa",I53,"Rubrica",$C$1,"Entidade pagadora","TAESA","Entidade recebedora",B60),0)</f>
        <v>0</v>
      </c>
      <c r="Q60" s="186"/>
      <c r="R60" s="186"/>
      <c r="S60" s="186"/>
      <c r="T60" s="186"/>
      <c r="U60" s="186"/>
      <c r="V60" s="186"/>
      <c r="W60" s="186"/>
      <c r="X60" s="171">
        <f>IFERROR(GETPIVOTDATA("Quanti. X Custo Unitário",'Extrato Sintetico'!$B$47,"Nº da Etapa",I53,"Rubrica",$D$1,"Entidade pagadora","TAESA","Entidade recebedora",B60),0)</f>
        <v>0</v>
      </c>
      <c r="Y60" s="171"/>
      <c r="Z60" s="171"/>
      <c r="AA60" s="171"/>
      <c r="AB60" s="171"/>
      <c r="AC60" s="171"/>
      <c r="AD60" s="171"/>
      <c r="AE60" s="171">
        <f>IFERROR(GETPIVOTDATA("Quanti. X Custo Unitário",'Extrato Sintetico'!$B$47,"Nº da Etapa",I53,"Rubrica",$E$1,"Entidade pagadora","TAESA","Entidade recebedora",B60),0)</f>
        <v>0</v>
      </c>
      <c r="AF60" s="171"/>
      <c r="AG60" s="171"/>
      <c r="AH60" s="171"/>
      <c r="AI60" s="171"/>
      <c r="AJ60" s="171"/>
      <c r="AK60" s="171"/>
      <c r="AL60" s="171">
        <f>IFERROR(GETPIVOTDATA("Quanti. X Custo Unitário",'Extrato Sintetico'!$B$47,"Nº da Etapa",I53,"Rubrica",$F$1,"Entidade pagadora","TAESA","Entidade recebedora",B60),0)</f>
        <v>0</v>
      </c>
      <c r="AM60" s="171"/>
      <c r="AN60" s="171"/>
      <c r="AO60" s="171"/>
      <c r="AP60" s="171"/>
      <c r="AQ60" s="171"/>
      <c r="AR60" s="171"/>
      <c r="AS60" s="171">
        <f>IFERROR(GETPIVOTDATA("Quanti. X Custo Unitário",'Extrato Sintetico'!$B$47,"Nº da Etapa",I53,"Rubrica",$G$1,"Entidade pagadora","TAESA","Entidade recebedora",B60),0)+IFERROR(GETPIVOTDATA("Quanti. X Custo Unitário",'Extrato Sintetico'!$B$47,"Nº da Etapa",I53,"Rubrica",H$1,"Entidade pagadora","TAESA","Entidade recebedora",B60),0)</f>
        <v>0</v>
      </c>
      <c r="AT60" s="171"/>
      <c r="AU60" s="171"/>
      <c r="AV60" s="171"/>
      <c r="AW60" s="171"/>
      <c r="AX60" s="171"/>
      <c r="AY60" s="172"/>
      <c r="AZ60" s="173">
        <f>SUM(H60:AY60)</f>
        <v>0</v>
      </c>
      <c r="BA60" s="174"/>
      <c r="BB60" s="174"/>
      <c r="BC60" s="174"/>
      <c r="BD60" s="174"/>
      <c r="BE60" s="174"/>
      <c r="BF60" s="174"/>
      <c r="BG60" s="175"/>
    </row>
    <row r="61" spans="1:59" ht="15" customHeight="1" thickTop="1" thickBot="1" x14ac:dyDescent="0.3">
      <c r="B61" s="176" t="s">
        <v>86</v>
      </c>
      <c r="C61" s="177"/>
      <c r="D61" s="177"/>
      <c r="E61" s="177"/>
      <c r="F61" s="177"/>
      <c r="G61" s="177"/>
      <c r="H61" s="178">
        <f>H60+H59</f>
        <v>0</v>
      </c>
      <c r="I61" s="178"/>
      <c r="J61" s="178"/>
      <c r="K61" s="178"/>
      <c r="L61" s="178"/>
      <c r="M61" s="178"/>
      <c r="N61" s="178"/>
      <c r="O61" s="178"/>
      <c r="P61" s="178">
        <f>P60+P59</f>
        <v>0</v>
      </c>
      <c r="Q61" s="178"/>
      <c r="R61" s="178"/>
      <c r="S61" s="178"/>
      <c r="T61" s="178"/>
      <c r="U61" s="178"/>
      <c r="V61" s="178"/>
      <c r="W61" s="178"/>
      <c r="X61" s="179">
        <f>X60+X59</f>
        <v>0</v>
      </c>
      <c r="Y61" s="179"/>
      <c r="Z61" s="179"/>
      <c r="AA61" s="179"/>
      <c r="AB61" s="179"/>
      <c r="AC61" s="179"/>
      <c r="AD61" s="179"/>
      <c r="AE61" s="179">
        <f>AE60+AE59</f>
        <v>0</v>
      </c>
      <c r="AF61" s="179"/>
      <c r="AG61" s="179"/>
      <c r="AH61" s="179"/>
      <c r="AI61" s="179"/>
      <c r="AJ61" s="179"/>
      <c r="AK61" s="179"/>
      <c r="AL61" s="179">
        <f>AL60+AL59</f>
        <v>0</v>
      </c>
      <c r="AM61" s="179"/>
      <c r="AN61" s="179"/>
      <c r="AO61" s="179"/>
      <c r="AP61" s="179"/>
      <c r="AQ61" s="179"/>
      <c r="AR61" s="179"/>
      <c r="AS61" s="179">
        <f>AS60+AS59</f>
        <v>0</v>
      </c>
      <c r="AT61" s="179"/>
      <c r="AU61" s="179"/>
      <c r="AV61" s="179"/>
      <c r="AW61" s="179"/>
      <c r="AX61" s="179"/>
      <c r="AY61" s="180"/>
      <c r="AZ61" s="181">
        <f>SUM(H61:AY61)</f>
        <v>0</v>
      </c>
      <c r="BA61" s="182"/>
      <c r="BB61" s="182"/>
      <c r="BC61" s="182"/>
      <c r="BD61" s="182"/>
      <c r="BE61" s="182"/>
      <c r="BF61" s="182"/>
      <c r="BG61" s="183"/>
    </row>
    <row r="62" spans="1:59" ht="15" customHeight="1" thickTop="1" thickBot="1" x14ac:dyDescent="0.3"/>
    <row r="63" spans="1:59" ht="15" customHeight="1" thickTop="1" x14ac:dyDescent="0.25">
      <c r="B63" s="223" t="s">
        <v>72</v>
      </c>
      <c r="C63" s="224"/>
      <c r="D63" s="224"/>
      <c r="E63" s="224"/>
      <c r="F63" s="224"/>
      <c r="G63" s="224"/>
      <c r="H63" s="224"/>
      <c r="I63" s="225">
        <f>I53+1</f>
        <v>7</v>
      </c>
      <c r="J63" s="225"/>
      <c r="K63" s="225"/>
      <c r="L63" s="225"/>
      <c r="M63" s="225"/>
      <c r="N63" s="225"/>
      <c r="O63" s="225"/>
      <c r="P63" s="226"/>
      <c r="Q63" s="227" t="s">
        <v>73</v>
      </c>
      <c r="R63" s="228"/>
      <c r="S63" s="228"/>
      <c r="T63" s="228"/>
      <c r="U63" s="228"/>
      <c r="V63" s="228"/>
      <c r="W63" s="228"/>
      <c r="X63" s="228"/>
      <c r="Y63" s="229">
        <f>VLOOKUP(I63,Etapas!$A$2:$E$11,3,FALSE)</f>
        <v>0</v>
      </c>
      <c r="Z63" s="230"/>
      <c r="AA63" s="230"/>
      <c r="AB63" s="230"/>
      <c r="AC63" s="230"/>
      <c r="AD63" s="230"/>
      <c r="AE63" s="230"/>
      <c r="AF63" s="230"/>
      <c r="AG63" s="230"/>
      <c r="AH63" s="227" t="s">
        <v>74</v>
      </c>
      <c r="AI63" s="228"/>
      <c r="AJ63" s="228"/>
      <c r="AK63" s="228"/>
      <c r="AL63" s="228"/>
      <c r="AM63" s="228"/>
      <c r="AN63" s="228"/>
      <c r="AO63" s="229">
        <f>VLOOKUP(I63,Etapas!$A$2:$E$11,4,FALSE)</f>
        <v>0</v>
      </c>
      <c r="AP63" s="230"/>
      <c r="AQ63" s="230"/>
      <c r="AR63" s="230"/>
      <c r="AS63" s="230"/>
      <c r="AT63" s="230"/>
      <c r="AU63" s="230"/>
      <c r="AV63" s="230"/>
      <c r="AW63" s="230"/>
      <c r="AX63" s="230"/>
      <c r="AY63" s="230"/>
      <c r="AZ63" s="230"/>
      <c r="BA63" s="230"/>
      <c r="BB63" s="230"/>
      <c r="BC63" s="230"/>
      <c r="BD63" s="230"/>
      <c r="BE63" s="230"/>
      <c r="BF63" s="230"/>
      <c r="BG63" s="231"/>
    </row>
    <row r="64" spans="1:59" ht="15" customHeight="1" x14ac:dyDescent="0.25">
      <c r="B64" s="205" t="s">
        <v>75</v>
      </c>
      <c r="C64" s="206"/>
      <c r="D64" s="206"/>
      <c r="E64" s="206"/>
      <c r="F64" s="206"/>
      <c r="G64" s="206"/>
      <c r="H64" s="206"/>
      <c r="I64" s="206"/>
      <c r="J64" s="206"/>
      <c r="K64" s="206"/>
      <c r="L64" s="206"/>
      <c r="M64" s="207" t="str">
        <f>VLOOKUP(I63,Etapas!$A$2:$E$11,2,FALSE)</f>
        <v>Etapa 07</v>
      </c>
      <c r="N64" s="208"/>
      <c r="O64" s="208"/>
      <c r="P64" s="208"/>
      <c r="Q64" s="209"/>
      <c r="R64" s="209"/>
      <c r="S64" s="209"/>
      <c r="T64" s="209"/>
      <c r="U64" s="209"/>
      <c r="V64" s="209"/>
      <c r="W64" s="209"/>
      <c r="X64" s="209"/>
      <c r="Y64" s="209"/>
      <c r="Z64" s="209"/>
      <c r="AA64" s="209"/>
      <c r="AB64" s="209"/>
      <c r="AC64" s="209"/>
      <c r="AD64" s="209"/>
      <c r="AE64" s="209"/>
      <c r="AF64" s="209"/>
      <c r="AG64" s="209"/>
      <c r="AH64" s="209"/>
      <c r="AI64" s="209"/>
      <c r="AJ64" s="209"/>
      <c r="AK64" s="209"/>
      <c r="AL64" s="209"/>
      <c r="AM64" s="209"/>
      <c r="AN64" s="209"/>
      <c r="AO64" s="209"/>
      <c r="AP64" s="209"/>
      <c r="AQ64" s="209"/>
      <c r="AR64" s="209"/>
      <c r="AS64" s="209"/>
      <c r="AT64" s="209"/>
      <c r="AU64" s="209"/>
      <c r="AV64" s="209"/>
      <c r="AW64" s="209"/>
      <c r="AX64" s="209"/>
      <c r="AY64" s="209"/>
      <c r="AZ64" s="209"/>
      <c r="BA64" s="209"/>
      <c r="BB64" s="209"/>
      <c r="BC64" s="209"/>
      <c r="BD64" s="209"/>
      <c r="BE64" s="209"/>
      <c r="BF64" s="209"/>
      <c r="BG64" s="210"/>
    </row>
    <row r="65" spans="1:59" ht="15" customHeight="1" thickBot="1" x14ac:dyDescent="0.3">
      <c r="B65" s="211" t="s">
        <v>76</v>
      </c>
      <c r="C65" s="212"/>
      <c r="D65" s="212"/>
      <c r="E65" s="212"/>
      <c r="F65" s="212"/>
      <c r="G65" s="212"/>
      <c r="H65" s="212"/>
      <c r="I65" s="212"/>
      <c r="J65" s="212"/>
      <c r="K65" s="212"/>
      <c r="L65" s="212"/>
      <c r="M65" s="212"/>
      <c r="N65" s="212"/>
      <c r="O65" s="213">
        <f>VLOOKUP(I63,Etapas!$A$2:$E$11,5,FALSE)</f>
        <v>0</v>
      </c>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14"/>
      <c r="AZ65" s="214"/>
      <c r="BA65" s="214"/>
      <c r="BB65" s="214"/>
      <c r="BC65" s="214"/>
      <c r="BD65" s="214"/>
      <c r="BE65" s="214"/>
      <c r="BF65" s="214"/>
      <c r="BG65" s="215"/>
    </row>
    <row r="66" spans="1:59" ht="15" customHeight="1" thickBot="1" x14ac:dyDescent="0.3">
      <c r="B66" s="216" t="s">
        <v>77</v>
      </c>
      <c r="C66" s="217"/>
      <c r="D66" s="217"/>
      <c r="E66" s="217"/>
      <c r="F66" s="217"/>
      <c r="G66" s="217"/>
      <c r="H66" s="218" t="s">
        <v>78</v>
      </c>
      <c r="I66" s="218"/>
      <c r="J66" s="218"/>
      <c r="K66" s="218"/>
      <c r="L66" s="218"/>
      <c r="M66" s="218"/>
      <c r="N66" s="218"/>
      <c r="O66" s="218"/>
      <c r="P66" s="219" t="s">
        <v>79</v>
      </c>
      <c r="Q66" s="219"/>
      <c r="R66" s="219"/>
      <c r="S66" s="219"/>
      <c r="T66" s="219"/>
      <c r="U66" s="219"/>
      <c r="V66" s="219"/>
      <c r="W66" s="219"/>
      <c r="X66" s="218" t="s">
        <v>80</v>
      </c>
      <c r="Y66" s="218"/>
      <c r="Z66" s="218"/>
      <c r="AA66" s="218"/>
      <c r="AB66" s="218"/>
      <c r="AC66" s="218"/>
      <c r="AD66" s="218"/>
      <c r="AE66" s="218" t="s">
        <v>81</v>
      </c>
      <c r="AF66" s="218"/>
      <c r="AG66" s="218"/>
      <c r="AH66" s="218"/>
      <c r="AI66" s="218"/>
      <c r="AJ66" s="218"/>
      <c r="AK66" s="218"/>
      <c r="AL66" s="218" t="s">
        <v>82</v>
      </c>
      <c r="AM66" s="218"/>
      <c r="AN66" s="218"/>
      <c r="AO66" s="218"/>
      <c r="AP66" s="218"/>
      <c r="AQ66" s="218"/>
      <c r="AR66" s="218"/>
      <c r="AS66" s="218" t="s">
        <v>83</v>
      </c>
      <c r="AT66" s="218"/>
      <c r="AU66" s="218"/>
      <c r="AV66" s="218"/>
      <c r="AW66" s="218"/>
      <c r="AX66" s="218"/>
      <c r="AY66" s="220"/>
      <c r="AZ66" s="221" t="s">
        <v>48</v>
      </c>
      <c r="BA66" s="218"/>
      <c r="BB66" s="218"/>
      <c r="BC66" s="218"/>
      <c r="BD66" s="218"/>
      <c r="BE66" s="218"/>
      <c r="BF66" s="218"/>
      <c r="BG66" s="222"/>
    </row>
    <row r="67" spans="1:59" ht="15" customHeight="1" x14ac:dyDescent="0.25">
      <c r="A67" s="72"/>
      <c r="B67" s="197">
        <f>$B$7</f>
        <v>0</v>
      </c>
      <c r="C67" s="198"/>
      <c r="D67" s="198"/>
      <c r="E67" s="198"/>
      <c r="F67" s="198"/>
      <c r="G67" s="198"/>
      <c r="H67" s="199">
        <f>IFERROR(GETPIVOTDATA("Quanti. X Custo Unitário",'Extrato Sintetico'!$B$47,"Nº da Etapa",I63,"Rubrica",$B$1,"Entidade pagadora","TAESA","Entidade recebedora",B67),0)</f>
        <v>0</v>
      </c>
      <c r="I67" s="199"/>
      <c r="J67" s="199"/>
      <c r="K67" s="199"/>
      <c r="L67" s="199"/>
      <c r="M67" s="199"/>
      <c r="N67" s="199"/>
      <c r="O67" s="199"/>
      <c r="P67" s="199">
        <f>IFERROR(GETPIVOTDATA("Quanti. X Custo Unitário",'Extrato Sintetico'!$B$47,"Nº da Etapa",I63,"Rubrica",$C$1,"Entidade pagadora","TAESA","Entidade recebedora",B67),0)</f>
        <v>0</v>
      </c>
      <c r="Q67" s="199"/>
      <c r="R67" s="199"/>
      <c r="S67" s="199"/>
      <c r="T67" s="199"/>
      <c r="U67" s="199"/>
      <c r="V67" s="199"/>
      <c r="W67" s="199"/>
      <c r="X67" s="200">
        <f>IFERROR(GETPIVOTDATA("Quanti. X Custo Unitário",'Extrato Sintetico'!$B$47,"Nº da Etapa",I63,"Rubrica",$D$1,"Entidade pagadora","TAESA","Entidade recebedora",B67),0)</f>
        <v>0</v>
      </c>
      <c r="Y67" s="200"/>
      <c r="Z67" s="200"/>
      <c r="AA67" s="200"/>
      <c r="AB67" s="200"/>
      <c r="AC67" s="200"/>
      <c r="AD67" s="200"/>
      <c r="AE67" s="200">
        <f>IFERROR(GETPIVOTDATA("Quanti. X Custo Unitário",'Extrato Sintetico'!$B$47,"Nº da Etapa",I63,"Rubrica",$E$1,"Entidade pagadora","TAESA","Entidade recebedora",B67),0)</f>
        <v>0</v>
      </c>
      <c r="AF67" s="200"/>
      <c r="AG67" s="200"/>
      <c r="AH67" s="200"/>
      <c r="AI67" s="200"/>
      <c r="AJ67" s="200"/>
      <c r="AK67" s="200"/>
      <c r="AL67" s="200">
        <f>IFERROR(GETPIVOTDATA("Quanti. X Custo Unitário",'Extrato Sintetico'!$B$47,"Nº da Etapa",I63,"Rubrica",$F$1,"Entidade pagadora","TAESA","Entidade recebedora",B67),0)</f>
        <v>0</v>
      </c>
      <c r="AM67" s="200"/>
      <c r="AN67" s="200"/>
      <c r="AO67" s="200"/>
      <c r="AP67" s="200"/>
      <c r="AQ67" s="200"/>
      <c r="AR67" s="200"/>
      <c r="AS67" s="200">
        <f>IFERROR(GETPIVOTDATA("Quanti. X Custo Unitário",'Extrato Sintetico'!$B$47,"Nº da Etapa",I63,"Rubrica",$G$1,"Entidade pagadora","TAESA","Entidade recebedora",B67),0)+IFERROR(GETPIVOTDATA("Quanti. X Custo Unitário",'Extrato Sintetico'!$B$47,"Nº da Etapa",I63,"Rubrica",H$1,"Entidade pagadora","TAESA","Entidade recebedora",B67),0)</f>
        <v>0</v>
      </c>
      <c r="AT67" s="200"/>
      <c r="AU67" s="200"/>
      <c r="AV67" s="200"/>
      <c r="AW67" s="200"/>
      <c r="AX67" s="200"/>
      <c r="AY67" s="201"/>
      <c r="AZ67" s="202">
        <f>SUM(H67:AY67)</f>
        <v>0</v>
      </c>
      <c r="BA67" s="203"/>
      <c r="BB67" s="203"/>
      <c r="BC67" s="203"/>
      <c r="BD67" s="203"/>
      <c r="BE67" s="203"/>
      <c r="BF67" s="203"/>
      <c r="BG67" s="204"/>
    </row>
    <row r="68" spans="1:59" ht="15" customHeight="1" thickBot="1" x14ac:dyDescent="0.3">
      <c r="A68" s="72"/>
      <c r="B68" s="195">
        <f>$B$8</f>
        <v>0</v>
      </c>
      <c r="C68" s="196"/>
      <c r="D68" s="196"/>
      <c r="E68" s="196"/>
      <c r="F68" s="196"/>
      <c r="G68" s="196"/>
      <c r="H68" s="186">
        <f>IFERROR(GETPIVOTDATA("Quanti. X Custo Unitário",'Extrato Sintetico'!$B$47,"Nº da Etapa",I63,"Rubrica",$B$1,"Entidade pagadora","TAESA","Entidade recebedora",B68),0)</f>
        <v>0</v>
      </c>
      <c r="I68" s="186"/>
      <c r="J68" s="186"/>
      <c r="K68" s="186"/>
      <c r="L68" s="186"/>
      <c r="M68" s="186"/>
      <c r="N68" s="186"/>
      <c r="O68" s="186"/>
      <c r="P68" s="186">
        <f>IFERROR(GETPIVOTDATA("Quanti. X Custo Unitário",'Extrato Sintetico'!$B$47,"Nº da Etapa",I63,"Rubrica",$C$1,"Entidade pagadora","TAESA","Entidade recebedora",B68),0)</f>
        <v>0</v>
      </c>
      <c r="Q68" s="186"/>
      <c r="R68" s="186"/>
      <c r="S68" s="186"/>
      <c r="T68" s="186"/>
      <c r="U68" s="186"/>
      <c r="V68" s="186"/>
      <c r="W68" s="186"/>
      <c r="X68" s="171">
        <f>IFERROR(GETPIVOTDATA("Quanti. X Custo Unitário",'Extrato Sintetico'!$B$47,"Nº da Etapa",I63,"Rubrica",$D$1,"Entidade pagadora","TAESA","Entidade recebedora",B68),0)</f>
        <v>0</v>
      </c>
      <c r="Y68" s="171"/>
      <c r="Z68" s="171"/>
      <c r="AA68" s="171"/>
      <c r="AB68" s="171"/>
      <c r="AC68" s="171"/>
      <c r="AD68" s="171"/>
      <c r="AE68" s="171">
        <f>IFERROR(GETPIVOTDATA("Quanti. X Custo Unitário",'Extrato Sintetico'!$B$47,"Nº da Etapa",I63,"Rubrica",$E$1,"Entidade pagadora","TAESA","Entidade recebedora",B68),0)</f>
        <v>0</v>
      </c>
      <c r="AF68" s="171"/>
      <c r="AG68" s="171"/>
      <c r="AH68" s="171"/>
      <c r="AI68" s="171"/>
      <c r="AJ68" s="171"/>
      <c r="AK68" s="171"/>
      <c r="AL68" s="171">
        <f>IFERROR(GETPIVOTDATA("Quanti. X Custo Unitário",'Extrato Sintetico'!$B$47,"Nº da Etapa",I63,"Rubrica",$F$1,"Entidade pagadora","TAESA","Entidade recebedora",B68),0)</f>
        <v>0</v>
      </c>
      <c r="AM68" s="171"/>
      <c r="AN68" s="171"/>
      <c r="AO68" s="171"/>
      <c r="AP68" s="171"/>
      <c r="AQ68" s="171"/>
      <c r="AR68" s="171"/>
      <c r="AS68" s="171">
        <f>IFERROR(GETPIVOTDATA("Quanti. X Custo Unitário",'Extrato Sintetico'!$B$47,"Nº da Etapa",I63,"Rubrica",$G$1,"Entidade pagadora","TAESA","Entidade recebedora",B68),0)+IFERROR(GETPIVOTDATA("Quanti. X Custo Unitário",'Extrato Sintetico'!$B$47,"Nº da Etapa",I63,"Rubrica",H$1,"Entidade pagadora","TAESA","Entidade recebedora",B68),0)</f>
        <v>0</v>
      </c>
      <c r="AT68" s="171"/>
      <c r="AU68" s="171"/>
      <c r="AV68" s="171"/>
      <c r="AW68" s="171"/>
      <c r="AX68" s="171"/>
      <c r="AY68" s="172"/>
      <c r="AZ68" s="173">
        <f>SUM(H68:AY68)</f>
        <v>0</v>
      </c>
      <c r="BA68" s="174"/>
      <c r="BB68" s="174"/>
      <c r="BC68" s="174"/>
      <c r="BD68" s="174"/>
      <c r="BE68" s="174"/>
      <c r="BF68" s="174"/>
      <c r="BG68" s="175"/>
    </row>
    <row r="69" spans="1:59" ht="15" customHeight="1" thickBot="1" x14ac:dyDescent="0.3">
      <c r="B69" s="187" t="s">
        <v>84</v>
      </c>
      <c r="C69" s="188"/>
      <c r="D69" s="188"/>
      <c r="E69" s="188"/>
      <c r="F69" s="188"/>
      <c r="G69" s="188"/>
      <c r="H69" s="189">
        <f>H68+H67</f>
        <v>0</v>
      </c>
      <c r="I69" s="189"/>
      <c r="J69" s="189"/>
      <c r="K69" s="189"/>
      <c r="L69" s="189"/>
      <c r="M69" s="189"/>
      <c r="N69" s="189"/>
      <c r="O69" s="189"/>
      <c r="P69" s="189">
        <f>P68+P67</f>
        <v>0</v>
      </c>
      <c r="Q69" s="189"/>
      <c r="R69" s="189"/>
      <c r="S69" s="189"/>
      <c r="T69" s="189"/>
      <c r="U69" s="189"/>
      <c r="V69" s="189"/>
      <c r="W69" s="189"/>
      <c r="X69" s="190">
        <f>X68+X67</f>
        <v>0</v>
      </c>
      <c r="Y69" s="190"/>
      <c r="Z69" s="190"/>
      <c r="AA69" s="190"/>
      <c r="AB69" s="190"/>
      <c r="AC69" s="190"/>
      <c r="AD69" s="190"/>
      <c r="AE69" s="190">
        <f>AE68+AE67</f>
        <v>0</v>
      </c>
      <c r="AF69" s="190"/>
      <c r="AG69" s="190"/>
      <c r="AH69" s="190"/>
      <c r="AI69" s="190"/>
      <c r="AJ69" s="190"/>
      <c r="AK69" s="190"/>
      <c r="AL69" s="190">
        <f>AL68+AL67</f>
        <v>0</v>
      </c>
      <c r="AM69" s="190"/>
      <c r="AN69" s="190"/>
      <c r="AO69" s="190"/>
      <c r="AP69" s="190"/>
      <c r="AQ69" s="190"/>
      <c r="AR69" s="190"/>
      <c r="AS69" s="190">
        <f>AS68+AS67</f>
        <v>0</v>
      </c>
      <c r="AT69" s="190"/>
      <c r="AU69" s="190"/>
      <c r="AV69" s="190"/>
      <c r="AW69" s="190"/>
      <c r="AX69" s="190"/>
      <c r="AY69" s="191"/>
      <c r="AZ69" s="192">
        <f>SUM(H69:AY69)</f>
        <v>0</v>
      </c>
      <c r="BA69" s="193"/>
      <c r="BB69" s="193"/>
      <c r="BC69" s="193"/>
      <c r="BD69" s="193"/>
      <c r="BE69" s="193"/>
      <c r="BF69" s="193"/>
      <c r="BG69" s="194"/>
    </row>
    <row r="70" spans="1:59" ht="15" customHeight="1" thickBot="1" x14ac:dyDescent="0.3">
      <c r="A70" s="72"/>
      <c r="B70" s="184" t="s">
        <v>85</v>
      </c>
      <c r="C70" s="185"/>
      <c r="D70" s="185"/>
      <c r="E70" s="185"/>
      <c r="F70" s="185"/>
      <c r="G70" s="185"/>
      <c r="H70" s="186">
        <f>IFERROR(GETPIVOTDATA("Quanti. X Custo Unitário",'Extrato Sintetico'!$B$47,"Nº da Etapa",I63,"Rubrica",$B$1,"Entidade pagadora","TAESA","Entidade recebedora",B70),0)</f>
        <v>0</v>
      </c>
      <c r="I70" s="186"/>
      <c r="J70" s="186"/>
      <c r="K70" s="186"/>
      <c r="L70" s="186"/>
      <c r="M70" s="186"/>
      <c r="N70" s="186"/>
      <c r="O70" s="186"/>
      <c r="P70" s="186">
        <f>IFERROR(GETPIVOTDATA("Quanti. X Custo Unitário",'Extrato Sintetico'!$B$47,"Nº da Etapa",I63,"Rubrica",$C$1,"Entidade pagadora","TAESA","Entidade recebedora",B70),0)</f>
        <v>0</v>
      </c>
      <c r="Q70" s="186"/>
      <c r="R70" s="186"/>
      <c r="S70" s="186"/>
      <c r="T70" s="186"/>
      <c r="U70" s="186"/>
      <c r="V70" s="186"/>
      <c r="W70" s="186"/>
      <c r="X70" s="171">
        <f>IFERROR(GETPIVOTDATA("Quanti. X Custo Unitário",'Extrato Sintetico'!$B$47,"Nº da Etapa",I63,"Rubrica",$D$1,"Entidade pagadora","TAESA","Entidade recebedora",B70),0)</f>
        <v>0</v>
      </c>
      <c r="Y70" s="171"/>
      <c r="Z70" s="171"/>
      <c r="AA70" s="171"/>
      <c r="AB70" s="171"/>
      <c r="AC70" s="171"/>
      <c r="AD70" s="171"/>
      <c r="AE70" s="171">
        <f>IFERROR(GETPIVOTDATA("Quanti. X Custo Unitário",'Extrato Sintetico'!$B$47,"Nº da Etapa",I63,"Rubrica",$E$1,"Entidade pagadora","TAESA","Entidade recebedora",B70),0)</f>
        <v>0</v>
      </c>
      <c r="AF70" s="171"/>
      <c r="AG70" s="171"/>
      <c r="AH70" s="171"/>
      <c r="AI70" s="171"/>
      <c r="AJ70" s="171"/>
      <c r="AK70" s="171"/>
      <c r="AL70" s="171">
        <f>IFERROR(GETPIVOTDATA("Quanti. X Custo Unitário",'Extrato Sintetico'!$B$47,"Nº da Etapa",I63,"Rubrica",$F$1,"Entidade pagadora","TAESA","Entidade recebedora",B70),0)</f>
        <v>0</v>
      </c>
      <c r="AM70" s="171"/>
      <c r="AN70" s="171"/>
      <c r="AO70" s="171"/>
      <c r="AP70" s="171"/>
      <c r="AQ70" s="171"/>
      <c r="AR70" s="171"/>
      <c r="AS70" s="171">
        <f>IFERROR(GETPIVOTDATA("Quanti. X Custo Unitário",'Extrato Sintetico'!$B$47,"Nº da Etapa",I63,"Rubrica",$G$1,"Entidade pagadora","TAESA","Entidade recebedora",B70),0)+IFERROR(GETPIVOTDATA("Quanti. X Custo Unitário",'Extrato Sintetico'!$B$47,"Nº da Etapa",I63,"Rubrica",H$1,"Entidade pagadora","TAESA","Entidade recebedora",B70),0)</f>
        <v>0</v>
      </c>
      <c r="AT70" s="171"/>
      <c r="AU70" s="171"/>
      <c r="AV70" s="171"/>
      <c r="AW70" s="171"/>
      <c r="AX70" s="171"/>
      <c r="AY70" s="172"/>
      <c r="AZ70" s="173">
        <f>SUM(H70:AY70)</f>
        <v>0</v>
      </c>
      <c r="BA70" s="174"/>
      <c r="BB70" s="174"/>
      <c r="BC70" s="174"/>
      <c r="BD70" s="174"/>
      <c r="BE70" s="174"/>
      <c r="BF70" s="174"/>
      <c r="BG70" s="175"/>
    </row>
    <row r="71" spans="1:59" ht="15" customHeight="1" thickTop="1" thickBot="1" x14ac:dyDescent="0.3">
      <c r="B71" s="176" t="s">
        <v>86</v>
      </c>
      <c r="C71" s="177"/>
      <c r="D71" s="177"/>
      <c r="E71" s="177"/>
      <c r="F71" s="177"/>
      <c r="G71" s="177"/>
      <c r="H71" s="178">
        <f>H70+H69</f>
        <v>0</v>
      </c>
      <c r="I71" s="178"/>
      <c r="J71" s="178"/>
      <c r="K71" s="178"/>
      <c r="L71" s="178"/>
      <c r="M71" s="178"/>
      <c r="N71" s="178"/>
      <c r="O71" s="178"/>
      <c r="P71" s="178">
        <f>P70+P69</f>
        <v>0</v>
      </c>
      <c r="Q71" s="178"/>
      <c r="R71" s="178"/>
      <c r="S71" s="178"/>
      <c r="T71" s="178"/>
      <c r="U71" s="178"/>
      <c r="V71" s="178"/>
      <c r="W71" s="178"/>
      <c r="X71" s="179">
        <f>X70+X69</f>
        <v>0</v>
      </c>
      <c r="Y71" s="179"/>
      <c r="Z71" s="179"/>
      <c r="AA71" s="179"/>
      <c r="AB71" s="179"/>
      <c r="AC71" s="179"/>
      <c r="AD71" s="179"/>
      <c r="AE71" s="179">
        <f>AE70+AE69</f>
        <v>0</v>
      </c>
      <c r="AF71" s="179"/>
      <c r="AG71" s="179"/>
      <c r="AH71" s="179"/>
      <c r="AI71" s="179"/>
      <c r="AJ71" s="179"/>
      <c r="AK71" s="179"/>
      <c r="AL71" s="179">
        <f>AL70+AL69</f>
        <v>0</v>
      </c>
      <c r="AM71" s="179"/>
      <c r="AN71" s="179"/>
      <c r="AO71" s="179"/>
      <c r="AP71" s="179"/>
      <c r="AQ71" s="179"/>
      <c r="AR71" s="179"/>
      <c r="AS71" s="179">
        <f>AS70+AS69</f>
        <v>0</v>
      </c>
      <c r="AT71" s="179"/>
      <c r="AU71" s="179"/>
      <c r="AV71" s="179"/>
      <c r="AW71" s="179"/>
      <c r="AX71" s="179"/>
      <c r="AY71" s="180"/>
      <c r="AZ71" s="181">
        <f>SUM(H71:AY71)</f>
        <v>0</v>
      </c>
      <c r="BA71" s="182"/>
      <c r="BB71" s="182"/>
      <c r="BC71" s="182"/>
      <c r="BD71" s="182"/>
      <c r="BE71" s="182"/>
      <c r="BF71" s="182"/>
      <c r="BG71" s="183"/>
    </row>
    <row r="72" spans="1:59" ht="15" customHeight="1" thickTop="1" thickBot="1" x14ac:dyDescent="0.3"/>
    <row r="73" spans="1:59" ht="15" customHeight="1" thickTop="1" x14ac:dyDescent="0.25">
      <c r="B73" s="223" t="s">
        <v>72</v>
      </c>
      <c r="C73" s="224"/>
      <c r="D73" s="224"/>
      <c r="E73" s="224"/>
      <c r="F73" s="224"/>
      <c r="G73" s="224"/>
      <c r="H73" s="224"/>
      <c r="I73" s="225">
        <f>I63+1</f>
        <v>8</v>
      </c>
      <c r="J73" s="225"/>
      <c r="K73" s="225"/>
      <c r="L73" s="225"/>
      <c r="M73" s="225"/>
      <c r="N73" s="225"/>
      <c r="O73" s="225"/>
      <c r="P73" s="226"/>
      <c r="Q73" s="227" t="s">
        <v>73</v>
      </c>
      <c r="R73" s="228"/>
      <c r="S73" s="228"/>
      <c r="T73" s="228"/>
      <c r="U73" s="228"/>
      <c r="V73" s="228"/>
      <c r="W73" s="228"/>
      <c r="X73" s="228"/>
      <c r="Y73" s="229">
        <f>VLOOKUP(I73,Etapas!$A$2:$E$11,3,FALSE)</f>
        <v>0</v>
      </c>
      <c r="Z73" s="230"/>
      <c r="AA73" s="230"/>
      <c r="AB73" s="230"/>
      <c r="AC73" s="230"/>
      <c r="AD73" s="230"/>
      <c r="AE73" s="230"/>
      <c r="AF73" s="230"/>
      <c r="AG73" s="230"/>
      <c r="AH73" s="227" t="s">
        <v>74</v>
      </c>
      <c r="AI73" s="228"/>
      <c r="AJ73" s="228"/>
      <c r="AK73" s="228"/>
      <c r="AL73" s="228"/>
      <c r="AM73" s="228"/>
      <c r="AN73" s="228"/>
      <c r="AO73" s="229">
        <f>VLOOKUP(I73,Etapas!$A$2:$E$11,4,FALSE)</f>
        <v>0</v>
      </c>
      <c r="AP73" s="230"/>
      <c r="AQ73" s="230"/>
      <c r="AR73" s="230"/>
      <c r="AS73" s="230"/>
      <c r="AT73" s="230"/>
      <c r="AU73" s="230"/>
      <c r="AV73" s="230"/>
      <c r="AW73" s="230"/>
      <c r="AX73" s="230"/>
      <c r="AY73" s="230"/>
      <c r="AZ73" s="230"/>
      <c r="BA73" s="230"/>
      <c r="BB73" s="230"/>
      <c r="BC73" s="230"/>
      <c r="BD73" s="230"/>
      <c r="BE73" s="230"/>
      <c r="BF73" s="230"/>
      <c r="BG73" s="231"/>
    </row>
    <row r="74" spans="1:59" ht="15" customHeight="1" x14ac:dyDescent="0.25">
      <c r="B74" s="205" t="s">
        <v>75</v>
      </c>
      <c r="C74" s="206"/>
      <c r="D74" s="206"/>
      <c r="E74" s="206"/>
      <c r="F74" s="206"/>
      <c r="G74" s="206"/>
      <c r="H74" s="206"/>
      <c r="I74" s="206"/>
      <c r="J74" s="206"/>
      <c r="K74" s="206"/>
      <c r="L74" s="206"/>
      <c r="M74" s="207" t="str">
        <f>VLOOKUP(I73,Etapas!$A$2:$E$11,2,FALSE)</f>
        <v>Etapa 08</v>
      </c>
      <c r="N74" s="208"/>
      <c r="O74" s="208"/>
      <c r="P74" s="208"/>
      <c r="Q74" s="209"/>
      <c r="R74" s="209"/>
      <c r="S74" s="209"/>
      <c r="T74" s="209"/>
      <c r="U74" s="209"/>
      <c r="V74" s="209"/>
      <c r="W74" s="209"/>
      <c r="X74" s="209"/>
      <c r="Y74" s="209"/>
      <c r="Z74" s="209"/>
      <c r="AA74" s="209"/>
      <c r="AB74" s="209"/>
      <c r="AC74" s="209"/>
      <c r="AD74" s="209"/>
      <c r="AE74" s="209"/>
      <c r="AF74" s="209"/>
      <c r="AG74" s="209"/>
      <c r="AH74" s="209"/>
      <c r="AI74" s="209"/>
      <c r="AJ74" s="209"/>
      <c r="AK74" s="209"/>
      <c r="AL74" s="209"/>
      <c r="AM74" s="209"/>
      <c r="AN74" s="209"/>
      <c r="AO74" s="209"/>
      <c r="AP74" s="209"/>
      <c r="AQ74" s="209"/>
      <c r="AR74" s="209"/>
      <c r="AS74" s="209"/>
      <c r="AT74" s="209"/>
      <c r="AU74" s="209"/>
      <c r="AV74" s="209"/>
      <c r="AW74" s="209"/>
      <c r="AX74" s="209"/>
      <c r="AY74" s="209"/>
      <c r="AZ74" s="209"/>
      <c r="BA74" s="209"/>
      <c r="BB74" s="209"/>
      <c r="BC74" s="209"/>
      <c r="BD74" s="209"/>
      <c r="BE74" s="209"/>
      <c r="BF74" s="209"/>
      <c r="BG74" s="210"/>
    </row>
    <row r="75" spans="1:59" ht="15" customHeight="1" thickBot="1" x14ac:dyDescent="0.3">
      <c r="B75" s="211" t="s">
        <v>76</v>
      </c>
      <c r="C75" s="212"/>
      <c r="D75" s="212"/>
      <c r="E75" s="212"/>
      <c r="F75" s="212"/>
      <c r="G75" s="212"/>
      <c r="H75" s="212"/>
      <c r="I75" s="212"/>
      <c r="J75" s="212"/>
      <c r="K75" s="212"/>
      <c r="L75" s="212"/>
      <c r="M75" s="212"/>
      <c r="N75" s="212"/>
      <c r="O75" s="213">
        <f>VLOOKUP(I73,Etapas!$A$2:$E$11,5,FALSE)</f>
        <v>0</v>
      </c>
      <c r="P75" s="214"/>
      <c r="Q75" s="214"/>
      <c r="R75" s="214"/>
      <c r="S75" s="214"/>
      <c r="T75" s="214"/>
      <c r="U75" s="214"/>
      <c r="V75" s="214"/>
      <c r="W75" s="214"/>
      <c r="X75" s="214"/>
      <c r="Y75" s="214"/>
      <c r="Z75" s="214"/>
      <c r="AA75" s="214"/>
      <c r="AB75" s="214"/>
      <c r="AC75" s="214"/>
      <c r="AD75" s="214"/>
      <c r="AE75" s="214"/>
      <c r="AF75" s="214"/>
      <c r="AG75" s="214"/>
      <c r="AH75" s="214"/>
      <c r="AI75" s="214"/>
      <c r="AJ75" s="214"/>
      <c r="AK75" s="214"/>
      <c r="AL75" s="214"/>
      <c r="AM75" s="214"/>
      <c r="AN75" s="214"/>
      <c r="AO75" s="214"/>
      <c r="AP75" s="214"/>
      <c r="AQ75" s="214"/>
      <c r="AR75" s="214"/>
      <c r="AS75" s="214"/>
      <c r="AT75" s="214"/>
      <c r="AU75" s="214"/>
      <c r="AV75" s="214"/>
      <c r="AW75" s="214"/>
      <c r="AX75" s="214"/>
      <c r="AY75" s="214"/>
      <c r="AZ75" s="214"/>
      <c r="BA75" s="214"/>
      <c r="BB75" s="214"/>
      <c r="BC75" s="214"/>
      <c r="BD75" s="214"/>
      <c r="BE75" s="214"/>
      <c r="BF75" s="214"/>
      <c r="BG75" s="215"/>
    </row>
    <row r="76" spans="1:59" ht="15" customHeight="1" thickBot="1" x14ac:dyDescent="0.3">
      <c r="B76" s="216" t="s">
        <v>77</v>
      </c>
      <c r="C76" s="217"/>
      <c r="D76" s="217"/>
      <c r="E76" s="217"/>
      <c r="F76" s="217"/>
      <c r="G76" s="217"/>
      <c r="H76" s="218" t="s">
        <v>78</v>
      </c>
      <c r="I76" s="218"/>
      <c r="J76" s="218"/>
      <c r="K76" s="218"/>
      <c r="L76" s="218"/>
      <c r="M76" s="218"/>
      <c r="N76" s="218"/>
      <c r="O76" s="218"/>
      <c r="P76" s="219" t="s">
        <v>79</v>
      </c>
      <c r="Q76" s="219"/>
      <c r="R76" s="219"/>
      <c r="S76" s="219"/>
      <c r="T76" s="219"/>
      <c r="U76" s="219"/>
      <c r="V76" s="219"/>
      <c r="W76" s="219"/>
      <c r="X76" s="218" t="s">
        <v>80</v>
      </c>
      <c r="Y76" s="218"/>
      <c r="Z76" s="218"/>
      <c r="AA76" s="218"/>
      <c r="AB76" s="218"/>
      <c r="AC76" s="218"/>
      <c r="AD76" s="218"/>
      <c r="AE76" s="218" t="s">
        <v>81</v>
      </c>
      <c r="AF76" s="218"/>
      <c r="AG76" s="218"/>
      <c r="AH76" s="218"/>
      <c r="AI76" s="218"/>
      <c r="AJ76" s="218"/>
      <c r="AK76" s="218"/>
      <c r="AL76" s="218" t="s">
        <v>82</v>
      </c>
      <c r="AM76" s="218"/>
      <c r="AN76" s="218"/>
      <c r="AO76" s="218"/>
      <c r="AP76" s="218"/>
      <c r="AQ76" s="218"/>
      <c r="AR76" s="218"/>
      <c r="AS76" s="218" t="s">
        <v>83</v>
      </c>
      <c r="AT76" s="218"/>
      <c r="AU76" s="218"/>
      <c r="AV76" s="218"/>
      <c r="AW76" s="218"/>
      <c r="AX76" s="218"/>
      <c r="AY76" s="220"/>
      <c r="AZ76" s="221" t="s">
        <v>48</v>
      </c>
      <c r="BA76" s="218"/>
      <c r="BB76" s="218"/>
      <c r="BC76" s="218"/>
      <c r="BD76" s="218"/>
      <c r="BE76" s="218"/>
      <c r="BF76" s="218"/>
      <c r="BG76" s="222"/>
    </row>
    <row r="77" spans="1:59" ht="15" customHeight="1" x14ac:dyDescent="0.25">
      <c r="A77" s="72"/>
      <c r="B77" s="197">
        <f>$B$7</f>
        <v>0</v>
      </c>
      <c r="C77" s="198"/>
      <c r="D77" s="198"/>
      <c r="E77" s="198"/>
      <c r="F77" s="198"/>
      <c r="G77" s="198"/>
      <c r="H77" s="199">
        <f>IFERROR(GETPIVOTDATA("Quanti. X Custo Unitário",'Extrato Sintetico'!$B$47,"Nº da Etapa",I73,"Rubrica",$B$1,"Entidade pagadora","TAESA","Entidade recebedora",B77),0)</f>
        <v>0</v>
      </c>
      <c r="I77" s="199"/>
      <c r="J77" s="199"/>
      <c r="K77" s="199"/>
      <c r="L77" s="199"/>
      <c r="M77" s="199"/>
      <c r="N77" s="199"/>
      <c r="O77" s="199"/>
      <c r="P77" s="199">
        <f>IFERROR(GETPIVOTDATA("Quanti. X Custo Unitário",'Extrato Sintetico'!$B$47,"Nº da Etapa",I73,"Rubrica",$C$1,"Entidade pagadora","TAESA","Entidade recebedora",B77),0)</f>
        <v>0</v>
      </c>
      <c r="Q77" s="199"/>
      <c r="R77" s="199"/>
      <c r="S77" s="199"/>
      <c r="T77" s="199"/>
      <c r="U77" s="199"/>
      <c r="V77" s="199"/>
      <c r="W77" s="199"/>
      <c r="X77" s="200">
        <f>IFERROR(GETPIVOTDATA("Quanti. X Custo Unitário",'Extrato Sintetico'!$B$47,"Nº da Etapa",I73,"Rubrica",$D$1,"Entidade pagadora","TAESA","Entidade recebedora",B77),0)</f>
        <v>0</v>
      </c>
      <c r="Y77" s="200"/>
      <c r="Z77" s="200"/>
      <c r="AA77" s="200"/>
      <c r="AB77" s="200"/>
      <c r="AC77" s="200"/>
      <c r="AD77" s="200"/>
      <c r="AE77" s="200">
        <f>IFERROR(GETPIVOTDATA("Quanti. X Custo Unitário",'Extrato Sintetico'!$B$47,"Nº da Etapa",I73,"Rubrica",$E$1,"Entidade pagadora","TAESA","Entidade recebedora",B77),0)</f>
        <v>0</v>
      </c>
      <c r="AF77" s="200"/>
      <c r="AG77" s="200"/>
      <c r="AH77" s="200"/>
      <c r="AI77" s="200"/>
      <c r="AJ77" s="200"/>
      <c r="AK77" s="200"/>
      <c r="AL77" s="200">
        <f>IFERROR(GETPIVOTDATA("Quanti. X Custo Unitário",'Extrato Sintetico'!$B$47,"Nº da Etapa",I73,"Rubrica",$F$1,"Entidade pagadora","TAESA","Entidade recebedora",B77),0)</f>
        <v>0</v>
      </c>
      <c r="AM77" s="200"/>
      <c r="AN77" s="200"/>
      <c r="AO77" s="200"/>
      <c r="AP77" s="200"/>
      <c r="AQ77" s="200"/>
      <c r="AR77" s="200"/>
      <c r="AS77" s="200">
        <f>IFERROR(GETPIVOTDATA("Quanti. X Custo Unitário",'Extrato Sintetico'!$B$47,"Nº da Etapa",I73,"Rubrica",$G$1,"Entidade pagadora","TAESA","Entidade recebedora",B77),0)+IFERROR(GETPIVOTDATA("Quanti. X Custo Unitário",'Extrato Sintetico'!$B$47,"Nº da Etapa",I73,"Rubrica",H$1,"Entidade pagadora","TAESA","Entidade recebedora",B77),0)</f>
        <v>0</v>
      </c>
      <c r="AT77" s="200"/>
      <c r="AU77" s="200"/>
      <c r="AV77" s="200"/>
      <c r="AW77" s="200"/>
      <c r="AX77" s="200"/>
      <c r="AY77" s="201"/>
      <c r="AZ77" s="202">
        <f>SUM(H77:AY77)</f>
        <v>0</v>
      </c>
      <c r="BA77" s="203"/>
      <c r="BB77" s="203"/>
      <c r="BC77" s="203"/>
      <c r="BD77" s="203"/>
      <c r="BE77" s="203"/>
      <c r="BF77" s="203"/>
      <c r="BG77" s="204"/>
    </row>
    <row r="78" spans="1:59" ht="15" customHeight="1" thickBot="1" x14ac:dyDescent="0.3">
      <c r="A78" s="72"/>
      <c r="B78" s="195">
        <f>$B$8</f>
        <v>0</v>
      </c>
      <c r="C78" s="196"/>
      <c r="D78" s="196"/>
      <c r="E78" s="196"/>
      <c r="F78" s="196"/>
      <c r="G78" s="196"/>
      <c r="H78" s="186">
        <f>IFERROR(GETPIVOTDATA("Quanti. X Custo Unitário",'Extrato Sintetico'!$B$47,"Nº da Etapa",I73,"Rubrica",$B$1,"Entidade pagadora","TAESA","Entidade recebedora",B78),0)</f>
        <v>0</v>
      </c>
      <c r="I78" s="186"/>
      <c r="J78" s="186"/>
      <c r="K78" s="186"/>
      <c r="L78" s="186"/>
      <c r="M78" s="186"/>
      <c r="N78" s="186"/>
      <c r="O78" s="186"/>
      <c r="P78" s="186">
        <f>IFERROR(GETPIVOTDATA("Quanti. X Custo Unitário",'Extrato Sintetico'!$B$47,"Nº da Etapa",I73,"Rubrica",$C$1,"Entidade pagadora","TAESA","Entidade recebedora",B78),0)</f>
        <v>0</v>
      </c>
      <c r="Q78" s="186"/>
      <c r="R78" s="186"/>
      <c r="S78" s="186"/>
      <c r="T78" s="186"/>
      <c r="U78" s="186"/>
      <c r="V78" s="186"/>
      <c r="W78" s="186"/>
      <c r="X78" s="171">
        <f>IFERROR(GETPIVOTDATA("Quanti. X Custo Unitário",'Extrato Sintetico'!$B$47,"Nº da Etapa",I73,"Rubrica",$D$1,"Entidade pagadora","TAESA","Entidade recebedora",B78),0)</f>
        <v>0</v>
      </c>
      <c r="Y78" s="171"/>
      <c r="Z78" s="171"/>
      <c r="AA78" s="171"/>
      <c r="AB78" s="171"/>
      <c r="AC78" s="171"/>
      <c r="AD78" s="171"/>
      <c r="AE78" s="171">
        <f>IFERROR(GETPIVOTDATA("Quanti. X Custo Unitário",'Extrato Sintetico'!$B$47,"Nº da Etapa",I73,"Rubrica",$E$1,"Entidade pagadora","TAESA","Entidade recebedora",B78),0)</f>
        <v>0</v>
      </c>
      <c r="AF78" s="171"/>
      <c r="AG78" s="171"/>
      <c r="AH78" s="171"/>
      <c r="AI78" s="171"/>
      <c r="AJ78" s="171"/>
      <c r="AK78" s="171"/>
      <c r="AL78" s="171">
        <f>IFERROR(GETPIVOTDATA("Quanti. X Custo Unitário",'Extrato Sintetico'!$B$47,"Nº da Etapa",I73,"Rubrica",$F$1,"Entidade pagadora","TAESA","Entidade recebedora",B78),0)</f>
        <v>0</v>
      </c>
      <c r="AM78" s="171"/>
      <c r="AN78" s="171"/>
      <c r="AO78" s="171"/>
      <c r="AP78" s="171"/>
      <c r="AQ78" s="171"/>
      <c r="AR78" s="171"/>
      <c r="AS78" s="171">
        <f>IFERROR(GETPIVOTDATA("Quanti. X Custo Unitário",'Extrato Sintetico'!$B$47,"Nº da Etapa",I73,"Rubrica",$G$1,"Entidade pagadora","TAESA","Entidade recebedora",B78),0)+IFERROR(GETPIVOTDATA("Quanti. X Custo Unitário",'Extrato Sintetico'!$B$47,"Nº da Etapa",I73,"Rubrica",H$1,"Entidade pagadora","TAESA","Entidade recebedora",B78),0)</f>
        <v>0</v>
      </c>
      <c r="AT78" s="171"/>
      <c r="AU78" s="171"/>
      <c r="AV78" s="171"/>
      <c r="AW78" s="171"/>
      <c r="AX78" s="171"/>
      <c r="AY78" s="172"/>
      <c r="AZ78" s="173">
        <f>SUM(H78:AY78)</f>
        <v>0</v>
      </c>
      <c r="BA78" s="174"/>
      <c r="BB78" s="174"/>
      <c r="BC78" s="174"/>
      <c r="BD78" s="174"/>
      <c r="BE78" s="174"/>
      <c r="BF78" s="174"/>
      <c r="BG78" s="175"/>
    </row>
    <row r="79" spans="1:59" ht="15" customHeight="1" thickBot="1" x14ac:dyDescent="0.3">
      <c r="B79" s="187" t="s">
        <v>84</v>
      </c>
      <c r="C79" s="188"/>
      <c r="D79" s="188"/>
      <c r="E79" s="188"/>
      <c r="F79" s="188"/>
      <c r="G79" s="188"/>
      <c r="H79" s="189">
        <f>H78+H77</f>
        <v>0</v>
      </c>
      <c r="I79" s="189"/>
      <c r="J79" s="189"/>
      <c r="K79" s="189"/>
      <c r="L79" s="189"/>
      <c r="M79" s="189"/>
      <c r="N79" s="189"/>
      <c r="O79" s="189"/>
      <c r="P79" s="189">
        <f>P78+P77</f>
        <v>0</v>
      </c>
      <c r="Q79" s="189"/>
      <c r="R79" s="189"/>
      <c r="S79" s="189"/>
      <c r="T79" s="189"/>
      <c r="U79" s="189"/>
      <c r="V79" s="189"/>
      <c r="W79" s="189"/>
      <c r="X79" s="190">
        <f>X78+X77</f>
        <v>0</v>
      </c>
      <c r="Y79" s="190"/>
      <c r="Z79" s="190"/>
      <c r="AA79" s="190"/>
      <c r="AB79" s="190"/>
      <c r="AC79" s="190"/>
      <c r="AD79" s="190"/>
      <c r="AE79" s="190">
        <f>AE78+AE77</f>
        <v>0</v>
      </c>
      <c r="AF79" s="190"/>
      <c r="AG79" s="190"/>
      <c r="AH79" s="190"/>
      <c r="AI79" s="190"/>
      <c r="AJ79" s="190"/>
      <c r="AK79" s="190"/>
      <c r="AL79" s="190">
        <f>AL78+AL77</f>
        <v>0</v>
      </c>
      <c r="AM79" s="190"/>
      <c r="AN79" s="190"/>
      <c r="AO79" s="190"/>
      <c r="AP79" s="190"/>
      <c r="AQ79" s="190"/>
      <c r="AR79" s="190"/>
      <c r="AS79" s="190">
        <f>AS78+AS77</f>
        <v>0</v>
      </c>
      <c r="AT79" s="190"/>
      <c r="AU79" s="190"/>
      <c r="AV79" s="190"/>
      <c r="AW79" s="190"/>
      <c r="AX79" s="190"/>
      <c r="AY79" s="191"/>
      <c r="AZ79" s="192">
        <f>SUM(H79:AY79)</f>
        <v>0</v>
      </c>
      <c r="BA79" s="193"/>
      <c r="BB79" s="193"/>
      <c r="BC79" s="193"/>
      <c r="BD79" s="193"/>
      <c r="BE79" s="193"/>
      <c r="BF79" s="193"/>
      <c r="BG79" s="194"/>
    </row>
    <row r="80" spans="1:59" ht="15" customHeight="1" thickBot="1" x14ac:dyDescent="0.3">
      <c r="A80" s="72"/>
      <c r="B80" s="184" t="s">
        <v>85</v>
      </c>
      <c r="C80" s="185"/>
      <c r="D80" s="185"/>
      <c r="E80" s="185"/>
      <c r="F80" s="185"/>
      <c r="G80" s="185"/>
      <c r="H80" s="186">
        <f>IFERROR(GETPIVOTDATA("Quanti. X Custo Unitário",'Extrato Sintetico'!$B$47,"Nº da Etapa",I73,"Rubrica",$B$1,"Entidade pagadora","TAESA","Entidade recebedora",B80),0)</f>
        <v>0</v>
      </c>
      <c r="I80" s="186"/>
      <c r="J80" s="186"/>
      <c r="K80" s="186"/>
      <c r="L80" s="186"/>
      <c r="M80" s="186"/>
      <c r="N80" s="186"/>
      <c r="O80" s="186"/>
      <c r="P80" s="186">
        <f>IFERROR(GETPIVOTDATA("Quanti. X Custo Unitário",'Extrato Sintetico'!$B$47,"Nº da Etapa",I73,"Rubrica",$C$1,"Entidade pagadora","TAESA","Entidade recebedora",B80),0)</f>
        <v>0</v>
      </c>
      <c r="Q80" s="186"/>
      <c r="R80" s="186"/>
      <c r="S80" s="186"/>
      <c r="T80" s="186"/>
      <c r="U80" s="186"/>
      <c r="V80" s="186"/>
      <c r="W80" s="186"/>
      <c r="X80" s="171">
        <f>IFERROR(GETPIVOTDATA("Quanti. X Custo Unitário",'Extrato Sintetico'!$B$47,"Nº da Etapa",I73,"Rubrica",$D$1,"Entidade pagadora","TAESA","Entidade recebedora",B80),0)</f>
        <v>0</v>
      </c>
      <c r="Y80" s="171"/>
      <c r="Z80" s="171"/>
      <c r="AA80" s="171"/>
      <c r="AB80" s="171"/>
      <c r="AC80" s="171"/>
      <c r="AD80" s="171"/>
      <c r="AE80" s="171">
        <f>IFERROR(GETPIVOTDATA("Quanti. X Custo Unitário",'Extrato Sintetico'!$B$47,"Nº da Etapa",I73,"Rubrica",$E$1,"Entidade pagadora","TAESA","Entidade recebedora",B80),0)</f>
        <v>0</v>
      </c>
      <c r="AF80" s="171"/>
      <c r="AG80" s="171"/>
      <c r="AH80" s="171"/>
      <c r="AI80" s="171"/>
      <c r="AJ80" s="171"/>
      <c r="AK80" s="171"/>
      <c r="AL80" s="171">
        <f>IFERROR(GETPIVOTDATA("Quanti. X Custo Unitário",'Extrato Sintetico'!$B$47,"Nº da Etapa",I73,"Rubrica",$F$1,"Entidade pagadora","TAESA","Entidade recebedora",B80),0)</f>
        <v>0</v>
      </c>
      <c r="AM80" s="171"/>
      <c r="AN80" s="171"/>
      <c r="AO80" s="171"/>
      <c r="AP80" s="171"/>
      <c r="AQ80" s="171"/>
      <c r="AR80" s="171"/>
      <c r="AS80" s="171">
        <f>IFERROR(GETPIVOTDATA("Quanti. X Custo Unitário",'Extrato Sintetico'!$B$47,"Nº da Etapa",I73,"Rubrica",$G$1,"Entidade pagadora","TAESA","Entidade recebedora",B80),0)+IFERROR(GETPIVOTDATA("Quanti. X Custo Unitário",'Extrato Sintetico'!$B$47,"Nº da Etapa",I73,"Rubrica",H$1,"Entidade pagadora","TAESA","Entidade recebedora",B80),0)</f>
        <v>0</v>
      </c>
      <c r="AT80" s="171"/>
      <c r="AU80" s="171"/>
      <c r="AV80" s="171"/>
      <c r="AW80" s="171"/>
      <c r="AX80" s="171"/>
      <c r="AY80" s="172"/>
      <c r="AZ80" s="173">
        <f>SUM(H80:AY80)</f>
        <v>0</v>
      </c>
      <c r="BA80" s="174"/>
      <c r="BB80" s="174"/>
      <c r="BC80" s="174"/>
      <c r="BD80" s="174"/>
      <c r="BE80" s="174"/>
      <c r="BF80" s="174"/>
      <c r="BG80" s="175"/>
    </row>
    <row r="81" spans="1:59" ht="15" customHeight="1" thickTop="1" thickBot="1" x14ac:dyDescent="0.3">
      <c r="B81" s="176" t="s">
        <v>86</v>
      </c>
      <c r="C81" s="177"/>
      <c r="D81" s="177"/>
      <c r="E81" s="177"/>
      <c r="F81" s="177"/>
      <c r="G81" s="177"/>
      <c r="H81" s="178">
        <f>H80+H79</f>
        <v>0</v>
      </c>
      <c r="I81" s="178"/>
      <c r="J81" s="178"/>
      <c r="K81" s="178"/>
      <c r="L81" s="178"/>
      <c r="M81" s="178"/>
      <c r="N81" s="178"/>
      <c r="O81" s="178"/>
      <c r="P81" s="178">
        <f>P80+P79</f>
        <v>0</v>
      </c>
      <c r="Q81" s="178"/>
      <c r="R81" s="178"/>
      <c r="S81" s="178"/>
      <c r="T81" s="178"/>
      <c r="U81" s="178"/>
      <c r="V81" s="178"/>
      <c r="W81" s="178"/>
      <c r="X81" s="179">
        <f>X80+X79</f>
        <v>0</v>
      </c>
      <c r="Y81" s="179"/>
      <c r="Z81" s="179"/>
      <c r="AA81" s="179"/>
      <c r="AB81" s="179"/>
      <c r="AC81" s="179"/>
      <c r="AD81" s="179"/>
      <c r="AE81" s="179">
        <f>AE80+AE79</f>
        <v>0</v>
      </c>
      <c r="AF81" s="179"/>
      <c r="AG81" s="179"/>
      <c r="AH81" s="179"/>
      <c r="AI81" s="179"/>
      <c r="AJ81" s="179"/>
      <c r="AK81" s="179"/>
      <c r="AL81" s="179">
        <f>AL80+AL79</f>
        <v>0</v>
      </c>
      <c r="AM81" s="179"/>
      <c r="AN81" s="179"/>
      <c r="AO81" s="179"/>
      <c r="AP81" s="179"/>
      <c r="AQ81" s="179"/>
      <c r="AR81" s="179"/>
      <c r="AS81" s="179">
        <f>AS80+AS79</f>
        <v>0</v>
      </c>
      <c r="AT81" s="179"/>
      <c r="AU81" s="179"/>
      <c r="AV81" s="179"/>
      <c r="AW81" s="179"/>
      <c r="AX81" s="179"/>
      <c r="AY81" s="180"/>
      <c r="AZ81" s="181">
        <f>SUM(H81:AY81)</f>
        <v>0</v>
      </c>
      <c r="BA81" s="182"/>
      <c r="BB81" s="182"/>
      <c r="BC81" s="182"/>
      <c r="BD81" s="182"/>
      <c r="BE81" s="182"/>
      <c r="BF81" s="182"/>
      <c r="BG81" s="183"/>
    </row>
    <row r="82" spans="1:59" ht="15" customHeight="1" thickTop="1" thickBot="1" x14ac:dyDescent="0.3"/>
    <row r="83" spans="1:59" ht="15" customHeight="1" thickTop="1" x14ac:dyDescent="0.25">
      <c r="B83" s="223" t="s">
        <v>72</v>
      </c>
      <c r="C83" s="224"/>
      <c r="D83" s="224"/>
      <c r="E83" s="224"/>
      <c r="F83" s="224"/>
      <c r="G83" s="224"/>
      <c r="H83" s="224"/>
      <c r="I83" s="225">
        <f>I73+1</f>
        <v>9</v>
      </c>
      <c r="J83" s="225"/>
      <c r="K83" s="225"/>
      <c r="L83" s="225"/>
      <c r="M83" s="225"/>
      <c r="N83" s="225"/>
      <c r="O83" s="225"/>
      <c r="P83" s="226"/>
      <c r="Q83" s="227" t="s">
        <v>73</v>
      </c>
      <c r="R83" s="228"/>
      <c r="S83" s="228"/>
      <c r="T83" s="228"/>
      <c r="U83" s="228"/>
      <c r="V83" s="228"/>
      <c r="W83" s="228"/>
      <c r="X83" s="228"/>
      <c r="Y83" s="229">
        <f>VLOOKUP(I83,Etapas!$A$2:$E$11,3,FALSE)</f>
        <v>0</v>
      </c>
      <c r="Z83" s="230"/>
      <c r="AA83" s="230"/>
      <c r="AB83" s="230"/>
      <c r="AC83" s="230"/>
      <c r="AD83" s="230"/>
      <c r="AE83" s="230"/>
      <c r="AF83" s="230"/>
      <c r="AG83" s="230"/>
      <c r="AH83" s="227" t="s">
        <v>74</v>
      </c>
      <c r="AI83" s="228"/>
      <c r="AJ83" s="228"/>
      <c r="AK83" s="228"/>
      <c r="AL83" s="228"/>
      <c r="AM83" s="228"/>
      <c r="AN83" s="228"/>
      <c r="AO83" s="229">
        <f>VLOOKUP(I83,Etapas!$A$2:$E$11,4,FALSE)</f>
        <v>0</v>
      </c>
      <c r="AP83" s="230"/>
      <c r="AQ83" s="230"/>
      <c r="AR83" s="230"/>
      <c r="AS83" s="230"/>
      <c r="AT83" s="230"/>
      <c r="AU83" s="230"/>
      <c r="AV83" s="230"/>
      <c r="AW83" s="230"/>
      <c r="AX83" s="230"/>
      <c r="AY83" s="230"/>
      <c r="AZ83" s="230"/>
      <c r="BA83" s="230"/>
      <c r="BB83" s="230"/>
      <c r="BC83" s="230"/>
      <c r="BD83" s="230"/>
      <c r="BE83" s="230"/>
      <c r="BF83" s="230"/>
      <c r="BG83" s="231"/>
    </row>
    <row r="84" spans="1:59" ht="15" customHeight="1" x14ac:dyDescent="0.25">
      <c r="B84" s="205" t="s">
        <v>75</v>
      </c>
      <c r="C84" s="206"/>
      <c r="D84" s="206"/>
      <c r="E84" s="206"/>
      <c r="F84" s="206"/>
      <c r="G84" s="206"/>
      <c r="H84" s="206"/>
      <c r="I84" s="206"/>
      <c r="J84" s="206"/>
      <c r="K84" s="206"/>
      <c r="L84" s="206"/>
      <c r="M84" s="207" t="str">
        <f>VLOOKUP(I83,Etapas!$A$2:$E$11,2,FALSE)</f>
        <v>Etapa 09</v>
      </c>
      <c r="N84" s="208"/>
      <c r="O84" s="208"/>
      <c r="P84" s="208"/>
      <c r="Q84" s="209"/>
      <c r="R84" s="209"/>
      <c r="S84" s="209"/>
      <c r="T84" s="209"/>
      <c r="U84" s="209"/>
      <c r="V84" s="209"/>
      <c r="W84" s="209"/>
      <c r="X84" s="209"/>
      <c r="Y84" s="209"/>
      <c r="Z84" s="209"/>
      <c r="AA84" s="209"/>
      <c r="AB84" s="209"/>
      <c r="AC84" s="209"/>
      <c r="AD84" s="209"/>
      <c r="AE84" s="209"/>
      <c r="AF84" s="209"/>
      <c r="AG84" s="209"/>
      <c r="AH84" s="209"/>
      <c r="AI84" s="209"/>
      <c r="AJ84" s="209"/>
      <c r="AK84" s="209"/>
      <c r="AL84" s="209"/>
      <c r="AM84" s="209"/>
      <c r="AN84" s="209"/>
      <c r="AO84" s="209"/>
      <c r="AP84" s="209"/>
      <c r="AQ84" s="209"/>
      <c r="AR84" s="209"/>
      <c r="AS84" s="209"/>
      <c r="AT84" s="209"/>
      <c r="AU84" s="209"/>
      <c r="AV84" s="209"/>
      <c r="AW84" s="209"/>
      <c r="AX84" s="209"/>
      <c r="AY84" s="209"/>
      <c r="AZ84" s="209"/>
      <c r="BA84" s="209"/>
      <c r="BB84" s="209"/>
      <c r="BC84" s="209"/>
      <c r="BD84" s="209"/>
      <c r="BE84" s="209"/>
      <c r="BF84" s="209"/>
      <c r="BG84" s="210"/>
    </row>
    <row r="85" spans="1:59" ht="15" customHeight="1" thickBot="1" x14ac:dyDescent="0.3">
      <c r="B85" s="211" t="s">
        <v>76</v>
      </c>
      <c r="C85" s="212"/>
      <c r="D85" s="212"/>
      <c r="E85" s="212"/>
      <c r="F85" s="212"/>
      <c r="G85" s="212"/>
      <c r="H85" s="212"/>
      <c r="I85" s="212"/>
      <c r="J85" s="212"/>
      <c r="K85" s="212"/>
      <c r="L85" s="212"/>
      <c r="M85" s="212"/>
      <c r="N85" s="212"/>
      <c r="O85" s="213">
        <f>VLOOKUP(I83,Etapas!$A$2:$E$11,5,FALSE)</f>
        <v>0</v>
      </c>
      <c r="P85" s="214"/>
      <c r="Q85" s="214"/>
      <c r="R85" s="214"/>
      <c r="S85" s="214"/>
      <c r="T85" s="214"/>
      <c r="U85" s="214"/>
      <c r="V85" s="214"/>
      <c r="W85" s="214"/>
      <c r="X85" s="214"/>
      <c r="Y85" s="214"/>
      <c r="Z85" s="214"/>
      <c r="AA85" s="214"/>
      <c r="AB85" s="214"/>
      <c r="AC85" s="214"/>
      <c r="AD85" s="214"/>
      <c r="AE85" s="214"/>
      <c r="AF85" s="214"/>
      <c r="AG85" s="214"/>
      <c r="AH85" s="214"/>
      <c r="AI85" s="214"/>
      <c r="AJ85" s="214"/>
      <c r="AK85" s="214"/>
      <c r="AL85" s="214"/>
      <c r="AM85" s="214"/>
      <c r="AN85" s="214"/>
      <c r="AO85" s="214"/>
      <c r="AP85" s="214"/>
      <c r="AQ85" s="214"/>
      <c r="AR85" s="214"/>
      <c r="AS85" s="214"/>
      <c r="AT85" s="214"/>
      <c r="AU85" s="214"/>
      <c r="AV85" s="214"/>
      <c r="AW85" s="214"/>
      <c r="AX85" s="214"/>
      <c r="AY85" s="214"/>
      <c r="AZ85" s="214"/>
      <c r="BA85" s="214"/>
      <c r="BB85" s="214"/>
      <c r="BC85" s="214"/>
      <c r="BD85" s="214"/>
      <c r="BE85" s="214"/>
      <c r="BF85" s="214"/>
      <c r="BG85" s="215"/>
    </row>
    <row r="86" spans="1:59" ht="15" customHeight="1" thickBot="1" x14ac:dyDescent="0.3">
      <c r="B86" s="216" t="s">
        <v>77</v>
      </c>
      <c r="C86" s="217"/>
      <c r="D86" s="217"/>
      <c r="E86" s="217"/>
      <c r="F86" s="217"/>
      <c r="G86" s="217"/>
      <c r="H86" s="218" t="s">
        <v>78</v>
      </c>
      <c r="I86" s="218"/>
      <c r="J86" s="218"/>
      <c r="K86" s="218"/>
      <c r="L86" s="218"/>
      <c r="M86" s="218"/>
      <c r="N86" s="218"/>
      <c r="O86" s="218"/>
      <c r="P86" s="219" t="s">
        <v>79</v>
      </c>
      <c r="Q86" s="219"/>
      <c r="R86" s="219"/>
      <c r="S86" s="219"/>
      <c r="T86" s="219"/>
      <c r="U86" s="219"/>
      <c r="V86" s="219"/>
      <c r="W86" s="219"/>
      <c r="X86" s="218" t="s">
        <v>80</v>
      </c>
      <c r="Y86" s="218"/>
      <c r="Z86" s="218"/>
      <c r="AA86" s="218"/>
      <c r="AB86" s="218"/>
      <c r="AC86" s="218"/>
      <c r="AD86" s="218"/>
      <c r="AE86" s="218" t="s">
        <v>81</v>
      </c>
      <c r="AF86" s="218"/>
      <c r="AG86" s="218"/>
      <c r="AH86" s="218"/>
      <c r="AI86" s="218"/>
      <c r="AJ86" s="218"/>
      <c r="AK86" s="218"/>
      <c r="AL86" s="218" t="s">
        <v>82</v>
      </c>
      <c r="AM86" s="218"/>
      <c r="AN86" s="218"/>
      <c r="AO86" s="218"/>
      <c r="AP86" s="218"/>
      <c r="AQ86" s="218"/>
      <c r="AR86" s="218"/>
      <c r="AS86" s="218" t="s">
        <v>83</v>
      </c>
      <c r="AT86" s="218"/>
      <c r="AU86" s="218"/>
      <c r="AV86" s="218"/>
      <c r="AW86" s="218"/>
      <c r="AX86" s="218"/>
      <c r="AY86" s="220"/>
      <c r="AZ86" s="221" t="s">
        <v>48</v>
      </c>
      <c r="BA86" s="218"/>
      <c r="BB86" s="218"/>
      <c r="BC86" s="218"/>
      <c r="BD86" s="218"/>
      <c r="BE86" s="218"/>
      <c r="BF86" s="218"/>
      <c r="BG86" s="222"/>
    </row>
    <row r="87" spans="1:59" ht="15" customHeight="1" x14ac:dyDescent="0.25">
      <c r="A87" s="72"/>
      <c r="B87" s="197">
        <f>$B$7</f>
        <v>0</v>
      </c>
      <c r="C87" s="198"/>
      <c r="D87" s="198"/>
      <c r="E87" s="198"/>
      <c r="F87" s="198"/>
      <c r="G87" s="198"/>
      <c r="H87" s="199">
        <f>IFERROR(GETPIVOTDATA("Quanti. X Custo Unitário",'Extrato Sintetico'!$B$47,"Nº da Etapa",I83,"Rubrica",$B$1,"Entidade pagadora","TAESA","Entidade recebedora",B87),0)</f>
        <v>0</v>
      </c>
      <c r="I87" s="199"/>
      <c r="J87" s="199"/>
      <c r="K87" s="199"/>
      <c r="L87" s="199"/>
      <c r="M87" s="199"/>
      <c r="N87" s="199"/>
      <c r="O87" s="199"/>
      <c r="P87" s="199">
        <f>IFERROR(GETPIVOTDATA("Quanti. X Custo Unitário",'Extrato Sintetico'!$B$47,"Nº da Etapa",I83,"Rubrica",$C$1,"Entidade pagadora","TAESA","Entidade recebedora",B87),0)</f>
        <v>0</v>
      </c>
      <c r="Q87" s="199"/>
      <c r="R87" s="199"/>
      <c r="S87" s="199"/>
      <c r="T87" s="199"/>
      <c r="U87" s="199"/>
      <c r="V87" s="199"/>
      <c r="W87" s="199"/>
      <c r="X87" s="200">
        <f>IFERROR(GETPIVOTDATA("Quanti. X Custo Unitário",'Extrato Sintetico'!$B$47,"Nº da Etapa",I83,"Rubrica",$D$1,"Entidade pagadora","TAESA","Entidade recebedora",B87),0)</f>
        <v>0</v>
      </c>
      <c r="Y87" s="200"/>
      <c r="Z87" s="200"/>
      <c r="AA87" s="200"/>
      <c r="AB87" s="200"/>
      <c r="AC87" s="200"/>
      <c r="AD87" s="200"/>
      <c r="AE87" s="200">
        <f>IFERROR(GETPIVOTDATA("Quanti. X Custo Unitário",'Extrato Sintetico'!$B$47,"Nº da Etapa",I83,"Rubrica",$E$1,"Entidade pagadora","TAESA","Entidade recebedora",B87),0)</f>
        <v>0</v>
      </c>
      <c r="AF87" s="200"/>
      <c r="AG87" s="200"/>
      <c r="AH87" s="200"/>
      <c r="AI87" s="200"/>
      <c r="AJ87" s="200"/>
      <c r="AK87" s="200"/>
      <c r="AL87" s="200">
        <f>IFERROR(GETPIVOTDATA("Quanti. X Custo Unitário",'Extrato Sintetico'!$B$47,"Nº da Etapa",I83,"Rubrica",$F$1,"Entidade pagadora","TAESA","Entidade recebedora",B87),0)</f>
        <v>0</v>
      </c>
      <c r="AM87" s="200"/>
      <c r="AN87" s="200"/>
      <c r="AO87" s="200"/>
      <c r="AP87" s="200"/>
      <c r="AQ87" s="200"/>
      <c r="AR87" s="200"/>
      <c r="AS87" s="200">
        <f>IFERROR(GETPIVOTDATA("Quanti. X Custo Unitário",'Extrato Sintetico'!$B$47,"Nº da Etapa",I83,"Rubrica",$G$1,"Entidade pagadora","TAESA","Entidade recebedora",B87),0)+IFERROR(GETPIVOTDATA("Quanti. X Custo Unitário",'Extrato Sintetico'!$B$47,"Nº da Etapa",I83,"Rubrica",H$1,"Entidade pagadora","TAESA","Entidade recebedora",B87),0)</f>
        <v>0</v>
      </c>
      <c r="AT87" s="200"/>
      <c r="AU87" s="200"/>
      <c r="AV87" s="200"/>
      <c r="AW87" s="200"/>
      <c r="AX87" s="200"/>
      <c r="AY87" s="201"/>
      <c r="AZ87" s="202">
        <f>SUM(H87:AY87)</f>
        <v>0</v>
      </c>
      <c r="BA87" s="203"/>
      <c r="BB87" s="203"/>
      <c r="BC87" s="203"/>
      <c r="BD87" s="203"/>
      <c r="BE87" s="203"/>
      <c r="BF87" s="203"/>
      <c r="BG87" s="204"/>
    </row>
    <row r="88" spans="1:59" ht="15" customHeight="1" thickBot="1" x14ac:dyDescent="0.3">
      <c r="A88" s="72"/>
      <c r="B88" s="195">
        <f>$B$8</f>
        <v>0</v>
      </c>
      <c r="C88" s="196"/>
      <c r="D88" s="196"/>
      <c r="E88" s="196"/>
      <c r="F88" s="196"/>
      <c r="G88" s="196"/>
      <c r="H88" s="186">
        <f>IFERROR(GETPIVOTDATA("Quanti. X Custo Unitário",'Extrato Sintetico'!$B$47,"Nº da Etapa",I83,"Rubrica",$B$1,"Entidade pagadora","TAESA","Entidade recebedora",B88),0)</f>
        <v>0</v>
      </c>
      <c r="I88" s="186"/>
      <c r="J88" s="186"/>
      <c r="K88" s="186"/>
      <c r="L88" s="186"/>
      <c r="M88" s="186"/>
      <c r="N88" s="186"/>
      <c r="O88" s="186"/>
      <c r="P88" s="186">
        <f>IFERROR(GETPIVOTDATA("Quanti. X Custo Unitário",'Extrato Sintetico'!$B$47,"Nº da Etapa",I83,"Rubrica",$C$1,"Entidade pagadora","TAESA","Entidade recebedora",B88),0)</f>
        <v>0</v>
      </c>
      <c r="Q88" s="186"/>
      <c r="R88" s="186"/>
      <c r="S88" s="186"/>
      <c r="T88" s="186"/>
      <c r="U88" s="186"/>
      <c r="V88" s="186"/>
      <c r="W88" s="186"/>
      <c r="X88" s="171">
        <f>IFERROR(GETPIVOTDATA("Quanti. X Custo Unitário",'Extrato Sintetico'!$B$47,"Nº da Etapa",I83,"Rubrica",$D$1,"Entidade pagadora","TAESA","Entidade recebedora",B88),0)</f>
        <v>0</v>
      </c>
      <c r="Y88" s="171"/>
      <c r="Z88" s="171"/>
      <c r="AA88" s="171"/>
      <c r="AB88" s="171"/>
      <c r="AC88" s="171"/>
      <c r="AD88" s="171"/>
      <c r="AE88" s="171">
        <f>IFERROR(GETPIVOTDATA("Quanti. X Custo Unitário",'Extrato Sintetico'!$B$47,"Nº da Etapa",I83,"Rubrica",$E$1,"Entidade pagadora","TAESA","Entidade recebedora",B88),0)</f>
        <v>0</v>
      </c>
      <c r="AF88" s="171"/>
      <c r="AG88" s="171"/>
      <c r="AH88" s="171"/>
      <c r="AI88" s="171"/>
      <c r="AJ88" s="171"/>
      <c r="AK88" s="171"/>
      <c r="AL88" s="171">
        <f>IFERROR(GETPIVOTDATA("Quanti. X Custo Unitário",'Extrato Sintetico'!$B$47,"Nº da Etapa",I83,"Rubrica",$F$1,"Entidade pagadora","TAESA","Entidade recebedora",B88),0)</f>
        <v>0</v>
      </c>
      <c r="AM88" s="171"/>
      <c r="AN88" s="171"/>
      <c r="AO88" s="171"/>
      <c r="AP88" s="171"/>
      <c r="AQ88" s="171"/>
      <c r="AR88" s="171"/>
      <c r="AS88" s="171">
        <f>IFERROR(GETPIVOTDATA("Quanti. X Custo Unitário",'Extrato Sintetico'!$B$47,"Nº da Etapa",I83,"Rubrica",$G$1,"Entidade pagadora","TAESA","Entidade recebedora",B88),0)+IFERROR(GETPIVOTDATA("Quanti. X Custo Unitário",'Extrato Sintetico'!$B$47,"Nº da Etapa",I83,"Rubrica",H$1,"Entidade pagadora","TAESA","Entidade recebedora",B88),0)</f>
        <v>0</v>
      </c>
      <c r="AT88" s="171"/>
      <c r="AU88" s="171"/>
      <c r="AV88" s="171"/>
      <c r="AW88" s="171"/>
      <c r="AX88" s="171"/>
      <c r="AY88" s="172"/>
      <c r="AZ88" s="173">
        <f>SUM(H88:AY88)</f>
        <v>0</v>
      </c>
      <c r="BA88" s="174"/>
      <c r="BB88" s="174"/>
      <c r="BC88" s="174"/>
      <c r="BD88" s="174"/>
      <c r="BE88" s="174"/>
      <c r="BF88" s="174"/>
      <c r="BG88" s="175"/>
    </row>
    <row r="89" spans="1:59" ht="15" customHeight="1" thickBot="1" x14ac:dyDescent="0.3">
      <c r="B89" s="187" t="s">
        <v>84</v>
      </c>
      <c r="C89" s="188"/>
      <c r="D89" s="188"/>
      <c r="E89" s="188"/>
      <c r="F89" s="188"/>
      <c r="G89" s="188"/>
      <c r="H89" s="189">
        <f>H88+H87</f>
        <v>0</v>
      </c>
      <c r="I89" s="189"/>
      <c r="J89" s="189"/>
      <c r="K89" s="189"/>
      <c r="L89" s="189"/>
      <c r="M89" s="189"/>
      <c r="N89" s="189"/>
      <c r="O89" s="189"/>
      <c r="P89" s="189">
        <f>P88+P87</f>
        <v>0</v>
      </c>
      <c r="Q89" s="189"/>
      <c r="R89" s="189"/>
      <c r="S89" s="189"/>
      <c r="T89" s="189"/>
      <c r="U89" s="189"/>
      <c r="V89" s="189"/>
      <c r="W89" s="189"/>
      <c r="X89" s="190">
        <f>X88+X87</f>
        <v>0</v>
      </c>
      <c r="Y89" s="190"/>
      <c r="Z89" s="190"/>
      <c r="AA89" s="190"/>
      <c r="AB89" s="190"/>
      <c r="AC89" s="190"/>
      <c r="AD89" s="190"/>
      <c r="AE89" s="190">
        <f>AE88+AE87</f>
        <v>0</v>
      </c>
      <c r="AF89" s="190"/>
      <c r="AG89" s="190"/>
      <c r="AH89" s="190"/>
      <c r="AI89" s="190"/>
      <c r="AJ89" s="190"/>
      <c r="AK89" s="190"/>
      <c r="AL89" s="190">
        <f>AL88+AL87</f>
        <v>0</v>
      </c>
      <c r="AM89" s="190"/>
      <c r="AN89" s="190"/>
      <c r="AO89" s="190"/>
      <c r="AP89" s="190"/>
      <c r="AQ89" s="190"/>
      <c r="AR89" s="190"/>
      <c r="AS89" s="190">
        <f>AS88+AS87</f>
        <v>0</v>
      </c>
      <c r="AT89" s="190"/>
      <c r="AU89" s="190"/>
      <c r="AV89" s="190"/>
      <c r="AW89" s="190"/>
      <c r="AX89" s="190"/>
      <c r="AY89" s="191"/>
      <c r="AZ89" s="192">
        <f>SUM(H89:AY89)</f>
        <v>0</v>
      </c>
      <c r="BA89" s="193"/>
      <c r="BB89" s="193"/>
      <c r="BC89" s="193"/>
      <c r="BD89" s="193"/>
      <c r="BE89" s="193"/>
      <c r="BF89" s="193"/>
      <c r="BG89" s="194"/>
    </row>
    <row r="90" spans="1:59" ht="15" customHeight="1" thickBot="1" x14ac:dyDescent="0.3">
      <c r="A90" s="72"/>
      <c r="B90" s="184" t="s">
        <v>85</v>
      </c>
      <c r="C90" s="185"/>
      <c r="D90" s="185"/>
      <c r="E90" s="185"/>
      <c r="F90" s="185"/>
      <c r="G90" s="185"/>
      <c r="H90" s="186">
        <f>IFERROR(GETPIVOTDATA("Quanti. X Custo Unitário",'Extrato Sintetico'!$B$47,"Nº da Etapa",I83,"Rubrica",$B$1,"Entidade pagadora","TAESA","Entidade recebedora",B90),0)</f>
        <v>0</v>
      </c>
      <c r="I90" s="186"/>
      <c r="J90" s="186"/>
      <c r="K90" s="186"/>
      <c r="L90" s="186"/>
      <c r="M90" s="186"/>
      <c r="N90" s="186"/>
      <c r="O90" s="186"/>
      <c r="P90" s="186">
        <f>IFERROR(GETPIVOTDATA("Quanti. X Custo Unitário",'Extrato Sintetico'!$B$47,"Nº da Etapa",I83,"Rubrica",$C$1,"Entidade pagadora","TAESA","Entidade recebedora",B90),0)</f>
        <v>0</v>
      </c>
      <c r="Q90" s="186"/>
      <c r="R90" s="186"/>
      <c r="S90" s="186"/>
      <c r="T90" s="186"/>
      <c r="U90" s="186"/>
      <c r="V90" s="186"/>
      <c r="W90" s="186"/>
      <c r="X90" s="171">
        <f>IFERROR(GETPIVOTDATA("Quanti. X Custo Unitário",'Extrato Sintetico'!$B$47,"Nº da Etapa",I83,"Rubrica",$D$1,"Entidade pagadora","TAESA","Entidade recebedora",B90),0)</f>
        <v>0</v>
      </c>
      <c r="Y90" s="171"/>
      <c r="Z90" s="171"/>
      <c r="AA90" s="171"/>
      <c r="AB90" s="171"/>
      <c r="AC90" s="171"/>
      <c r="AD90" s="171"/>
      <c r="AE90" s="171">
        <f>IFERROR(GETPIVOTDATA("Quanti. X Custo Unitário",'Extrato Sintetico'!$B$47,"Nº da Etapa",I83,"Rubrica",$E$1,"Entidade pagadora","TAESA","Entidade recebedora",B90),0)</f>
        <v>0</v>
      </c>
      <c r="AF90" s="171"/>
      <c r="AG90" s="171"/>
      <c r="AH90" s="171"/>
      <c r="AI90" s="171"/>
      <c r="AJ90" s="171"/>
      <c r="AK90" s="171"/>
      <c r="AL90" s="171">
        <f>IFERROR(GETPIVOTDATA("Quanti. X Custo Unitário",'Extrato Sintetico'!$B$47,"Nº da Etapa",I83,"Rubrica",$F$1,"Entidade pagadora","TAESA","Entidade recebedora",B90),0)</f>
        <v>0</v>
      </c>
      <c r="AM90" s="171"/>
      <c r="AN90" s="171"/>
      <c r="AO90" s="171"/>
      <c r="AP90" s="171"/>
      <c r="AQ90" s="171"/>
      <c r="AR90" s="171"/>
      <c r="AS90" s="171">
        <f>IFERROR(GETPIVOTDATA("Quanti. X Custo Unitário",'Extrato Sintetico'!$B$47,"Nº da Etapa",I83,"Rubrica",$G$1,"Entidade pagadora","TAESA","Entidade recebedora",B90),0)+IFERROR(GETPIVOTDATA("Quanti. X Custo Unitário",'Extrato Sintetico'!$B$47,"Nº da Etapa",I83,"Rubrica",H$1,"Entidade pagadora","TAESA","Entidade recebedora",B90),0)</f>
        <v>0</v>
      </c>
      <c r="AT90" s="171"/>
      <c r="AU90" s="171"/>
      <c r="AV90" s="171"/>
      <c r="AW90" s="171"/>
      <c r="AX90" s="171"/>
      <c r="AY90" s="172"/>
      <c r="AZ90" s="173">
        <f>SUM(H90:AY90)</f>
        <v>0</v>
      </c>
      <c r="BA90" s="174"/>
      <c r="BB90" s="174"/>
      <c r="BC90" s="174"/>
      <c r="BD90" s="174"/>
      <c r="BE90" s="174"/>
      <c r="BF90" s="174"/>
      <c r="BG90" s="175"/>
    </row>
    <row r="91" spans="1:59" ht="15" customHeight="1" thickTop="1" thickBot="1" x14ac:dyDescent="0.3">
      <c r="B91" s="176" t="s">
        <v>86</v>
      </c>
      <c r="C91" s="177"/>
      <c r="D91" s="177"/>
      <c r="E91" s="177"/>
      <c r="F91" s="177"/>
      <c r="G91" s="177"/>
      <c r="H91" s="178">
        <f>H90+H89</f>
        <v>0</v>
      </c>
      <c r="I91" s="178"/>
      <c r="J91" s="178"/>
      <c r="K91" s="178"/>
      <c r="L91" s="178"/>
      <c r="M91" s="178"/>
      <c r="N91" s="178"/>
      <c r="O91" s="178"/>
      <c r="P91" s="178">
        <f>P90+P89</f>
        <v>0</v>
      </c>
      <c r="Q91" s="178"/>
      <c r="R91" s="178"/>
      <c r="S91" s="178"/>
      <c r="T91" s="178"/>
      <c r="U91" s="178"/>
      <c r="V91" s="178"/>
      <c r="W91" s="178"/>
      <c r="X91" s="179">
        <f>X90+X89</f>
        <v>0</v>
      </c>
      <c r="Y91" s="179"/>
      <c r="Z91" s="179"/>
      <c r="AA91" s="179"/>
      <c r="AB91" s="179"/>
      <c r="AC91" s="179"/>
      <c r="AD91" s="179"/>
      <c r="AE91" s="179">
        <f>AE90+AE89</f>
        <v>0</v>
      </c>
      <c r="AF91" s="179"/>
      <c r="AG91" s="179"/>
      <c r="AH91" s="179"/>
      <c r="AI91" s="179"/>
      <c r="AJ91" s="179"/>
      <c r="AK91" s="179"/>
      <c r="AL91" s="179">
        <f>AL90+AL89</f>
        <v>0</v>
      </c>
      <c r="AM91" s="179"/>
      <c r="AN91" s="179"/>
      <c r="AO91" s="179"/>
      <c r="AP91" s="179"/>
      <c r="AQ91" s="179"/>
      <c r="AR91" s="179"/>
      <c r="AS91" s="179">
        <f>AS90+AS89</f>
        <v>0</v>
      </c>
      <c r="AT91" s="179"/>
      <c r="AU91" s="179"/>
      <c r="AV91" s="179"/>
      <c r="AW91" s="179"/>
      <c r="AX91" s="179"/>
      <c r="AY91" s="180"/>
      <c r="AZ91" s="181">
        <f>SUM(H91:AY91)</f>
        <v>0</v>
      </c>
      <c r="BA91" s="182"/>
      <c r="BB91" s="182"/>
      <c r="BC91" s="182"/>
      <c r="BD91" s="182"/>
      <c r="BE91" s="182"/>
      <c r="BF91" s="182"/>
      <c r="BG91" s="183"/>
    </row>
    <row r="92" spans="1:59" ht="15" customHeight="1" thickTop="1" thickBot="1" x14ac:dyDescent="0.3"/>
    <row r="93" spans="1:59" ht="15" customHeight="1" thickTop="1" x14ac:dyDescent="0.25">
      <c r="B93" s="223" t="s">
        <v>72</v>
      </c>
      <c r="C93" s="224"/>
      <c r="D93" s="224"/>
      <c r="E93" s="224"/>
      <c r="F93" s="224"/>
      <c r="G93" s="224"/>
      <c r="H93" s="224"/>
      <c r="I93" s="225">
        <f>I83+1</f>
        <v>10</v>
      </c>
      <c r="J93" s="225"/>
      <c r="K93" s="225"/>
      <c r="L93" s="225"/>
      <c r="M93" s="225"/>
      <c r="N93" s="225"/>
      <c r="O93" s="225"/>
      <c r="P93" s="226"/>
      <c r="Q93" s="227" t="s">
        <v>73</v>
      </c>
      <c r="R93" s="228"/>
      <c r="S93" s="228"/>
      <c r="T93" s="228"/>
      <c r="U93" s="228"/>
      <c r="V93" s="228"/>
      <c r="W93" s="228"/>
      <c r="X93" s="228"/>
      <c r="Y93" s="229">
        <f>VLOOKUP(I93,Etapas!$A$2:$E$11,3,FALSE)</f>
        <v>0</v>
      </c>
      <c r="Z93" s="230"/>
      <c r="AA93" s="230"/>
      <c r="AB93" s="230"/>
      <c r="AC93" s="230"/>
      <c r="AD93" s="230"/>
      <c r="AE93" s="230"/>
      <c r="AF93" s="230"/>
      <c r="AG93" s="230"/>
      <c r="AH93" s="227" t="s">
        <v>74</v>
      </c>
      <c r="AI93" s="228"/>
      <c r="AJ93" s="228"/>
      <c r="AK93" s="228"/>
      <c r="AL93" s="228"/>
      <c r="AM93" s="228"/>
      <c r="AN93" s="228"/>
      <c r="AO93" s="229">
        <f>VLOOKUP(I93,Etapas!$A$2:$E$11,4,FALSE)</f>
        <v>0</v>
      </c>
      <c r="AP93" s="230"/>
      <c r="AQ93" s="230"/>
      <c r="AR93" s="230"/>
      <c r="AS93" s="230"/>
      <c r="AT93" s="230"/>
      <c r="AU93" s="230"/>
      <c r="AV93" s="230"/>
      <c r="AW93" s="230"/>
      <c r="AX93" s="230"/>
      <c r="AY93" s="230"/>
      <c r="AZ93" s="230"/>
      <c r="BA93" s="230"/>
      <c r="BB93" s="230"/>
      <c r="BC93" s="230"/>
      <c r="BD93" s="230"/>
      <c r="BE93" s="230"/>
      <c r="BF93" s="230"/>
      <c r="BG93" s="231"/>
    </row>
    <row r="94" spans="1:59" ht="15" customHeight="1" x14ac:dyDescent="0.25">
      <c r="B94" s="205" t="s">
        <v>75</v>
      </c>
      <c r="C94" s="206"/>
      <c r="D94" s="206"/>
      <c r="E94" s="206"/>
      <c r="F94" s="206"/>
      <c r="G94" s="206"/>
      <c r="H94" s="206"/>
      <c r="I94" s="206"/>
      <c r="J94" s="206"/>
      <c r="K94" s="206"/>
      <c r="L94" s="206"/>
      <c r="M94" s="207" t="str">
        <f>VLOOKUP(I93,Etapas!$A$2:$E$11,2,FALSE)</f>
        <v>Etapa 10</v>
      </c>
      <c r="N94" s="208"/>
      <c r="O94" s="208"/>
      <c r="P94" s="208"/>
      <c r="Q94" s="209"/>
      <c r="R94" s="209"/>
      <c r="S94" s="209"/>
      <c r="T94" s="209"/>
      <c r="U94" s="209"/>
      <c r="V94" s="209"/>
      <c r="W94" s="209"/>
      <c r="X94" s="209"/>
      <c r="Y94" s="209"/>
      <c r="Z94" s="209"/>
      <c r="AA94" s="209"/>
      <c r="AB94" s="209"/>
      <c r="AC94" s="209"/>
      <c r="AD94" s="209"/>
      <c r="AE94" s="209"/>
      <c r="AF94" s="209"/>
      <c r="AG94" s="209"/>
      <c r="AH94" s="209"/>
      <c r="AI94" s="209"/>
      <c r="AJ94" s="209"/>
      <c r="AK94" s="209"/>
      <c r="AL94" s="209"/>
      <c r="AM94" s="209"/>
      <c r="AN94" s="209"/>
      <c r="AO94" s="209"/>
      <c r="AP94" s="209"/>
      <c r="AQ94" s="209"/>
      <c r="AR94" s="209"/>
      <c r="AS94" s="209"/>
      <c r="AT94" s="209"/>
      <c r="AU94" s="209"/>
      <c r="AV94" s="209"/>
      <c r="AW94" s="209"/>
      <c r="AX94" s="209"/>
      <c r="AY94" s="209"/>
      <c r="AZ94" s="209"/>
      <c r="BA94" s="209"/>
      <c r="BB94" s="209"/>
      <c r="BC94" s="209"/>
      <c r="BD94" s="209"/>
      <c r="BE94" s="209"/>
      <c r="BF94" s="209"/>
      <c r="BG94" s="210"/>
    </row>
    <row r="95" spans="1:59" ht="15" customHeight="1" thickBot="1" x14ac:dyDescent="0.3">
      <c r="B95" s="211" t="s">
        <v>76</v>
      </c>
      <c r="C95" s="212"/>
      <c r="D95" s="212"/>
      <c r="E95" s="212"/>
      <c r="F95" s="212"/>
      <c r="G95" s="212"/>
      <c r="H95" s="212"/>
      <c r="I95" s="212"/>
      <c r="J95" s="212"/>
      <c r="K95" s="212"/>
      <c r="L95" s="212"/>
      <c r="M95" s="212"/>
      <c r="N95" s="212"/>
      <c r="O95" s="213">
        <f>VLOOKUP(I93,Etapas!$A$2:$E$11,5,FALSE)</f>
        <v>0</v>
      </c>
      <c r="P95" s="214"/>
      <c r="Q95" s="214"/>
      <c r="R95" s="214"/>
      <c r="S95" s="214"/>
      <c r="T95" s="214"/>
      <c r="U95" s="214"/>
      <c r="V95" s="214"/>
      <c r="W95" s="214"/>
      <c r="X95" s="214"/>
      <c r="Y95" s="214"/>
      <c r="Z95" s="214"/>
      <c r="AA95" s="214"/>
      <c r="AB95" s="214"/>
      <c r="AC95" s="214"/>
      <c r="AD95" s="214"/>
      <c r="AE95" s="214"/>
      <c r="AF95" s="214"/>
      <c r="AG95" s="214"/>
      <c r="AH95" s="214"/>
      <c r="AI95" s="214"/>
      <c r="AJ95" s="214"/>
      <c r="AK95" s="214"/>
      <c r="AL95" s="214"/>
      <c r="AM95" s="214"/>
      <c r="AN95" s="214"/>
      <c r="AO95" s="214"/>
      <c r="AP95" s="214"/>
      <c r="AQ95" s="214"/>
      <c r="AR95" s="214"/>
      <c r="AS95" s="214"/>
      <c r="AT95" s="214"/>
      <c r="AU95" s="214"/>
      <c r="AV95" s="214"/>
      <c r="AW95" s="214"/>
      <c r="AX95" s="214"/>
      <c r="AY95" s="214"/>
      <c r="AZ95" s="214"/>
      <c r="BA95" s="214"/>
      <c r="BB95" s="214"/>
      <c r="BC95" s="214"/>
      <c r="BD95" s="214"/>
      <c r="BE95" s="214"/>
      <c r="BF95" s="214"/>
      <c r="BG95" s="215"/>
    </row>
    <row r="96" spans="1:59" ht="15" customHeight="1" thickBot="1" x14ac:dyDescent="0.3">
      <c r="B96" s="216" t="s">
        <v>77</v>
      </c>
      <c r="C96" s="217"/>
      <c r="D96" s="217"/>
      <c r="E96" s="217"/>
      <c r="F96" s="217"/>
      <c r="G96" s="217"/>
      <c r="H96" s="218" t="s">
        <v>78</v>
      </c>
      <c r="I96" s="218"/>
      <c r="J96" s="218"/>
      <c r="K96" s="218"/>
      <c r="L96" s="218"/>
      <c r="M96" s="218"/>
      <c r="N96" s="218"/>
      <c r="O96" s="218"/>
      <c r="P96" s="219" t="s">
        <v>79</v>
      </c>
      <c r="Q96" s="219"/>
      <c r="R96" s="219"/>
      <c r="S96" s="219"/>
      <c r="T96" s="219"/>
      <c r="U96" s="219"/>
      <c r="V96" s="219"/>
      <c r="W96" s="219"/>
      <c r="X96" s="218" t="s">
        <v>80</v>
      </c>
      <c r="Y96" s="218"/>
      <c r="Z96" s="218"/>
      <c r="AA96" s="218"/>
      <c r="AB96" s="218"/>
      <c r="AC96" s="218"/>
      <c r="AD96" s="218"/>
      <c r="AE96" s="218" t="s">
        <v>81</v>
      </c>
      <c r="AF96" s="218"/>
      <c r="AG96" s="218"/>
      <c r="AH96" s="218"/>
      <c r="AI96" s="218"/>
      <c r="AJ96" s="218"/>
      <c r="AK96" s="218"/>
      <c r="AL96" s="218" t="s">
        <v>82</v>
      </c>
      <c r="AM96" s="218"/>
      <c r="AN96" s="218"/>
      <c r="AO96" s="218"/>
      <c r="AP96" s="218"/>
      <c r="AQ96" s="218"/>
      <c r="AR96" s="218"/>
      <c r="AS96" s="218" t="s">
        <v>83</v>
      </c>
      <c r="AT96" s="218"/>
      <c r="AU96" s="218"/>
      <c r="AV96" s="218"/>
      <c r="AW96" s="218"/>
      <c r="AX96" s="218"/>
      <c r="AY96" s="220"/>
      <c r="AZ96" s="221" t="s">
        <v>48</v>
      </c>
      <c r="BA96" s="218"/>
      <c r="BB96" s="218"/>
      <c r="BC96" s="218"/>
      <c r="BD96" s="218"/>
      <c r="BE96" s="218"/>
      <c r="BF96" s="218"/>
      <c r="BG96" s="222"/>
    </row>
    <row r="97" spans="1:59" ht="15" customHeight="1" x14ac:dyDescent="0.25">
      <c r="A97" s="72"/>
      <c r="B97" s="197">
        <f>$B$7</f>
        <v>0</v>
      </c>
      <c r="C97" s="198"/>
      <c r="D97" s="198"/>
      <c r="E97" s="198"/>
      <c r="F97" s="198"/>
      <c r="G97" s="198"/>
      <c r="H97" s="199">
        <f>IFERROR(GETPIVOTDATA("Quanti. X Custo Unitário",'Extrato Sintetico'!$B$47,"Nº da Etapa",I93,"Rubrica",$B$1,"Entidade pagadora","TAESA","Entidade recebedora",B97),0)</f>
        <v>0</v>
      </c>
      <c r="I97" s="199"/>
      <c r="J97" s="199"/>
      <c r="K97" s="199"/>
      <c r="L97" s="199"/>
      <c r="M97" s="199"/>
      <c r="N97" s="199"/>
      <c r="O97" s="199"/>
      <c r="P97" s="199">
        <f>IFERROR(GETPIVOTDATA("Quanti. X Custo Unitário",'Extrato Sintetico'!$B$47,"Nº da Etapa",I93,"Rubrica",$C$1,"Entidade pagadora","TAESA","Entidade recebedora",B97),0)</f>
        <v>0</v>
      </c>
      <c r="Q97" s="199"/>
      <c r="R97" s="199"/>
      <c r="S97" s="199"/>
      <c r="T97" s="199"/>
      <c r="U97" s="199"/>
      <c r="V97" s="199"/>
      <c r="W97" s="199"/>
      <c r="X97" s="200">
        <f>IFERROR(GETPIVOTDATA("Quanti. X Custo Unitário",'Extrato Sintetico'!$B$47,"Nº da Etapa",I93,"Rubrica",$D$1,"Entidade pagadora","TAESA","Entidade recebedora",B97),0)</f>
        <v>0</v>
      </c>
      <c r="Y97" s="200"/>
      <c r="Z97" s="200"/>
      <c r="AA97" s="200"/>
      <c r="AB97" s="200"/>
      <c r="AC97" s="200"/>
      <c r="AD97" s="200"/>
      <c r="AE97" s="200">
        <f>IFERROR(GETPIVOTDATA("Quanti. X Custo Unitário",'Extrato Sintetico'!$B$47,"Nº da Etapa",I93,"Rubrica",$E$1,"Entidade pagadora","TAESA","Entidade recebedora",B97),0)</f>
        <v>0</v>
      </c>
      <c r="AF97" s="200"/>
      <c r="AG97" s="200"/>
      <c r="AH97" s="200"/>
      <c r="AI97" s="200"/>
      <c r="AJ97" s="200"/>
      <c r="AK97" s="200"/>
      <c r="AL97" s="200">
        <f>IFERROR(GETPIVOTDATA("Quanti. X Custo Unitário",'Extrato Sintetico'!$B$47,"Nº da Etapa",I93,"Rubrica",$F$1,"Entidade pagadora","TAESA","Entidade recebedora",B97),0)</f>
        <v>0</v>
      </c>
      <c r="AM97" s="200"/>
      <c r="AN97" s="200"/>
      <c r="AO97" s="200"/>
      <c r="AP97" s="200"/>
      <c r="AQ97" s="200"/>
      <c r="AR97" s="200"/>
      <c r="AS97" s="200">
        <f>IFERROR(GETPIVOTDATA("Quanti. X Custo Unitário",'Extrato Sintetico'!$B$47,"Nº da Etapa",I93,"Rubrica",$G$1,"Entidade pagadora","TAESA","Entidade recebedora",B97),0)+IFERROR(GETPIVOTDATA("Quanti. X Custo Unitário",'Extrato Sintetico'!$B$47,"Nº da Etapa",I93,"Rubrica",H$1,"Entidade pagadora","TAESA","Entidade recebedora",B97),0)</f>
        <v>0</v>
      </c>
      <c r="AT97" s="200"/>
      <c r="AU97" s="200"/>
      <c r="AV97" s="200"/>
      <c r="AW97" s="200"/>
      <c r="AX97" s="200"/>
      <c r="AY97" s="201"/>
      <c r="AZ97" s="202">
        <f>SUM(H97:AY97)</f>
        <v>0</v>
      </c>
      <c r="BA97" s="203"/>
      <c r="BB97" s="203"/>
      <c r="BC97" s="203"/>
      <c r="BD97" s="203"/>
      <c r="BE97" s="203"/>
      <c r="BF97" s="203"/>
      <c r="BG97" s="204"/>
    </row>
    <row r="98" spans="1:59" ht="15" customHeight="1" thickBot="1" x14ac:dyDescent="0.3">
      <c r="A98" s="72"/>
      <c r="B98" s="195">
        <f>$B$8</f>
        <v>0</v>
      </c>
      <c r="C98" s="196"/>
      <c r="D98" s="196"/>
      <c r="E98" s="196"/>
      <c r="F98" s="196"/>
      <c r="G98" s="196"/>
      <c r="H98" s="186">
        <f>IFERROR(GETPIVOTDATA("Quanti. X Custo Unitário",'Extrato Sintetico'!$B$47,"Nº da Etapa",I93,"Rubrica",$B$1,"Entidade pagadora","TAESA","Entidade recebedora",B98),0)</f>
        <v>0</v>
      </c>
      <c r="I98" s="186"/>
      <c r="J98" s="186"/>
      <c r="K98" s="186"/>
      <c r="L98" s="186"/>
      <c r="M98" s="186"/>
      <c r="N98" s="186"/>
      <c r="O98" s="186"/>
      <c r="P98" s="186">
        <f>IFERROR(GETPIVOTDATA("Quanti. X Custo Unitário",'Extrato Sintetico'!$B$47,"Nº da Etapa",I93,"Rubrica",$C$1,"Entidade pagadora","TAESA","Entidade recebedora",B98),0)</f>
        <v>0</v>
      </c>
      <c r="Q98" s="186"/>
      <c r="R98" s="186"/>
      <c r="S98" s="186"/>
      <c r="T98" s="186"/>
      <c r="U98" s="186"/>
      <c r="V98" s="186"/>
      <c r="W98" s="186"/>
      <c r="X98" s="171">
        <f>IFERROR(GETPIVOTDATA("Quanti. X Custo Unitário",'Extrato Sintetico'!$B$47,"Nº da Etapa",I93,"Rubrica",$D$1,"Entidade pagadora","TAESA","Entidade recebedora",B98),0)</f>
        <v>0</v>
      </c>
      <c r="Y98" s="171"/>
      <c r="Z98" s="171"/>
      <c r="AA98" s="171"/>
      <c r="AB98" s="171"/>
      <c r="AC98" s="171"/>
      <c r="AD98" s="171"/>
      <c r="AE98" s="171">
        <f>IFERROR(GETPIVOTDATA("Quanti. X Custo Unitário",'Extrato Sintetico'!$B$47,"Nº da Etapa",I93,"Rubrica",$E$1,"Entidade pagadora","TAESA","Entidade recebedora",B98),0)</f>
        <v>0</v>
      </c>
      <c r="AF98" s="171"/>
      <c r="AG98" s="171"/>
      <c r="AH98" s="171"/>
      <c r="AI98" s="171"/>
      <c r="AJ98" s="171"/>
      <c r="AK98" s="171"/>
      <c r="AL98" s="171">
        <f>IFERROR(GETPIVOTDATA("Quanti. X Custo Unitário",'Extrato Sintetico'!$B$47,"Nº da Etapa",I93,"Rubrica",$F$1,"Entidade pagadora","TAESA","Entidade recebedora",B98),0)</f>
        <v>0</v>
      </c>
      <c r="AM98" s="171"/>
      <c r="AN98" s="171"/>
      <c r="AO98" s="171"/>
      <c r="AP98" s="171"/>
      <c r="AQ98" s="171"/>
      <c r="AR98" s="171"/>
      <c r="AS98" s="171">
        <f>IFERROR(GETPIVOTDATA("Quanti. X Custo Unitário",'Extrato Sintetico'!$B$47,"Nº da Etapa",I93,"Rubrica",$G$1,"Entidade pagadora","TAESA","Entidade recebedora",B98),0)+IFERROR(GETPIVOTDATA("Quanti. X Custo Unitário",'Extrato Sintetico'!$B$47,"Nº da Etapa",I93,"Rubrica",H$1,"Entidade pagadora","TAESA","Entidade recebedora",B98),0)</f>
        <v>0</v>
      </c>
      <c r="AT98" s="171"/>
      <c r="AU98" s="171"/>
      <c r="AV98" s="171"/>
      <c r="AW98" s="171"/>
      <c r="AX98" s="171"/>
      <c r="AY98" s="172"/>
      <c r="AZ98" s="173">
        <f>SUM(H98:AY98)</f>
        <v>0</v>
      </c>
      <c r="BA98" s="174"/>
      <c r="BB98" s="174"/>
      <c r="BC98" s="174"/>
      <c r="BD98" s="174"/>
      <c r="BE98" s="174"/>
      <c r="BF98" s="174"/>
      <c r="BG98" s="175"/>
    </row>
    <row r="99" spans="1:59" ht="15" customHeight="1" thickBot="1" x14ac:dyDescent="0.3">
      <c r="B99" s="187" t="s">
        <v>84</v>
      </c>
      <c r="C99" s="188"/>
      <c r="D99" s="188"/>
      <c r="E99" s="188"/>
      <c r="F99" s="188"/>
      <c r="G99" s="188"/>
      <c r="H99" s="189">
        <f>H98+H97</f>
        <v>0</v>
      </c>
      <c r="I99" s="189"/>
      <c r="J99" s="189"/>
      <c r="K99" s="189"/>
      <c r="L99" s="189"/>
      <c r="M99" s="189"/>
      <c r="N99" s="189"/>
      <c r="O99" s="189"/>
      <c r="P99" s="189">
        <f>P98+P97</f>
        <v>0</v>
      </c>
      <c r="Q99" s="189"/>
      <c r="R99" s="189"/>
      <c r="S99" s="189"/>
      <c r="T99" s="189"/>
      <c r="U99" s="189"/>
      <c r="V99" s="189"/>
      <c r="W99" s="189"/>
      <c r="X99" s="190">
        <f>X98+X97</f>
        <v>0</v>
      </c>
      <c r="Y99" s="190"/>
      <c r="Z99" s="190"/>
      <c r="AA99" s="190"/>
      <c r="AB99" s="190"/>
      <c r="AC99" s="190"/>
      <c r="AD99" s="190"/>
      <c r="AE99" s="190">
        <f>AE98+AE97</f>
        <v>0</v>
      </c>
      <c r="AF99" s="190"/>
      <c r="AG99" s="190"/>
      <c r="AH99" s="190"/>
      <c r="AI99" s="190"/>
      <c r="AJ99" s="190"/>
      <c r="AK99" s="190"/>
      <c r="AL99" s="190">
        <f>AL98+AL97</f>
        <v>0</v>
      </c>
      <c r="AM99" s="190"/>
      <c r="AN99" s="190"/>
      <c r="AO99" s="190"/>
      <c r="AP99" s="190"/>
      <c r="AQ99" s="190"/>
      <c r="AR99" s="190"/>
      <c r="AS99" s="190">
        <f>AS98+AS97</f>
        <v>0</v>
      </c>
      <c r="AT99" s="190"/>
      <c r="AU99" s="190"/>
      <c r="AV99" s="190"/>
      <c r="AW99" s="190"/>
      <c r="AX99" s="190"/>
      <c r="AY99" s="191"/>
      <c r="AZ99" s="192">
        <f>SUM(H99:AY99)</f>
        <v>0</v>
      </c>
      <c r="BA99" s="193"/>
      <c r="BB99" s="193"/>
      <c r="BC99" s="193"/>
      <c r="BD99" s="193"/>
      <c r="BE99" s="193"/>
      <c r="BF99" s="193"/>
      <c r="BG99" s="194"/>
    </row>
    <row r="100" spans="1:59" ht="15" customHeight="1" thickBot="1" x14ac:dyDescent="0.3">
      <c r="A100" s="72"/>
      <c r="B100" s="184" t="s">
        <v>85</v>
      </c>
      <c r="C100" s="185"/>
      <c r="D100" s="185"/>
      <c r="E100" s="185"/>
      <c r="F100" s="185"/>
      <c r="G100" s="185"/>
      <c r="H100" s="186">
        <f>IFERROR(GETPIVOTDATA("Quanti. X Custo Unitário",'Extrato Sintetico'!$B$47,"Nº da Etapa",I93,"Rubrica",$B$1,"Entidade pagadora","TAESA","Entidade recebedora",B100),0)</f>
        <v>0</v>
      </c>
      <c r="I100" s="186"/>
      <c r="J100" s="186"/>
      <c r="K100" s="186"/>
      <c r="L100" s="186"/>
      <c r="M100" s="186"/>
      <c r="N100" s="186"/>
      <c r="O100" s="186"/>
      <c r="P100" s="186">
        <f>IFERROR(GETPIVOTDATA("Quanti. X Custo Unitário",'Extrato Sintetico'!$B$47,"Nº da Etapa",I93,"Rubrica",$C$1,"Entidade pagadora","TAESA","Entidade recebedora",B100),0)</f>
        <v>0</v>
      </c>
      <c r="Q100" s="186"/>
      <c r="R100" s="186"/>
      <c r="S100" s="186"/>
      <c r="T100" s="186"/>
      <c r="U100" s="186"/>
      <c r="V100" s="186"/>
      <c r="W100" s="186"/>
      <c r="X100" s="171">
        <f>IFERROR(GETPIVOTDATA("Quanti. X Custo Unitário",'Extrato Sintetico'!$B$47,"Nº da Etapa",I93,"Rubrica",$D$1,"Entidade pagadora","TAESA","Entidade recebedora",B100),0)</f>
        <v>0</v>
      </c>
      <c r="Y100" s="171"/>
      <c r="Z100" s="171"/>
      <c r="AA100" s="171"/>
      <c r="AB100" s="171"/>
      <c r="AC100" s="171"/>
      <c r="AD100" s="171"/>
      <c r="AE100" s="171">
        <f>IFERROR(GETPIVOTDATA("Quanti. X Custo Unitário",'Extrato Sintetico'!$B$47,"Nº da Etapa",I93,"Rubrica",$E$1,"Entidade pagadora","TAESA","Entidade recebedora",B100),0)</f>
        <v>0</v>
      </c>
      <c r="AF100" s="171"/>
      <c r="AG100" s="171"/>
      <c r="AH100" s="171"/>
      <c r="AI100" s="171"/>
      <c r="AJ100" s="171"/>
      <c r="AK100" s="171"/>
      <c r="AL100" s="171">
        <f>IFERROR(GETPIVOTDATA("Quanti. X Custo Unitário",'Extrato Sintetico'!$B$47,"Nº da Etapa",I93,"Rubrica",$F$1,"Entidade pagadora","TAESA","Entidade recebedora",B100),0)</f>
        <v>0</v>
      </c>
      <c r="AM100" s="171"/>
      <c r="AN100" s="171"/>
      <c r="AO100" s="171"/>
      <c r="AP100" s="171"/>
      <c r="AQ100" s="171"/>
      <c r="AR100" s="171"/>
      <c r="AS100" s="171">
        <f>IFERROR(GETPIVOTDATA("Quanti. X Custo Unitário",'Extrato Sintetico'!$B$47,"Nº da Etapa",I93,"Rubrica",$G$1,"Entidade pagadora","TAESA","Entidade recebedora",B100),0)+IFERROR(GETPIVOTDATA("Quanti. X Custo Unitário",'Extrato Sintetico'!$B$47,"Nº da Etapa",I93,"Rubrica",H$1,"Entidade pagadora","TAESA","Entidade recebedora",B100),0)</f>
        <v>0</v>
      </c>
      <c r="AT100" s="171"/>
      <c r="AU100" s="171"/>
      <c r="AV100" s="171"/>
      <c r="AW100" s="171"/>
      <c r="AX100" s="171"/>
      <c r="AY100" s="172"/>
      <c r="AZ100" s="173">
        <f>SUM(H100:AY100)</f>
        <v>0</v>
      </c>
      <c r="BA100" s="174"/>
      <c r="BB100" s="174"/>
      <c r="BC100" s="174"/>
      <c r="BD100" s="174"/>
      <c r="BE100" s="174"/>
      <c r="BF100" s="174"/>
      <c r="BG100" s="175"/>
    </row>
    <row r="101" spans="1:59" ht="15" customHeight="1" thickTop="1" thickBot="1" x14ac:dyDescent="0.3">
      <c r="B101" s="176" t="s">
        <v>86</v>
      </c>
      <c r="C101" s="177"/>
      <c r="D101" s="177"/>
      <c r="E101" s="177"/>
      <c r="F101" s="177"/>
      <c r="G101" s="177"/>
      <c r="H101" s="178">
        <f>H100+H99</f>
        <v>0</v>
      </c>
      <c r="I101" s="178"/>
      <c r="J101" s="178"/>
      <c r="K101" s="178"/>
      <c r="L101" s="178"/>
      <c r="M101" s="178"/>
      <c r="N101" s="178"/>
      <c r="O101" s="178"/>
      <c r="P101" s="178">
        <f>P100+P99</f>
        <v>0</v>
      </c>
      <c r="Q101" s="178"/>
      <c r="R101" s="178"/>
      <c r="S101" s="178"/>
      <c r="T101" s="178"/>
      <c r="U101" s="178"/>
      <c r="V101" s="178"/>
      <c r="W101" s="178"/>
      <c r="X101" s="179">
        <f>X100+X99</f>
        <v>0</v>
      </c>
      <c r="Y101" s="179"/>
      <c r="Z101" s="179"/>
      <c r="AA101" s="179"/>
      <c r="AB101" s="179"/>
      <c r="AC101" s="179"/>
      <c r="AD101" s="179"/>
      <c r="AE101" s="179">
        <f>AE100+AE99</f>
        <v>0</v>
      </c>
      <c r="AF101" s="179"/>
      <c r="AG101" s="179"/>
      <c r="AH101" s="179"/>
      <c r="AI101" s="179"/>
      <c r="AJ101" s="179"/>
      <c r="AK101" s="179"/>
      <c r="AL101" s="179">
        <f>AL100+AL99</f>
        <v>0</v>
      </c>
      <c r="AM101" s="179"/>
      <c r="AN101" s="179"/>
      <c r="AO101" s="179"/>
      <c r="AP101" s="179"/>
      <c r="AQ101" s="179"/>
      <c r="AR101" s="179"/>
      <c r="AS101" s="179">
        <f>AS100+AS99</f>
        <v>0</v>
      </c>
      <c r="AT101" s="179"/>
      <c r="AU101" s="179"/>
      <c r="AV101" s="179"/>
      <c r="AW101" s="179"/>
      <c r="AX101" s="179"/>
      <c r="AY101" s="180"/>
      <c r="AZ101" s="181">
        <f>SUM(H101:AY101)</f>
        <v>0</v>
      </c>
      <c r="BA101" s="182"/>
      <c r="BB101" s="182"/>
      <c r="BC101" s="182"/>
      <c r="BD101" s="182"/>
      <c r="BE101" s="182"/>
      <c r="BF101" s="182"/>
      <c r="BG101" s="183"/>
    </row>
    <row r="102" spans="1:59" ht="15" customHeight="1" thickTop="1" x14ac:dyDescent="0.25"/>
  </sheetData>
  <mergeCells count="580">
    <mergeCell ref="B9:G9"/>
    <mergeCell ref="H9:O9"/>
    <mergeCell ref="P9:W9"/>
    <mergeCell ref="X9:AD9"/>
    <mergeCell ref="AE9:AK9"/>
    <mergeCell ref="AL9:AR9"/>
    <mergeCell ref="AS9:AY9"/>
    <mergeCell ref="AZ9:BG9"/>
    <mergeCell ref="B4:L4"/>
    <mergeCell ref="M4:BG4"/>
    <mergeCell ref="B5:N5"/>
    <mergeCell ref="O5:BG5"/>
    <mergeCell ref="B6:G6"/>
    <mergeCell ref="H6:O6"/>
    <mergeCell ref="P6:W6"/>
    <mergeCell ref="X6:AD6"/>
    <mergeCell ref="B8:G8"/>
    <mergeCell ref="H8:O8"/>
    <mergeCell ref="P8:W8"/>
    <mergeCell ref="X8:AD8"/>
    <mergeCell ref="AE8:AK8"/>
    <mergeCell ref="AL8:AR8"/>
    <mergeCell ref="AS6:AY6"/>
    <mergeCell ref="B3:H3"/>
    <mergeCell ref="I3:P3"/>
    <mergeCell ref="Q3:X3"/>
    <mergeCell ref="Y3:AG3"/>
    <mergeCell ref="AH3:AN3"/>
    <mergeCell ref="AO3:BG3"/>
    <mergeCell ref="AS8:AY8"/>
    <mergeCell ref="AZ8:BG8"/>
    <mergeCell ref="AZ6:BG6"/>
    <mergeCell ref="B7:G7"/>
    <mergeCell ref="H7:O7"/>
    <mergeCell ref="P7:W7"/>
    <mergeCell ref="X7:AD7"/>
    <mergeCell ref="AE7:AK7"/>
    <mergeCell ref="AL7:AR7"/>
    <mergeCell ref="AS7:AY7"/>
    <mergeCell ref="AZ7:BG7"/>
    <mergeCell ref="AE6:AK6"/>
    <mergeCell ref="AL6:AR6"/>
    <mergeCell ref="AS10:AY10"/>
    <mergeCell ref="AZ10:BG10"/>
    <mergeCell ref="B11:G11"/>
    <mergeCell ref="H11:O11"/>
    <mergeCell ref="P11:W11"/>
    <mergeCell ref="X11:AD11"/>
    <mergeCell ref="AE11:AK11"/>
    <mergeCell ref="AL11:AR11"/>
    <mergeCell ref="AS11:AY11"/>
    <mergeCell ref="AZ11:BG11"/>
    <mergeCell ref="B10:G10"/>
    <mergeCell ref="H10:O10"/>
    <mergeCell ref="P10:W10"/>
    <mergeCell ref="X10:AD10"/>
    <mergeCell ref="AE10:AK10"/>
    <mergeCell ref="AL10:AR10"/>
    <mergeCell ref="B15:N15"/>
    <mergeCell ref="O15:BG15"/>
    <mergeCell ref="B16:G16"/>
    <mergeCell ref="H16:O16"/>
    <mergeCell ref="P16:W16"/>
    <mergeCell ref="X16:AD16"/>
    <mergeCell ref="AE16:AK16"/>
    <mergeCell ref="AL16:AR16"/>
    <mergeCell ref="B13:H13"/>
    <mergeCell ref="I13:P13"/>
    <mergeCell ref="Q13:X13"/>
    <mergeCell ref="Y13:AG13"/>
    <mergeCell ref="AH13:AN13"/>
    <mergeCell ref="AO13:BG13"/>
    <mergeCell ref="B14:L14"/>
    <mergeCell ref="M14:BG14"/>
    <mergeCell ref="AS16:AY16"/>
    <mergeCell ref="AZ16:BG16"/>
    <mergeCell ref="B17:G17"/>
    <mergeCell ref="H17:O17"/>
    <mergeCell ref="P17:W17"/>
    <mergeCell ref="X17:AD17"/>
    <mergeCell ref="AE17:AK17"/>
    <mergeCell ref="AL17:AR17"/>
    <mergeCell ref="AS17:AY17"/>
    <mergeCell ref="AZ17:BG17"/>
    <mergeCell ref="AS18:AY18"/>
    <mergeCell ref="AZ18:BG18"/>
    <mergeCell ref="B19:G19"/>
    <mergeCell ref="H19:O19"/>
    <mergeCell ref="P19:W19"/>
    <mergeCell ref="X19:AD19"/>
    <mergeCell ref="AE19:AK19"/>
    <mergeCell ref="AL19:AR19"/>
    <mergeCell ref="AS19:AY19"/>
    <mergeCell ref="AZ19:BG19"/>
    <mergeCell ref="B18:G18"/>
    <mergeCell ref="H18:O18"/>
    <mergeCell ref="P18:W18"/>
    <mergeCell ref="X18:AD18"/>
    <mergeCell ref="AE18:AK18"/>
    <mergeCell ref="AL18:AR18"/>
    <mergeCell ref="B23:H23"/>
    <mergeCell ref="I23:P23"/>
    <mergeCell ref="Q23:X23"/>
    <mergeCell ref="Y23:AG23"/>
    <mergeCell ref="AH23:AN23"/>
    <mergeCell ref="AO23:BG23"/>
    <mergeCell ref="AS20:AY20"/>
    <mergeCell ref="AZ20:BG20"/>
    <mergeCell ref="B21:G21"/>
    <mergeCell ref="H21:O21"/>
    <mergeCell ref="P21:W21"/>
    <mergeCell ref="X21:AD21"/>
    <mergeCell ref="AE21:AK21"/>
    <mergeCell ref="AL21:AR21"/>
    <mergeCell ref="AS21:AY21"/>
    <mergeCell ref="AZ21:BG21"/>
    <mergeCell ref="B20:G20"/>
    <mergeCell ref="H20:O20"/>
    <mergeCell ref="P20:W20"/>
    <mergeCell ref="X20:AD20"/>
    <mergeCell ref="AE20:AK20"/>
    <mergeCell ref="AL20:AR20"/>
    <mergeCell ref="B24:L24"/>
    <mergeCell ref="M24:BG24"/>
    <mergeCell ref="B25:N25"/>
    <mergeCell ref="O25:BG25"/>
    <mergeCell ref="B26:G26"/>
    <mergeCell ref="H26:O26"/>
    <mergeCell ref="P26:W26"/>
    <mergeCell ref="X26:AD26"/>
    <mergeCell ref="AE26:AK26"/>
    <mergeCell ref="AL26:AR26"/>
    <mergeCell ref="AS26:AY26"/>
    <mergeCell ref="AZ26:BG26"/>
    <mergeCell ref="B27:G27"/>
    <mergeCell ref="H27:O27"/>
    <mergeCell ref="P27:W27"/>
    <mergeCell ref="X27:AD27"/>
    <mergeCell ref="AE27:AK27"/>
    <mergeCell ref="AL27:AR27"/>
    <mergeCell ref="AS27:AY27"/>
    <mergeCell ref="AZ27:BG27"/>
    <mergeCell ref="AS28:AY28"/>
    <mergeCell ref="AZ28:BG28"/>
    <mergeCell ref="B29:G29"/>
    <mergeCell ref="H29:O29"/>
    <mergeCell ref="P29:W29"/>
    <mergeCell ref="X29:AD29"/>
    <mergeCell ref="AE29:AK29"/>
    <mergeCell ref="AL29:AR29"/>
    <mergeCell ref="AS29:AY29"/>
    <mergeCell ref="AZ29:BG29"/>
    <mergeCell ref="B28:G28"/>
    <mergeCell ref="H28:O28"/>
    <mergeCell ref="P28:W28"/>
    <mergeCell ref="X28:AD28"/>
    <mergeCell ref="AE28:AK28"/>
    <mergeCell ref="AL28:AR28"/>
    <mergeCell ref="B33:H33"/>
    <mergeCell ref="I33:P33"/>
    <mergeCell ref="Q33:X33"/>
    <mergeCell ref="Y33:AG33"/>
    <mergeCell ref="AH33:AN33"/>
    <mergeCell ref="AO33:BG33"/>
    <mergeCell ref="AS30:AY30"/>
    <mergeCell ref="AZ30:BG30"/>
    <mergeCell ref="B31:G31"/>
    <mergeCell ref="H31:O31"/>
    <mergeCell ref="P31:W31"/>
    <mergeCell ref="X31:AD31"/>
    <mergeCell ref="AE31:AK31"/>
    <mergeCell ref="AL31:AR31"/>
    <mergeCell ref="AS31:AY31"/>
    <mergeCell ref="AZ31:BG31"/>
    <mergeCell ref="B30:G30"/>
    <mergeCell ref="H30:O30"/>
    <mergeCell ref="P30:W30"/>
    <mergeCell ref="X30:AD30"/>
    <mergeCell ref="AE30:AK30"/>
    <mergeCell ref="AL30:AR30"/>
    <mergeCell ref="B34:L34"/>
    <mergeCell ref="M34:BG34"/>
    <mergeCell ref="B35:N35"/>
    <mergeCell ref="O35:BG35"/>
    <mergeCell ref="B36:G36"/>
    <mergeCell ref="H36:O36"/>
    <mergeCell ref="P36:W36"/>
    <mergeCell ref="X36:AD36"/>
    <mergeCell ref="AE36:AK36"/>
    <mergeCell ref="AL36:AR36"/>
    <mergeCell ref="AS36:AY36"/>
    <mergeCell ref="AZ36:BG36"/>
    <mergeCell ref="B37:G37"/>
    <mergeCell ref="H37:O37"/>
    <mergeCell ref="P37:W37"/>
    <mergeCell ref="X37:AD37"/>
    <mergeCell ref="AE37:AK37"/>
    <mergeCell ref="AL37:AR37"/>
    <mergeCell ref="AS37:AY37"/>
    <mergeCell ref="AZ37:BG37"/>
    <mergeCell ref="AS38:AY38"/>
    <mergeCell ref="AZ38:BG38"/>
    <mergeCell ref="B39:G39"/>
    <mergeCell ref="H39:O39"/>
    <mergeCell ref="P39:W39"/>
    <mergeCell ref="X39:AD39"/>
    <mergeCell ref="AE39:AK39"/>
    <mergeCell ref="AL39:AR39"/>
    <mergeCell ref="AS39:AY39"/>
    <mergeCell ref="AZ39:BG39"/>
    <mergeCell ref="B38:G38"/>
    <mergeCell ref="H38:O38"/>
    <mergeCell ref="P38:W38"/>
    <mergeCell ref="X38:AD38"/>
    <mergeCell ref="AE38:AK38"/>
    <mergeCell ref="AL38:AR38"/>
    <mergeCell ref="B43:H43"/>
    <mergeCell ref="I43:P43"/>
    <mergeCell ref="Q43:X43"/>
    <mergeCell ref="Y43:AG43"/>
    <mergeCell ref="AH43:AN43"/>
    <mergeCell ref="AO43:BG43"/>
    <mergeCell ref="AS40:AY40"/>
    <mergeCell ref="AZ40:BG40"/>
    <mergeCell ref="B41:G41"/>
    <mergeCell ref="H41:O41"/>
    <mergeCell ref="P41:W41"/>
    <mergeCell ref="X41:AD41"/>
    <mergeCell ref="AE41:AK41"/>
    <mergeCell ref="AL41:AR41"/>
    <mergeCell ref="AS41:AY41"/>
    <mergeCell ref="AZ41:BG41"/>
    <mergeCell ref="B40:G40"/>
    <mergeCell ref="H40:O40"/>
    <mergeCell ref="P40:W40"/>
    <mergeCell ref="X40:AD40"/>
    <mergeCell ref="AE40:AK40"/>
    <mergeCell ref="AL40:AR40"/>
    <mergeCell ref="B44:L44"/>
    <mergeCell ref="M44:BG44"/>
    <mergeCell ref="B45:N45"/>
    <mergeCell ref="O45:BG45"/>
    <mergeCell ref="B46:G46"/>
    <mergeCell ref="H46:O46"/>
    <mergeCell ref="P46:W46"/>
    <mergeCell ref="X46:AD46"/>
    <mergeCell ref="AE46:AK46"/>
    <mergeCell ref="AL46:AR46"/>
    <mergeCell ref="AS46:AY46"/>
    <mergeCell ref="AZ46:BG46"/>
    <mergeCell ref="B47:G47"/>
    <mergeCell ref="H47:O47"/>
    <mergeCell ref="P47:W47"/>
    <mergeCell ref="X47:AD47"/>
    <mergeCell ref="AE47:AK47"/>
    <mergeCell ref="AL47:AR47"/>
    <mergeCell ref="AS47:AY47"/>
    <mergeCell ref="AZ47:BG47"/>
    <mergeCell ref="AS48:AY48"/>
    <mergeCell ref="AZ48:BG48"/>
    <mergeCell ref="B49:G49"/>
    <mergeCell ref="H49:O49"/>
    <mergeCell ref="P49:W49"/>
    <mergeCell ref="X49:AD49"/>
    <mergeCell ref="AE49:AK49"/>
    <mergeCell ref="AL49:AR49"/>
    <mergeCell ref="AS49:AY49"/>
    <mergeCell ref="AZ49:BG49"/>
    <mergeCell ref="B48:G48"/>
    <mergeCell ref="H48:O48"/>
    <mergeCell ref="P48:W48"/>
    <mergeCell ref="X48:AD48"/>
    <mergeCell ref="AE48:AK48"/>
    <mergeCell ref="AL48:AR48"/>
    <mergeCell ref="B53:H53"/>
    <mergeCell ref="I53:P53"/>
    <mergeCell ref="Q53:X53"/>
    <mergeCell ref="Y53:AG53"/>
    <mergeCell ref="AH53:AN53"/>
    <mergeCell ref="AO53:BG53"/>
    <mergeCell ref="AS50:AY50"/>
    <mergeCell ref="AZ50:BG50"/>
    <mergeCell ref="B51:G51"/>
    <mergeCell ref="H51:O51"/>
    <mergeCell ref="P51:W51"/>
    <mergeCell ref="X51:AD51"/>
    <mergeCell ref="AE51:AK51"/>
    <mergeCell ref="AL51:AR51"/>
    <mergeCell ref="AS51:AY51"/>
    <mergeCell ref="AZ51:BG51"/>
    <mergeCell ref="B50:G50"/>
    <mergeCell ref="H50:O50"/>
    <mergeCell ref="P50:W50"/>
    <mergeCell ref="X50:AD50"/>
    <mergeCell ref="AE50:AK50"/>
    <mergeCell ref="AL50:AR50"/>
    <mergeCell ref="B54:L54"/>
    <mergeCell ref="M54:BG54"/>
    <mergeCell ref="B55:N55"/>
    <mergeCell ref="O55:BG55"/>
    <mergeCell ref="B56:G56"/>
    <mergeCell ref="H56:O56"/>
    <mergeCell ref="P56:W56"/>
    <mergeCell ref="X56:AD56"/>
    <mergeCell ref="AE56:AK56"/>
    <mergeCell ref="AL56:AR56"/>
    <mergeCell ref="AS56:AY56"/>
    <mergeCell ref="AZ56:BG56"/>
    <mergeCell ref="B57:G57"/>
    <mergeCell ref="H57:O57"/>
    <mergeCell ref="P57:W57"/>
    <mergeCell ref="X57:AD57"/>
    <mergeCell ref="AE57:AK57"/>
    <mergeCell ref="AL57:AR57"/>
    <mergeCell ref="AS57:AY57"/>
    <mergeCell ref="AZ57:BG57"/>
    <mergeCell ref="AS58:AY58"/>
    <mergeCell ref="AZ58:BG58"/>
    <mergeCell ref="B59:G59"/>
    <mergeCell ref="H59:O59"/>
    <mergeCell ref="P59:W59"/>
    <mergeCell ref="X59:AD59"/>
    <mergeCell ref="AE59:AK59"/>
    <mergeCell ref="AL59:AR59"/>
    <mergeCell ref="AS59:AY59"/>
    <mergeCell ref="AZ59:BG59"/>
    <mergeCell ref="B58:G58"/>
    <mergeCell ref="H58:O58"/>
    <mergeCell ref="P58:W58"/>
    <mergeCell ref="X58:AD58"/>
    <mergeCell ref="AE58:AK58"/>
    <mergeCell ref="AL58:AR58"/>
    <mergeCell ref="B63:H63"/>
    <mergeCell ref="I63:P63"/>
    <mergeCell ref="Q63:X63"/>
    <mergeCell ref="Y63:AG63"/>
    <mergeCell ref="AH63:AN63"/>
    <mergeCell ref="AO63:BG63"/>
    <mergeCell ref="AS60:AY60"/>
    <mergeCell ref="AZ60:BG60"/>
    <mergeCell ref="B61:G61"/>
    <mergeCell ref="H61:O61"/>
    <mergeCell ref="P61:W61"/>
    <mergeCell ref="X61:AD61"/>
    <mergeCell ref="AE61:AK61"/>
    <mergeCell ref="AL61:AR61"/>
    <mergeCell ref="AS61:AY61"/>
    <mergeCell ref="AZ61:BG61"/>
    <mergeCell ref="B60:G60"/>
    <mergeCell ref="H60:O60"/>
    <mergeCell ref="P60:W60"/>
    <mergeCell ref="X60:AD60"/>
    <mergeCell ref="AE60:AK60"/>
    <mergeCell ref="AL60:AR60"/>
    <mergeCell ref="B64:L64"/>
    <mergeCell ref="M64:BG64"/>
    <mergeCell ref="B65:N65"/>
    <mergeCell ref="O65:BG65"/>
    <mergeCell ref="B66:G66"/>
    <mergeCell ref="H66:O66"/>
    <mergeCell ref="P66:W66"/>
    <mergeCell ref="X66:AD66"/>
    <mergeCell ref="AE66:AK66"/>
    <mergeCell ref="AL66:AR66"/>
    <mergeCell ref="AS66:AY66"/>
    <mergeCell ref="AZ66:BG66"/>
    <mergeCell ref="B67:G67"/>
    <mergeCell ref="H67:O67"/>
    <mergeCell ref="P67:W67"/>
    <mergeCell ref="X67:AD67"/>
    <mergeCell ref="AE67:AK67"/>
    <mergeCell ref="AL67:AR67"/>
    <mergeCell ref="AS67:AY67"/>
    <mergeCell ref="AZ67:BG67"/>
    <mergeCell ref="AS68:AY68"/>
    <mergeCell ref="AZ68:BG68"/>
    <mergeCell ref="B69:G69"/>
    <mergeCell ref="H69:O69"/>
    <mergeCell ref="P69:W69"/>
    <mergeCell ref="X69:AD69"/>
    <mergeCell ref="AE69:AK69"/>
    <mergeCell ref="AL69:AR69"/>
    <mergeCell ref="AS69:AY69"/>
    <mergeCell ref="AZ69:BG69"/>
    <mergeCell ref="B68:G68"/>
    <mergeCell ref="H68:O68"/>
    <mergeCell ref="P68:W68"/>
    <mergeCell ref="X68:AD68"/>
    <mergeCell ref="AE68:AK68"/>
    <mergeCell ref="AL68:AR68"/>
    <mergeCell ref="B73:H73"/>
    <mergeCell ref="I73:P73"/>
    <mergeCell ref="Q73:X73"/>
    <mergeCell ref="Y73:AG73"/>
    <mergeCell ref="AH73:AN73"/>
    <mergeCell ref="AO73:BG73"/>
    <mergeCell ref="AS70:AY70"/>
    <mergeCell ref="AZ70:BG70"/>
    <mergeCell ref="B71:G71"/>
    <mergeCell ref="H71:O71"/>
    <mergeCell ref="P71:W71"/>
    <mergeCell ref="X71:AD71"/>
    <mergeCell ref="AE71:AK71"/>
    <mergeCell ref="AL71:AR71"/>
    <mergeCell ref="AS71:AY71"/>
    <mergeCell ref="AZ71:BG71"/>
    <mergeCell ref="B70:G70"/>
    <mergeCell ref="H70:O70"/>
    <mergeCell ref="P70:W70"/>
    <mergeCell ref="X70:AD70"/>
    <mergeCell ref="AE70:AK70"/>
    <mergeCell ref="AL70:AR70"/>
    <mergeCell ref="B74:L74"/>
    <mergeCell ref="M74:BG74"/>
    <mergeCell ref="B75:N75"/>
    <mergeCell ref="O75:BG75"/>
    <mergeCell ref="B76:G76"/>
    <mergeCell ref="H76:O76"/>
    <mergeCell ref="P76:W76"/>
    <mergeCell ref="X76:AD76"/>
    <mergeCell ref="AE76:AK76"/>
    <mergeCell ref="AL76:AR76"/>
    <mergeCell ref="AS76:AY76"/>
    <mergeCell ref="AZ76:BG76"/>
    <mergeCell ref="B77:G77"/>
    <mergeCell ref="H77:O77"/>
    <mergeCell ref="P77:W77"/>
    <mergeCell ref="X77:AD77"/>
    <mergeCell ref="AE77:AK77"/>
    <mergeCell ref="AL77:AR77"/>
    <mergeCell ref="AS77:AY77"/>
    <mergeCell ref="AZ77:BG77"/>
    <mergeCell ref="AS78:AY78"/>
    <mergeCell ref="AZ78:BG78"/>
    <mergeCell ref="B79:G79"/>
    <mergeCell ref="H79:O79"/>
    <mergeCell ref="P79:W79"/>
    <mergeCell ref="X79:AD79"/>
    <mergeCell ref="AE79:AK79"/>
    <mergeCell ref="AL79:AR79"/>
    <mergeCell ref="AS79:AY79"/>
    <mergeCell ref="AZ79:BG79"/>
    <mergeCell ref="B78:G78"/>
    <mergeCell ref="H78:O78"/>
    <mergeCell ref="P78:W78"/>
    <mergeCell ref="X78:AD78"/>
    <mergeCell ref="AE78:AK78"/>
    <mergeCell ref="AL78:AR78"/>
    <mergeCell ref="B83:H83"/>
    <mergeCell ref="I83:P83"/>
    <mergeCell ref="Q83:X83"/>
    <mergeCell ref="Y83:AG83"/>
    <mergeCell ref="AH83:AN83"/>
    <mergeCell ref="AO83:BG83"/>
    <mergeCell ref="AS80:AY80"/>
    <mergeCell ref="AZ80:BG80"/>
    <mergeCell ref="B81:G81"/>
    <mergeCell ref="H81:O81"/>
    <mergeCell ref="P81:W81"/>
    <mergeCell ref="X81:AD81"/>
    <mergeCell ref="AE81:AK81"/>
    <mergeCell ref="AL81:AR81"/>
    <mergeCell ref="AS81:AY81"/>
    <mergeCell ref="AZ81:BG81"/>
    <mergeCell ref="B80:G80"/>
    <mergeCell ref="H80:O80"/>
    <mergeCell ref="P80:W80"/>
    <mergeCell ref="X80:AD80"/>
    <mergeCell ref="AE80:AK80"/>
    <mergeCell ref="AL80:AR80"/>
    <mergeCell ref="B84:L84"/>
    <mergeCell ref="M84:BG84"/>
    <mergeCell ref="B85:N85"/>
    <mergeCell ref="O85:BG85"/>
    <mergeCell ref="B86:G86"/>
    <mergeCell ref="H86:O86"/>
    <mergeCell ref="P86:W86"/>
    <mergeCell ref="X86:AD86"/>
    <mergeCell ref="AE86:AK86"/>
    <mergeCell ref="AL86:AR86"/>
    <mergeCell ref="AS86:AY86"/>
    <mergeCell ref="AZ86:BG86"/>
    <mergeCell ref="B87:G87"/>
    <mergeCell ref="H87:O87"/>
    <mergeCell ref="P87:W87"/>
    <mergeCell ref="X87:AD87"/>
    <mergeCell ref="AE87:AK87"/>
    <mergeCell ref="AL87:AR87"/>
    <mergeCell ref="AS87:AY87"/>
    <mergeCell ref="AZ87:BG87"/>
    <mergeCell ref="AS88:AY88"/>
    <mergeCell ref="AZ88:BG88"/>
    <mergeCell ref="B89:G89"/>
    <mergeCell ref="H89:O89"/>
    <mergeCell ref="P89:W89"/>
    <mergeCell ref="X89:AD89"/>
    <mergeCell ref="AE89:AK89"/>
    <mergeCell ref="AL89:AR89"/>
    <mergeCell ref="AS89:AY89"/>
    <mergeCell ref="AZ89:BG89"/>
    <mergeCell ref="B88:G88"/>
    <mergeCell ref="H88:O88"/>
    <mergeCell ref="P88:W88"/>
    <mergeCell ref="X88:AD88"/>
    <mergeCell ref="AE88:AK88"/>
    <mergeCell ref="AL88:AR88"/>
    <mergeCell ref="B93:H93"/>
    <mergeCell ref="I93:P93"/>
    <mergeCell ref="Q93:X93"/>
    <mergeCell ref="Y93:AG93"/>
    <mergeCell ref="AH93:AN93"/>
    <mergeCell ref="AO93:BG93"/>
    <mergeCell ref="AS90:AY90"/>
    <mergeCell ref="AZ90:BG90"/>
    <mergeCell ref="B91:G91"/>
    <mergeCell ref="H91:O91"/>
    <mergeCell ref="P91:W91"/>
    <mergeCell ref="X91:AD91"/>
    <mergeCell ref="AE91:AK91"/>
    <mergeCell ref="AL91:AR91"/>
    <mergeCell ref="AS91:AY91"/>
    <mergeCell ref="AZ91:BG91"/>
    <mergeCell ref="B90:G90"/>
    <mergeCell ref="H90:O90"/>
    <mergeCell ref="P90:W90"/>
    <mergeCell ref="X90:AD90"/>
    <mergeCell ref="AE90:AK90"/>
    <mergeCell ref="AL90:AR90"/>
    <mergeCell ref="B94:L94"/>
    <mergeCell ref="M94:BG94"/>
    <mergeCell ref="B95:N95"/>
    <mergeCell ref="O95:BG95"/>
    <mergeCell ref="B96:G96"/>
    <mergeCell ref="H96:O96"/>
    <mergeCell ref="P96:W96"/>
    <mergeCell ref="X96:AD96"/>
    <mergeCell ref="AE96:AK96"/>
    <mergeCell ref="AL96:AR96"/>
    <mergeCell ref="AS96:AY96"/>
    <mergeCell ref="AZ96:BG96"/>
    <mergeCell ref="B97:G97"/>
    <mergeCell ref="H97:O97"/>
    <mergeCell ref="P97:W97"/>
    <mergeCell ref="X97:AD97"/>
    <mergeCell ref="AE97:AK97"/>
    <mergeCell ref="AL97:AR97"/>
    <mergeCell ref="AS97:AY97"/>
    <mergeCell ref="AZ97:BG97"/>
    <mergeCell ref="AS98:AY98"/>
    <mergeCell ref="AZ98:BG98"/>
    <mergeCell ref="B99:G99"/>
    <mergeCell ref="H99:O99"/>
    <mergeCell ref="P99:W99"/>
    <mergeCell ref="X99:AD99"/>
    <mergeCell ref="AE99:AK99"/>
    <mergeCell ref="AL99:AR99"/>
    <mergeCell ref="AS99:AY99"/>
    <mergeCell ref="AZ99:BG99"/>
    <mergeCell ref="B98:G98"/>
    <mergeCell ref="H98:O98"/>
    <mergeCell ref="P98:W98"/>
    <mergeCell ref="X98:AD98"/>
    <mergeCell ref="AE98:AK98"/>
    <mergeCell ref="AL98:AR98"/>
    <mergeCell ref="AS100:AY100"/>
    <mergeCell ref="AZ100:BG100"/>
    <mergeCell ref="B101:G101"/>
    <mergeCell ref="H101:O101"/>
    <mergeCell ref="P101:W101"/>
    <mergeCell ref="X101:AD101"/>
    <mergeCell ref="AE101:AK101"/>
    <mergeCell ref="AL101:AR101"/>
    <mergeCell ref="AS101:AY101"/>
    <mergeCell ref="AZ101:BG101"/>
    <mergeCell ref="B100:G100"/>
    <mergeCell ref="H100:O100"/>
    <mergeCell ref="P100:W100"/>
    <mergeCell ref="X100:AD100"/>
    <mergeCell ref="AE100:AK100"/>
    <mergeCell ref="AL100:AR100"/>
  </mergeCells>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1"/>
  <dimension ref="A1:N1500"/>
  <sheetViews>
    <sheetView workbookViewId="0">
      <selection activeCell="J2" sqref="J2"/>
    </sheetView>
  </sheetViews>
  <sheetFormatPr defaultRowHeight="15" x14ac:dyDescent="0.25"/>
  <cols>
    <col min="1" max="9" width="6.140625" customWidth="1"/>
    <col min="10" max="10" width="14" style="2" bestFit="1" customWidth="1"/>
    <col min="11" max="11" width="15" style="3" bestFit="1" customWidth="1"/>
    <col min="12" max="12" width="26.42578125" style="3" bestFit="1" customWidth="1"/>
    <col min="14" max="14" width="34" customWidth="1"/>
  </cols>
  <sheetData>
    <row r="1" spans="1:12" x14ac:dyDescent="0.25">
      <c r="A1" t="s">
        <v>55</v>
      </c>
      <c r="B1" t="s">
        <v>50</v>
      </c>
      <c r="C1" t="s">
        <v>52</v>
      </c>
      <c r="D1" t="s">
        <v>51</v>
      </c>
      <c r="E1" t="s">
        <v>5</v>
      </c>
      <c r="F1" t="s">
        <v>6</v>
      </c>
      <c r="G1" t="s">
        <v>7</v>
      </c>
      <c r="H1" t="s">
        <v>9</v>
      </c>
      <c r="I1" t="s">
        <v>10</v>
      </c>
      <c r="J1" s="2" t="s">
        <v>53</v>
      </c>
      <c r="K1" s="3" t="s">
        <v>54</v>
      </c>
      <c r="L1" s="3" t="s">
        <v>11</v>
      </c>
    </row>
    <row r="2" spans="1:12" x14ac:dyDescent="0.25">
      <c r="A2">
        <f>'Recursos Humanos'!A2</f>
        <v>0</v>
      </c>
      <c r="B2">
        <f>'Recursos Humanos'!B2</f>
        <v>0</v>
      </c>
      <c r="C2">
        <f>'Recursos Humanos'!C2</f>
        <v>0</v>
      </c>
      <c r="D2">
        <f>'Recursos Humanos'!D2</f>
        <v>0</v>
      </c>
      <c r="E2">
        <f>'Recursos Humanos'!E2</f>
        <v>0</v>
      </c>
      <c r="F2" t="str">
        <f>'Recursos Humanos'!F2</f>
        <v>Rec. Humanos</v>
      </c>
      <c r="G2">
        <f>'Recursos Humanos'!G2</f>
        <v>0</v>
      </c>
      <c r="H2">
        <f>'Recursos Humanos'!H2</f>
        <v>0</v>
      </c>
      <c r="I2">
        <f>'Recursos Humanos'!I2</f>
        <v>0</v>
      </c>
      <c r="J2" s="2">
        <f>'Recursos Humanos'!L2</f>
        <v>0</v>
      </c>
      <c r="K2" s="3">
        <f>'Recursos Humanos'!L2</f>
        <v>0</v>
      </c>
      <c r="L2" s="3">
        <f>'Recursos Humanos'!M2</f>
        <v>0</v>
      </c>
    </row>
    <row r="3" spans="1:12" x14ac:dyDescent="0.25">
      <c r="A3">
        <f>'Recursos Humanos'!A3</f>
        <v>0</v>
      </c>
      <c r="B3">
        <f>'Recursos Humanos'!B3</f>
        <v>0</v>
      </c>
      <c r="C3">
        <f>'Recursos Humanos'!C3</f>
        <v>0</v>
      </c>
      <c r="D3">
        <f>'Recursos Humanos'!D3</f>
        <v>0</v>
      </c>
      <c r="E3">
        <f>'Recursos Humanos'!E3</f>
        <v>0</v>
      </c>
      <c r="F3" t="str">
        <f>'Recursos Humanos'!F3</f>
        <v>Rec. Humanos</v>
      </c>
      <c r="G3">
        <f>'Recursos Humanos'!G3</f>
        <v>0</v>
      </c>
      <c r="H3">
        <f>'Recursos Humanos'!H3</f>
        <v>0</v>
      </c>
      <c r="I3">
        <f>'Recursos Humanos'!I3</f>
        <v>0</v>
      </c>
      <c r="J3" s="2">
        <f>'Recursos Humanos'!L3</f>
        <v>0</v>
      </c>
      <c r="K3" s="3">
        <f>'Recursos Humanos'!L3</f>
        <v>0</v>
      </c>
      <c r="L3" s="3">
        <f>'Recursos Humanos'!M3</f>
        <v>0</v>
      </c>
    </row>
    <row r="4" spans="1:12" x14ac:dyDescent="0.25">
      <c r="A4">
        <f>'Recursos Humanos'!A4</f>
        <v>0</v>
      </c>
      <c r="B4">
        <f>'Recursos Humanos'!B4</f>
        <v>0</v>
      </c>
      <c r="C4">
        <f>'Recursos Humanos'!C4</f>
        <v>0</v>
      </c>
      <c r="D4">
        <f>'Recursos Humanos'!D4</f>
        <v>0</v>
      </c>
      <c r="E4">
        <f>'Recursos Humanos'!E4</f>
        <v>0</v>
      </c>
      <c r="F4" t="str">
        <f>'Recursos Humanos'!F4</f>
        <v>Rec. Humanos</v>
      </c>
      <c r="G4">
        <f>'Recursos Humanos'!G4</f>
        <v>0</v>
      </c>
      <c r="H4">
        <f>'Recursos Humanos'!H4</f>
        <v>0</v>
      </c>
      <c r="I4">
        <f>'Recursos Humanos'!I4</f>
        <v>0</v>
      </c>
      <c r="J4" s="2">
        <f>'Recursos Humanos'!L4</f>
        <v>0</v>
      </c>
      <c r="K4" s="3">
        <f>'Recursos Humanos'!L4</f>
        <v>0</v>
      </c>
      <c r="L4" s="3">
        <f>'Recursos Humanos'!M4</f>
        <v>0</v>
      </c>
    </row>
    <row r="5" spans="1:12" x14ac:dyDescent="0.25">
      <c r="A5">
        <f>'Recursos Humanos'!A5</f>
        <v>0</v>
      </c>
      <c r="B5">
        <f>'Recursos Humanos'!B5</f>
        <v>0</v>
      </c>
      <c r="C5">
        <f>'Recursos Humanos'!C5</f>
        <v>0</v>
      </c>
      <c r="D5">
        <f>'Recursos Humanos'!D5</f>
        <v>0</v>
      </c>
      <c r="E5">
        <f>'Recursos Humanos'!E5</f>
        <v>0</v>
      </c>
      <c r="F5" t="str">
        <f>'Recursos Humanos'!F5</f>
        <v>Rec. Humanos</v>
      </c>
      <c r="G5">
        <f>'Recursos Humanos'!G5</f>
        <v>0</v>
      </c>
      <c r="H5">
        <f>'Recursos Humanos'!H5</f>
        <v>0</v>
      </c>
      <c r="I5">
        <f>'Recursos Humanos'!I5</f>
        <v>0</v>
      </c>
      <c r="J5" s="2">
        <f>'Recursos Humanos'!L5</f>
        <v>0</v>
      </c>
      <c r="K5" s="3">
        <f>'Recursos Humanos'!L5</f>
        <v>0</v>
      </c>
      <c r="L5" s="3">
        <f>'Recursos Humanos'!M5</f>
        <v>0</v>
      </c>
    </row>
    <row r="6" spans="1:12" x14ac:dyDescent="0.25">
      <c r="A6">
        <f>'Recursos Humanos'!A6</f>
        <v>0</v>
      </c>
      <c r="B6">
        <f>'Recursos Humanos'!B6</f>
        <v>0</v>
      </c>
      <c r="C6">
        <f>'Recursos Humanos'!C6</f>
        <v>0</v>
      </c>
      <c r="D6">
        <f>'Recursos Humanos'!D6</f>
        <v>0</v>
      </c>
      <c r="E6">
        <f>'Recursos Humanos'!E6</f>
        <v>0</v>
      </c>
      <c r="F6" t="str">
        <f>'Recursos Humanos'!F6</f>
        <v>Rec. Humanos</v>
      </c>
      <c r="G6">
        <f>'Recursos Humanos'!G6</f>
        <v>0</v>
      </c>
      <c r="H6">
        <f>'Recursos Humanos'!H6</f>
        <v>0</v>
      </c>
      <c r="I6">
        <f>'Recursos Humanos'!I6</f>
        <v>0</v>
      </c>
      <c r="J6" s="2">
        <f>'Recursos Humanos'!L6</f>
        <v>0</v>
      </c>
      <c r="K6" s="3">
        <f>'Recursos Humanos'!L6</f>
        <v>0</v>
      </c>
      <c r="L6" s="3">
        <f>'Recursos Humanos'!M6</f>
        <v>0</v>
      </c>
    </row>
    <row r="7" spans="1:12" x14ac:dyDescent="0.25">
      <c r="A7">
        <f>'Recursos Humanos'!A7</f>
        <v>0</v>
      </c>
      <c r="B7">
        <f>'Recursos Humanos'!B7</f>
        <v>0</v>
      </c>
      <c r="C7">
        <f>'Recursos Humanos'!C7</f>
        <v>0</v>
      </c>
      <c r="D7">
        <f>'Recursos Humanos'!D7</f>
        <v>0</v>
      </c>
      <c r="E7">
        <f>'Recursos Humanos'!E7</f>
        <v>0</v>
      </c>
      <c r="F7" t="str">
        <f>'Recursos Humanos'!F7</f>
        <v>Rec. Humanos</v>
      </c>
      <c r="G7">
        <f>'Recursos Humanos'!G7</f>
        <v>0</v>
      </c>
      <c r="H7">
        <f>'Recursos Humanos'!H7</f>
        <v>0</v>
      </c>
      <c r="I7">
        <f>'Recursos Humanos'!I7</f>
        <v>0</v>
      </c>
      <c r="J7" s="2">
        <f>'Recursos Humanos'!L7</f>
        <v>0</v>
      </c>
      <c r="K7" s="3">
        <f>'Recursos Humanos'!L7</f>
        <v>0</v>
      </c>
      <c r="L7" s="3">
        <f>'Recursos Humanos'!M7</f>
        <v>0</v>
      </c>
    </row>
    <row r="8" spans="1:12" x14ac:dyDescent="0.25">
      <c r="A8">
        <f>'Recursos Humanos'!A8</f>
        <v>0</v>
      </c>
      <c r="B8">
        <f>'Recursos Humanos'!B8</f>
        <v>0</v>
      </c>
      <c r="C8">
        <f>'Recursos Humanos'!C8</f>
        <v>0</v>
      </c>
      <c r="D8">
        <f>'Recursos Humanos'!D8</f>
        <v>0</v>
      </c>
      <c r="E8">
        <f>'Recursos Humanos'!E8</f>
        <v>0</v>
      </c>
      <c r="F8" t="str">
        <f>'Recursos Humanos'!F8</f>
        <v>Rec. Humanos</v>
      </c>
      <c r="G8">
        <f>'Recursos Humanos'!G8</f>
        <v>0</v>
      </c>
      <c r="H8">
        <f>'Recursos Humanos'!H8</f>
        <v>0</v>
      </c>
      <c r="I8">
        <f>'Recursos Humanos'!I8</f>
        <v>0</v>
      </c>
      <c r="J8" s="2">
        <f>'Recursos Humanos'!L8</f>
        <v>0</v>
      </c>
      <c r="K8" s="3">
        <f>'Recursos Humanos'!L8</f>
        <v>0</v>
      </c>
      <c r="L8" s="3">
        <f>'Recursos Humanos'!M8</f>
        <v>0</v>
      </c>
    </row>
    <row r="9" spans="1:12" x14ac:dyDescent="0.25">
      <c r="A9">
        <f>'Recursos Humanos'!A9</f>
        <v>0</v>
      </c>
      <c r="B9">
        <f>'Recursos Humanos'!B9</f>
        <v>0</v>
      </c>
      <c r="C9">
        <f>'Recursos Humanos'!C9</f>
        <v>0</v>
      </c>
      <c r="D9">
        <f>'Recursos Humanos'!D9</f>
        <v>0</v>
      </c>
      <c r="E9">
        <f>'Recursos Humanos'!E9</f>
        <v>0</v>
      </c>
      <c r="F9" t="str">
        <f>'Recursos Humanos'!F9</f>
        <v>Rec. Humanos</v>
      </c>
      <c r="G9">
        <f>'Recursos Humanos'!G9</f>
        <v>0</v>
      </c>
      <c r="H9">
        <f>'Recursos Humanos'!H9</f>
        <v>0</v>
      </c>
      <c r="I9">
        <f>'Recursos Humanos'!I9</f>
        <v>0</v>
      </c>
      <c r="J9" s="2">
        <f>'Recursos Humanos'!L9</f>
        <v>0</v>
      </c>
      <c r="K9" s="3">
        <f>'Recursos Humanos'!L9</f>
        <v>0</v>
      </c>
      <c r="L9" s="3">
        <f>'Recursos Humanos'!M9</f>
        <v>0</v>
      </c>
    </row>
    <row r="10" spans="1:12" x14ac:dyDescent="0.25">
      <c r="A10">
        <f>'Recursos Humanos'!A10</f>
        <v>0</v>
      </c>
      <c r="B10">
        <f>'Recursos Humanos'!B10</f>
        <v>0</v>
      </c>
      <c r="C10">
        <f>'Recursos Humanos'!C10</f>
        <v>0</v>
      </c>
      <c r="D10">
        <f>'Recursos Humanos'!D10</f>
        <v>0</v>
      </c>
      <c r="E10">
        <f>'Recursos Humanos'!E10</f>
        <v>0</v>
      </c>
      <c r="F10" t="str">
        <f>'Recursos Humanos'!F10</f>
        <v>Rec. Humanos</v>
      </c>
      <c r="G10">
        <f>'Recursos Humanos'!G10</f>
        <v>0</v>
      </c>
      <c r="H10">
        <f>'Recursos Humanos'!H10</f>
        <v>0</v>
      </c>
      <c r="I10">
        <f>'Recursos Humanos'!I10</f>
        <v>0</v>
      </c>
      <c r="J10" s="2">
        <f>'Recursos Humanos'!L10</f>
        <v>0</v>
      </c>
      <c r="K10" s="3">
        <f>'Recursos Humanos'!L10</f>
        <v>0</v>
      </c>
      <c r="L10" s="3">
        <f>'Recursos Humanos'!M10</f>
        <v>0</v>
      </c>
    </row>
    <row r="11" spans="1:12" x14ac:dyDescent="0.25">
      <c r="A11">
        <f>'Recursos Humanos'!A11</f>
        <v>0</v>
      </c>
      <c r="B11">
        <f>'Recursos Humanos'!B11</f>
        <v>0</v>
      </c>
      <c r="C11">
        <f>'Recursos Humanos'!C11</f>
        <v>0</v>
      </c>
      <c r="D11">
        <f>'Recursos Humanos'!D11</f>
        <v>0</v>
      </c>
      <c r="E11">
        <f>'Recursos Humanos'!E11</f>
        <v>0</v>
      </c>
      <c r="F11" t="str">
        <f>'Recursos Humanos'!F11</f>
        <v>Rec. Humanos</v>
      </c>
      <c r="G11">
        <f>'Recursos Humanos'!G11</f>
        <v>0</v>
      </c>
      <c r="H11">
        <f>'Recursos Humanos'!H11</f>
        <v>0</v>
      </c>
      <c r="I11">
        <f>'Recursos Humanos'!I11</f>
        <v>0</v>
      </c>
      <c r="J11" s="2">
        <f>'Recursos Humanos'!L11</f>
        <v>0</v>
      </c>
      <c r="K11" s="3">
        <f>'Recursos Humanos'!L11</f>
        <v>0</v>
      </c>
      <c r="L11" s="3">
        <f>'Recursos Humanos'!M11</f>
        <v>0</v>
      </c>
    </row>
    <row r="12" spans="1:12" x14ac:dyDescent="0.25">
      <c r="A12">
        <f>'Recursos Humanos'!A12</f>
        <v>0</v>
      </c>
      <c r="B12">
        <f>'Recursos Humanos'!B12</f>
        <v>0</v>
      </c>
      <c r="C12">
        <f>'Recursos Humanos'!C12</f>
        <v>0</v>
      </c>
      <c r="D12">
        <f>'Recursos Humanos'!D12</f>
        <v>0</v>
      </c>
      <c r="E12">
        <f>'Recursos Humanos'!E12</f>
        <v>0</v>
      </c>
      <c r="F12" t="str">
        <f>'Recursos Humanos'!F12</f>
        <v>Rec. Humanos</v>
      </c>
      <c r="G12">
        <f>'Recursos Humanos'!G12</f>
        <v>0</v>
      </c>
      <c r="H12">
        <f>'Recursos Humanos'!H12</f>
        <v>0</v>
      </c>
      <c r="I12">
        <f>'Recursos Humanos'!I12</f>
        <v>0</v>
      </c>
      <c r="J12" s="2">
        <f>'Recursos Humanos'!L12</f>
        <v>0</v>
      </c>
      <c r="K12" s="3">
        <f>'Recursos Humanos'!L12</f>
        <v>0</v>
      </c>
      <c r="L12" s="3">
        <f>'Recursos Humanos'!M12</f>
        <v>0</v>
      </c>
    </row>
    <row r="13" spans="1:12" x14ac:dyDescent="0.25">
      <c r="A13">
        <f>'Recursos Humanos'!A13</f>
        <v>0</v>
      </c>
      <c r="B13">
        <f>'Recursos Humanos'!B13</f>
        <v>0</v>
      </c>
      <c r="C13">
        <f>'Recursos Humanos'!C13</f>
        <v>0</v>
      </c>
      <c r="D13">
        <f>'Recursos Humanos'!D13</f>
        <v>0</v>
      </c>
      <c r="E13">
        <f>'Recursos Humanos'!E13</f>
        <v>0</v>
      </c>
      <c r="F13" t="str">
        <f>'Recursos Humanos'!F13</f>
        <v>Rec. Humanos</v>
      </c>
      <c r="G13">
        <f>'Recursos Humanos'!G13</f>
        <v>0</v>
      </c>
      <c r="H13">
        <f>'Recursos Humanos'!H13</f>
        <v>0</v>
      </c>
      <c r="I13">
        <f>'Recursos Humanos'!I13</f>
        <v>0</v>
      </c>
      <c r="J13" s="2">
        <f>'Recursos Humanos'!L13</f>
        <v>0</v>
      </c>
      <c r="K13" s="3">
        <f>'Recursos Humanos'!L13</f>
        <v>0</v>
      </c>
      <c r="L13" s="3">
        <f>'Recursos Humanos'!M13</f>
        <v>0</v>
      </c>
    </row>
    <row r="14" spans="1:12" x14ac:dyDescent="0.25">
      <c r="A14">
        <f>'Recursos Humanos'!A14</f>
        <v>0</v>
      </c>
      <c r="B14">
        <f>'Recursos Humanos'!B14</f>
        <v>0</v>
      </c>
      <c r="C14">
        <f>'Recursos Humanos'!C14</f>
        <v>0</v>
      </c>
      <c r="D14">
        <f>'Recursos Humanos'!D14</f>
        <v>0</v>
      </c>
      <c r="E14">
        <f>'Recursos Humanos'!E14</f>
        <v>0</v>
      </c>
      <c r="F14" t="str">
        <f>'Recursos Humanos'!F14</f>
        <v>Rec. Humanos</v>
      </c>
      <c r="G14">
        <f>'Recursos Humanos'!G14</f>
        <v>0</v>
      </c>
      <c r="H14">
        <f>'Recursos Humanos'!H14</f>
        <v>0</v>
      </c>
      <c r="I14">
        <f>'Recursos Humanos'!I14</f>
        <v>0</v>
      </c>
      <c r="J14" s="2">
        <f>'Recursos Humanos'!L14</f>
        <v>0</v>
      </c>
      <c r="K14" s="3">
        <f>'Recursos Humanos'!L14</f>
        <v>0</v>
      </c>
      <c r="L14" s="3">
        <f>'Recursos Humanos'!M14</f>
        <v>0</v>
      </c>
    </row>
    <row r="15" spans="1:12" x14ac:dyDescent="0.25">
      <c r="A15">
        <f>'Recursos Humanos'!A15</f>
        <v>0</v>
      </c>
      <c r="B15">
        <f>'Recursos Humanos'!B15</f>
        <v>0</v>
      </c>
      <c r="C15">
        <f>'Recursos Humanos'!C15</f>
        <v>0</v>
      </c>
      <c r="D15">
        <f>'Recursos Humanos'!D15</f>
        <v>0</v>
      </c>
      <c r="E15">
        <f>'Recursos Humanos'!E15</f>
        <v>0</v>
      </c>
      <c r="F15" t="str">
        <f>'Recursos Humanos'!F15</f>
        <v>Rec. Humanos</v>
      </c>
      <c r="G15">
        <f>'Recursos Humanos'!G15</f>
        <v>0</v>
      </c>
      <c r="H15">
        <f>'Recursos Humanos'!H15</f>
        <v>0</v>
      </c>
      <c r="I15">
        <f>'Recursos Humanos'!I15</f>
        <v>0</v>
      </c>
      <c r="J15" s="2">
        <f>'Recursos Humanos'!L15</f>
        <v>0</v>
      </c>
      <c r="K15" s="3">
        <f>'Recursos Humanos'!L15</f>
        <v>0</v>
      </c>
      <c r="L15" s="3">
        <f>'Recursos Humanos'!M15</f>
        <v>0</v>
      </c>
    </row>
    <row r="16" spans="1:12" x14ac:dyDescent="0.25">
      <c r="A16">
        <f>'Recursos Humanos'!A16</f>
        <v>0</v>
      </c>
      <c r="B16">
        <f>'Recursos Humanos'!B16</f>
        <v>0</v>
      </c>
      <c r="C16">
        <f>'Recursos Humanos'!C16</f>
        <v>0</v>
      </c>
      <c r="D16">
        <f>'Recursos Humanos'!D16</f>
        <v>0</v>
      </c>
      <c r="E16">
        <f>'Recursos Humanos'!E16</f>
        <v>0</v>
      </c>
      <c r="F16" t="str">
        <f>'Recursos Humanos'!F16</f>
        <v>Rec. Humanos</v>
      </c>
      <c r="G16">
        <f>'Recursos Humanos'!G16</f>
        <v>0</v>
      </c>
      <c r="H16">
        <f>'Recursos Humanos'!H16</f>
        <v>0</v>
      </c>
      <c r="I16">
        <f>'Recursos Humanos'!I16</f>
        <v>0</v>
      </c>
      <c r="J16" s="2">
        <f>'Recursos Humanos'!L16</f>
        <v>0</v>
      </c>
      <c r="K16" s="3">
        <f>'Recursos Humanos'!L16</f>
        <v>0</v>
      </c>
      <c r="L16" s="3">
        <f>'Recursos Humanos'!M16</f>
        <v>0</v>
      </c>
    </row>
    <row r="17" spans="1:12" x14ac:dyDescent="0.25">
      <c r="A17">
        <f>'Recursos Humanos'!A17</f>
        <v>0</v>
      </c>
      <c r="B17">
        <f>'Recursos Humanos'!B17</f>
        <v>0</v>
      </c>
      <c r="C17">
        <f>'Recursos Humanos'!C17</f>
        <v>0</v>
      </c>
      <c r="D17">
        <f>'Recursos Humanos'!D17</f>
        <v>0</v>
      </c>
      <c r="E17">
        <f>'Recursos Humanos'!E17</f>
        <v>0</v>
      </c>
      <c r="F17" t="str">
        <f>'Recursos Humanos'!F17</f>
        <v>Rec. Humanos</v>
      </c>
      <c r="G17">
        <f>'Recursos Humanos'!G17</f>
        <v>0</v>
      </c>
      <c r="H17">
        <f>'Recursos Humanos'!H17</f>
        <v>0</v>
      </c>
      <c r="I17">
        <f>'Recursos Humanos'!I17</f>
        <v>0</v>
      </c>
      <c r="J17" s="2">
        <f>'Recursos Humanos'!L17</f>
        <v>0</v>
      </c>
      <c r="K17" s="3">
        <f>'Recursos Humanos'!L17</f>
        <v>0</v>
      </c>
      <c r="L17" s="3">
        <f>'Recursos Humanos'!M17</f>
        <v>0</v>
      </c>
    </row>
    <row r="18" spans="1:12" x14ac:dyDescent="0.25">
      <c r="A18">
        <f>'Recursos Humanos'!A18</f>
        <v>0</v>
      </c>
      <c r="B18">
        <f>'Recursos Humanos'!B18</f>
        <v>0</v>
      </c>
      <c r="C18">
        <f>'Recursos Humanos'!C18</f>
        <v>0</v>
      </c>
      <c r="D18">
        <f>'Recursos Humanos'!D18</f>
        <v>0</v>
      </c>
      <c r="E18">
        <f>'Recursos Humanos'!E18</f>
        <v>0</v>
      </c>
      <c r="F18" t="str">
        <f>'Recursos Humanos'!F18</f>
        <v>Rec. Humanos</v>
      </c>
      <c r="G18">
        <f>'Recursos Humanos'!G18</f>
        <v>0</v>
      </c>
      <c r="H18">
        <f>'Recursos Humanos'!H18</f>
        <v>0</v>
      </c>
      <c r="I18">
        <f>'Recursos Humanos'!I18</f>
        <v>0</v>
      </c>
      <c r="J18" s="2">
        <f>'Recursos Humanos'!L18</f>
        <v>0</v>
      </c>
      <c r="K18" s="3">
        <f>'Recursos Humanos'!L18</f>
        <v>0</v>
      </c>
      <c r="L18" s="3">
        <f>'Recursos Humanos'!M18</f>
        <v>0</v>
      </c>
    </row>
    <row r="19" spans="1:12" x14ac:dyDescent="0.25">
      <c r="A19">
        <f>'Recursos Humanos'!A19</f>
        <v>0</v>
      </c>
      <c r="B19">
        <f>'Recursos Humanos'!B19</f>
        <v>0</v>
      </c>
      <c r="C19">
        <f>'Recursos Humanos'!C19</f>
        <v>0</v>
      </c>
      <c r="D19">
        <f>'Recursos Humanos'!D19</f>
        <v>0</v>
      </c>
      <c r="E19">
        <f>'Recursos Humanos'!E19</f>
        <v>0</v>
      </c>
      <c r="F19" t="str">
        <f>'Recursos Humanos'!F19</f>
        <v>Rec. Humanos</v>
      </c>
      <c r="G19">
        <f>'Recursos Humanos'!G19</f>
        <v>0</v>
      </c>
      <c r="H19">
        <f>'Recursos Humanos'!H19</f>
        <v>0</v>
      </c>
      <c r="I19">
        <f>'Recursos Humanos'!I19</f>
        <v>0</v>
      </c>
      <c r="J19" s="2">
        <f>'Recursos Humanos'!L19</f>
        <v>0</v>
      </c>
      <c r="K19" s="3">
        <f>'Recursos Humanos'!L19</f>
        <v>0</v>
      </c>
      <c r="L19" s="3">
        <f>'Recursos Humanos'!M19</f>
        <v>0</v>
      </c>
    </row>
    <row r="20" spans="1:12" x14ac:dyDescent="0.25">
      <c r="A20">
        <f>'Recursos Humanos'!A20</f>
        <v>0</v>
      </c>
      <c r="B20">
        <f>'Recursos Humanos'!B20</f>
        <v>0</v>
      </c>
      <c r="C20">
        <f>'Recursos Humanos'!C20</f>
        <v>0</v>
      </c>
      <c r="D20">
        <f>'Recursos Humanos'!D20</f>
        <v>0</v>
      </c>
      <c r="E20">
        <f>'Recursos Humanos'!E20</f>
        <v>0</v>
      </c>
      <c r="F20" t="str">
        <f>'Recursos Humanos'!F20</f>
        <v>Rec. Humanos</v>
      </c>
      <c r="G20">
        <f>'Recursos Humanos'!G20</f>
        <v>0</v>
      </c>
      <c r="H20">
        <f>'Recursos Humanos'!H20</f>
        <v>0</v>
      </c>
      <c r="I20">
        <f>'Recursos Humanos'!I20</f>
        <v>0</v>
      </c>
      <c r="J20" s="2">
        <f>'Recursos Humanos'!L20</f>
        <v>0</v>
      </c>
      <c r="K20" s="3">
        <f>'Recursos Humanos'!L20</f>
        <v>0</v>
      </c>
      <c r="L20" s="3">
        <f>'Recursos Humanos'!M20</f>
        <v>0</v>
      </c>
    </row>
    <row r="21" spans="1:12" x14ac:dyDescent="0.25">
      <c r="A21">
        <f>'Recursos Humanos'!A21</f>
        <v>0</v>
      </c>
      <c r="B21">
        <f>'Recursos Humanos'!B21</f>
        <v>0</v>
      </c>
      <c r="C21">
        <f>'Recursos Humanos'!C21</f>
        <v>0</v>
      </c>
      <c r="D21">
        <f>'Recursos Humanos'!D21</f>
        <v>0</v>
      </c>
      <c r="E21">
        <f>'Recursos Humanos'!E21</f>
        <v>0</v>
      </c>
      <c r="F21" t="str">
        <f>'Recursos Humanos'!F21</f>
        <v>Rec. Humanos</v>
      </c>
      <c r="G21">
        <f>'Recursos Humanos'!G21</f>
        <v>0</v>
      </c>
      <c r="H21">
        <f>'Recursos Humanos'!H21</f>
        <v>0</v>
      </c>
      <c r="I21">
        <f>'Recursos Humanos'!I21</f>
        <v>0</v>
      </c>
      <c r="J21" s="2">
        <f>'Recursos Humanos'!L21</f>
        <v>0</v>
      </c>
      <c r="K21" s="3">
        <f>'Recursos Humanos'!L21</f>
        <v>0</v>
      </c>
      <c r="L21" s="3">
        <f>'Recursos Humanos'!M21</f>
        <v>0</v>
      </c>
    </row>
    <row r="22" spans="1:12" x14ac:dyDescent="0.25">
      <c r="A22">
        <f>'Recursos Humanos'!A22</f>
        <v>0</v>
      </c>
      <c r="B22">
        <f>'Recursos Humanos'!B22</f>
        <v>0</v>
      </c>
      <c r="C22">
        <f>'Recursos Humanos'!C22</f>
        <v>0</v>
      </c>
      <c r="D22">
        <f>'Recursos Humanos'!D22</f>
        <v>0</v>
      </c>
      <c r="E22">
        <f>'Recursos Humanos'!E22</f>
        <v>0</v>
      </c>
      <c r="F22" t="str">
        <f>'Recursos Humanos'!F22</f>
        <v>Rec. Humanos</v>
      </c>
      <c r="G22">
        <f>'Recursos Humanos'!G22</f>
        <v>0</v>
      </c>
      <c r="H22">
        <f>'Recursos Humanos'!H22</f>
        <v>0</v>
      </c>
      <c r="I22">
        <f>'Recursos Humanos'!I22</f>
        <v>0</v>
      </c>
      <c r="J22" s="2">
        <f>'Recursos Humanos'!L22</f>
        <v>0</v>
      </c>
      <c r="K22" s="3">
        <f>'Recursos Humanos'!L22</f>
        <v>0</v>
      </c>
      <c r="L22" s="3">
        <f>'Recursos Humanos'!M22</f>
        <v>0</v>
      </c>
    </row>
    <row r="23" spans="1:12" x14ac:dyDescent="0.25">
      <c r="A23">
        <f>'Recursos Humanos'!A23</f>
        <v>0</v>
      </c>
      <c r="B23">
        <f>'Recursos Humanos'!B23</f>
        <v>0</v>
      </c>
      <c r="C23">
        <f>'Recursos Humanos'!C23</f>
        <v>0</v>
      </c>
      <c r="D23">
        <f>'Recursos Humanos'!D23</f>
        <v>0</v>
      </c>
      <c r="E23">
        <f>'Recursos Humanos'!E23</f>
        <v>0</v>
      </c>
      <c r="F23" t="str">
        <f>'Recursos Humanos'!F23</f>
        <v>Rec. Humanos</v>
      </c>
      <c r="G23">
        <f>'Recursos Humanos'!G23</f>
        <v>0</v>
      </c>
      <c r="H23">
        <f>'Recursos Humanos'!H23</f>
        <v>0</v>
      </c>
      <c r="I23">
        <f>'Recursos Humanos'!I23</f>
        <v>0</v>
      </c>
      <c r="J23" s="2">
        <f>'Recursos Humanos'!L23</f>
        <v>0</v>
      </c>
      <c r="K23" s="3">
        <f>'Recursos Humanos'!L23</f>
        <v>0</v>
      </c>
      <c r="L23" s="3">
        <f>'Recursos Humanos'!M23</f>
        <v>0</v>
      </c>
    </row>
    <row r="24" spans="1:12" x14ac:dyDescent="0.25">
      <c r="A24">
        <f>'Recursos Humanos'!A24</f>
        <v>0</v>
      </c>
      <c r="B24">
        <f>'Recursos Humanos'!B24</f>
        <v>0</v>
      </c>
      <c r="C24">
        <f>'Recursos Humanos'!C24</f>
        <v>0</v>
      </c>
      <c r="D24">
        <f>'Recursos Humanos'!D24</f>
        <v>0</v>
      </c>
      <c r="E24">
        <f>'Recursos Humanos'!E24</f>
        <v>0</v>
      </c>
      <c r="F24" t="str">
        <f>'Recursos Humanos'!F24</f>
        <v>Rec. Humanos</v>
      </c>
      <c r="G24">
        <f>'Recursos Humanos'!G24</f>
        <v>0</v>
      </c>
      <c r="H24">
        <f>'Recursos Humanos'!H24</f>
        <v>0</v>
      </c>
      <c r="I24">
        <f>'Recursos Humanos'!I24</f>
        <v>0</v>
      </c>
      <c r="J24" s="2">
        <f>'Recursos Humanos'!L24</f>
        <v>0</v>
      </c>
      <c r="K24" s="3">
        <f>'Recursos Humanos'!L24</f>
        <v>0</v>
      </c>
      <c r="L24" s="3">
        <f>'Recursos Humanos'!M24</f>
        <v>0</v>
      </c>
    </row>
    <row r="25" spans="1:12" x14ac:dyDescent="0.25">
      <c r="A25">
        <f>'Recursos Humanos'!A25</f>
        <v>0</v>
      </c>
      <c r="B25">
        <f>'Recursos Humanos'!B25</f>
        <v>0</v>
      </c>
      <c r="C25">
        <f>'Recursos Humanos'!C25</f>
        <v>0</v>
      </c>
      <c r="D25">
        <f>'Recursos Humanos'!D25</f>
        <v>0</v>
      </c>
      <c r="E25">
        <f>'Recursos Humanos'!E25</f>
        <v>0</v>
      </c>
      <c r="F25" t="str">
        <f>'Recursos Humanos'!F25</f>
        <v>Rec. Humanos</v>
      </c>
      <c r="G25">
        <f>'Recursos Humanos'!G25</f>
        <v>0</v>
      </c>
      <c r="H25">
        <f>'Recursos Humanos'!H25</f>
        <v>0</v>
      </c>
      <c r="I25">
        <f>'Recursos Humanos'!I25</f>
        <v>0</v>
      </c>
      <c r="J25" s="2">
        <f>'Recursos Humanos'!L25</f>
        <v>0</v>
      </c>
      <c r="K25" s="3">
        <f>'Recursos Humanos'!L25</f>
        <v>0</v>
      </c>
      <c r="L25" s="3">
        <f>'Recursos Humanos'!M25</f>
        <v>0</v>
      </c>
    </row>
    <row r="26" spans="1:12" x14ac:dyDescent="0.25">
      <c r="A26">
        <f>'Recursos Humanos'!A26</f>
        <v>0</v>
      </c>
      <c r="B26">
        <f>'Recursos Humanos'!B26</f>
        <v>0</v>
      </c>
      <c r="C26">
        <f>'Recursos Humanos'!C26</f>
        <v>0</v>
      </c>
      <c r="D26">
        <f>'Recursos Humanos'!D26</f>
        <v>0</v>
      </c>
      <c r="E26">
        <f>'Recursos Humanos'!E26</f>
        <v>0</v>
      </c>
      <c r="F26" t="str">
        <f>'Recursos Humanos'!F26</f>
        <v>Rec. Humanos</v>
      </c>
      <c r="G26">
        <f>'Recursos Humanos'!G26</f>
        <v>0</v>
      </c>
      <c r="H26">
        <f>'Recursos Humanos'!H26</f>
        <v>0</v>
      </c>
      <c r="I26">
        <f>'Recursos Humanos'!I26</f>
        <v>0</v>
      </c>
      <c r="J26" s="2">
        <f>'Recursos Humanos'!L26</f>
        <v>0</v>
      </c>
      <c r="K26" s="3">
        <f>'Recursos Humanos'!L26</f>
        <v>0</v>
      </c>
      <c r="L26" s="3">
        <f>'Recursos Humanos'!M26</f>
        <v>0</v>
      </c>
    </row>
    <row r="27" spans="1:12" x14ac:dyDescent="0.25">
      <c r="A27">
        <f>'Recursos Humanos'!A27</f>
        <v>0</v>
      </c>
      <c r="B27">
        <f>'Recursos Humanos'!B27</f>
        <v>0</v>
      </c>
      <c r="C27">
        <f>'Recursos Humanos'!C27</f>
        <v>0</v>
      </c>
      <c r="D27">
        <f>'Recursos Humanos'!D27</f>
        <v>0</v>
      </c>
      <c r="E27">
        <f>'Recursos Humanos'!E27</f>
        <v>0</v>
      </c>
      <c r="F27" t="str">
        <f>'Recursos Humanos'!F27</f>
        <v>Rec. Humanos</v>
      </c>
      <c r="G27">
        <f>'Recursos Humanos'!G27</f>
        <v>0</v>
      </c>
      <c r="H27">
        <f>'Recursos Humanos'!H27</f>
        <v>0</v>
      </c>
      <c r="I27">
        <f>'Recursos Humanos'!I27</f>
        <v>0</v>
      </c>
      <c r="J27" s="2">
        <f>'Recursos Humanos'!L27</f>
        <v>0</v>
      </c>
      <c r="K27" s="3">
        <f>'Recursos Humanos'!L27</f>
        <v>0</v>
      </c>
      <c r="L27" s="3">
        <f>'Recursos Humanos'!M27</f>
        <v>0</v>
      </c>
    </row>
    <row r="28" spans="1:12" x14ac:dyDescent="0.25">
      <c r="A28">
        <f>'Recursos Humanos'!A28</f>
        <v>0</v>
      </c>
      <c r="B28">
        <f>'Recursos Humanos'!B28</f>
        <v>0</v>
      </c>
      <c r="C28">
        <f>'Recursos Humanos'!C28</f>
        <v>0</v>
      </c>
      <c r="D28">
        <f>'Recursos Humanos'!D28</f>
        <v>0</v>
      </c>
      <c r="E28">
        <f>'Recursos Humanos'!E28</f>
        <v>0</v>
      </c>
      <c r="F28" t="str">
        <f>'Recursos Humanos'!F28</f>
        <v>Rec. Humanos</v>
      </c>
      <c r="G28">
        <f>'Recursos Humanos'!G28</f>
        <v>0</v>
      </c>
      <c r="H28">
        <f>'Recursos Humanos'!H28</f>
        <v>0</v>
      </c>
      <c r="I28">
        <f>'Recursos Humanos'!I28</f>
        <v>0</v>
      </c>
      <c r="J28" s="2">
        <f>'Recursos Humanos'!L28</f>
        <v>0</v>
      </c>
      <c r="K28" s="3">
        <f>'Recursos Humanos'!L28</f>
        <v>0</v>
      </c>
      <c r="L28" s="3">
        <f>'Recursos Humanos'!M28</f>
        <v>0</v>
      </c>
    </row>
    <row r="29" spans="1:12" x14ac:dyDescent="0.25">
      <c r="A29">
        <f>'Recursos Humanos'!A29</f>
        <v>0</v>
      </c>
      <c r="B29">
        <f>'Recursos Humanos'!B29</f>
        <v>0</v>
      </c>
      <c r="C29">
        <f>'Recursos Humanos'!C29</f>
        <v>0</v>
      </c>
      <c r="D29">
        <f>'Recursos Humanos'!D29</f>
        <v>0</v>
      </c>
      <c r="E29">
        <f>'Recursos Humanos'!E29</f>
        <v>0</v>
      </c>
      <c r="F29" t="str">
        <f>'Recursos Humanos'!F29</f>
        <v>Rec. Humanos</v>
      </c>
      <c r="G29">
        <f>'Recursos Humanos'!G29</f>
        <v>0</v>
      </c>
      <c r="H29">
        <f>'Recursos Humanos'!H29</f>
        <v>0</v>
      </c>
      <c r="I29">
        <f>'Recursos Humanos'!I29</f>
        <v>0</v>
      </c>
      <c r="J29" s="2">
        <f>'Recursos Humanos'!L29</f>
        <v>0</v>
      </c>
      <c r="K29" s="3">
        <f>'Recursos Humanos'!L29</f>
        <v>0</v>
      </c>
      <c r="L29" s="3">
        <f>'Recursos Humanos'!M29</f>
        <v>0</v>
      </c>
    </row>
    <row r="30" spans="1:12" x14ac:dyDescent="0.25">
      <c r="A30">
        <f>'Recursos Humanos'!A30</f>
        <v>0</v>
      </c>
      <c r="B30">
        <f>'Recursos Humanos'!B30</f>
        <v>0</v>
      </c>
      <c r="C30">
        <f>'Recursos Humanos'!C30</f>
        <v>0</v>
      </c>
      <c r="D30">
        <f>'Recursos Humanos'!D30</f>
        <v>0</v>
      </c>
      <c r="E30">
        <f>'Recursos Humanos'!E30</f>
        <v>0</v>
      </c>
      <c r="F30" t="str">
        <f>'Recursos Humanos'!F30</f>
        <v>Rec. Humanos</v>
      </c>
      <c r="G30">
        <f>'Recursos Humanos'!G30</f>
        <v>0</v>
      </c>
      <c r="H30">
        <f>'Recursos Humanos'!H30</f>
        <v>0</v>
      </c>
      <c r="I30">
        <f>'Recursos Humanos'!I30</f>
        <v>0</v>
      </c>
      <c r="J30" s="2">
        <f>'Recursos Humanos'!L30</f>
        <v>0</v>
      </c>
      <c r="K30" s="3">
        <f>'Recursos Humanos'!L30</f>
        <v>0</v>
      </c>
      <c r="L30" s="3">
        <f>'Recursos Humanos'!M30</f>
        <v>0</v>
      </c>
    </row>
    <row r="31" spans="1:12" x14ac:dyDescent="0.25">
      <c r="A31">
        <f>'Recursos Humanos'!A31</f>
        <v>0</v>
      </c>
      <c r="B31">
        <f>'Recursos Humanos'!B31</f>
        <v>0</v>
      </c>
      <c r="C31">
        <f>'Recursos Humanos'!C31</f>
        <v>0</v>
      </c>
      <c r="D31">
        <f>'Recursos Humanos'!D31</f>
        <v>0</v>
      </c>
      <c r="E31">
        <f>'Recursos Humanos'!E31</f>
        <v>0</v>
      </c>
      <c r="F31" t="str">
        <f>'Recursos Humanos'!F31</f>
        <v>Rec. Humanos</v>
      </c>
      <c r="G31">
        <f>'Recursos Humanos'!G31</f>
        <v>0</v>
      </c>
      <c r="H31">
        <f>'Recursos Humanos'!H31</f>
        <v>0</v>
      </c>
      <c r="I31">
        <f>'Recursos Humanos'!I31</f>
        <v>0</v>
      </c>
      <c r="J31" s="2">
        <f>'Recursos Humanos'!L31</f>
        <v>0</v>
      </c>
      <c r="K31" s="3">
        <f>'Recursos Humanos'!L31</f>
        <v>0</v>
      </c>
      <c r="L31" s="3">
        <f>'Recursos Humanos'!M31</f>
        <v>0</v>
      </c>
    </row>
    <row r="32" spans="1:12" x14ac:dyDescent="0.25">
      <c r="A32">
        <f>'Recursos Humanos'!A32</f>
        <v>0</v>
      </c>
      <c r="B32">
        <f>'Recursos Humanos'!B32</f>
        <v>0</v>
      </c>
      <c r="C32">
        <f>'Recursos Humanos'!C32</f>
        <v>0</v>
      </c>
      <c r="D32">
        <f>'Recursos Humanos'!D32</f>
        <v>0</v>
      </c>
      <c r="E32">
        <f>'Recursos Humanos'!E32</f>
        <v>0</v>
      </c>
      <c r="F32" t="str">
        <f>'Recursos Humanos'!F32</f>
        <v>Rec. Humanos</v>
      </c>
      <c r="G32">
        <f>'Recursos Humanos'!G32</f>
        <v>0</v>
      </c>
      <c r="H32">
        <f>'Recursos Humanos'!H32</f>
        <v>0</v>
      </c>
      <c r="I32">
        <f>'Recursos Humanos'!I32</f>
        <v>0</v>
      </c>
      <c r="J32" s="2">
        <f>'Recursos Humanos'!L32</f>
        <v>0</v>
      </c>
      <c r="K32" s="3">
        <f>'Recursos Humanos'!L32</f>
        <v>0</v>
      </c>
      <c r="L32" s="3">
        <f>'Recursos Humanos'!M32</f>
        <v>0</v>
      </c>
    </row>
    <row r="33" spans="1:12" x14ac:dyDescent="0.25">
      <c r="A33">
        <f>'Recursos Humanos'!A33</f>
        <v>0</v>
      </c>
      <c r="B33">
        <f>'Recursos Humanos'!B33</f>
        <v>0</v>
      </c>
      <c r="C33">
        <f>'Recursos Humanos'!C33</f>
        <v>0</v>
      </c>
      <c r="D33">
        <f>'Recursos Humanos'!D33</f>
        <v>0</v>
      </c>
      <c r="E33">
        <f>'Recursos Humanos'!E33</f>
        <v>0</v>
      </c>
      <c r="F33" t="str">
        <f>'Recursos Humanos'!F33</f>
        <v>Rec. Humanos</v>
      </c>
      <c r="G33">
        <f>'Recursos Humanos'!G33</f>
        <v>0</v>
      </c>
      <c r="H33">
        <f>'Recursos Humanos'!H33</f>
        <v>0</v>
      </c>
      <c r="I33">
        <f>'Recursos Humanos'!I33</f>
        <v>0</v>
      </c>
      <c r="J33" s="2">
        <f>'Recursos Humanos'!L33</f>
        <v>0</v>
      </c>
      <c r="K33" s="3">
        <f>'Recursos Humanos'!L33</f>
        <v>0</v>
      </c>
      <c r="L33" s="3">
        <f>'Recursos Humanos'!M33</f>
        <v>0</v>
      </c>
    </row>
    <row r="34" spans="1:12" x14ac:dyDescent="0.25">
      <c r="A34">
        <f>'Recursos Humanos'!A34</f>
        <v>0</v>
      </c>
      <c r="B34">
        <f>'Recursos Humanos'!B34</f>
        <v>0</v>
      </c>
      <c r="C34">
        <f>'Recursos Humanos'!C34</f>
        <v>0</v>
      </c>
      <c r="D34">
        <f>'Recursos Humanos'!D34</f>
        <v>0</v>
      </c>
      <c r="E34">
        <f>'Recursos Humanos'!E34</f>
        <v>0</v>
      </c>
      <c r="F34" t="str">
        <f>'Recursos Humanos'!F34</f>
        <v>Rec. Humanos</v>
      </c>
      <c r="G34">
        <f>'Recursos Humanos'!G34</f>
        <v>0</v>
      </c>
      <c r="H34">
        <f>'Recursos Humanos'!H34</f>
        <v>0</v>
      </c>
      <c r="I34">
        <f>'Recursos Humanos'!I34</f>
        <v>0</v>
      </c>
      <c r="J34" s="2">
        <f>'Recursos Humanos'!L34</f>
        <v>0</v>
      </c>
      <c r="K34" s="3">
        <f>'Recursos Humanos'!L34</f>
        <v>0</v>
      </c>
      <c r="L34" s="3">
        <f>'Recursos Humanos'!M34</f>
        <v>0</v>
      </c>
    </row>
    <row r="35" spans="1:12" x14ac:dyDescent="0.25">
      <c r="A35">
        <f>'Recursos Humanos'!A35</f>
        <v>0</v>
      </c>
      <c r="B35">
        <f>'Recursos Humanos'!B35</f>
        <v>0</v>
      </c>
      <c r="C35">
        <f>'Recursos Humanos'!C35</f>
        <v>0</v>
      </c>
      <c r="D35">
        <f>'Recursos Humanos'!D35</f>
        <v>0</v>
      </c>
      <c r="E35">
        <f>'Recursos Humanos'!E35</f>
        <v>0</v>
      </c>
      <c r="F35" t="str">
        <f>'Recursos Humanos'!F35</f>
        <v>Rec. Humanos</v>
      </c>
      <c r="G35">
        <f>'Recursos Humanos'!G35</f>
        <v>0</v>
      </c>
      <c r="H35">
        <f>'Recursos Humanos'!H35</f>
        <v>0</v>
      </c>
      <c r="I35">
        <f>'Recursos Humanos'!I35</f>
        <v>0</v>
      </c>
      <c r="J35" s="2">
        <f>'Recursos Humanos'!L35</f>
        <v>0</v>
      </c>
      <c r="K35" s="3">
        <f>'Recursos Humanos'!L35</f>
        <v>0</v>
      </c>
      <c r="L35" s="3">
        <f>'Recursos Humanos'!M35</f>
        <v>0</v>
      </c>
    </row>
    <row r="36" spans="1:12" x14ac:dyDescent="0.25">
      <c r="A36">
        <f>'Recursos Humanos'!A36</f>
        <v>0</v>
      </c>
      <c r="B36">
        <f>'Recursos Humanos'!B36</f>
        <v>0</v>
      </c>
      <c r="C36">
        <f>'Recursos Humanos'!C36</f>
        <v>0</v>
      </c>
      <c r="D36">
        <f>'Recursos Humanos'!D36</f>
        <v>0</v>
      </c>
      <c r="E36">
        <f>'Recursos Humanos'!E36</f>
        <v>0</v>
      </c>
      <c r="F36" t="str">
        <f>'Recursos Humanos'!F36</f>
        <v>Rec. Humanos</v>
      </c>
      <c r="G36">
        <f>'Recursos Humanos'!G36</f>
        <v>0</v>
      </c>
      <c r="H36">
        <f>'Recursos Humanos'!H36</f>
        <v>0</v>
      </c>
      <c r="I36">
        <f>'Recursos Humanos'!I36</f>
        <v>0</v>
      </c>
      <c r="J36" s="2">
        <f>'Recursos Humanos'!L36</f>
        <v>0</v>
      </c>
      <c r="K36" s="3">
        <f>'Recursos Humanos'!L36</f>
        <v>0</v>
      </c>
      <c r="L36" s="3">
        <f>'Recursos Humanos'!M36</f>
        <v>0</v>
      </c>
    </row>
    <row r="37" spans="1:12" x14ac:dyDescent="0.25">
      <c r="A37">
        <f>'Recursos Humanos'!A37</f>
        <v>0</v>
      </c>
      <c r="B37">
        <f>'Recursos Humanos'!B37</f>
        <v>0</v>
      </c>
      <c r="C37">
        <f>'Recursos Humanos'!C37</f>
        <v>0</v>
      </c>
      <c r="D37">
        <f>'Recursos Humanos'!D37</f>
        <v>0</v>
      </c>
      <c r="E37">
        <f>'Recursos Humanos'!E37</f>
        <v>0</v>
      </c>
      <c r="F37" t="str">
        <f>'Recursos Humanos'!F37</f>
        <v>Rec. Humanos</v>
      </c>
      <c r="G37">
        <f>'Recursos Humanos'!G37</f>
        <v>0</v>
      </c>
      <c r="H37">
        <f>'Recursos Humanos'!H37</f>
        <v>0</v>
      </c>
      <c r="I37">
        <f>'Recursos Humanos'!I37</f>
        <v>0</v>
      </c>
      <c r="J37" s="2">
        <f>'Recursos Humanos'!L37</f>
        <v>0</v>
      </c>
      <c r="K37" s="3">
        <f>'Recursos Humanos'!L37</f>
        <v>0</v>
      </c>
      <c r="L37" s="3">
        <f>'Recursos Humanos'!M37</f>
        <v>0</v>
      </c>
    </row>
    <row r="38" spans="1:12" x14ac:dyDescent="0.25">
      <c r="A38">
        <f>'Recursos Humanos'!A38</f>
        <v>0</v>
      </c>
      <c r="B38">
        <f>'Recursos Humanos'!B38</f>
        <v>0</v>
      </c>
      <c r="C38">
        <f>'Recursos Humanos'!C38</f>
        <v>0</v>
      </c>
      <c r="D38">
        <f>'Recursos Humanos'!D38</f>
        <v>0</v>
      </c>
      <c r="E38">
        <f>'Recursos Humanos'!E38</f>
        <v>0</v>
      </c>
      <c r="F38" t="str">
        <f>'Recursos Humanos'!F38</f>
        <v>Rec. Humanos</v>
      </c>
      <c r="G38">
        <f>'Recursos Humanos'!G38</f>
        <v>0</v>
      </c>
      <c r="H38">
        <f>'Recursos Humanos'!H38</f>
        <v>0</v>
      </c>
      <c r="I38">
        <f>'Recursos Humanos'!I38</f>
        <v>0</v>
      </c>
      <c r="J38" s="2">
        <f>'Recursos Humanos'!L38</f>
        <v>0</v>
      </c>
      <c r="K38" s="3">
        <f>'Recursos Humanos'!L38</f>
        <v>0</v>
      </c>
      <c r="L38" s="3">
        <f>'Recursos Humanos'!M38</f>
        <v>0</v>
      </c>
    </row>
    <row r="39" spans="1:12" x14ac:dyDescent="0.25">
      <c r="A39">
        <f>'Recursos Humanos'!A39</f>
        <v>0</v>
      </c>
      <c r="B39">
        <f>'Recursos Humanos'!B39</f>
        <v>0</v>
      </c>
      <c r="C39">
        <f>'Recursos Humanos'!C39</f>
        <v>0</v>
      </c>
      <c r="D39">
        <f>'Recursos Humanos'!D39</f>
        <v>0</v>
      </c>
      <c r="E39">
        <f>'Recursos Humanos'!E39</f>
        <v>0</v>
      </c>
      <c r="F39" t="str">
        <f>'Recursos Humanos'!F39</f>
        <v>Rec. Humanos</v>
      </c>
      <c r="G39">
        <f>'Recursos Humanos'!G39</f>
        <v>0</v>
      </c>
      <c r="H39">
        <f>'Recursos Humanos'!H39</f>
        <v>0</v>
      </c>
      <c r="I39">
        <f>'Recursos Humanos'!I39</f>
        <v>0</v>
      </c>
      <c r="J39" s="2">
        <f>'Recursos Humanos'!L39</f>
        <v>0</v>
      </c>
      <c r="K39" s="3">
        <f>'Recursos Humanos'!L39</f>
        <v>0</v>
      </c>
      <c r="L39" s="3">
        <f>'Recursos Humanos'!M39</f>
        <v>0</v>
      </c>
    </row>
    <row r="40" spans="1:12" x14ac:dyDescent="0.25">
      <c r="A40">
        <f>'Recursos Humanos'!A40</f>
        <v>0</v>
      </c>
      <c r="B40">
        <f>'Recursos Humanos'!B40</f>
        <v>0</v>
      </c>
      <c r="C40">
        <f>'Recursos Humanos'!C40</f>
        <v>0</v>
      </c>
      <c r="D40">
        <f>'Recursos Humanos'!D40</f>
        <v>0</v>
      </c>
      <c r="E40">
        <f>'Recursos Humanos'!E40</f>
        <v>0</v>
      </c>
      <c r="F40" t="str">
        <f>'Recursos Humanos'!F40</f>
        <v>Rec. Humanos</v>
      </c>
      <c r="G40">
        <f>'Recursos Humanos'!G40</f>
        <v>0</v>
      </c>
      <c r="H40">
        <f>'Recursos Humanos'!H40</f>
        <v>0</v>
      </c>
      <c r="I40">
        <f>'Recursos Humanos'!I40</f>
        <v>0</v>
      </c>
      <c r="J40" s="2">
        <f>'Recursos Humanos'!L40</f>
        <v>0</v>
      </c>
      <c r="K40" s="3">
        <f>'Recursos Humanos'!L40</f>
        <v>0</v>
      </c>
      <c r="L40" s="3">
        <f>'Recursos Humanos'!M40</f>
        <v>0</v>
      </c>
    </row>
    <row r="41" spans="1:12" x14ac:dyDescent="0.25">
      <c r="A41">
        <f>'Recursos Humanos'!A41</f>
        <v>0</v>
      </c>
      <c r="B41">
        <f>'Recursos Humanos'!B41</f>
        <v>0</v>
      </c>
      <c r="C41">
        <f>'Recursos Humanos'!C41</f>
        <v>0</v>
      </c>
      <c r="D41">
        <f>'Recursos Humanos'!D41</f>
        <v>0</v>
      </c>
      <c r="E41">
        <f>'Recursos Humanos'!E41</f>
        <v>0</v>
      </c>
      <c r="F41" t="str">
        <f>'Recursos Humanos'!F41</f>
        <v>Rec. Humanos</v>
      </c>
      <c r="G41">
        <f>'Recursos Humanos'!G41</f>
        <v>0</v>
      </c>
      <c r="H41">
        <f>'Recursos Humanos'!H41</f>
        <v>0</v>
      </c>
      <c r="I41">
        <f>'Recursos Humanos'!I41</f>
        <v>0</v>
      </c>
      <c r="J41" s="2">
        <f>'Recursos Humanos'!L41</f>
        <v>0</v>
      </c>
      <c r="K41" s="3">
        <f>'Recursos Humanos'!L41</f>
        <v>0</v>
      </c>
      <c r="L41" s="3">
        <f>'Recursos Humanos'!M41</f>
        <v>0</v>
      </c>
    </row>
    <row r="42" spans="1:12" x14ac:dyDescent="0.25">
      <c r="A42">
        <f>'Recursos Humanos'!A42</f>
        <v>0</v>
      </c>
      <c r="B42">
        <f>'Recursos Humanos'!B42</f>
        <v>0</v>
      </c>
      <c r="C42">
        <f>'Recursos Humanos'!C42</f>
        <v>0</v>
      </c>
      <c r="D42">
        <f>'Recursos Humanos'!D42</f>
        <v>0</v>
      </c>
      <c r="E42">
        <f>'Recursos Humanos'!E42</f>
        <v>0</v>
      </c>
      <c r="F42" t="str">
        <f>'Recursos Humanos'!F42</f>
        <v>Rec. Humanos</v>
      </c>
      <c r="G42">
        <f>'Recursos Humanos'!G42</f>
        <v>0</v>
      </c>
      <c r="H42">
        <f>'Recursos Humanos'!H42</f>
        <v>0</v>
      </c>
      <c r="I42">
        <f>'Recursos Humanos'!I42</f>
        <v>0</v>
      </c>
      <c r="J42" s="2">
        <f>'Recursos Humanos'!L42</f>
        <v>0</v>
      </c>
      <c r="K42" s="3">
        <f>'Recursos Humanos'!L42</f>
        <v>0</v>
      </c>
      <c r="L42" s="3">
        <f>'Recursos Humanos'!M42</f>
        <v>0</v>
      </c>
    </row>
    <row r="43" spans="1:12" x14ac:dyDescent="0.25">
      <c r="A43">
        <f>'Recursos Humanos'!A43</f>
        <v>0</v>
      </c>
      <c r="B43">
        <f>'Recursos Humanos'!B43</f>
        <v>0</v>
      </c>
      <c r="C43">
        <f>'Recursos Humanos'!C43</f>
        <v>0</v>
      </c>
      <c r="D43">
        <f>'Recursos Humanos'!D43</f>
        <v>0</v>
      </c>
      <c r="E43">
        <f>'Recursos Humanos'!E43</f>
        <v>0</v>
      </c>
      <c r="F43" t="str">
        <f>'Recursos Humanos'!F43</f>
        <v>Rec. Humanos</v>
      </c>
      <c r="G43">
        <f>'Recursos Humanos'!G43</f>
        <v>0</v>
      </c>
      <c r="H43">
        <f>'Recursos Humanos'!H43</f>
        <v>0</v>
      </c>
      <c r="I43">
        <f>'Recursos Humanos'!I43</f>
        <v>0</v>
      </c>
      <c r="J43" s="2">
        <f>'Recursos Humanos'!L43</f>
        <v>0</v>
      </c>
      <c r="K43" s="3">
        <f>'Recursos Humanos'!L43</f>
        <v>0</v>
      </c>
      <c r="L43" s="3">
        <f>'Recursos Humanos'!M43</f>
        <v>0</v>
      </c>
    </row>
    <row r="44" spans="1:12" x14ac:dyDescent="0.25">
      <c r="A44">
        <f>'Recursos Humanos'!A44</f>
        <v>0</v>
      </c>
      <c r="B44">
        <f>'Recursos Humanos'!B44</f>
        <v>0</v>
      </c>
      <c r="C44">
        <f>'Recursos Humanos'!C44</f>
        <v>0</v>
      </c>
      <c r="D44">
        <f>'Recursos Humanos'!D44</f>
        <v>0</v>
      </c>
      <c r="E44">
        <f>'Recursos Humanos'!E44</f>
        <v>0</v>
      </c>
      <c r="F44" t="str">
        <f>'Recursos Humanos'!F44</f>
        <v>Rec. Humanos</v>
      </c>
      <c r="G44">
        <f>'Recursos Humanos'!G44</f>
        <v>0</v>
      </c>
      <c r="H44">
        <f>'Recursos Humanos'!H44</f>
        <v>0</v>
      </c>
      <c r="I44">
        <f>'Recursos Humanos'!I44</f>
        <v>0</v>
      </c>
      <c r="J44" s="2">
        <f>'Recursos Humanos'!L44</f>
        <v>0</v>
      </c>
      <c r="K44" s="3">
        <f>'Recursos Humanos'!L44</f>
        <v>0</v>
      </c>
      <c r="L44" s="3">
        <f>'Recursos Humanos'!M44</f>
        <v>0</v>
      </c>
    </row>
    <row r="45" spans="1:12" x14ac:dyDescent="0.25">
      <c r="A45">
        <f>'Recursos Humanos'!A45</f>
        <v>0</v>
      </c>
      <c r="B45">
        <f>'Recursos Humanos'!B45</f>
        <v>0</v>
      </c>
      <c r="C45">
        <f>'Recursos Humanos'!C45</f>
        <v>0</v>
      </c>
      <c r="D45">
        <f>'Recursos Humanos'!D45</f>
        <v>0</v>
      </c>
      <c r="E45">
        <f>'Recursos Humanos'!E45</f>
        <v>0</v>
      </c>
      <c r="F45" t="str">
        <f>'Recursos Humanos'!F45</f>
        <v>Rec. Humanos</v>
      </c>
      <c r="G45">
        <f>'Recursos Humanos'!G45</f>
        <v>0</v>
      </c>
      <c r="H45">
        <f>'Recursos Humanos'!H45</f>
        <v>0</v>
      </c>
      <c r="I45">
        <f>'Recursos Humanos'!I45</f>
        <v>0</v>
      </c>
      <c r="J45" s="2">
        <f>'Recursos Humanos'!L45</f>
        <v>0</v>
      </c>
      <c r="K45" s="3">
        <f>'Recursos Humanos'!L45</f>
        <v>0</v>
      </c>
      <c r="L45" s="3">
        <f>'Recursos Humanos'!M45</f>
        <v>0</v>
      </c>
    </row>
    <row r="46" spans="1:12" x14ac:dyDescent="0.25">
      <c r="A46">
        <f>'Recursos Humanos'!A46</f>
        <v>0</v>
      </c>
      <c r="B46">
        <f>'Recursos Humanos'!B46</f>
        <v>0</v>
      </c>
      <c r="C46">
        <f>'Recursos Humanos'!C46</f>
        <v>0</v>
      </c>
      <c r="D46">
        <f>'Recursos Humanos'!D46</f>
        <v>0</v>
      </c>
      <c r="E46">
        <f>'Recursos Humanos'!E46</f>
        <v>0</v>
      </c>
      <c r="F46" t="str">
        <f>'Recursos Humanos'!F46</f>
        <v>Rec. Humanos</v>
      </c>
      <c r="G46">
        <f>'Recursos Humanos'!G46</f>
        <v>0</v>
      </c>
      <c r="H46">
        <f>'Recursos Humanos'!H46</f>
        <v>0</v>
      </c>
      <c r="I46">
        <f>'Recursos Humanos'!I46</f>
        <v>0</v>
      </c>
      <c r="J46" s="2">
        <f>'Recursos Humanos'!K46</f>
        <v>0</v>
      </c>
      <c r="K46" s="3">
        <f>'Recursos Humanos'!L46</f>
        <v>0</v>
      </c>
      <c r="L46" s="3">
        <f>'Recursos Humanos'!M46</f>
        <v>0</v>
      </c>
    </row>
    <row r="47" spans="1:12" x14ac:dyDescent="0.25">
      <c r="A47">
        <f>'Recursos Humanos'!A47</f>
        <v>0</v>
      </c>
      <c r="B47">
        <f>'Recursos Humanos'!B47</f>
        <v>0</v>
      </c>
      <c r="C47">
        <f>'Recursos Humanos'!C47</f>
        <v>0</v>
      </c>
      <c r="D47">
        <f>'Recursos Humanos'!D47</f>
        <v>0</v>
      </c>
      <c r="E47">
        <f>'Recursos Humanos'!E47</f>
        <v>0</v>
      </c>
      <c r="F47" t="str">
        <f>'Recursos Humanos'!F47</f>
        <v>Rec. Humanos</v>
      </c>
      <c r="G47">
        <f>'Recursos Humanos'!G47</f>
        <v>0</v>
      </c>
      <c r="H47">
        <f>'Recursos Humanos'!H47</f>
        <v>0</v>
      </c>
      <c r="I47">
        <f>'Recursos Humanos'!I47</f>
        <v>0</v>
      </c>
      <c r="J47" s="2">
        <f>'Recursos Humanos'!K47</f>
        <v>0</v>
      </c>
      <c r="K47" s="3">
        <f>'Recursos Humanos'!L47</f>
        <v>0</v>
      </c>
      <c r="L47" s="3">
        <f>'Recursos Humanos'!M47</f>
        <v>0</v>
      </c>
    </row>
    <row r="48" spans="1:12" x14ac:dyDescent="0.25">
      <c r="A48">
        <f>'Recursos Humanos'!A48</f>
        <v>0</v>
      </c>
      <c r="B48">
        <f>'Recursos Humanos'!B48</f>
        <v>0</v>
      </c>
      <c r="C48">
        <f>'Recursos Humanos'!C48</f>
        <v>0</v>
      </c>
      <c r="D48">
        <f>'Recursos Humanos'!D48</f>
        <v>0</v>
      </c>
      <c r="E48">
        <f>'Recursos Humanos'!E48</f>
        <v>0</v>
      </c>
      <c r="F48" t="str">
        <f>'Recursos Humanos'!F48</f>
        <v>Rec. Humanos</v>
      </c>
      <c r="G48">
        <f>'Recursos Humanos'!G48</f>
        <v>0</v>
      </c>
      <c r="H48">
        <f>'Recursos Humanos'!H48</f>
        <v>0</v>
      </c>
      <c r="I48">
        <f>'Recursos Humanos'!I48</f>
        <v>0</v>
      </c>
      <c r="J48" s="2">
        <f>'Recursos Humanos'!K48</f>
        <v>0</v>
      </c>
      <c r="K48" s="3">
        <f>'Recursos Humanos'!L48</f>
        <v>0</v>
      </c>
      <c r="L48" s="3">
        <f>'Recursos Humanos'!M48</f>
        <v>0</v>
      </c>
    </row>
    <row r="49" spans="1:12" x14ac:dyDescent="0.25">
      <c r="A49">
        <f>'Recursos Humanos'!A49</f>
        <v>0</v>
      </c>
      <c r="B49">
        <f>'Recursos Humanos'!B49</f>
        <v>0</v>
      </c>
      <c r="C49">
        <f>'Recursos Humanos'!C49</f>
        <v>0</v>
      </c>
      <c r="D49">
        <f>'Recursos Humanos'!D49</f>
        <v>0</v>
      </c>
      <c r="E49">
        <f>'Recursos Humanos'!E49</f>
        <v>0</v>
      </c>
      <c r="F49" t="str">
        <f>'Recursos Humanos'!F49</f>
        <v>Rec. Humanos</v>
      </c>
      <c r="G49">
        <f>'Recursos Humanos'!G49</f>
        <v>0</v>
      </c>
      <c r="H49">
        <f>'Recursos Humanos'!H49</f>
        <v>0</v>
      </c>
      <c r="I49">
        <f>'Recursos Humanos'!I49</f>
        <v>0</v>
      </c>
      <c r="J49" s="2">
        <f>'Recursos Humanos'!K49</f>
        <v>0</v>
      </c>
      <c r="K49" s="3">
        <f>'Recursos Humanos'!L49</f>
        <v>0</v>
      </c>
      <c r="L49" s="3">
        <f>'Recursos Humanos'!M49</f>
        <v>0</v>
      </c>
    </row>
    <row r="50" spans="1:12" x14ac:dyDescent="0.25">
      <c r="A50">
        <f>'Recursos Humanos'!A50</f>
        <v>0</v>
      </c>
      <c r="B50">
        <f>'Recursos Humanos'!B50</f>
        <v>0</v>
      </c>
      <c r="C50">
        <f>'Recursos Humanos'!C50</f>
        <v>0</v>
      </c>
      <c r="D50">
        <f>'Recursos Humanos'!D50</f>
        <v>0</v>
      </c>
      <c r="E50">
        <f>'Recursos Humanos'!E50</f>
        <v>0</v>
      </c>
      <c r="F50" t="str">
        <f>'Recursos Humanos'!F50</f>
        <v>Rec. Humanos</v>
      </c>
      <c r="G50">
        <f>'Recursos Humanos'!G50</f>
        <v>0</v>
      </c>
      <c r="H50">
        <f>'Recursos Humanos'!H50</f>
        <v>0</v>
      </c>
      <c r="I50">
        <f>'Recursos Humanos'!I50</f>
        <v>0</v>
      </c>
      <c r="J50" s="2">
        <f>'Recursos Humanos'!K50</f>
        <v>0</v>
      </c>
      <c r="K50" s="3">
        <f>'Recursos Humanos'!L50</f>
        <v>0</v>
      </c>
      <c r="L50" s="3">
        <f>'Recursos Humanos'!M50</f>
        <v>0</v>
      </c>
    </row>
    <row r="51" spans="1:12" x14ac:dyDescent="0.25">
      <c r="A51">
        <f>'Recursos Humanos'!A51</f>
        <v>0</v>
      </c>
      <c r="B51">
        <f>'Recursos Humanos'!B51</f>
        <v>0</v>
      </c>
      <c r="C51">
        <f>'Recursos Humanos'!C51</f>
        <v>0</v>
      </c>
      <c r="D51">
        <f>'Recursos Humanos'!D51</f>
        <v>0</v>
      </c>
      <c r="E51">
        <f>'Recursos Humanos'!E51</f>
        <v>0</v>
      </c>
      <c r="F51" t="str">
        <f>'Recursos Humanos'!F51</f>
        <v>Rec. Humanos</v>
      </c>
      <c r="G51">
        <f>'Recursos Humanos'!G51</f>
        <v>0</v>
      </c>
      <c r="H51">
        <f>'Recursos Humanos'!H51</f>
        <v>0</v>
      </c>
      <c r="I51">
        <f>'Recursos Humanos'!I51</f>
        <v>0</v>
      </c>
      <c r="J51" s="2">
        <f>'Recursos Humanos'!K51</f>
        <v>0</v>
      </c>
      <c r="K51" s="3">
        <f>'Recursos Humanos'!L51</f>
        <v>0</v>
      </c>
      <c r="L51" s="3">
        <f>'Recursos Humanos'!M51</f>
        <v>0</v>
      </c>
    </row>
    <row r="52" spans="1:12" x14ac:dyDescent="0.25">
      <c r="A52">
        <f>'Recursos Humanos'!A52</f>
        <v>0</v>
      </c>
      <c r="B52">
        <f>'Recursos Humanos'!B52</f>
        <v>0</v>
      </c>
      <c r="C52">
        <f>'Recursos Humanos'!C52</f>
        <v>0</v>
      </c>
      <c r="D52">
        <f>'Recursos Humanos'!D52</f>
        <v>0</v>
      </c>
      <c r="E52">
        <f>'Recursos Humanos'!E52</f>
        <v>0</v>
      </c>
      <c r="F52" t="str">
        <f>'Recursos Humanos'!F52</f>
        <v>Rec. Humanos</v>
      </c>
      <c r="G52">
        <f>'Recursos Humanos'!G52</f>
        <v>0</v>
      </c>
      <c r="H52">
        <f>'Recursos Humanos'!H52</f>
        <v>0</v>
      </c>
      <c r="I52">
        <f>'Recursos Humanos'!I52</f>
        <v>0</v>
      </c>
      <c r="J52" s="2">
        <f>'Recursos Humanos'!K52</f>
        <v>0</v>
      </c>
      <c r="K52" s="3">
        <f>'Recursos Humanos'!L52</f>
        <v>0</v>
      </c>
      <c r="L52" s="3">
        <f>'Recursos Humanos'!M52</f>
        <v>0</v>
      </c>
    </row>
    <row r="53" spans="1:12" x14ac:dyDescent="0.25">
      <c r="A53">
        <f>'Recursos Humanos'!A53</f>
        <v>0</v>
      </c>
      <c r="B53">
        <f>'Recursos Humanos'!B53</f>
        <v>0</v>
      </c>
      <c r="C53">
        <f>'Recursos Humanos'!C53</f>
        <v>0</v>
      </c>
      <c r="D53">
        <f>'Recursos Humanos'!D53</f>
        <v>0</v>
      </c>
      <c r="E53">
        <f>'Recursos Humanos'!E53</f>
        <v>0</v>
      </c>
      <c r="F53" t="str">
        <f>'Recursos Humanos'!F53</f>
        <v>Rec. Humanos</v>
      </c>
      <c r="G53">
        <f>'Recursos Humanos'!G53</f>
        <v>0</v>
      </c>
      <c r="H53">
        <f>'Recursos Humanos'!H53</f>
        <v>0</v>
      </c>
      <c r="I53">
        <f>'Recursos Humanos'!I53</f>
        <v>0</v>
      </c>
      <c r="J53" s="2">
        <f>'Recursos Humanos'!K53</f>
        <v>0</v>
      </c>
      <c r="K53" s="3">
        <f>'Recursos Humanos'!L53</f>
        <v>0</v>
      </c>
      <c r="L53" s="3">
        <f>'Recursos Humanos'!M53</f>
        <v>0</v>
      </c>
    </row>
    <row r="54" spans="1:12" x14ac:dyDescent="0.25">
      <c r="A54">
        <f>'Recursos Humanos'!A54</f>
        <v>0</v>
      </c>
      <c r="B54">
        <f>'Recursos Humanos'!B54</f>
        <v>0</v>
      </c>
      <c r="C54">
        <f>'Recursos Humanos'!C54</f>
        <v>0</v>
      </c>
      <c r="D54">
        <f>'Recursos Humanos'!D54</f>
        <v>0</v>
      </c>
      <c r="E54">
        <f>'Recursos Humanos'!E54</f>
        <v>0</v>
      </c>
      <c r="F54" t="str">
        <f>'Recursos Humanos'!F54</f>
        <v>Rec. Humanos</v>
      </c>
      <c r="G54">
        <f>'Recursos Humanos'!G54</f>
        <v>0</v>
      </c>
      <c r="H54">
        <f>'Recursos Humanos'!H54</f>
        <v>0</v>
      </c>
      <c r="I54">
        <f>'Recursos Humanos'!I54</f>
        <v>0</v>
      </c>
      <c r="J54" s="2">
        <f>'Recursos Humanos'!K54</f>
        <v>0</v>
      </c>
      <c r="K54" s="3">
        <f>'Recursos Humanos'!L54</f>
        <v>0</v>
      </c>
      <c r="L54" s="3">
        <f>'Recursos Humanos'!M54</f>
        <v>0</v>
      </c>
    </row>
    <row r="55" spans="1:12" x14ac:dyDescent="0.25">
      <c r="A55">
        <f>'Recursos Humanos'!A55</f>
        <v>0</v>
      </c>
      <c r="B55">
        <f>'Recursos Humanos'!B55</f>
        <v>0</v>
      </c>
      <c r="C55">
        <f>'Recursos Humanos'!C55</f>
        <v>0</v>
      </c>
      <c r="D55">
        <f>'Recursos Humanos'!D55</f>
        <v>0</v>
      </c>
      <c r="E55">
        <f>'Recursos Humanos'!E55</f>
        <v>0</v>
      </c>
      <c r="F55" t="str">
        <f>'Recursos Humanos'!F55</f>
        <v>Rec. Humanos</v>
      </c>
      <c r="G55">
        <f>'Recursos Humanos'!G55</f>
        <v>0</v>
      </c>
      <c r="H55">
        <f>'Recursos Humanos'!H55</f>
        <v>0</v>
      </c>
      <c r="I55">
        <f>'Recursos Humanos'!I55</f>
        <v>0</v>
      </c>
      <c r="J55" s="2">
        <f>'Recursos Humanos'!K55</f>
        <v>0</v>
      </c>
      <c r="K55" s="3">
        <f>'Recursos Humanos'!L55</f>
        <v>0</v>
      </c>
      <c r="L55" s="3">
        <f>'Recursos Humanos'!M55</f>
        <v>0</v>
      </c>
    </row>
    <row r="56" spans="1:12" x14ac:dyDescent="0.25">
      <c r="A56">
        <f>'Recursos Humanos'!A56</f>
        <v>0</v>
      </c>
      <c r="B56">
        <f>'Recursos Humanos'!B56</f>
        <v>0</v>
      </c>
      <c r="C56">
        <f>'Recursos Humanos'!C56</f>
        <v>0</v>
      </c>
      <c r="D56">
        <f>'Recursos Humanos'!D56</f>
        <v>0</v>
      </c>
      <c r="E56">
        <f>'Recursos Humanos'!E56</f>
        <v>0</v>
      </c>
      <c r="F56" t="str">
        <f>'Recursos Humanos'!F56</f>
        <v>Rec. Humanos</v>
      </c>
      <c r="G56">
        <f>'Recursos Humanos'!G56</f>
        <v>0</v>
      </c>
      <c r="H56">
        <f>'Recursos Humanos'!H56</f>
        <v>0</v>
      </c>
      <c r="I56">
        <f>'Recursos Humanos'!I56</f>
        <v>0</v>
      </c>
      <c r="J56" s="2">
        <f>'Recursos Humanos'!K56</f>
        <v>0</v>
      </c>
      <c r="K56" s="3">
        <f>'Recursos Humanos'!L56</f>
        <v>0</v>
      </c>
      <c r="L56" s="3">
        <f>'Recursos Humanos'!M56</f>
        <v>0</v>
      </c>
    </row>
    <row r="57" spans="1:12" x14ac:dyDescent="0.25">
      <c r="A57">
        <f>'Recursos Humanos'!A57</f>
        <v>0</v>
      </c>
      <c r="B57">
        <f>'Recursos Humanos'!B57</f>
        <v>0</v>
      </c>
      <c r="C57">
        <f>'Recursos Humanos'!C57</f>
        <v>0</v>
      </c>
      <c r="D57">
        <f>'Recursos Humanos'!D57</f>
        <v>0</v>
      </c>
      <c r="E57">
        <f>'Recursos Humanos'!E57</f>
        <v>0</v>
      </c>
      <c r="F57" t="str">
        <f>'Recursos Humanos'!F57</f>
        <v>Rec. Humanos</v>
      </c>
      <c r="G57">
        <f>'Recursos Humanos'!G57</f>
        <v>0</v>
      </c>
      <c r="H57">
        <f>'Recursos Humanos'!H57</f>
        <v>0</v>
      </c>
      <c r="I57">
        <f>'Recursos Humanos'!I57</f>
        <v>0</v>
      </c>
      <c r="J57" s="2">
        <f>'Recursos Humanos'!K57</f>
        <v>0</v>
      </c>
      <c r="K57" s="3">
        <f>'Recursos Humanos'!L57</f>
        <v>0</v>
      </c>
      <c r="L57" s="3">
        <f>'Recursos Humanos'!M57</f>
        <v>0</v>
      </c>
    </row>
    <row r="58" spans="1:12" x14ac:dyDescent="0.25">
      <c r="A58">
        <f>'Recursos Humanos'!A58</f>
        <v>0</v>
      </c>
      <c r="B58">
        <f>'Recursos Humanos'!B58</f>
        <v>0</v>
      </c>
      <c r="C58">
        <f>'Recursos Humanos'!C58</f>
        <v>0</v>
      </c>
      <c r="D58">
        <f>'Recursos Humanos'!D58</f>
        <v>0</v>
      </c>
      <c r="E58">
        <f>'Recursos Humanos'!E58</f>
        <v>0</v>
      </c>
      <c r="F58" t="str">
        <f>'Recursos Humanos'!F58</f>
        <v>Rec. Humanos</v>
      </c>
      <c r="G58">
        <f>'Recursos Humanos'!G58</f>
        <v>0</v>
      </c>
      <c r="H58">
        <f>'Recursos Humanos'!H58</f>
        <v>0</v>
      </c>
      <c r="I58">
        <f>'Recursos Humanos'!I58</f>
        <v>0</v>
      </c>
      <c r="J58" s="2">
        <f>'Recursos Humanos'!K58</f>
        <v>0</v>
      </c>
      <c r="K58" s="3">
        <f>'Recursos Humanos'!L58</f>
        <v>0</v>
      </c>
      <c r="L58" s="3">
        <f>'Recursos Humanos'!M58</f>
        <v>0</v>
      </c>
    </row>
    <row r="59" spans="1:12" x14ac:dyDescent="0.25">
      <c r="A59">
        <f>'Recursos Humanos'!A59</f>
        <v>0</v>
      </c>
      <c r="B59">
        <f>'Recursos Humanos'!B59</f>
        <v>0</v>
      </c>
      <c r="C59">
        <f>'Recursos Humanos'!C59</f>
        <v>0</v>
      </c>
      <c r="D59">
        <f>'Recursos Humanos'!D59</f>
        <v>0</v>
      </c>
      <c r="E59">
        <f>'Recursos Humanos'!E59</f>
        <v>0</v>
      </c>
      <c r="F59" t="str">
        <f>'Recursos Humanos'!F59</f>
        <v>Rec. Humanos</v>
      </c>
      <c r="G59">
        <f>'Recursos Humanos'!G59</f>
        <v>0</v>
      </c>
      <c r="H59">
        <f>'Recursos Humanos'!H59</f>
        <v>0</v>
      </c>
      <c r="I59">
        <f>'Recursos Humanos'!I59</f>
        <v>0</v>
      </c>
      <c r="J59" s="2">
        <f>'Recursos Humanos'!K59</f>
        <v>0</v>
      </c>
      <c r="K59" s="3">
        <f>'Recursos Humanos'!L59</f>
        <v>0</v>
      </c>
      <c r="L59" s="3">
        <f>'Recursos Humanos'!M59</f>
        <v>0</v>
      </c>
    </row>
    <row r="60" spans="1:12" x14ac:dyDescent="0.25">
      <c r="A60">
        <f>'Recursos Humanos'!A60</f>
        <v>0</v>
      </c>
      <c r="B60">
        <f>'Recursos Humanos'!B60</f>
        <v>0</v>
      </c>
      <c r="C60">
        <f>'Recursos Humanos'!C60</f>
        <v>0</v>
      </c>
      <c r="D60">
        <f>'Recursos Humanos'!D60</f>
        <v>0</v>
      </c>
      <c r="E60">
        <f>'Recursos Humanos'!E60</f>
        <v>0</v>
      </c>
      <c r="F60" t="str">
        <f>'Recursos Humanos'!F60</f>
        <v>Rec. Humanos</v>
      </c>
      <c r="G60">
        <f>'Recursos Humanos'!G60</f>
        <v>0</v>
      </c>
      <c r="H60">
        <f>'Recursos Humanos'!H60</f>
        <v>0</v>
      </c>
      <c r="I60">
        <f>'Recursos Humanos'!I60</f>
        <v>0</v>
      </c>
      <c r="J60" s="2">
        <f>'Recursos Humanos'!K60</f>
        <v>0</v>
      </c>
      <c r="K60" s="3">
        <f>'Recursos Humanos'!L60</f>
        <v>0</v>
      </c>
      <c r="L60" s="3">
        <f>'Recursos Humanos'!M60</f>
        <v>0</v>
      </c>
    </row>
    <row r="61" spans="1:12" x14ac:dyDescent="0.25">
      <c r="A61">
        <f>'Recursos Humanos'!A61</f>
        <v>0</v>
      </c>
      <c r="B61">
        <f>'Recursos Humanos'!B61</f>
        <v>0</v>
      </c>
      <c r="C61">
        <f>'Recursos Humanos'!C61</f>
        <v>0</v>
      </c>
      <c r="D61">
        <f>'Recursos Humanos'!D61</f>
        <v>0</v>
      </c>
      <c r="E61">
        <f>'Recursos Humanos'!E61</f>
        <v>0</v>
      </c>
      <c r="F61" t="str">
        <f>'Recursos Humanos'!F61</f>
        <v>Rec. Humanos</v>
      </c>
      <c r="G61">
        <f>'Recursos Humanos'!G61</f>
        <v>0</v>
      </c>
      <c r="H61">
        <f>'Recursos Humanos'!H61</f>
        <v>0</v>
      </c>
      <c r="I61">
        <f>'Recursos Humanos'!I61</f>
        <v>0</v>
      </c>
      <c r="J61" s="2">
        <f>'Recursos Humanos'!K61</f>
        <v>0</v>
      </c>
      <c r="K61" s="3">
        <f>'Recursos Humanos'!L61</f>
        <v>0</v>
      </c>
      <c r="L61" s="3">
        <f>'Recursos Humanos'!M61</f>
        <v>0</v>
      </c>
    </row>
    <row r="62" spans="1:12" x14ac:dyDescent="0.25">
      <c r="A62">
        <f>'Recursos Humanos'!A62</f>
        <v>0</v>
      </c>
      <c r="B62">
        <f>'Recursos Humanos'!B62</f>
        <v>0</v>
      </c>
      <c r="C62">
        <f>'Recursos Humanos'!C62</f>
        <v>0</v>
      </c>
      <c r="D62">
        <f>'Recursos Humanos'!D62</f>
        <v>0</v>
      </c>
      <c r="E62">
        <f>'Recursos Humanos'!E62</f>
        <v>0</v>
      </c>
      <c r="F62" t="str">
        <f>'Recursos Humanos'!F62</f>
        <v>Rec. Humanos</v>
      </c>
      <c r="G62">
        <f>'Recursos Humanos'!G62</f>
        <v>0</v>
      </c>
      <c r="H62">
        <f>'Recursos Humanos'!H62</f>
        <v>0</v>
      </c>
      <c r="I62">
        <f>'Recursos Humanos'!I62</f>
        <v>0</v>
      </c>
      <c r="J62" s="2">
        <f>'Recursos Humanos'!K62</f>
        <v>0</v>
      </c>
      <c r="K62" s="3">
        <f>'Recursos Humanos'!L62</f>
        <v>0</v>
      </c>
      <c r="L62" s="3">
        <f>'Recursos Humanos'!M62</f>
        <v>0</v>
      </c>
    </row>
    <row r="63" spans="1:12" x14ac:dyDescent="0.25">
      <c r="A63">
        <f>'Recursos Humanos'!A63</f>
        <v>0</v>
      </c>
      <c r="B63">
        <f>'Recursos Humanos'!B63</f>
        <v>0</v>
      </c>
      <c r="C63">
        <f>'Recursos Humanos'!C63</f>
        <v>0</v>
      </c>
      <c r="D63">
        <f>'Recursos Humanos'!D63</f>
        <v>0</v>
      </c>
      <c r="E63">
        <f>'Recursos Humanos'!E63</f>
        <v>0</v>
      </c>
      <c r="F63" t="str">
        <f>'Recursos Humanos'!F63</f>
        <v>Rec. Humanos</v>
      </c>
      <c r="G63">
        <f>'Recursos Humanos'!G63</f>
        <v>0</v>
      </c>
      <c r="H63">
        <f>'Recursos Humanos'!H63</f>
        <v>0</v>
      </c>
      <c r="I63">
        <f>'Recursos Humanos'!I63</f>
        <v>0</v>
      </c>
      <c r="J63" s="2">
        <f>'Recursos Humanos'!K63</f>
        <v>0</v>
      </c>
      <c r="K63" s="3">
        <f>'Recursos Humanos'!L63</f>
        <v>0</v>
      </c>
      <c r="L63" s="3">
        <f>'Recursos Humanos'!M63</f>
        <v>0</v>
      </c>
    </row>
    <row r="64" spans="1:12" x14ac:dyDescent="0.25">
      <c r="A64">
        <f>'Recursos Humanos'!A64</f>
        <v>0</v>
      </c>
      <c r="B64">
        <f>'Recursos Humanos'!B64</f>
        <v>0</v>
      </c>
      <c r="C64">
        <f>'Recursos Humanos'!C64</f>
        <v>0</v>
      </c>
      <c r="D64">
        <f>'Recursos Humanos'!D64</f>
        <v>0</v>
      </c>
      <c r="E64">
        <f>'Recursos Humanos'!E64</f>
        <v>0</v>
      </c>
      <c r="F64" t="str">
        <f>'Recursos Humanos'!F64</f>
        <v>Rec. Humanos</v>
      </c>
      <c r="G64">
        <f>'Recursos Humanos'!G64</f>
        <v>0</v>
      </c>
      <c r="H64">
        <f>'Recursos Humanos'!H64</f>
        <v>0</v>
      </c>
      <c r="I64">
        <f>'Recursos Humanos'!I64</f>
        <v>0</v>
      </c>
      <c r="J64" s="2">
        <f>'Recursos Humanos'!K64</f>
        <v>0</v>
      </c>
      <c r="K64" s="3">
        <f>'Recursos Humanos'!L64</f>
        <v>0</v>
      </c>
      <c r="L64" s="3">
        <f>'Recursos Humanos'!M64</f>
        <v>0</v>
      </c>
    </row>
    <row r="65" spans="1:12" x14ac:dyDescent="0.25">
      <c r="A65">
        <f>'Recursos Humanos'!A65</f>
        <v>0</v>
      </c>
      <c r="B65">
        <f>'Recursos Humanos'!B65</f>
        <v>0</v>
      </c>
      <c r="C65">
        <f>'Recursos Humanos'!C65</f>
        <v>0</v>
      </c>
      <c r="D65">
        <f>'Recursos Humanos'!D65</f>
        <v>0</v>
      </c>
      <c r="E65">
        <f>'Recursos Humanos'!E65</f>
        <v>0</v>
      </c>
      <c r="F65" t="str">
        <f>'Recursos Humanos'!F65</f>
        <v>Rec. Humanos</v>
      </c>
      <c r="G65">
        <f>'Recursos Humanos'!G65</f>
        <v>0</v>
      </c>
      <c r="H65">
        <f>'Recursos Humanos'!H65</f>
        <v>0</v>
      </c>
      <c r="I65">
        <f>'Recursos Humanos'!I65</f>
        <v>0</v>
      </c>
      <c r="J65" s="2">
        <f>'Recursos Humanos'!K65</f>
        <v>0</v>
      </c>
      <c r="K65" s="3">
        <f>'Recursos Humanos'!L65</f>
        <v>0</v>
      </c>
      <c r="L65" s="3">
        <f>'Recursos Humanos'!M65</f>
        <v>0</v>
      </c>
    </row>
    <row r="66" spans="1:12" x14ac:dyDescent="0.25">
      <c r="A66">
        <f>'Recursos Humanos'!A66</f>
        <v>0</v>
      </c>
      <c r="B66">
        <f>'Recursos Humanos'!B66</f>
        <v>0</v>
      </c>
      <c r="C66">
        <f>'Recursos Humanos'!C66</f>
        <v>0</v>
      </c>
      <c r="D66">
        <f>'Recursos Humanos'!D66</f>
        <v>0</v>
      </c>
      <c r="E66">
        <f>'Recursos Humanos'!E66</f>
        <v>0</v>
      </c>
      <c r="F66" t="str">
        <f>'Recursos Humanos'!F66</f>
        <v>Rec. Humanos</v>
      </c>
      <c r="G66">
        <f>'Recursos Humanos'!G66</f>
        <v>0</v>
      </c>
      <c r="H66">
        <f>'Recursos Humanos'!H66</f>
        <v>0</v>
      </c>
      <c r="I66">
        <f>'Recursos Humanos'!I66</f>
        <v>0</v>
      </c>
      <c r="J66" s="2">
        <f>'Recursos Humanos'!K66</f>
        <v>0</v>
      </c>
      <c r="K66" s="3">
        <f>'Recursos Humanos'!L66</f>
        <v>0</v>
      </c>
      <c r="L66" s="3">
        <f>'Recursos Humanos'!M66</f>
        <v>0</v>
      </c>
    </row>
    <row r="67" spans="1:12" x14ac:dyDescent="0.25">
      <c r="A67">
        <f>'Recursos Humanos'!A67</f>
        <v>0</v>
      </c>
      <c r="B67">
        <f>'Recursos Humanos'!B67</f>
        <v>0</v>
      </c>
      <c r="C67">
        <f>'Recursos Humanos'!C67</f>
        <v>0</v>
      </c>
      <c r="D67">
        <f>'Recursos Humanos'!D67</f>
        <v>0</v>
      </c>
      <c r="E67">
        <f>'Recursos Humanos'!E67</f>
        <v>0</v>
      </c>
      <c r="F67" t="str">
        <f>'Recursos Humanos'!F67</f>
        <v>Rec. Humanos</v>
      </c>
      <c r="G67">
        <f>'Recursos Humanos'!G67</f>
        <v>0</v>
      </c>
      <c r="H67">
        <f>'Recursos Humanos'!H67</f>
        <v>0</v>
      </c>
      <c r="I67">
        <f>'Recursos Humanos'!I67</f>
        <v>0</v>
      </c>
      <c r="J67" s="2">
        <f>'Recursos Humanos'!K67</f>
        <v>0</v>
      </c>
      <c r="K67" s="3">
        <f>'Recursos Humanos'!L67</f>
        <v>0</v>
      </c>
      <c r="L67" s="3">
        <f>'Recursos Humanos'!M67</f>
        <v>0</v>
      </c>
    </row>
    <row r="68" spans="1:12" x14ac:dyDescent="0.25">
      <c r="A68">
        <f>'Recursos Humanos'!A68</f>
        <v>0</v>
      </c>
      <c r="B68">
        <f>'Recursos Humanos'!B68</f>
        <v>0</v>
      </c>
      <c r="C68">
        <f>'Recursos Humanos'!C68</f>
        <v>0</v>
      </c>
      <c r="D68">
        <f>'Recursos Humanos'!D68</f>
        <v>0</v>
      </c>
      <c r="E68">
        <f>'Recursos Humanos'!E68</f>
        <v>0</v>
      </c>
      <c r="F68" t="str">
        <f>'Recursos Humanos'!F68</f>
        <v>Rec. Humanos</v>
      </c>
      <c r="G68">
        <f>'Recursos Humanos'!G68</f>
        <v>0</v>
      </c>
      <c r="H68">
        <f>'Recursos Humanos'!H68</f>
        <v>0</v>
      </c>
      <c r="I68">
        <f>'Recursos Humanos'!I68</f>
        <v>0</v>
      </c>
      <c r="J68" s="2">
        <f>'Recursos Humanos'!K68</f>
        <v>0</v>
      </c>
      <c r="K68" s="3">
        <f>'Recursos Humanos'!L68</f>
        <v>0</v>
      </c>
      <c r="L68" s="3">
        <f>'Recursos Humanos'!M68</f>
        <v>0</v>
      </c>
    </row>
    <row r="69" spans="1:12" x14ac:dyDescent="0.25">
      <c r="A69">
        <f>'Recursos Humanos'!A69</f>
        <v>0</v>
      </c>
      <c r="B69">
        <f>'Recursos Humanos'!B69</f>
        <v>0</v>
      </c>
      <c r="C69">
        <f>'Recursos Humanos'!C69</f>
        <v>0</v>
      </c>
      <c r="D69">
        <f>'Recursos Humanos'!D69</f>
        <v>0</v>
      </c>
      <c r="E69">
        <f>'Recursos Humanos'!E69</f>
        <v>0</v>
      </c>
      <c r="F69" t="str">
        <f>'Recursos Humanos'!F69</f>
        <v>Rec. Humanos</v>
      </c>
      <c r="G69">
        <f>'Recursos Humanos'!G69</f>
        <v>0</v>
      </c>
      <c r="H69">
        <f>'Recursos Humanos'!H69</f>
        <v>0</v>
      </c>
      <c r="I69">
        <f>'Recursos Humanos'!I69</f>
        <v>0</v>
      </c>
      <c r="J69" s="2">
        <f>'Recursos Humanos'!K69</f>
        <v>0</v>
      </c>
      <c r="K69" s="3">
        <f>'Recursos Humanos'!L69</f>
        <v>0</v>
      </c>
      <c r="L69" s="3">
        <f>'Recursos Humanos'!M69</f>
        <v>0</v>
      </c>
    </row>
    <row r="70" spans="1:12" x14ac:dyDescent="0.25">
      <c r="A70">
        <f>'Recursos Humanos'!A70</f>
        <v>0</v>
      </c>
      <c r="B70">
        <f>'Recursos Humanos'!B70</f>
        <v>0</v>
      </c>
      <c r="C70">
        <f>'Recursos Humanos'!C70</f>
        <v>0</v>
      </c>
      <c r="D70">
        <f>'Recursos Humanos'!D70</f>
        <v>0</v>
      </c>
      <c r="E70">
        <f>'Recursos Humanos'!E70</f>
        <v>0</v>
      </c>
      <c r="F70" t="str">
        <f>'Recursos Humanos'!F70</f>
        <v>Rec. Humanos</v>
      </c>
      <c r="G70">
        <f>'Recursos Humanos'!G70</f>
        <v>0</v>
      </c>
      <c r="H70">
        <f>'Recursos Humanos'!H70</f>
        <v>0</v>
      </c>
      <c r="I70">
        <f>'Recursos Humanos'!I70</f>
        <v>0</v>
      </c>
      <c r="J70" s="2">
        <f>'Recursos Humanos'!K70</f>
        <v>0</v>
      </c>
      <c r="K70" s="3">
        <f>'Recursos Humanos'!L70</f>
        <v>0</v>
      </c>
      <c r="L70" s="3">
        <f>'Recursos Humanos'!M70</f>
        <v>0</v>
      </c>
    </row>
    <row r="71" spans="1:12" x14ac:dyDescent="0.25">
      <c r="A71">
        <f>'Recursos Humanos'!A71</f>
        <v>0</v>
      </c>
      <c r="B71">
        <f>'Recursos Humanos'!B71</f>
        <v>0</v>
      </c>
      <c r="C71">
        <f>'Recursos Humanos'!C71</f>
        <v>0</v>
      </c>
      <c r="D71">
        <f>'Recursos Humanos'!D71</f>
        <v>0</v>
      </c>
      <c r="E71">
        <f>'Recursos Humanos'!E71</f>
        <v>0</v>
      </c>
      <c r="F71" t="str">
        <f>'Recursos Humanos'!F71</f>
        <v>Rec. Humanos</v>
      </c>
      <c r="G71">
        <f>'Recursos Humanos'!G71</f>
        <v>0</v>
      </c>
      <c r="H71">
        <f>'Recursos Humanos'!H71</f>
        <v>0</v>
      </c>
      <c r="I71">
        <f>'Recursos Humanos'!I71</f>
        <v>0</v>
      </c>
      <c r="J71" s="2">
        <f>'Recursos Humanos'!K71</f>
        <v>0</v>
      </c>
      <c r="K71" s="3">
        <f>'Recursos Humanos'!L71</f>
        <v>0</v>
      </c>
      <c r="L71" s="3">
        <f>'Recursos Humanos'!M71</f>
        <v>0</v>
      </c>
    </row>
    <row r="72" spans="1:12" x14ac:dyDescent="0.25">
      <c r="A72">
        <f>'Recursos Humanos'!A72</f>
        <v>0</v>
      </c>
      <c r="B72">
        <f>'Recursos Humanos'!B72</f>
        <v>0</v>
      </c>
      <c r="C72">
        <f>'Recursos Humanos'!C72</f>
        <v>0</v>
      </c>
      <c r="D72">
        <f>'Recursos Humanos'!D72</f>
        <v>0</v>
      </c>
      <c r="E72">
        <f>'Recursos Humanos'!E72</f>
        <v>0</v>
      </c>
      <c r="F72" t="str">
        <f>'Recursos Humanos'!F72</f>
        <v>Rec. Humanos</v>
      </c>
      <c r="G72">
        <f>'Recursos Humanos'!G72</f>
        <v>0</v>
      </c>
      <c r="H72">
        <f>'Recursos Humanos'!H72</f>
        <v>0</v>
      </c>
      <c r="I72">
        <f>'Recursos Humanos'!I72</f>
        <v>0</v>
      </c>
      <c r="J72" s="2">
        <f>'Recursos Humanos'!K72</f>
        <v>0</v>
      </c>
      <c r="K72" s="3">
        <f>'Recursos Humanos'!L72</f>
        <v>0</v>
      </c>
      <c r="L72" s="3">
        <f>'Recursos Humanos'!M72</f>
        <v>0</v>
      </c>
    </row>
    <row r="73" spans="1:12" x14ac:dyDescent="0.25">
      <c r="A73">
        <f>'Recursos Humanos'!A73</f>
        <v>0</v>
      </c>
      <c r="B73">
        <f>'Recursos Humanos'!B73</f>
        <v>0</v>
      </c>
      <c r="C73">
        <f>'Recursos Humanos'!C73</f>
        <v>0</v>
      </c>
      <c r="D73">
        <f>'Recursos Humanos'!D73</f>
        <v>0</v>
      </c>
      <c r="E73">
        <f>'Recursos Humanos'!E73</f>
        <v>0</v>
      </c>
      <c r="F73" t="str">
        <f>'Recursos Humanos'!F73</f>
        <v>Rec. Humanos</v>
      </c>
      <c r="G73">
        <f>'Recursos Humanos'!G73</f>
        <v>0</v>
      </c>
      <c r="H73">
        <f>'Recursos Humanos'!H73</f>
        <v>0</v>
      </c>
      <c r="I73">
        <f>'Recursos Humanos'!I73</f>
        <v>0</v>
      </c>
      <c r="J73" s="2">
        <f>'Recursos Humanos'!K73</f>
        <v>0</v>
      </c>
      <c r="K73" s="3">
        <f>'Recursos Humanos'!L73</f>
        <v>0</v>
      </c>
      <c r="L73" s="3">
        <f>'Recursos Humanos'!M73</f>
        <v>0</v>
      </c>
    </row>
    <row r="74" spans="1:12" x14ac:dyDescent="0.25">
      <c r="A74">
        <f>'Recursos Humanos'!A74</f>
        <v>0</v>
      </c>
      <c r="B74">
        <f>'Recursos Humanos'!B74</f>
        <v>0</v>
      </c>
      <c r="C74">
        <f>'Recursos Humanos'!C74</f>
        <v>0</v>
      </c>
      <c r="D74">
        <f>'Recursos Humanos'!D74</f>
        <v>0</v>
      </c>
      <c r="E74">
        <f>'Recursos Humanos'!E74</f>
        <v>0</v>
      </c>
      <c r="F74" t="str">
        <f>'Recursos Humanos'!F74</f>
        <v>Rec. Humanos</v>
      </c>
      <c r="G74">
        <f>'Recursos Humanos'!G74</f>
        <v>0</v>
      </c>
      <c r="H74">
        <f>'Recursos Humanos'!H74</f>
        <v>0</v>
      </c>
      <c r="I74">
        <f>'Recursos Humanos'!I74</f>
        <v>0</v>
      </c>
      <c r="J74" s="2">
        <f>'Recursos Humanos'!K74</f>
        <v>0</v>
      </c>
      <c r="K74" s="3">
        <f>'Recursos Humanos'!L74</f>
        <v>0</v>
      </c>
      <c r="L74" s="3">
        <f>'Recursos Humanos'!M74</f>
        <v>0</v>
      </c>
    </row>
    <row r="75" spans="1:12" x14ac:dyDescent="0.25">
      <c r="A75">
        <f>'Recursos Humanos'!A75</f>
        <v>0</v>
      </c>
      <c r="B75">
        <f>'Recursos Humanos'!B75</f>
        <v>0</v>
      </c>
      <c r="C75">
        <f>'Recursos Humanos'!C75</f>
        <v>0</v>
      </c>
      <c r="D75">
        <f>'Recursos Humanos'!D75</f>
        <v>0</v>
      </c>
      <c r="E75">
        <f>'Recursos Humanos'!E75</f>
        <v>0</v>
      </c>
      <c r="F75" t="str">
        <f>'Recursos Humanos'!F75</f>
        <v>Rec. Humanos</v>
      </c>
      <c r="G75">
        <f>'Recursos Humanos'!G75</f>
        <v>0</v>
      </c>
      <c r="H75">
        <f>'Recursos Humanos'!H75</f>
        <v>0</v>
      </c>
      <c r="I75">
        <f>'Recursos Humanos'!I75</f>
        <v>0</v>
      </c>
      <c r="J75" s="2">
        <f>'Recursos Humanos'!K75</f>
        <v>0</v>
      </c>
      <c r="K75" s="3">
        <f>'Recursos Humanos'!L75</f>
        <v>0</v>
      </c>
      <c r="L75" s="3">
        <f>'Recursos Humanos'!M75</f>
        <v>0</v>
      </c>
    </row>
    <row r="76" spans="1:12" x14ac:dyDescent="0.25">
      <c r="A76">
        <f>'Recursos Humanos'!A76</f>
        <v>0</v>
      </c>
      <c r="B76">
        <f>'Recursos Humanos'!B76</f>
        <v>0</v>
      </c>
      <c r="C76">
        <f>'Recursos Humanos'!C76</f>
        <v>0</v>
      </c>
      <c r="D76">
        <f>'Recursos Humanos'!D76</f>
        <v>0</v>
      </c>
      <c r="E76">
        <f>'Recursos Humanos'!E76</f>
        <v>0</v>
      </c>
      <c r="F76" t="str">
        <f>'Recursos Humanos'!F76</f>
        <v>Rec. Humanos</v>
      </c>
      <c r="G76">
        <f>'Recursos Humanos'!G76</f>
        <v>0</v>
      </c>
      <c r="H76">
        <f>'Recursos Humanos'!H76</f>
        <v>0</v>
      </c>
      <c r="I76">
        <f>'Recursos Humanos'!I76</f>
        <v>0</v>
      </c>
      <c r="J76" s="2">
        <f>'Recursos Humanos'!K76</f>
        <v>0</v>
      </c>
      <c r="K76" s="3">
        <f>'Recursos Humanos'!L76</f>
        <v>0</v>
      </c>
      <c r="L76" s="3">
        <f>'Recursos Humanos'!M76</f>
        <v>0</v>
      </c>
    </row>
    <row r="77" spans="1:12" x14ac:dyDescent="0.25">
      <c r="A77">
        <f>'Recursos Humanos'!A77</f>
        <v>0</v>
      </c>
      <c r="B77">
        <f>'Recursos Humanos'!B77</f>
        <v>0</v>
      </c>
      <c r="C77">
        <f>'Recursos Humanos'!C77</f>
        <v>0</v>
      </c>
      <c r="D77">
        <f>'Recursos Humanos'!D77</f>
        <v>0</v>
      </c>
      <c r="E77">
        <f>'Recursos Humanos'!E77</f>
        <v>0</v>
      </c>
      <c r="F77" t="str">
        <f>'Recursos Humanos'!F77</f>
        <v>Rec. Humanos</v>
      </c>
      <c r="G77">
        <f>'Recursos Humanos'!G77</f>
        <v>0</v>
      </c>
      <c r="H77">
        <f>'Recursos Humanos'!H77</f>
        <v>0</v>
      </c>
      <c r="I77">
        <f>'Recursos Humanos'!I77</f>
        <v>0</v>
      </c>
      <c r="J77" s="2">
        <f>'Recursos Humanos'!K77</f>
        <v>0</v>
      </c>
      <c r="K77" s="3">
        <f>'Recursos Humanos'!L77</f>
        <v>0</v>
      </c>
      <c r="L77" s="3">
        <f>'Recursos Humanos'!M77</f>
        <v>0</v>
      </c>
    </row>
    <row r="78" spans="1:12" x14ac:dyDescent="0.25">
      <c r="A78">
        <f>'Recursos Humanos'!A78</f>
        <v>0</v>
      </c>
      <c r="B78">
        <f>'Recursos Humanos'!B78</f>
        <v>0</v>
      </c>
      <c r="C78">
        <f>'Recursos Humanos'!C78</f>
        <v>0</v>
      </c>
      <c r="D78">
        <f>'Recursos Humanos'!D78</f>
        <v>0</v>
      </c>
      <c r="E78">
        <f>'Recursos Humanos'!E78</f>
        <v>0</v>
      </c>
      <c r="F78" t="str">
        <f>'Recursos Humanos'!F78</f>
        <v>Rec. Humanos</v>
      </c>
      <c r="G78">
        <f>'Recursos Humanos'!G78</f>
        <v>0</v>
      </c>
      <c r="H78">
        <f>'Recursos Humanos'!H78</f>
        <v>0</v>
      </c>
      <c r="I78">
        <f>'Recursos Humanos'!I78</f>
        <v>0</v>
      </c>
      <c r="J78" s="2">
        <f>'Recursos Humanos'!K78</f>
        <v>0</v>
      </c>
      <c r="K78" s="3">
        <f>'Recursos Humanos'!L78</f>
        <v>0</v>
      </c>
      <c r="L78" s="3">
        <f>'Recursos Humanos'!M78</f>
        <v>0</v>
      </c>
    </row>
    <row r="79" spans="1:12" x14ac:dyDescent="0.25">
      <c r="A79">
        <f>'Recursos Humanos'!A79</f>
        <v>0</v>
      </c>
      <c r="B79">
        <f>'Recursos Humanos'!B79</f>
        <v>0</v>
      </c>
      <c r="C79">
        <f>'Recursos Humanos'!C79</f>
        <v>0</v>
      </c>
      <c r="D79">
        <f>'Recursos Humanos'!D79</f>
        <v>0</v>
      </c>
      <c r="E79">
        <f>'Recursos Humanos'!E79</f>
        <v>0</v>
      </c>
      <c r="F79" t="str">
        <f>'Recursos Humanos'!F79</f>
        <v>Rec. Humanos</v>
      </c>
      <c r="G79">
        <f>'Recursos Humanos'!G79</f>
        <v>0</v>
      </c>
      <c r="H79">
        <f>'Recursos Humanos'!H79</f>
        <v>0</v>
      </c>
      <c r="I79">
        <f>'Recursos Humanos'!I79</f>
        <v>0</v>
      </c>
      <c r="J79" s="2">
        <f>'Recursos Humanos'!K79</f>
        <v>0</v>
      </c>
      <c r="K79" s="3">
        <f>'Recursos Humanos'!L79</f>
        <v>0</v>
      </c>
      <c r="L79" s="3">
        <f>'Recursos Humanos'!M79</f>
        <v>0</v>
      </c>
    </row>
    <row r="80" spans="1:12" x14ac:dyDescent="0.25">
      <c r="A80">
        <f>'Recursos Humanos'!A80</f>
        <v>0</v>
      </c>
      <c r="B80">
        <f>'Recursos Humanos'!B80</f>
        <v>0</v>
      </c>
      <c r="C80">
        <f>'Recursos Humanos'!C80</f>
        <v>0</v>
      </c>
      <c r="D80">
        <f>'Recursos Humanos'!D80</f>
        <v>0</v>
      </c>
      <c r="E80">
        <f>'Recursos Humanos'!E80</f>
        <v>0</v>
      </c>
      <c r="F80" t="str">
        <f>'Recursos Humanos'!F80</f>
        <v>Rec. Humanos</v>
      </c>
      <c r="G80">
        <f>'Recursos Humanos'!G80</f>
        <v>0</v>
      </c>
      <c r="H80">
        <f>'Recursos Humanos'!H80</f>
        <v>0</v>
      </c>
      <c r="I80">
        <f>'Recursos Humanos'!I80</f>
        <v>0</v>
      </c>
      <c r="J80" s="2">
        <f>'Recursos Humanos'!K80</f>
        <v>0</v>
      </c>
      <c r="K80" s="3">
        <f>'Recursos Humanos'!L80</f>
        <v>0</v>
      </c>
      <c r="L80" s="3">
        <f>'Recursos Humanos'!M80</f>
        <v>0</v>
      </c>
    </row>
    <row r="81" spans="1:12" x14ac:dyDescent="0.25">
      <c r="A81">
        <f>'Recursos Humanos'!A81</f>
        <v>0</v>
      </c>
      <c r="B81">
        <f>'Recursos Humanos'!B81</f>
        <v>0</v>
      </c>
      <c r="C81">
        <f>'Recursos Humanos'!C81</f>
        <v>0</v>
      </c>
      <c r="D81">
        <f>'Recursos Humanos'!D81</f>
        <v>0</v>
      </c>
      <c r="E81">
        <f>'Recursos Humanos'!E81</f>
        <v>0</v>
      </c>
      <c r="F81" t="str">
        <f>'Recursos Humanos'!F81</f>
        <v>Rec. Humanos</v>
      </c>
      <c r="G81">
        <f>'Recursos Humanos'!G81</f>
        <v>0</v>
      </c>
      <c r="H81">
        <f>'Recursos Humanos'!H81</f>
        <v>0</v>
      </c>
      <c r="I81">
        <f>'Recursos Humanos'!I81</f>
        <v>0</v>
      </c>
      <c r="J81" s="2">
        <f>'Recursos Humanos'!K81</f>
        <v>0</v>
      </c>
      <c r="K81" s="3">
        <f>'Recursos Humanos'!L81</f>
        <v>0</v>
      </c>
      <c r="L81" s="3">
        <f>'Recursos Humanos'!M81</f>
        <v>0</v>
      </c>
    </row>
    <row r="82" spans="1:12" x14ac:dyDescent="0.25">
      <c r="A82">
        <f>'Recursos Humanos'!A82</f>
        <v>0</v>
      </c>
      <c r="B82">
        <f>'Recursos Humanos'!B82</f>
        <v>0</v>
      </c>
      <c r="C82">
        <f>'Recursos Humanos'!C82</f>
        <v>0</v>
      </c>
      <c r="D82">
        <f>'Recursos Humanos'!D82</f>
        <v>0</v>
      </c>
      <c r="E82">
        <f>'Recursos Humanos'!E82</f>
        <v>0</v>
      </c>
      <c r="F82" t="str">
        <f>'Recursos Humanos'!F82</f>
        <v>Rec. Humanos</v>
      </c>
      <c r="G82">
        <f>'Recursos Humanos'!G82</f>
        <v>0</v>
      </c>
      <c r="H82">
        <f>'Recursos Humanos'!H82</f>
        <v>0</v>
      </c>
      <c r="I82">
        <f>'Recursos Humanos'!I82</f>
        <v>0</v>
      </c>
      <c r="J82" s="2">
        <f>'Recursos Humanos'!K82</f>
        <v>0</v>
      </c>
      <c r="K82" s="3">
        <f>'Recursos Humanos'!L82</f>
        <v>0</v>
      </c>
      <c r="L82" s="3">
        <f>'Recursos Humanos'!M82</f>
        <v>0</v>
      </c>
    </row>
    <row r="83" spans="1:12" x14ac:dyDescent="0.25">
      <c r="A83">
        <f>'Recursos Humanos'!A83</f>
        <v>0</v>
      </c>
      <c r="B83">
        <f>'Recursos Humanos'!B83</f>
        <v>0</v>
      </c>
      <c r="C83">
        <f>'Recursos Humanos'!C83</f>
        <v>0</v>
      </c>
      <c r="D83">
        <f>'Recursos Humanos'!D83</f>
        <v>0</v>
      </c>
      <c r="E83">
        <f>'Recursos Humanos'!E83</f>
        <v>0</v>
      </c>
      <c r="F83" t="str">
        <f>'Recursos Humanos'!F83</f>
        <v>Rec. Humanos</v>
      </c>
      <c r="G83">
        <f>'Recursos Humanos'!G83</f>
        <v>0</v>
      </c>
      <c r="H83">
        <f>'Recursos Humanos'!H83</f>
        <v>0</v>
      </c>
      <c r="I83">
        <f>'Recursos Humanos'!I83</f>
        <v>0</v>
      </c>
      <c r="J83" s="2">
        <f>'Recursos Humanos'!K83</f>
        <v>0</v>
      </c>
      <c r="K83" s="3">
        <f>'Recursos Humanos'!L83</f>
        <v>0</v>
      </c>
      <c r="L83" s="3">
        <f>'Recursos Humanos'!M83</f>
        <v>0</v>
      </c>
    </row>
    <row r="84" spans="1:12" x14ac:dyDescent="0.25">
      <c r="A84">
        <f>'Recursos Humanos'!A84</f>
        <v>0</v>
      </c>
      <c r="B84">
        <f>'Recursos Humanos'!B84</f>
        <v>0</v>
      </c>
      <c r="C84">
        <f>'Recursos Humanos'!C84</f>
        <v>0</v>
      </c>
      <c r="D84">
        <f>'Recursos Humanos'!D84</f>
        <v>0</v>
      </c>
      <c r="E84">
        <f>'Recursos Humanos'!E84</f>
        <v>0</v>
      </c>
      <c r="F84" t="str">
        <f>'Recursos Humanos'!F84</f>
        <v>Rec. Humanos</v>
      </c>
      <c r="G84">
        <f>'Recursos Humanos'!G84</f>
        <v>0</v>
      </c>
      <c r="H84">
        <f>'Recursos Humanos'!H84</f>
        <v>0</v>
      </c>
      <c r="I84">
        <f>'Recursos Humanos'!I84</f>
        <v>0</v>
      </c>
      <c r="J84" s="2">
        <f>'Recursos Humanos'!K84</f>
        <v>0</v>
      </c>
      <c r="K84" s="3">
        <f>'Recursos Humanos'!L84</f>
        <v>0</v>
      </c>
      <c r="L84" s="3">
        <f>'Recursos Humanos'!M84</f>
        <v>0</v>
      </c>
    </row>
    <row r="85" spans="1:12" x14ac:dyDescent="0.25">
      <c r="A85">
        <f>'Recursos Humanos'!A85</f>
        <v>0</v>
      </c>
      <c r="B85">
        <f>'Recursos Humanos'!B85</f>
        <v>0</v>
      </c>
      <c r="C85">
        <f>'Recursos Humanos'!C85</f>
        <v>0</v>
      </c>
      <c r="D85">
        <f>'Recursos Humanos'!D85</f>
        <v>0</v>
      </c>
      <c r="E85">
        <f>'Recursos Humanos'!E85</f>
        <v>0</v>
      </c>
      <c r="F85" t="str">
        <f>'Recursos Humanos'!F85</f>
        <v>Rec. Humanos</v>
      </c>
      <c r="G85">
        <f>'Recursos Humanos'!G85</f>
        <v>0</v>
      </c>
      <c r="H85">
        <f>'Recursos Humanos'!H85</f>
        <v>0</v>
      </c>
      <c r="I85">
        <f>'Recursos Humanos'!I85</f>
        <v>0</v>
      </c>
      <c r="J85" s="2">
        <f>'Recursos Humanos'!K85</f>
        <v>0</v>
      </c>
      <c r="K85" s="3">
        <f>'Recursos Humanos'!L85</f>
        <v>0</v>
      </c>
      <c r="L85" s="3">
        <f>'Recursos Humanos'!M85</f>
        <v>0</v>
      </c>
    </row>
    <row r="86" spans="1:12" x14ac:dyDescent="0.25">
      <c r="A86">
        <f>'Recursos Humanos'!A86</f>
        <v>0</v>
      </c>
      <c r="B86">
        <f>'Recursos Humanos'!B86</f>
        <v>0</v>
      </c>
      <c r="C86">
        <f>'Recursos Humanos'!C86</f>
        <v>0</v>
      </c>
      <c r="D86">
        <f>'Recursos Humanos'!D86</f>
        <v>0</v>
      </c>
      <c r="E86">
        <f>'Recursos Humanos'!E86</f>
        <v>0</v>
      </c>
      <c r="F86" t="str">
        <f>'Recursos Humanos'!F86</f>
        <v>Rec. Humanos</v>
      </c>
      <c r="G86">
        <f>'Recursos Humanos'!G86</f>
        <v>0</v>
      </c>
      <c r="H86">
        <f>'Recursos Humanos'!H86</f>
        <v>0</v>
      </c>
      <c r="I86">
        <f>'Recursos Humanos'!I86</f>
        <v>0</v>
      </c>
      <c r="J86" s="2">
        <f>'Recursos Humanos'!K86</f>
        <v>0</v>
      </c>
      <c r="K86" s="3">
        <f>'Recursos Humanos'!L86</f>
        <v>0</v>
      </c>
      <c r="L86" s="3">
        <f>'Recursos Humanos'!M86</f>
        <v>0</v>
      </c>
    </row>
    <row r="87" spans="1:12" x14ac:dyDescent="0.25">
      <c r="A87">
        <f>'Recursos Humanos'!A87</f>
        <v>0</v>
      </c>
      <c r="B87">
        <f>'Recursos Humanos'!B87</f>
        <v>0</v>
      </c>
      <c r="C87">
        <f>'Recursos Humanos'!C87</f>
        <v>0</v>
      </c>
      <c r="D87">
        <f>'Recursos Humanos'!D87</f>
        <v>0</v>
      </c>
      <c r="E87">
        <f>'Recursos Humanos'!E87</f>
        <v>0</v>
      </c>
      <c r="F87" t="str">
        <f>'Recursos Humanos'!F87</f>
        <v>Rec. Humanos</v>
      </c>
      <c r="G87">
        <f>'Recursos Humanos'!G87</f>
        <v>0</v>
      </c>
      <c r="H87">
        <f>'Recursos Humanos'!H87</f>
        <v>0</v>
      </c>
      <c r="I87">
        <f>'Recursos Humanos'!I87</f>
        <v>0</v>
      </c>
      <c r="J87" s="2">
        <f>'Recursos Humanos'!K87</f>
        <v>0</v>
      </c>
      <c r="K87" s="3">
        <f>'Recursos Humanos'!L87</f>
        <v>0</v>
      </c>
      <c r="L87" s="3">
        <f>'Recursos Humanos'!M87</f>
        <v>0</v>
      </c>
    </row>
    <row r="88" spans="1:12" x14ac:dyDescent="0.25">
      <c r="A88">
        <f>'Recursos Humanos'!A88</f>
        <v>0</v>
      </c>
      <c r="B88">
        <f>'Recursos Humanos'!B88</f>
        <v>0</v>
      </c>
      <c r="C88">
        <f>'Recursos Humanos'!C88</f>
        <v>0</v>
      </c>
      <c r="D88">
        <f>'Recursos Humanos'!D88</f>
        <v>0</v>
      </c>
      <c r="E88">
        <f>'Recursos Humanos'!E88</f>
        <v>0</v>
      </c>
      <c r="F88" t="str">
        <f>'Recursos Humanos'!F88</f>
        <v>Rec. Humanos</v>
      </c>
      <c r="G88">
        <f>'Recursos Humanos'!G88</f>
        <v>0</v>
      </c>
      <c r="H88">
        <f>'Recursos Humanos'!H88</f>
        <v>0</v>
      </c>
      <c r="I88">
        <f>'Recursos Humanos'!I88</f>
        <v>0</v>
      </c>
      <c r="J88" s="2">
        <f>'Recursos Humanos'!K88</f>
        <v>0</v>
      </c>
      <c r="K88" s="3">
        <f>'Recursos Humanos'!L88</f>
        <v>0</v>
      </c>
      <c r="L88" s="3">
        <f>'Recursos Humanos'!M88</f>
        <v>0</v>
      </c>
    </row>
    <row r="89" spans="1:12" x14ac:dyDescent="0.25">
      <c r="A89">
        <f>'Recursos Humanos'!A89</f>
        <v>0</v>
      </c>
      <c r="B89">
        <f>'Recursos Humanos'!B89</f>
        <v>0</v>
      </c>
      <c r="C89">
        <f>'Recursos Humanos'!C89</f>
        <v>0</v>
      </c>
      <c r="D89">
        <f>'Recursos Humanos'!D89</f>
        <v>0</v>
      </c>
      <c r="E89">
        <f>'Recursos Humanos'!E89</f>
        <v>0</v>
      </c>
      <c r="F89" t="str">
        <f>'Recursos Humanos'!F89</f>
        <v>Rec. Humanos</v>
      </c>
      <c r="G89">
        <f>'Recursos Humanos'!G89</f>
        <v>0</v>
      </c>
      <c r="H89">
        <f>'Recursos Humanos'!H89</f>
        <v>0</v>
      </c>
      <c r="I89">
        <f>'Recursos Humanos'!I89</f>
        <v>0</v>
      </c>
      <c r="J89" s="2">
        <f>'Recursos Humanos'!K89</f>
        <v>0</v>
      </c>
      <c r="K89" s="3">
        <f>'Recursos Humanos'!L89</f>
        <v>0</v>
      </c>
      <c r="L89" s="3">
        <f>'Recursos Humanos'!M89</f>
        <v>0</v>
      </c>
    </row>
    <row r="90" spans="1:12" x14ac:dyDescent="0.25">
      <c r="A90">
        <f>'Recursos Humanos'!A90</f>
        <v>0</v>
      </c>
      <c r="B90">
        <f>'Recursos Humanos'!B90</f>
        <v>0</v>
      </c>
      <c r="C90">
        <f>'Recursos Humanos'!C90</f>
        <v>0</v>
      </c>
      <c r="D90">
        <f>'Recursos Humanos'!D90</f>
        <v>0</v>
      </c>
      <c r="E90">
        <f>'Recursos Humanos'!E90</f>
        <v>0</v>
      </c>
      <c r="F90" t="str">
        <f>'Recursos Humanos'!F90</f>
        <v>Rec. Humanos</v>
      </c>
      <c r="G90">
        <f>'Recursos Humanos'!G90</f>
        <v>0</v>
      </c>
      <c r="H90">
        <f>'Recursos Humanos'!H90</f>
        <v>0</v>
      </c>
      <c r="I90">
        <f>'Recursos Humanos'!I90</f>
        <v>0</v>
      </c>
      <c r="J90" s="2">
        <f>'Recursos Humanos'!K90</f>
        <v>0</v>
      </c>
      <c r="K90" s="3">
        <f>'Recursos Humanos'!L90</f>
        <v>0</v>
      </c>
      <c r="L90" s="3">
        <f>'Recursos Humanos'!M90</f>
        <v>0</v>
      </c>
    </row>
    <row r="91" spans="1:12" x14ac:dyDescent="0.25">
      <c r="A91">
        <f>'Recursos Humanos'!A91</f>
        <v>0</v>
      </c>
      <c r="B91">
        <f>'Recursos Humanos'!B91</f>
        <v>0</v>
      </c>
      <c r="C91">
        <f>'Recursos Humanos'!C91</f>
        <v>0</v>
      </c>
      <c r="D91">
        <f>'Recursos Humanos'!D91</f>
        <v>0</v>
      </c>
      <c r="E91">
        <f>'Recursos Humanos'!E91</f>
        <v>0</v>
      </c>
      <c r="F91" t="str">
        <f>'Recursos Humanos'!F91</f>
        <v>Rec. Humanos</v>
      </c>
      <c r="G91">
        <f>'Recursos Humanos'!G91</f>
        <v>0</v>
      </c>
      <c r="H91">
        <f>'Recursos Humanos'!H91</f>
        <v>0</v>
      </c>
      <c r="I91">
        <f>'Recursos Humanos'!I91</f>
        <v>0</v>
      </c>
      <c r="J91" s="2">
        <f>'Recursos Humanos'!K91</f>
        <v>0</v>
      </c>
      <c r="K91" s="3">
        <f>'Recursos Humanos'!L91</f>
        <v>0</v>
      </c>
      <c r="L91" s="3">
        <f>'Recursos Humanos'!M91</f>
        <v>0</v>
      </c>
    </row>
    <row r="92" spans="1:12" x14ac:dyDescent="0.25">
      <c r="A92">
        <f>'Recursos Humanos'!A92</f>
        <v>0</v>
      </c>
      <c r="B92">
        <f>'Recursos Humanos'!B92</f>
        <v>0</v>
      </c>
      <c r="C92">
        <f>'Recursos Humanos'!C92</f>
        <v>0</v>
      </c>
      <c r="D92">
        <f>'Recursos Humanos'!D92</f>
        <v>0</v>
      </c>
      <c r="E92">
        <f>'Recursos Humanos'!E92</f>
        <v>0</v>
      </c>
      <c r="F92" t="str">
        <f>'Recursos Humanos'!F92</f>
        <v>Rec. Humanos</v>
      </c>
      <c r="G92">
        <f>'Recursos Humanos'!G92</f>
        <v>0</v>
      </c>
      <c r="H92">
        <f>'Recursos Humanos'!H92</f>
        <v>0</v>
      </c>
      <c r="I92">
        <f>'Recursos Humanos'!I92</f>
        <v>0</v>
      </c>
      <c r="J92" s="2">
        <f>'Recursos Humanos'!K92</f>
        <v>0</v>
      </c>
      <c r="K92" s="3">
        <f>'Recursos Humanos'!L92</f>
        <v>0</v>
      </c>
      <c r="L92" s="3">
        <f>'Recursos Humanos'!M92</f>
        <v>0</v>
      </c>
    </row>
    <row r="93" spans="1:12" x14ac:dyDescent="0.25">
      <c r="A93">
        <f>'Recursos Humanos'!A93</f>
        <v>0</v>
      </c>
      <c r="B93">
        <f>'Recursos Humanos'!B93</f>
        <v>0</v>
      </c>
      <c r="C93">
        <f>'Recursos Humanos'!C93</f>
        <v>0</v>
      </c>
      <c r="D93">
        <f>'Recursos Humanos'!D93</f>
        <v>0</v>
      </c>
      <c r="E93">
        <f>'Recursos Humanos'!E93</f>
        <v>0</v>
      </c>
      <c r="F93" t="str">
        <f>'Recursos Humanos'!F93</f>
        <v>Rec. Humanos</v>
      </c>
      <c r="G93">
        <f>'Recursos Humanos'!G93</f>
        <v>0</v>
      </c>
      <c r="H93">
        <f>'Recursos Humanos'!H93</f>
        <v>0</v>
      </c>
      <c r="I93">
        <f>'Recursos Humanos'!I93</f>
        <v>0</v>
      </c>
      <c r="J93" s="2">
        <f>'Recursos Humanos'!K93</f>
        <v>0</v>
      </c>
      <c r="K93" s="3">
        <f>'Recursos Humanos'!L93</f>
        <v>0</v>
      </c>
      <c r="L93" s="3">
        <f>'Recursos Humanos'!M93</f>
        <v>0</v>
      </c>
    </row>
    <row r="94" spans="1:12" x14ac:dyDescent="0.25">
      <c r="A94">
        <f>'Recursos Humanos'!A94</f>
        <v>0</v>
      </c>
      <c r="B94">
        <f>'Recursos Humanos'!B94</f>
        <v>0</v>
      </c>
      <c r="C94">
        <f>'Recursos Humanos'!C94</f>
        <v>0</v>
      </c>
      <c r="D94">
        <f>'Recursos Humanos'!D94</f>
        <v>0</v>
      </c>
      <c r="E94">
        <f>'Recursos Humanos'!E94</f>
        <v>0</v>
      </c>
      <c r="F94" t="str">
        <f>'Recursos Humanos'!F94</f>
        <v>Rec. Humanos</v>
      </c>
      <c r="G94">
        <f>'Recursos Humanos'!G94</f>
        <v>0</v>
      </c>
      <c r="H94">
        <f>'Recursos Humanos'!H94</f>
        <v>0</v>
      </c>
      <c r="I94">
        <f>'Recursos Humanos'!I94</f>
        <v>0</v>
      </c>
      <c r="J94" s="2">
        <f>'Recursos Humanos'!K94</f>
        <v>0</v>
      </c>
      <c r="K94" s="3">
        <f>'Recursos Humanos'!L94</f>
        <v>0</v>
      </c>
      <c r="L94" s="3">
        <f>'Recursos Humanos'!M94</f>
        <v>0</v>
      </c>
    </row>
    <row r="95" spans="1:12" x14ac:dyDescent="0.25">
      <c r="A95">
        <f>'Recursos Humanos'!A95</f>
        <v>0</v>
      </c>
      <c r="B95">
        <f>'Recursos Humanos'!B95</f>
        <v>0</v>
      </c>
      <c r="C95">
        <f>'Recursos Humanos'!C95</f>
        <v>0</v>
      </c>
      <c r="D95">
        <f>'Recursos Humanos'!D95</f>
        <v>0</v>
      </c>
      <c r="E95">
        <f>'Recursos Humanos'!E95</f>
        <v>0</v>
      </c>
      <c r="F95" t="str">
        <f>'Recursos Humanos'!F95</f>
        <v>Rec. Humanos</v>
      </c>
      <c r="G95">
        <f>'Recursos Humanos'!G95</f>
        <v>0</v>
      </c>
      <c r="H95">
        <f>'Recursos Humanos'!H95</f>
        <v>0</v>
      </c>
      <c r="I95">
        <f>'Recursos Humanos'!I95</f>
        <v>0</v>
      </c>
      <c r="J95" s="2">
        <f>'Recursos Humanos'!K95</f>
        <v>0</v>
      </c>
      <c r="K95" s="3">
        <f>'Recursos Humanos'!L95</f>
        <v>0</v>
      </c>
      <c r="L95" s="3">
        <f>'Recursos Humanos'!M95</f>
        <v>0</v>
      </c>
    </row>
    <row r="96" spans="1:12" x14ac:dyDescent="0.25">
      <c r="A96">
        <f>'Recursos Humanos'!A96</f>
        <v>0</v>
      </c>
      <c r="B96">
        <f>'Recursos Humanos'!B96</f>
        <v>0</v>
      </c>
      <c r="C96">
        <f>'Recursos Humanos'!C96</f>
        <v>0</v>
      </c>
      <c r="D96">
        <f>'Recursos Humanos'!D96</f>
        <v>0</v>
      </c>
      <c r="E96">
        <f>'Recursos Humanos'!E96</f>
        <v>0</v>
      </c>
      <c r="F96" t="str">
        <f>'Recursos Humanos'!F96</f>
        <v>Rec. Humanos</v>
      </c>
      <c r="G96">
        <f>'Recursos Humanos'!G96</f>
        <v>0</v>
      </c>
      <c r="H96">
        <f>'Recursos Humanos'!H96</f>
        <v>0</v>
      </c>
      <c r="I96">
        <f>'Recursos Humanos'!I96</f>
        <v>0</v>
      </c>
      <c r="J96" s="2">
        <f>'Recursos Humanos'!K96</f>
        <v>0</v>
      </c>
      <c r="K96" s="3">
        <f>'Recursos Humanos'!L96</f>
        <v>0</v>
      </c>
      <c r="L96" s="3">
        <f>'Recursos Humanos'!M96</f>
        <v>0</v>
      </c>
    </row>
    <row r="97" spans="1:12" x14ac:dyDescent="0.25">
      <c r="A97">
        <f>'Recursos Humanos'!A97</f>
        <v>0</v>
      </c>
      <c r="B97">
        <f>'Recursos Humanos'!B97</f>
        <v>0</v>
      </c>
      <c r="C97">
        <f>'Recursos Humanos'!C97</f>
        <v>0</v>
      </c>
      <c r="D97">
        <f>'Recursos Humanos'!D97</f>
        <v>0</v>
      </c>
      <c r="E97">
        <f>'Recursos Humanos'!E97</f>
        <v>0</v>
      </c>
      <c r="F97" t="str">
        <f>'Recursos Humanos'!F97</f>
        <v>Rec. Humanos</v>
      </c>
      <c r="G97">
        <f>'Recursos Humanos'!G97</f>
        <v>0</v>
      </c>
      <c r="H97">
        <f>'Recursos Humanos'!H97</f>
        <v>0</v>
      </c>
      <c r="I97">
        <f>'Recursos Humanos'!I97</f>
        <v>0</v>
      </c>
      <c r="J97" s="2">
        <f>'Recursos Humanos'!K97</f>
        <v>0</v>
      </c>
      <c r="K97" s="3">
        <f>'Recursos Humanos'!L97</f>
        <v>0</v>
      </c>
      <c r="L97" s="3">
        <f>'Recursos Humanos'!M97</f>
        <v>0</v>
      </c>
    </row>
    <row r="98" spans="1:12" x14ac:dyDescent="0.25">
      <c r="A98">
        <f>'Recursos Humanos'!A98</f>
        <v>0</v>
      </c>
      <c r="B98">
        <f>'Recursos Humanos'!B98</f>
        <v>0</v>
      </c>
      <c r="C98">
        <f>'Recursos Humanos'!C98</f>
        <v>0</v>
      </c>
      <c r="D98">
        <f>'Recursos Humanos'!D98</f>
        <v>0</v>
      </c>
      <c r="E98">
        <f>'Recursos Humanos'!E98</f>
        <v>0</v>
      </c>
      <c r="F98" t="str">
        <f>'Recursos Humanos'!F98</f>
        <v>Rec. Humanos</v>
      </c>
      <c r="G98">
        <f>'Recursos Humanos'!G98</f>
        <v>0</v>
      </c>
      <c r="H98">
        <f>'Recursos Humanos'!H98</f>
        <v>0</v>
      </c>
      <c r="I98">
        <f>'Recursos Humanos'!I98</f>
        <v>0</v>
      </c>
      <c r="J98" s="2">
        <f>'Recursos Humanos'!K98</f>
        <v>0</v>
      </c>
      <c r="K98" s="3">
        <f>'Recursos Humanos'!L98</f>
        <v>0</v>
      </c>
      <c r="L98" s="3">
        <f>'Recursos Humanos'!M98</f>
        <v>0</v>
      </c>
    </row>
    <row r="99" spans="1:12" x14ac:dyDescent="0.25">
      <c r="A99">
        <f>'Recursos Humanos'!A99</f>
        <v>0</v>
      </c>
      <c r="B99">
        <f>'Recursos Humanos'!B99</f>
        <v>0</v>
      </c>
      <c r="C99">
        <f>'Recursos Humanos'!C99</f>
        <v>0</v>
      </c>
      <c r="D99">
        <f>'Recursos Humanos'!D99</f>
        <v>0</v>
      </c>
      <c r="E99">
        <f>'Recursos Humanos'!E99</f>
        <v>0</v>
      </c>
      <c r="F99" t="str">
        <f>'Recursos Humanos'!F99</f>
        <v>Rec. Humanos</v>
      </c>
      <c r="G99">
        <f>'Recursos Humanos'!G99</f>
        <v>0</v>
      </c>
      <c r="H99">
        <f>'Recursos Humanos'!H99</f>
        <v>0</v>
      </c>
      <c r="I99">
        <f>'Recursos Humanos'!I99</f>
        <v>0</v>
      </c>
      <c r="J99" s="2">
        <f>'Recursos Humanos'!K99</f>
        <v>0</v>
      </c>
      <c r="K99" s="3">
        <f>'Recursos Humanos'!L99</f>
        <v>0</v>
      </c>
      <c r="L99" s="3">
        <f>'Recursos Humanos'!M99</f>
        <v>0</v>
      </c>
    </row>
    <row r="100" spans="1:12" x14ac:dyDescent="0.25">
      <c r="A100">
        <f>'Recursos Humanos'!A100</f>
        <v>0</v>
      </c>
      <c r="B100">
        <f>'Recursos Humanos'!B100</f>
        <v>0</v>
      </c>
      <c r="C100">
        <f>'Recursos Humanos'!C100</f>
        <v>0</v>
      </c>
      <c r="D100">
        <f>'Recursos Humanos'!D100</f>
        <v>0</v>
      </c>
      <c r="E100">
        <f>'Recursos Humanos'!E100</f>
        <v>0</v>
      </c>
      <c r="F100" t="str">
        <f>'Recursos Humanos'!F100</f>
        <v>Rec. Humanos</v>
      </c>
      <c r="G100">
        <f>'Recursos Humanos'!G100</f>
        <v>0</v>
      </c>
      <c r="H100">
        <f>'Recursos Humanos'!H100</f>
        <v>0</v>
      </c>
      <c r="I100">
        <f>'Recursos Humanos'!I100</f>
        <v>0</v>
      </c>
      <c r="J100" s="2">
        <f>'Recursos Humanos'!K100</f>
        <v>0</v>
      </c>
      <c r="K100" s="3">
        <f>'Recursos Humanos'!L100</f>
        <v>0</v>
      </c>
      <c r="L100" s="3">
        <f>'Recursos Humanos'!M100</f>
        <v>0</v>
      </c>
    </row>
    <row r="101" spans="1:12" x14ac:dyDescent="0.25">
      <c r="A101">
        <f>'Recursos Humanos'!A101</f>
        <v>0</v>
      </c>
      <c r="B101">
        <f>'Recursos Humanos'!B101</f>
        <v>0</v>
      </c>
      <c r="C101">
        <f>'Recursos Humanos'!C101</f>
        <v>0</v>
      </c>
      <c r="D101">
        <f>'Recursos Humanos'!D101</f>
        <v>0</v>
      </c>
      <c r="E101">
        <f>'Recursos Humanos'!E101</f>
        <v>0</v>
      </c>
      <c r="F101" t="str">
        <f>'Recursos Humanos'!F101</f>
        <v>Rec. Humanos</v>
      </c>
      <c r="G101">
        <f>'Recursos Humanos'!G101</f>
        <v>0</v>
      </c>
      <c r="H101">
        <f>'Recursos Humanos'!H101</f>
        <v>0</v>
      </c>
      <c r="I101">
        <f>'Recursos Humanos'!I101</f>
        <v>0</v>
      </c>
      <c r="J101" s="2">
        <f>'Recursos Humanos'!K101</f>
        <v>0</v>
      </c>
      <c r="K101" s="3">
        <f>'Recursos Humanos'!L101</f>
        <v>0</v>
      </c>
      <c r="L101" s="3">
        <f>'Recursos Humanos'!M101</f>
        <v>0</v>
      </c>
    </row>
    <row r="102" spans="1:12" x14ac:dyDescent="0.25">
      <c r="A102">
        <f>'Recursos Humanos'!A102</f>
        <v>0</v>
      </c>
      <c r="B102">
        <f>'Recursos Humanos'!B102</f>
        <v>0</v>
      </c>
      <c r="C102">
        <f>'Recursos Humanos'!C102</f>
        <v>0</v>
      </c>
      <c r="D102">
        <f>'Recursos Humanos'!D102</f>
        <v>0</v>
      </c>
      <c r="E102">
        <f>'Recursos Humanos'!E102</f>
        <v>0</v>
      </c>
      <c r="F102" t="str">
        <f>'Recursos Humanos'!F102</f>
        <v>Rec. Humanos</v>
      </c>
      <c r="G102">
        <f>'Recursos Humanos'!G102</f>
        <v>0</v>
      </c>
      <c r="H102">
        <f>'Recursos Humanos'!H102</f>
        <v>0</v>
      </c>
      <c r="I102">
        <f>'Recursos Humanos'!I102</f>
        <v>0</v>
      </c>
      <c r="J102" s="2">
        <f>'Recursos Humanos'!K102</f>
        <v>0</v>
      </c>
      <c r="K102" s="3">
        <f>'Recursos Humanos'!L102</f>
        <v>0</v>
      </c>
      <c r="L102" s="3">
        <f>'Recursos Humanos'!M102</f>
        <v>0</v>
      </c>
    </row>
    <row r="103" spans="1:12" x14ac:dyDescent="0.25">
      <c r="A103">
        <f>'Recursos Humanos'!A103</f>
        <v>0</v>
      </c>
      <c r="B103">
        <f>'Recursos Humanos'!B103</f>
        <v>0</v>
      </c>
      <c r="C103">
        <f>'Recursos Humanos'!C103</f>
        <v>0</v>
      </c>
      <c r="D103">
        <f>'Recursos Humanos'!D103</f>
        <v>0</v>
      </c>
      <c r="E103">
        <f>'Recursos Humanos'!E103</f>
        <v>0</v>
      </c>
      <c r="F103" t="str">
        <f>'Recursos Humanos'!F103</f>
        <v>Rec. Humanos</v>
      </c>
      <c r="G103">
        <f>'Recursos Humanos'!G103</f>
        <v>0</v>
      </c>
      <c r="H103">
        <f>'Recursos Humanos'!H103</f>
        <v>0</v>
      </c>
      <c r="I103">
        <f>'Recursos Humanos'!I103</f>
        <v>0</v>
      </c>
      <c r="J103" s="2">
        <f>'Recursos Humanos'!K103</f>
        <v>0</v>
      </c>
      <c r="K103" s="3">
        <f>'Recursos Humanos'!L103</f>
        <v>0</v>
      </c>
      <c r="L103" s="3">
        <f>'Recursos Humanos'!M103</f>
        <v>0</v>
      </c>
    </row>
    <row r="104" spans="1:12" x14ac:dyDescent="0.25">
      <c r="A104">
        <f>'Recursos Humanos'!A104</f>
        <v>0</v>
      </c>
      <c r="B104">
        <f>'Recursos Humanos'!B104</f>
        <v>0</v>
      </c>
      <c r="C104">
        <f>'Recursos Humanos'!C104</f>
        <v>0</v>
      </c>
      <c r="D104">
        <f>'Recursos Humanos'!D104</f>
        <v>0</v>
      </c>
      <c r="E104">
        <f>'Recursos Humanos'!E104</f>
        <v>0</v>
      </c>
      <c r="F104" t="str">
        <f>'Recursos Humanos'!F104</f>
        <v>Rec. Humanos</v>
      </c>
      <c r="G104">
        <f>'Recursos Humanos'!G104</f>
        <v>0</v>
      </c>
      <c r="H104">
        <f>'Recursos Humanos'!H104</f>
        <v>0</v>
      </c>
      <c r="I104">
        <f>'Recursos Humanos'!I104</f>
        <v>0</v>
      </c>
      <c r="J104" s="2">
        <f>'Recursos Humanos'!K104</f>
        <v>0</v>
      </c>
      <c r="K104" s="3">
        <f>'Recursos Humanos'!L104</f>
        <v>0</v>
      </c>
      <c r="L104" s="3">
        <f>'Recursos Humanos'!M104</f>
        <v>0</v>
      </c>
    </row>
    <row r="105" spans="1:12" x14ac:dyDescent="0.25">
      <c r="A105">
        <f>'Recursos Humanos'!A105</f>
        <v>0</v>
      </c>
      <c r="B105">
        <f>'Recursos Humanos'!B105</f>
        <v>0</v>
      </c>
      <c r="C105">
        <f>'Recursos Humanos'!C105</f>
        <v>0</v>
      </c>
      <c r="D105">
        <f>'Recursos Humanos'!D105</f>
        <v>0</v>
      </c>
      <c r="E105">
        <f>'Recursos Humanos'!E105</f>
        <v>0</v>
      </c>
      <c r="F105" t="str">
        <f>'Recursos Humanos'!F105</f>
        <v>Rec. Humanos</v>
      </c>
      <c r="G105">
        <f>'Recursos Humanos'!G105</f>
        <v>0</v>
      </c>
      <c r="H105">
        <f>'Recursos Humanos'!H105</f>
        <v>0</v>
      </c>
      <c r="I105">
        <f>'Recursos Humanos'!I105</f>
        <v>0</v>
      </c>
      <c r="J105" s="2">
        <f>'Recursos Humanos'!K105</f>
        <v>0</v>
      </c>
      <c r="K105" s="3">
        <f>'Recursos Humanos'!L105</f>
        <v>0</v>
      </c>
      <c r="L105" s="3">
        <f>'Recursos Humanos'!M105</f>
        <v>0</v>
      </c>
    </row>
    <row r="106" spans="1:12" x14ac:dyDescent="0.25">
      <c r="A106">
        <f>'Recursos Humanos'!A106</f>
        <v>0</v>
      </c>
      <c r="B106">
        <f>'Recursos Humanos'!B106</f>
        <v>0</v>
      </c>
      <c r="C106">
        <f>'Recursos Humanos'!C106</f>
        <v>0</v>
      </c>
      <c r="D106">
        <f>'Recursos Humanos'!D106</f>
        <v>0</v>
      </c>
      <c r="E106">
        <f>'Recursos Humanos'!E106</f>
        <v>0</v>
      </c>
      <c r="F106" t="str">
        <f>'Recursos Humanos'!F106</f>
        <v>Rec. Humanos</v>
      </c>
      <c r="G106">
        <f>'Recursos Humanos'!G106</f>
        <v>0</v>
      </c>
      <c r="H106">
        <f>'Recursos Humanos'!H106</f>
        <v>0</v>
      </c>
      <c r="I106">
        <f>'Recursos Humanos'!I106</f>
        <v>0</v>
      </c>
      <c r="J106" s="2">
        <f>'Recursos Humanos'!K106</f>
        <v>0</v>
      </c>
      <c r="K106" s="3">
        <f>'Recursos Humanos'!L106</f>
        <v>0</v>
      </c>
      <c r="L106" s="3">
        <f>'Recursos Humanos'!M106</f>
        <v>0</v>
      </c>
    </row>
    <row r="107" spans="1:12" x14ac:dyDescent="0.25">
      <c r="A107">
        <f>'Recursos Humanos'!A107</f>
        <v>0</v>
      </c>
      <c r="B107">
        <f>'Recursos Humanos'!B107</f>
        <v>0</v>
      </c>
      <c r="C107">
        <f>'Recursos Humanos'!C107</f>
        <v>0</v>
      </c>
      <c r="D107">
        <f>'Recursos Humanos'!D107</f>
        <v>0</v>
      </c>
      <c r="E107">
        <f>'Recursos Humanos'!E107</f>
        <v>0</v>
      </c>
      <c r="F107" t="str">
        <f>'Recursos Humanos'!F107</f>
        <v>Rec. Humanos</v>
      </c>
      <c r="G107">
        <f>'Recursos Humanos'!G107</f>
        <v>0</v>
      </c>
      <c r="H107">
        <f>'Recursos Humanos'!H107</f>
        <v>0</v>
      </c>
      <c r="I107">
        <f>'Recursos Humanos'!I107</f>
        <v>0</v>
      </c>
      <c r="J107" s="2">
        <f>'Recursos Humanos'!K107</f>
        <v>0</v>
      </c>
      <c r="K107" s="3">
        <f>'Recursos Humanos'!L107</f>
        <v>0</v>
      </c>
      <c r="L107" s="3">
        <f>'Recursos Humanos'!M107</f>
        <v>0</v>
      </c>
    </row>
    <row r="108" spans="1:12" x14ac:dyDescent="0.25">
      <c r="A108">
        <f>'Recursos Humanos'!A108</f>
        <v>0</v>
      </c>
      <c r="B108">
        <f>'Recursos Humanos'!B108</f>
        <v>0</v>
      </c>
      <c r="C108">
        <f>'Recursos Humanos'!C108</f>
        <v>0</v>
      </c>
      <c r="D108">
        <f>'Recursos Humanos'!D108</f>
        <v>0</v>
      </c>
      <c r="E108">
        <f>'Recursos Humanos'!E108</f>
        <v>0</v>
      </c>
      <c r="F108" t="str">
        <f>'Recursos Humanos'!F108</f>
        <v>Rec. Humanos</v>
      </c>
      <c r="G108">
        <f>'Recursos Humanos'!G108</f>
        <v>0</v>
      </c>
      <c r="H108">
        <f>'Recursos Humanos'!H108</f>
        <v>0</v>
      </c>
      <c r="I108">
        <f>'Recursos Humanos'!I108</f>
        <v>0</v>
      </c>
      <c r="J108" s="2">
        <f>'Recursos Humanos'!K108</f>
        <v>0</v>
      </c>
      <c r="K108" s="3">
        <f>'Recursos Humanos'!L108</f>
        <v>0</v>
      </c>
      <c r="L108" s="3">
        <f>'Recursos Humanos'!M108</f>
        <v>0</v>
      </c>
    </row>
    <row r="109" spans="1:12" x14ac:dyDescent="0.25">
      <c r="A109">
        <f>'Recursos Humanos'!A109</f>
        <v>0</v>
      </c>
      <c r="B109">
        <f>'Recursos Humanos'!B109</f>
        <v>0</v>
      </c>
      <c r="C109">
        <f>'Recursos Humanos'!C109</f>
        <v>0</v>
      </c>
      <c r="D109">
        <f>'Recursos Humanos'!D109</f>
        <v>0</v>
      </c>
      <c r="E109">
        <f>'Recursos Humanos'!E109</f>
        <v>0</v>
      </c>
      <c r="F109" t="str">
        <f>'Recursos Humanos'!F109</f>
        <v>Rec. Humanos</v>
      </c>
      <c r="G109">
        <f>'Recursos Humanos'!G109</f>
        <v>0</v>
      </c>
      <c r="H109">
        <f>'Recursos Humanos'!H109</f>
        <v>0</v>
      </c>
      <c r="I109">
        <f>'Recursos Humanos'!I109</f>
        <v>0</v>
      </c>
      <c r="J109" s="2">
        <f>'Recursos Humanos'!K109</f>
        <v>0</v>
      </c>
      <c r="K109" s="3">
        <f>'Recursos Humanos'!L109</f>
        <v>0</v>
      </c>
      <c r="L109" s="3">
        <f>'Recursos Humanos'!M109</f>
        <v>0</v>
      </c>
    </row>
    <row r="110" spans="1:12" x14ac:dyDescent="0.25">
      <c r="A110">
        <f>'Recursos Humanos'!A110</f>
        <v>0</v>
      </c>
      <c r="B110">
        <f>'Recursos Humanos'!B110</f>
        <v>0</v>
      </c>
      <c r="C110">
        <f>'Recursos Humanos'!C110</f>
        <v>0</v>
      </c>
      <c r="D110">
        <f>'Recursos Humanos'!D110</f>
        <v>0</v>
      </c>
      <c r="E110">
        <f>'Recursos Humanos'!E110</f>
        <v>0</v>
      </c>
      <c r="F110" t="str">
        <f>'Recursos Humanos'!F110</f>
        <v>Rec. Humanos</v>
      </c>
      <c r="G110">
        <f>'Recursos Humanos'!G110</f>
        <v>0</v>
      </c>
      <c r="H110">
        <f>'Recursos Humanos'!H110</f>
        <v>0</v>
      </c>
      <c r="I110">
        <f>'Recursos Humanos'!I110</f>
        <v>0</v>
      </c>
      <c r="J110" s="2">
        <f>'Recursos Humanos'!K110</f>
        <v>0</v>
      </c>
      <c r="K110" s="3">
        <f>'Recursos Humanos'!L110</f>
        <v>0</v>
      </c>
      <c r="L110" s="3">
        <f>'Recursos Humanos'!M110</f>
        <v>0</v>
      </c>
    </row>
    <row r="111" spans="1:12" x14ac:dyDescent="0.25">
      <c r="A111">
        <f>'Recursos Humanos'!A111</f>
        <v>0</v>
      </c>
      <c r="B111">
        <f>'Recursos Humanos'!B111</f>
        <v>0</v>
      </c>
      <c r="C111">
        <f>'Recursos Humanos'!C111</f>
        <v>0</v>
      </c>
      <c r="D111">
        <f>'Recursos Humanos'!D111</f>
        <v>0</v>
      </c>
      <c r="E111">
        <f>'Recursos Humanos'!E111</f>
        <v>0</v>
      </c>
      <c r="F111" t="str">
        <f>'Recursos Humanos'!F111</f>
        <v>Rec. Humanos</v>
      </c>
      <c r="G111">
        <f>'Recursos Humanos'!G111</f>
        <v>0</v>
      </c>
      <c r="H111">
        <f>'Recursos Humanos'!H111</f>
        <v>0</v>
      </c>
      <c r="I111">
        <f>'Recursos Humanos'!I111</f>
        <v>0</v>
      </c>
      <c r="J111" s="2">
        <f>'Recursos Humanos'!K111</f>
        <v>0</v>
      </c>
      <c r="K111" s="3">
        <f>'Recursos Humanos'!L111</f>
        <v>0</v>
      </c>
      <c r="L111" s="3">
        <f>'Recursos Humanos'!M111</f>
        <v>0</v>
      </c>
    </row>
    <row r="112" spans="1:12" x14ac:dyDescent="0.25">
      <c r="A112">
        <f>'Recursos Humanos'!A112</f>
        <v>0</v>
      </c>
      <c r="B112">
        <f>'Recursos Humanos'!B112</f>
        <v>0</v>
      </c>
      <c r="C112">
        <f>'Recursos Humanos'!C112</f>
        <v>0</v>
      </c>
      <c r="D112">
        <f>'Recursos Humanos'!D112</f>
        <v>0</v>
      </c>
      <c r="E112">
        <f>'Recursos Humanos'!E112</f>
        <v>0</v>
      </c>
      <c r="F112" t="str">
        <f>'Recursos Humanos'!F112</f>
        <v>Rec. Humanos</v>
      </c>
      <c r="G112">
        <f>'Recursos Humanos'!G112</f>
        <v>0</v>
      </c>
      <c r="H112">
        <f>'Recursos Humanos'!H112</f>
        <v>0</v>
      </c>
      <c r="I112">
        <f>'Recursos Humanos'!I112</f>
        <v>0</v>
      </c>
      <c r="J112" s="2">
        <f>'Recursos Humanos'!K112</f>
        <v>0</v>
      </c>
      <c r="K112" s="3">
        <f>'Recursos Humanos'!L112</f>
        <v>0</v>
      </c>
      <c r="L112" s="3">
        <f>'Recursos Humanos'!M112</f>
        <v>0</v>
      </c>
    </row>
    <row r="113" spans="1:12" x14ac:dyDescent="0.25">
      <c r="A113">
        <f>'Recursos Humanos'!A113</f>
        <v>0</v>
      </c>
      <c r="B113">
        <f>'Recursos Humanos'!B113</f>
        <v>0</v>
      </c>
      <c r="C113">
        <f>'Recursos Humanos'!C113</f>
        <v>0</v>
      </c>
      <c r="D113">
        <f>'Recursos Humanos'!D113</f>
        <v>0</v>
      </c>
      <c r="E113">
        <f>'Recursos Humanos'!E113</f>
        <v>0</v>
      </c>
      <c r="F113" t="str">
        <f>'Recursos Humanos'!F113</f>
        <v>Rec. Humanos</v>
      </c>
      <c r="G113">
        <f>'Recursos Humanos'!G113</f>
        <v>0</v>
      </c>
      <c r="H113">
        <f>'Recursos Humanos'!H113</f>
        <v>0</v>
      </c>
      <c r="I113">
        <f>'Recursos Humanos'!I113</f>
        <v>0</v>
      </c>
      <c r="J113" s="2">
        <f>'Recursos Humanos'!K113</f>
        <v>0</v>
      </c>
      <c r="K113" s="3">
        <f>'Recursos Humanos'!L113</f>
        <v>0</v>
      </c>
      <c r="L113" s="3">
        <f>'Recursos Humanos'!M113</f>
        <v>0</v>
      </c>
    </row>
    <row r="114" spans="1:12" x14ac:dyDescent="0.25">
      <c r="A114">
        <f>'Recursos Humanos'!A114</f>
        <v>0</v>
      </c>
      <c r="B114">
        <f>'Recursos Humanos'!B114</f>
        <v>0</v>
      </c>
      <c r="C114">
        <f>'Recursos Humanos'!C114</f>
        <v>0</v>
      </c>
      <c r="D114">
        <f>'Recursos Humanos'!D114</f>
        <v>0</v>
      </c>
      <c r="E114">
        <f>'Recursos Humanos'!E114</f>
        <v>0</v>
      </c>
      <c r="F114" t="str">
        <f>'Recursos Humanos'!F114</f>
        <v>Rec. Humanos</v>
      </c>
      <c r="G114">
        <f>'Recursos Humanos'!G114</f>
        <v>0</v>
      </c>
      <c r="H114">
        <f>'Recursos Humanos'!H114</f>
        <v>0</v>
      </c>
      <c r="I114">
        <f>'Recursos Humanos'!I114</f>
        <v>0</v>
      </c>
      <c r="J114" s="2">
        <f>'Recursos Humanos'!K114</f>
        <v>0</v>
      </c>
      <c r="K114" s="3">
        <f>'Recursos Humanos'!L114</f>
        <v>0</v>
      </c>
      <c r="L114" s="3">
        <f>'Recursos Humanos'!M114</f>
        <v>0</v>
      </c>
    </row>
    <row r="115" spans="1:12" x14ac:dyDescent="0.25">
      <c r="A115">
        <f>'Recursos Humanos'!A115</f>
        <v>0</v>
      </c>
      <c r="B115">
        <f>'Recursos Humanos'!B115</f>
        <v>0</v>
      </c>
      <c r="C115">
        <f>'Recursos Humanos'!C115</f>
        <v>0</v>
      </c>
      <c r="D115">
        <f>'Recursos Humanos'!D115</f>
        <v>0</v>
      </c>
      <c r="E115">
        <f>'Recursos Humanos'!E115</f>
        <v>0</v>
      </c>
      <c r="F115" t="str">
        <f>'Recursos Humanos'!F115</f>
        <v>Rec. Humanos</v>
      </c>
      <c r="G115">
        <f>'Recursos Humanos'!G115</f>
        <v>0</v>
      </c>
      <c r="H115">
        <f>'Recursos Humanos'!H115</f>
        <v>0</v>
      </c>
      <c r="I115">
        <f>'Recursos Humanos'!I115</f>
        <v>0</v>
      </c>
      <c r="J115" s="2">
        <f>'Recursos Humanos'!K115</f>
        <v>0</v>
      </c>
      <c r="K115" s="3">
        <f>'Recursos Humanos'!L115</f>
        <v>0</v>
      </c>
      <c r="L115" s="3">
        <f>'Recursos Humanos'!M115</f>
        <v>0</v>
      </c>
    </row>
    <row r="116" spans="1:12" x14ac:dyDescent="0.25">
      <c r="A116">
        <f>'Recursos Humanos'!A116</f>
        <v>0</v>
      </c>
      <c r="B116">
        <f>'Recursos Humanos'!B116</f>
        <v>0</v>
      </c>
      <c r="C116">
        <f>'Recursos Humanos'!C116</f>
        <v>0</v>
      </c>
      <c r="D116">
        <f>'Recursos Humanos'!D116</f>
        <v>0</v>
      </c>
      <c r="E116">
        <f>'Recursos Humanos'!E116</f>
        <v>0</v>
      </c>
      <c r="F116" t="str">
        <f>'Recursos Humanos'!F116</f>
        <v>Rec. Humanos</v>
      </c>
      <c r="G116">
        <f>'Recursos Humanos'!G116</f>
        <v>0</v>
      </c>
      <c r="H116">
        <f>'Recursos Humanos'!H116</f>
        <v>0</v>
      </c>
      <c r="I116">
        <f>'Recursos Humanos'!I116</f>
        <v>0</v>
      </c>
      <c r="J116" s="2">
        <f>'Recursos Humanos'!K116</f>
        <v>0</v>
      </c>
      <c r="K116" s="3">
        <f>'Recursos Humanos'!L116</f>
        <v>0</v>
      </c>
      <c r="L116" s="3">
        <f>'Recursos Humanos'!M116</f>
        <v>0</v>
      </c>
    </row>
    <row r="117" spans="1:12" x14ac:dyDescent="0.25">
      <c r="A117">
        <f>'Recursos Humanos'!A117</f>
        <v>0</v>
      </c>
      <c r="B117">
        <f>'Recursos Humanos'!B117</f>
        <v>0</v>
      </c>
      <c r="C117">
        <f>'Recursos Humanos'!C117</f>
        <v>0</v>
      </c>
      <c r="D117">
        <f>'Recursos Humanos'!D117</f>
        <v>0</v>
      </c>
      <c r="E117">
        <f>'Recursos Humanos'!E117</f>
        <v>0</v>
      </c>
      <c r="F117" t="str">
        <f>'Recursos Humanos'!F117</f>
        <v>Rec. Humanos</v>
      </c>
      <c r="G117">
        <f>'Recursos Humanos'!G117</f>
        <v>0</v>
      </c>
      <c r="H117">
        <f>'Recursos Humanos'!H117</f>
        <v>0</v>
      </c>
      <c r="I117">
        <f>'Recursos Humanos'!I117</f>
        <v>0</v>
      </c>
      <c r="J117" s="2">
        <f>'Recursos Humanos'!K117</f>
        <v>0</v>
      </c>
      <c r="K117" s="3">
        <f>'Recursos Humanos'!L117</f>
        <v>0</v>
      </c>
      <c r="L117" s="3">
        <f>'Recursos Humanos'!M117</f>
        <v>0</v>
      </c>
    </row>
    <row r="118" spans="1:12" x14ac:dyDescent="0.25">
      <c r="A118">
        <f>'Recursos Humanos'!A118</f>
        <v>0</v>
      </c>
      <c r="B118">
        <f>'Recursos Humanos'!B118</f>
        <v>0</v>
      </c>
      <c r="C118">
        <f>'Recursos Humanos'!C118</f>
        <v>0</v>
      </c>
      <c r="D118">
        <f>'Recursos Humanos'!D118</f>
        <v>0</v>
      </c>
      <c r="E118">
        <f>'Recursos Humanos'!E118</f>
        <v>0</v>
      </c>
      <c r="F118" t="str">
        <f>'Recursos Humanos'!F118</f>
        <v>Rec. Humanos</v>
      </c>
      <c r="G118">
        <f>'Recursos Humanos'!G118</f>
        <v>0</v>
      </c>
      <c r="H118">
        <f>'Recursos Humanos'!H118</f>
        <v>0</v>
      </c>
      <c r="I118">
        <f>'Recursos Humanos'!I118</f>
        <v>0</v>
      </c>
      <c r="J118" s="2">
        <f>'Recursos Humanos'!K118</f>
        <v>0</v>
      </c>
      <c r="K118" s="3">
        <f>'Recursos Humanos'!L118</f>
        <v>0</v>
      </c>
      <c r="L118" s="3">
        <f>'Recursos Humanos'!M118</f>
        <v>0</v>
      </c>
    </row>
    <row r="119" spans="1:12" x14ac:dyDescent="0.25">
      <c r="A119">
        <f>'Recursos Humanos'!A119</f>
        <v>0</v>
      </c>
      <c r="B119">
        <f>'Recursos Humanos'!B119</f>
        <v>0</v>
      </c>
      <c r="C119">
        <f>'Recursos Humanos'!C119</f>
        <v>0</v>
      </c>
      <c r="D119">
        <f>'Recursos Humanos'!D119</f>
        <v>0</v>
      </c>
      <c r="E119">
        <f>'Recursos Humanos'!E119</f>
        <v>0</v>
      </c>
      <c r="F119" t="str">
        <f>'Recursos Humanos'!F119</f>
        <v>Rec. Humanos</v>
      </c>
      <c r="G119">
        <f>'Recursos Humanos'!G119</f>
        <v>0</v>
      </c>
      <c r="H119">
        <f>'Recursos Humanos'!H119</f>
        <v>0</v>
      </c>
      <c r="I119">
        <f>'Recursos Humanos'!I119</f>
        <v>0</v>
      </c>
      <c r="J119" s="2">
        <f>'Recursos Humanos'!K119</f>
        <v>0</v>
      </c>
      <c r="K119" s="3">
        <f>'Recursos Humanos'!L119</f>
        <v>0</v>
      </c>
      <c r="L119" s="3">
        <f>'Recursos Humanos'!M119</f>
        <v>0</v>
      </c>
    </row>
    <row r="120" spans="1:12" x14ac:dyDescent="0.25">
      <c r="A120">
        <f>'Recursos Humanos'!A120</f>
        <v>0</v>
      </c>
      <c r="B120">
        <f>'Recursos Humanos'!B120</f>
        <v>0</v>
      </c>
      <c r="C120">
        <f>'Recursos Humanos'!C120</f>
        <v>0</v>
      </c>
      <c r="D120">
        <f>'Recursos Humanos'!D120</f>
        <v>0</v>
      </c>
      <c r="E120">
        <f>'Recursos Humanos'!E120</f>
        <v>0</v>
      </c>
      <c r="F120" t="str">
        <f>'Recursos Humanos'!F120</f>
        <v>Rec. Humanos</v>
      </c>
      <c r="G120">
        <f>'Recursos Humanos'!G120</f>
        <v>0</v>
      </c>
      <c r="H120">
        <f>'Recursos Humanos'!H120</f>
        <v>0</v>
      </c>
      <c r="I120">
        <f>'Recursos Humanos'!I120</f>
        <v>0</v>
      </c>
      <c r="J120" s="2">
        <f>'Recursos Humanos'!K120</f>
        <v>0</v>
      </c>
      <c r="K120" s="3">
        <f>'Recursos Humanos'!L120</f>
        <v>0</v>
      </c>
      <c r="L120" s="3">
        <f>'Recursos Humanos'!M120</f>
        <v>0</v>
      </c>
    </row>
    <row r="121" spans="1:12" x14ac:dyDescent="0.25">
      <c r="A121">
        <f>'Recursos Humanos'!A121</f>
        <v>0</v>
      </c>
      <c r="B121">
        <f>'Recursos Humanos'!B121</f>
        <v>0</v>
      </c>
      <c r="C121">
        <f>'Recursos Humanos'!C121</f>
        <v>0</v>
      </c>
      <c r="D121">
        <f>'Recursos Humanos'!D121</f>
        <v>0</v>
      </c>
      <c r="E121">
        <f>'Recursos Humanos'!E121</f>
        <v>0</v>
      </c>
      <c r="F121" t="str">
        <f>'Recursos Humanos'!F121</f>
        <v>Rec. Humanos</v>
      </c>
      <c r="G121">
        <f>'Recursos Humanos'!G121</f>
        <v>0</v>
      </c>
      <c r="H121">
        <f>'Recursos Humanos'!H121</f>
        <v>0</v>
      </c>
      <c r="I121">
        <f>'Recursos Humanos'!I121</f>
        <v>0</v>
      </c>
      <c r="J121" s="2">
        <f>'Recursos Humanos'!K121</f>
        <v>0</v>
      </c>
      <c r="K121" s="3">
        <f>'Recursos Humanos'!L121</f>
        <v>0</v>
      </c>
      <c r="L121" s="3">
        <f>'Recursos Humanos'!M121</f>
        <v>0</v>
      </c>
    </row>
    <row r="122" spans="1:12" x14ac:dyDescent="0.25">
      <c r="A122">
        <f>'Recursos Humanos'!A122</f>
        <v>0</v>
      </c>
      <c r="B122">
        <f>'Recursos Humanos'!B122</f>
        <v>0</v>
      </c>
      <c r="C122">
        <f>'Recursos Humanos'!C122</f>
        <v>0</v>
      </c>
      <c r="D122">
        <f>'Recursos Humanos'!D122</f>
        <v>0</v>
      </c>
      <c r="E122">
        <f>'Recursos Humanos'!E122</f>
        <v>0</v>
      </c>
      <c r="F122" t="str">
        <f>'Recursos Humanos'!F122</f>
        <v>Rec. Humanos</v>
      </c>
      <c r="G122">
        <f>'Recursos Humanos'!G122</f>
        <v>0</v>
      </c>
      <c r="H122">
        <f>'Recursos Humanos'!H122</f>
        <v>0</v>
      </c>
      <c r="I122">
        <f>'Recursos Humanos'!I122</f>
        <v>0</v>
      </c>
      <c r="J122" s="2">
        <f>'Recursos Humanos'!K122</f>
        <v>0</v>
      </c>
      <c r="K122" s="3">
        <f>'Recursos Humanos'!L122</f>
        <v>0</v>
      </c>
      <c r="L122" s="3">
        <f>'Recursos Humanos'!M122</f>
        <v>0</v>
      </c>
    </row>
    <row r="123" spans="1:12" x14ac:dyDescent="0.25">
      <c r="A123">
        <f>'Recursos Humanos'!A123</f>
        <v>0</v>
      </c>
      <c r="B123">
        <f>'Recursos Humanos'!B123</f>
        <v>0</v>
      </c>
      <c r="C123">
        <f>'Recursos Humanos'!C123</f>
        <v>0</v>
      </c>
      <c r="D123">
        <f>'Recursos Humanos'!D123</f>
        <v>0</v>
      </c>
      <c r="E123">
        <f>'Recursos Humanos'!E123</f>
        <v>0</v>
      </c>
      <c r="F123" t="str">
        <f>'Recursos Humanos'!F123</f>
        <v>Rec. Humanos</v>
      </c>
      <c r="G123">
        <f>'Recursos Humanos'!G123</f>
        <v>0</v>
      </c>
      <c r="H123">
        <f>'Recursos Humanos'!H123</f>
        <v>0</v>
      </c>
      <c r="I123">
        <f>'Recursos Humanos'!I123</f>
        <v>0</v>
      </c>
      <c r="J123" s="2">
        <f>'Recursos Humanos'!K123</f>
        <v>0</v>
      </c>
      <c r="K123" s="3">
        <f>'Recursos Humanos'!L123</f>
        <v>0</v>
      </c>
      <c r="L123" s="3">
        <f>'Recursos Humanos'!M123</f>
        <v>0</v>
      </c>
    </row>
    <row r="124" spans="1:12" x14ac:dyDescent="0.25">
      <c r="A124">
        <f>'Recursos Humanos'!A124</f>
        <v>0</v>
      </c>
      <c r="B124">
        <f>'Recursos Humanos'!B124</f>
        <v>0</v>
      </c>
      <c r="C124">
        <f>'Recursos Humanos'!C124</f>
        <v>0</v>
      </c>
      <c r="D124">
        <f>'Recursos Humanos'!D124</f>
        <v>0</v>
      </c>
      <c r="E124">
        <f>'Recursos Humanos'!E124</f>
        <v>0</v>
      </c>
      <c r="F124" t="str">
        <f>'Recursos Humanos'!F124</f>
        <v>Rec. Humanos</v>
      </c>
      <c r="G124">
        <f>'Recursos Humanos'!G124</f>
        <v>0</v>
      </c>
      <c r="H124">
        <f>'Recursos Humanos'!H124</f>
        <v>0</v>
      </c>
      <c r="I124">
        <f>'Recursos Humanos'!I124</f>
        <v>0</v>
      </c>
      <c r="J124" s="2">
        <f>'Recursos Humanos'!K124</f>
        <v>0</v>
      </c>
      <c r="K124" s="3">
        <f>'Recursos Humanos'!L124</f>
        <v>0</v>
      </c>
      <c r="L124" s="3">
        <f>'Recursos Humanos'!M124</f>
        <v>0</v>
      </c>
    </row>
    <row r="125" spans="1:12" x14ac:dyDescent="0.25">
      <c r="A125">
        <f>'Recursos Humanos'!A125</f>
        <v>0</v>
      </c>
      <c r="B125">
        <f>'Recursos Humanos'!B125</f>
        <v>0</v>
      </c>
      <c r="C125">
        <f>'Recursos Humanos'!C125</f>
        <v>0</v>
      </c>
      <c r="D125">
        <f>'Recursos Humanos'!D125</f>
        <v>0</v>
      </c>
      <c r="E125">
        <f>'Recursos Humanos'!E125</f>
        <v>0</v>
      </c>
      <c r="F125" t="str">
        <f>'Recursos Humanos'!F125</f>
        <v>Rec. Humanos</v>
      </c>
      <c r="G125">
        <f>'Recursos Humanos'!G125</f>
        <v>0</v>
      </c>
      <c r="H125">
        <f>'Recursos Humanos'!H125</f>
        <v>0</v>
      </c>
      <c r="I125">
        <f>'Recursos Humanos'!I125</f>
        <v>0</v>
      </c>
      <c r="J125" s="2">
        <f>'Recursos Humanos'!K125</f>
        <v>0</v>
      </c>
      <c r="K125" s="3">
        <f>'Recursos Humanos'!L125</f>
        <v>0</v>
      </c>
      <c r="L125" s="3">
        <f>'Recursos Humanos'!M125</f>
        <v>0</v>
      </c>
    </row>
    <row r="126" spans="1:12" x14ac:dyDescent="0.25">
      <c r="A126">
        <f>'Recursos Humanos'!A126</f>
        <v>0</v>
      </c>
      <c r="B126">
        <f>'Recursos Humanos'!B126</f>
        <v>0</v>
      </c>
      <c r="C126">
        <f>'Recursos Humanos'!C126</f>
        <v>0</v>
      </c>
      <c r="D126">
        <f>'Recursos Humanos'!D126</f>
        <v>0</v>
      </c>
      <c r="E126">
        <f>'Recursos Humanos'!E126</f>
        <v>0</v>
      </c>
      <c r="F126" t="str">
        <f>'Recursos Humanos'!F126</f>
        <v>Rec. Humanos</v>
      </c>
      <c r="G126">
        <f>'Recursos Humanos'!G126</f>
        <v>0</v>
      </c>
      <c r="H126">
        <f>'Recursos Humanos'!H126</f>
        <v>0</v>
      </c>
      <c r="I126">
        <f>'Recursos Humanos'!I126</f>
        <v>0</v>
      </c>
      <c r="J126" s="2">
        <f>'Recursos Humanos'!K126</f>
        <v>0</v>
      </c>
      <c r="K126" s="3">
        <f>'Recursos Humanos'!L126</f>
        <v>0</v>
      </c>
      <c r="L126" s="3">
        <f>'Recursos Humanos'!M126</f>
        <v>0</v>
      </c>
    </row>
    <row r="127" spans="1:12" x14ac:dyDescent="0.25">
      <c r="A127">
        <f>'Recursos Humanos'!A127</f>
        <v>0</v>
      </c>
      <c r="B127">
        <f>'Recursos Humanos'!B127</f>
        <v>0</v>
      </c>
      <c r="C127">
        <f>'Recursos Humanos'!C127</f>
        <v>0</v>
      </c>
      <c r="D127">
        <f>'Recursos Humanos'!D127</f>
        <v>0</v>
      </c>
      <c r="E127">
        <f>'Recursos Humanos'!E127</f>
        <v>0</v>
      </c>
      <c r="F127" t="str">
        <f>'Recursos Humanos'!F127</f>
        <v>Rec. Humanos</v>
      </c>
      <c r="G127">
        <f>'Recursos Humanos'!G127</f>
        <v>0</v>
      </c>
      <c r="H127">
        <f>'Recursos Humanos'!H127</f>
        <v>0</v>
      </c>
      <c r="I127">
        <f>'Recursos Humanos'!I127</f>
        <v>0</v>
      </c>
      <c r="J127" s="2">
        <f>'Recursos Humanos'!K127</f>
        <v>0</v>
      </c>
      <c r="K127" s="3">
        <f>'Recursos Humanos'!L127</f>
        <v>0</v>
      </c>
      <c r="L127" s="3">
        <f>'Recursos Humanos'!M127</f>
        <v>0</v>
      </c>
    </row>
    <row r="128" spans="1:12" x14ac:dyDescent="0.25">
      <c r="A128">
        <f>'Recursos Humanos'!A128</f>
        <v>0</v>
      </c>
      <c r="B128">
        <f>'Recursos Humanos'!B128</f>
        <v>0</v>
      </c>
      <c r="C128">
        <f>'Recursos Humanos'!C128</f>
        <v>0</v>
      </c>
      <c r="D128">
        <f>'Recursos Humanos'!D128</f>
        <v>0</v>
      </c>
      <c r="E128">
        <f>'Recursos Humanos'!E128</f>
        <v>0</v>
      </c>
      <c r="F128" t="str">
        <f>'Recursos Humanos'!F128</f>
        <v>Rec. Humanos</v>
      </c>
      <c r="G128">
        <f>'Recursos Humanos'!G128</f>
        <v>0</v>
      </c>
      <c r="H128">
        <f>'Recursos Humanos'!H128</f>
        <v>0</v>
      </c>
      <c r="I128">
        <f>'Recursos Humanos'!I128</f>
        <v>0</v>
      </c>
      <c r="J128" s="2">
        <f>'Recursos Humanos'!K128</f>
        <v>0</v>
      </c>
      <c r="K128" s="3">
        <f>'Recursos Humanos'!L128</f>
        <v>0</v>
      </c>
      <c r="L128" s="3">
        <f>'Recursos Humanos'!M128</f>
        <v>0</v>
      </c>
    </row>
    <row r="129" spans="1:12" x14ac:dyDescent="0.25">
      <c r="A129">
        <f>'Recursos Humanos'!A129</f>
        <v>0</v>
      </c>
      <c r="B129">
        <f>'Recursos Humanos'!B129</f>
        <v>0</v>
      </c>
      <c r="C129">
        <f>'Recursos Humanos'!C129</f>
        <v>0</v>
      </c>
      <c r="D129">
        <f>'Recursos Humanos'!D129</f>
        <v>0</v>
      </c>
      <c r="E129">
        <f>'Recursos Humanos'!E129</f>
        <v>0</v>
      </c>
      <c r="F129" t="str">
        <f>'Recursos Humanos'!F129</f>
        <v>Rec. Humanos</v>
      </c>
      <c r="G129">
        <f>'Recursos Humanos'!G129</f>
        <v>0</v>
      </c>
      <c r="H129">
        <f>'Recursos Humanos'!H129</f>
        <v>0</v>
      </c>
      <c r="I129">
        <f>'Recursos Humanos'!I129</f>
        <v>0</v>
      </c>
      <c r="J129" s="2">
        <f>'Recursos Humanos'!K129</f>
        <v>0</v>
      </c>
      <c r="K129" s="3">
        <f>'Recursos Humanos'!L129</f>
        <v>0</v>
      </c>
      <c r="L129" s="3">
        <f>'Recursos Humanos'!M129</f>
        <v>0</v>
      </c>
    </row>
    <row r="130" spans="1:12" x14ac:dyDescent="0.25">
      <c r="A130">
        <f>'Recursos Humanos'!A130</f>
        <v>0</v>
      </c>
      <c r="B130">
        <f>'Recursos Humanos'!B130</f>
        <v>0</v>
      </c>
      <c r="C130">
        <f>'Recursos Humanos'!C130</f>
        <v>0</v>
      </c>
      <c r="D130">
        <f>'Recursos Humanos'!D130</f>
        <v>0</v>
      </c>
      <c r="E130">
        <f>'Recursos Humanos'!E130</f>
        <v>0</v>
      </c>
      <c r="F130" t="str">
        <f>'Recursos Humanos'!F130</f>
        <v>Rec. Humanos</v>
      </c>
      <c r="G130">
        <f>'Recursos Humanos'!G130</f>
        <v>0</v>
      </c>
      <c r="H130">
        <f>'Recursos Humanos'!H130</f>
        <v>0</v>
      </c>
      <c r="I130">
        <f>'Recursos Humanos'!I130</f>
        <v>0</v>
      </c>
      <c r="J130" s="2">
        <f>'Recursos Humanos'!K130</f>
        <v>0</v>
      </c>
      <c r="K130" s="3">
        <f>'Recursos Humanos'!L130</f>
        <v>0</v>
      </c>
      <c r="L130" s="3">
        <f>'Recursos Humanos'!M130</f>
        <v>0</v>
      </c>
    </row>
    <row r="131" spans="1:12" x14ac:dyDescent="0.25">
      <c r="A131">
        <f>'Recursos Humanos'!A131</f>
        <v>0</v>
      </c>
      <c r="B131">
        <f>'Recursos Humanos'!B131</f>
        <v>0</v>
      </c>
      <c r="C131">
        <f>'Recursos Humanos'!C131</f>
        <v>0</v>
      </c>
      <c r="D131">
        <f>'Recursos Humanos'!D131</f>
        <v>0</v>
      </c>
      <c r="E131">
        <f>'Recursos Humanos'!E131</f>
        <v>0</v>
      </c>
      <c r="F131" t="str">
        <f>'Recursos Humanos'!F131</f>
        <v>Rec. Humanos</v>
      </c>
      <c r="G131">
        <f>'Recursos Humanos'!G131</f>
        <v>0</v>
      </c>
      <c r="H131">
        <f>'Recursos Humanos'!H131</f>
        <v>0</v>
      </c>
      <c r="I131">
        <f>'Recursos Humanos'!I131</f>
        <v>0</v>
      </c>
      <c r="J131" s="2">
        <f>'Recursos Humanos'!K131</f>
        <v>0</v>
      </c>
      <c r="K131" s="3">
        <f>'Recursos Humanos'!L131</f>
        <v>0</v>
      </c>
      <c r="L131" s="3">
        <f>'Recursos Humanos'!M131</f>
        <v>0</v>
      </c>
    </row>
    <row r="132" spans="1:12" x14ac:dyDescent="0.25">
      <c r="A132">
        <f>'Recursos Humanos'!A132</f>
        <v>0</v>
      </c>
      <c r="B132">
        <f>'Recursos Humanos'!B132</f>
        <v>0</v>
      </c>
      <c r="C132">
        <f>'Recursos Humanos'!C132</f>
        <v>0</v>
      </c>
      <c r="D132">
        <f>'Recursos Humanos'!D132</f>
        <v>0</v>
      </c>
      <c r="E132">
        <f>'Recursos Humanos'!E132</f>
        <v>0</v>
      </c>
      <c r="F132" t="str">
        <f>'Recursos Humanos'!F132</f>
        <v>Rec. Humanos</v>
      </c>
      <c r="G132">
        <f>'Recursos Humanos'!G132</f>
        <v>0</v>
      </c>
      <c r="H132">
        <f>'Recursos Humanos'!H132</f>
        <v>0</v>
      </c>
      <c r="I132">
        <f>'Recursos Humanos'!I132</f>
        <v>0</v>
      </c>
      <c r="J132" s="2">
        <f>'Recursos Humanos'!K132</f>
        <v>0</v>
      </c>
      <c r="K132" s="3">
        <f>'Recursos Humanos'!L132</f>
        <v>0</v>
      </c>
      <c r="L132" s="3">
        <f>'Recursos Humanos'!M132</f>
        <v>0</v>
      </c>
    </row>
    <row r="133" spans="1:12" x14ac:dyDescent="0.25">
      <c r="A133">
        <f>'Recursos Humanos'!A133</f>
        <v>0</v>
      </c>
      <c r="B133">
        <f>'Recursos Humanos'!B133</f>
        <v>0</v>
      </c>
      <c r="C133">
        <f>'Recursos Humanos'!C133</f>
        <v>0</v>
      </c>
      <c r="D133">
        <f>'Recursos Humanos'!D133</f>
        <v>0</v>
      </c>
      <c r="E133">
        <f>'Recursos Humanos'!E133</f>
        <v>0</v>
      </c>
      <c r="F133" t="str">
        <f>'Recursos Humanos'!F133</f>
        <v>Rec. Humanos</v>
      </c>
      <c r="G133">
        <f>'Recursos Humanos'!G133</f>
        <v>0</v>
      </c>
      <c r="H133">
        <f>'Recursos Humanos'!H133</f>
        <v>0</v>
      </c>
      <c r="I133">
        <f>'Recursos Humanos'!I133</f>
        <v>0</v>
      </c>
      <c r="J133" s="2">
        <f>'Recursos Humanos'!K133</f>
        <v>0</v>
      </c>
      <c r="K133" s="3">
        <f>'Recursos Humanos'!L133</f>
        <v>0</v>
      </c>
      <c r="L133" s="3">
        <f>'Recursos Humanos'!M133</f>
        <v>0</v>
      </c>
    </row>
    <row r="134" spans="1:12" x14ac:dyDescent="0.25">
      <c r="A134">
        <f>'Recursos Humanos'!A134</f>
        <v>0</v>
      </c>
      <c r="B134">
        <f>'Recursos Humanos'!B134</f>
        <v>0</v>
      </c>
      <c r="C134">
        <f>'Recursos Humanos'!C134</f>
        <v>0</v>
      </c>
      <c r="D134">
        <f>'Recursos Humanos'!D134</f>
        <v>0</v>
      </c>
      <c r="E134">
        <f>'Recursos Humanos'!E134</f>
        <v>0</v>
      </c>
      <c r="F134" t="str">
        <f>'Recursos Humanos'!F134</f>
        <v>Rec. Humanos</v>
      </c>
      <c r="G134">
        <f>'Recursos Humanos'!G134</f>
        <v>0</v>
      </c>
      <c r="H134">
        <f>'Recursos Humanos'!H134</f>
        <v>0</v>
      </c>
      <c r="I134">
        <f>'Recursos Humanos'!I134</f>
        <v>0</v>
      </c>
      <c r="J134" s="2">
        <f>'Recursos Humanos'!K134</f>
        <v>0</v>
      </c>
      <c r="K134" s="3">
        <f>'Recursos Humanos'!L134</f>
        <v>0</v>
      </c>
      <c r="L134" s="3">
        <f>'Recursos Humanos'!M134</f>
        <v>0</v>
      </c>
    </row>
    <row r="135" spans="1:12" x14ac:dyDescent="0.25">
      <c r="A135">
        <f>'Recursos Humanos'!A135</f>
        <v>0</v>
      </c>
      <c r="B135">
        <f>'Recursos Humanos'!B135</f>
        <v>0</v>
      </c>
      <c r="C135">
        <f>'Recursos Humanos'!C135</f>
        <v>0</v>
      </c>
      <c r="D135">
        <f>'Recursos Humanos'!D135</f>
        <v>0</v>
      </c>
      <c r="E135">
        <f>'Recursos Humanos'!E135</f>
        <v>0</v>
      </c>
      <c r="F135" t="str">
        <f>'Recursos Humanos'!F135</f>
        <v>Rec. Humanos</v>
      </c>
      <c r="G135">
        <f>'Recursos Humanos'!G135</f>
        <v>0</v>
      </c>
      <c r="H135">
        <f>'Recursos Humanos'!H135</f>
        <v>0</v>
      </c>
      <c r="I135">
        <f>'Recursos Humanos'!I135</f>
        <v>0</v>
      </c>
      <c r="J135" s="2">
        <f>'Recursos Humanos'!K135</f>
        <v>0</v>
      </c>
      <c r="K135" s="3">
        <f>'Recursos Humanos'!L135</f>
        <v>0</v>
      </c>
      <c r="L135" s="3">
        <f>'Recursos Humanos'!M135</f>
        <v>0</v>
      </c>
    </row>
    <row r="136" spans="1:12" x14ac:dyDescent="0.25">
      <c r="A136">
        <f>'Recursos Humanos'!A136</f>
        <v>0</v>
      </c>
      <c r="B136">
        <f>'Recursos Humanos'!B136</f>
        <v>0</v>
      </c>
      <c r="C136">
        <f>'Recursos Humanos'!C136</f>
        <v>0</v>
      </c>
      <c r="D136">
        <f>'Recursos Humanos'!D136</f>
        <v>0</v>
      </c>
      <c r="E136">
        <f>'Recursos Humanos'!E136</f>
        <v>0</v>
      </c>
      <c r="F136" t="str">
        <f>'Recursos Humanos'!F136</f>
        <v>Rec. Humanos</v>
      </c>
      <c r="G136">
        <f>'Recursos Humanos'!G136</f>
        <v>0</v>
      </c>
      <c r="H136">
        <f>'Recursos Humanos'!H136</f>
        <v>0</v>
      </c>
      <c r="I136">
        <f>'Recursos Humanos'!I136</f>
        <v>0</v>
      </c>
      <c r="J136" s="2">
        <f>'Recursos Humanos'!K136</f>
        <v>0</v>
      </c>
      <c r="K136" s="3">
        <f>'Recursos Humanos'!L136</f>
        <v>0</v>
      </c>
      <c r="L136" s="3">
        <f>'Recursos Humanos'!M136</f>
        <v>0</v>
      </c>
    </row>
    <row r="137" spans="1:12" x14ac:dyDescent="0.25">
      <c r="A137">
        <f>'Recursos Humanos'!A137</f>
        <v>0</v>
      </c>
      <c r="B137">
        <f>'Recursos Humanos'!B137</f>
        <v>0</v>
      </c>
      <c r="C137">
        <f>'Recursos Humanos'!C137</f>
        <v>0</v>
      </c>
      <c r="D137">
        <f>'Recursos Humanos'!D137</f>
        <v>0</v>
      </c>
      <c r="E137">
        <f>'Recursos Humanos'!E137</f>
        <v>0</v>
      </c>
      <c r="F137" t="str">
        <f>'Recursos Humanos'!F137</f>
        <v>Rec. Humanos</v>
      </c>
      <c r="G137">
        <f>'Recursos Humanos'!G137</f>
        <v>0</v>
      </c>
      <c r="H137">
        <f>'Recursos Humanos'!H137</f>
        <v>0</v>
      </c>
      <c r="I137">
        <f>'Recursos Humanos'!I137</f>
        <v>0</v>
      </c>
      <c r="J137" s="2">
        <f>'Recursos Humanos'!K137</f>
        <v>0</v>
      </c>
      <c r="K137" s="3">
        <f>'Recursos Humanos'!L137</f>
        <v>0</v>
      </c>
      <c r="L137" s="3">
        <f>'Recursos Humanos'!M137</f>
        <v>0</v>
      </c>
    </row>
    <row r="138" spans="1:12" x14ac:dyDescent="0.25">
      <c r="A138">
        <f>'Recursos Humanos'!A138</f>
        <v>0</v>
      </c>
      <c r="B138">
        <f>'Recursos Humanos'!B138</f>
        <v>0</v>
      </c>
      <c r="C138">
        <f>'Recursos Humanos'!C138</f>
        <v>0</v>
      </c>
      <c r="D138">
        <f>'Recursos Humanos'!D138</f>
        <v>0</v>
      </c>
      <c r="E138">
        <f>'Recursos Humanos'!E138</f>
        <v>0</v>
      </c>
      <c r="F138" t="str">
        <f>'Recursos Humanos'!F138</f>
        <v>Rec. Humanos</v>
      </c>
      <c r="G138">
        <f>'Recursos Humanos'!G138</f>
        <v>0</v>
      </c>
      <c r="H138">
        <f>'Recursos Humanos'!H138</f>
        <v>0</v>
      </c>
      <c r="I138">
        <f>'Recursos Humanos'!I138</f>
        <v>0</v>
      </c>
      <c r="J138" s="2">
        <f>'Recursos Humanos'!K138</f>
        <v>0</v>
      </c>
      <c r="K138" s="3">
        <f>'Recursos Humanos'!L138</f>
        <v>0</v>
      </c>
      <c r="L138" s="3">
        <f>'Recursos Humanos'!M138</f>
        <v>0</v>
      </c>
    </row>
    <row r="139" spans="1:12" x14ac:dyDescent="0.25">
      <c r="A139">
        <f>'Recursos Humanos'!A139</f>
        <v>0</v>
      </c>
      <c r="B139">
        <f>'Recursos Humanos'!B139</f>
        <v>0</v>
      </c>
      <c r="C139">
        <f>'Recursos Humanos'!C139</f>
        <v>0</v>
      </c>
      <c r="D139">
        <f>'Recursos Humanos'!D139</f>
        <v>0</v>
      </c>
      <c r="E139">
        <f>'Recursos Humanos'!E139</f>
        <v>0</v>
      </c>
      <c r="F139" t="str">
        <f>'Recursos Humanos'!F139</f>
        <v>Rec. Humanos</v>
      </c>
      <c r="G139">
        <f>'Recursos Humanos'!G139</f>
        <v>0</v>
      </c>
      <c r="H139">
        <f>'Recursos Humanos'!H139</f>
        <v>0</v>
      </c>
      <c r="I139">
        <f>'Recursos Humanos'!I139</f>
        <v>0</v>
      </c>
      <c r="J139" s="2">
        <f>'Recursos Humanos'!K139</f>
        <v>0</v>
      </c>
      <c r="K139" s="3">
        <f>'Recursos Humanos'!L139</f>
        <v>0</v>
      </c>
      <c r="L139" s="3">
        <f>'Recursos Humanos'!M139</f>
        <v>0</v>
      </c>
    </row>
    <row r="140" spans="1:12" x14ac:dyDescent="0.25">
      <c r="A140">
        <f>'Recursos Humanos'!A140</f>
        <v>0</v>
      </c>
      <c r="B140">
        <f>'Recursos Humanos'!B140</f>
        <v>0</v>
      </c>
      <c r="C140">
        <f>'Recursos Humanos'!C140</f>
        <v>0</v>
      </c>
      <c r="D140">
        <f>'Recursos Humanos'!D140</f>
        <v>0</v>
      </c>
      <c r="E140">
        <f>'Recursos Humanos'!E140</f>
        <v>0</v>
      </c>
      <c r="F140" t="str">
        <f>'Recursos Humanos'!F140</f>
        <v>Rec. Humanos</v>
      </c>
      <c r="G140">
        <f>'Recursos Humanos'!G140</f>
        <v>0</v>
      </c>
      <c r="H140">
        <f>'Recursos Humanos'!H140</f>
        <v>0</v>
      </c>
      <c r="I140">
        <f>'Recursos Humanos'!I140</f>
        <v>0</v>
      </c>
      <c r="J140" s="2">
        <f>'Recursos Humanos'!K140</f>
        <v>0</v>
      </c>
      <c r="K140" s="3">
        <f>'Recursos Humanos'!L140</f>
        <v>0</v>
      </c>
      <c r="L140" s="3">
        <f>'Recursos Humanos'!M140</f>
        <v>0</v>
      </c>
    </row>
    <row r="141" spans="1:12" x14ac:dyDescent="0.25">
      <c r="A141">
        <f>'Recursos Humanos'!A141</f>
        <v>0</v>
      </c>
      <c r="B141">
        <f>'Recursos Humanos'!B141</f>
        <v>0</v>
      </c>
      <c r="C141">
        <f>'Recursos Humanos'!C141</f>
        <v>0</v>
      </c>
      <c r="D141">
        <f>'Recursos Humanos'!D141</f>
        <v>0</v>
      </c>
      <c r="E141">
        <f>'Recursos Humanos'!E141</f>
        <v>0</v>
      </c>
      <c r="F141" t="str">
        <f>'Recursos Humanos'!F141</f>
        <v>Rec. Humanos</v>
      </c>
      <c r="G141">
        <f>'Recursos Humanos'!G141</f>
        <v>0</v>
      </c>
      <c r="H141">
        <f>'Recursos Humanos'!H141</f>
        <v>0</v>
      </c>
      <c r="I141">
        <f>'Recursos Humanos'!I141</f>
        <v>0</v>
      </c>
      <c r="J141" s="2">
        <f>'Recursos Humanos'!K141</f>
        <v>0</v>
      </c>
      <c r="K141" s="3">
        <f>'Recursos Humanos'!L141</f>
        <v>0</v>
      </c>
      <c r="L141" s="3">
        <f>'Recursos Humanos'!M141</f>
        <v>0</v>
      </c>
    </row>
    <row r="142" spans="1:12" x14ac:dyDescent="0.25">
      <c r="A142">
        <f>'Recursos Humanos'!A142</f>
        <v>0</v>
      </c>
      <c r="B142">
        <f>'Recursos Humanos'!B142</f>
        <v>0</v>
      </c>
      <c r="C142">
        <f>'Recursos Humanos'!C142</f>
        <v>0</v>
      </c>
      <c r="D142">
        <f>'Recursos Humanos'!D142</f>
        <v>0</v>
      </c>
      <c r="E142">
        <f>'Recursos Humanos'!E142</f>
        <v>0</v>
      </c>
      <c r="F142" t="str">
        <f>'Recursos Humanos'!F142</f>
        <v>Rec. Humanos</v>
      </c>
      <c r="G142">
        <f>'Recursos Humanos'!G142</f>
        <v>0</v>
      </c>
      <c r="H142">
        <f>'Recursos Humanos'!H142</f>
        <v>0</v>
      </c>
      <c r="I142">
        <f>'Recursos Humanos'!I142</f>
        <v>0</v>
      </c>
      <c r="J142" s="2">
        <f>'Recursos Humanos'!K142</f>
        <v>0</v>
      </c>
      <c r="K142" s="3">
        <f>'Recursos Humanos'!L142</f>
        <v>0</v>
      </c>
      <c r="L142" s="3">
        <f>'Recursos Humanos'!M142</f>
        <v>0</v>
      </c>
    </row>
    <row r="143" spans="1:12" x14ac:dyDescent="0.25">
      <c r="A143">
        <f>'Recursos Humanos'!A143</f>
        <v>0</v>
      </c>
      <c r="B143">
        <f>'Recursos Humanos'!B143</f>
        <v>0</v>
      </c>
      <c r="C143">
        <f>'Recursos Humanos'!C143</f>
        <v>0</v>
      </c>
      <c r="D143">
        <f>'Recursos Humanos'!D143</f>
        <v>0</v>
      </c>
      <c r="E143">
        <f>'Recursos Humanos'!E143</f>
        <v>0</v>
      </c>
      <c r="F143" t="str">
        <f>'Recursos Humanos'!F143</f>
        <v>Rec. Humanos</v>
      </c>
      <c r="G143">
        <f>'Recursos Humanos'!G143</f>
        <v>0</v>
      </c>
      <c r="H143">
        <f>'Recursos Humanos'!H143</f>
        <v>0</v>
      </c>
      <c r="I143">
        <f>'Recursos Humanos'!I143</f>
        <v>0</v>
      </c>
      <c r="J143" s="2">
        <f>'Recursos Humanos'!K143</f>
        <v>0</v>
      </c>
      <c r="K143" s="3">
        <f>'Recursos Humanos'!L143</f>
        <v>0</v>
      </c>
      <c r="L143" s="3">
        <f>'Recursos Humanos'!M143</f>
        <v>0</v>
      </c>
    </row>
    <row r="144" spans="1:12" x14ac:dyDescent="0.25">
      <c r="A144">
        <f>'Recursos Humanos'!A144</f>
        <v>0</v>
      </c>
      <c r="B144">
        <f>'Recursos Humanos'!B144</f>
        <v>0</v>
      </c>
      <c r="C144">
        <f>'Recursos Humanos'!C144</f>
        <v>0</v>
      </c>
      <c r="D144">
        <f>'Recursos Humanos'!D144</f>
        <v>0</v>
      </c>
      <c r="E144">
        <f>'Recursos Humanos'!E144</f>
        <v>0</v>
      </c>
      <c r="F144" t="str">
        <f>'Recursos Humanos'!F144</f>
        <v>Rec. Humanos</v>
      </c>
      <c r="G144">
        <f>'Recursos Humanos'!G144</f>
        <v>0</v>
      </c>
      <c r="H144">
        <f>'Recursos Humanos'!H144</f>
        <v>0</v>
      </c>
      <c r="I144">
        <f>'Recursos Humanos'!I144</f>
        <v>0</v>
      </c>
      <c r="J144" s="2">
        <f>'Recursos Humanos'!K144</f>
        <v>0</v>
      </c>
      <c r="K144" s="3">
        <f>'Recursos Humanos'!L144</f>
        <v>0</v>
      </c>
      <c r="L144" s="3">
        <f>'Recursos Humanos'!M144</f>
        <v>0</v>
      </c>
    </row>
    <row r="145" spans="1:12" x14ac:dyDescent="0.25">
      <c r="A145">
        <f>'Recursos Humanos'!A145</f>
        <v>0</v>
      </c>
      <c r="B145">
        <f>'Recursos Humanos'!B145</f>
        <v>0</v>
      </c>
      <c r="C145">
        <f>'Recursos Humanos'!C145</f>
        <v>0</v>
      </c>
      <c r="D145">
        <f>'Recursos Humanos'!D145</f>
        <v>0</v>
      </c>
      <c r="E145">
        <f>'Recursos Humanos'!E145</f>
        <v>0</v>
      </c>
      <c r="F145" t="str">
        <f>'Recursos Humanos'!F145</f>
        <v>Rec. Humanos</v>
      </c>
      <c r="G145">
        <f>'Recursos Humanos'!G145</f>
        <v>0</v>
      </c>
      <c r="H145">
        <f>'Recursos Humanos'!H145</f>
        <v>0</v>
      </c>
      <c r="I145">
        <f>'Recursos Humanos'!I145</f>
        <v>0</v>
      </c>
      <c r="J145" s="2">
        <f>'Recursos Humanos'!K145</f>
        <v>0</v>
      </c>
      <c r="K145" s="3">
        <f>'Recursos Humanos'!L145</f>
        <v>0</v>
      </c>
      <c r="L145" s="3">
        <f>'Recursos Humanos'!M145</f>
        <v>0</v>
      </c>
    </row>
    <row r="146" spans="1:12" x14ac:dyDescent="0.25">
      <c r="A146">
        <f>'Recursos Humanos'!A146</f>
        <v>0</v>
      </c>
      <c r="B146">
        <f>'Recursos Humanos'!B146</f>
        <v>0</v>
      </c>
      <c r="C146">
        <f>'Recursos Humanos'!C146</f>
        <v>0</v>
      </c>
      <c r="D146">
        <f>'Recursos Humanos'!D146</f>
        <v>0</v>
      </c>
      <c r="E146">
        <f>'Recursos Humanos'!E146</f>
        <v>0</v>
      </c>
      <c r="F146" t="str">
        <f>'Recursos Humanos'!F146</f>
        <v>Rec. Humanos</v>
      </c>
      <c r="G146">
        <f>'Recursos Humanos'!G146</f>
        <v>0</v>
      </c>
      <c r="H146">
        <f>'Recursos Humanos'!H146</f>
        <v>0</v>
      </c>
      <c r="I146">
        <f>'Recursos Humanos'!I146</f>
        <v>0</v>
      </c>
      <c r="J146" s="2">
        <f>'Recursos Humanos'!K146</f>
        <v>0</v>
      </c>
      <c r="K146" s="3">
        <f>'Recursos Humanos'!L146</f>
        <v>0</v>
      </c>
      <c r="L146" s="3">
        <f>'Recursos Humanos'!M146</f>
        <v>0</v>
      </c>
    </row>
    <row r="147" spans="1:12" x14ac:dyDescent="0.25">
      <c r="A147">
        <f>'Recursos Humanos'!A147</f>
        <v>0</v>
      </c>
      <c r="B147">
        <f>'Recursos Humanos'!B147</f>
        <v>0</v>
      </c>
      <c r="C147">
        <f>'Recursos Humanos'!C147</f>
        <v>0</v>
      </c>
      <c r="D147">
        <f>'Recursos Humanos'!D147</f>
        <v>0</v>
      </c>
      <c r="E147">
        <f>'Recursos Humanos'!E147</f>
        <v>0</v>
      </c>
      <c r="F147" t="str">
        <f>'Recursos Humanos'!F147</f>
        <v>Rec. Humanos</v>
      </c>
      <c r="G147">
        <f>'Recursos Humanos'!G147</f>
        <v>0</v>
      </c>
      <c r="H147">
        <f>'Recursos Humanos'!H147</f>
        <v>0</v>
      </c>
      <c r="I147">
        <f>'Recursos Humanos'!I147</f>
        <v>0</v>
      </c>
      <c r="J147" s="2">
        <f>'Recursos Humanos'!K147</f>
        <v>0</v>
      </c>
      <c r="K147" s="3">
        <f>'Recursos Humanos'!L147</f>
        <v>0</v>
      </c>
      <c r="L147" s="3">
        <f>'Recursos Humanos'!M147</f>
        <v>0</v>
      </c>
    </row>
    <row r="148" spans="1:12" x14ac:dyDescent="0.25">
      <c r="A148">
        <f>'Recursos Humanos'!A148</f>
        <v>0</v>
      </c>
      <c r="B148">
        <f>'Recursos Humanos'!B148</f>
        <v>0</v>
      </c>
      <c r="C148">
        <f>'Recursos Humanos'!C148</f>
        <v>0</v>
      </c>
      <c r="D148">
        <f>'Recursos Humanos'!D148</f>
        <v>0</v>
      </c>
      <c r="E148">
        <f>'Recursos Humanos'!E148</f>
        <v>0</v>
      </c>
      <c r="F148" t="str">
        <f>'Recursos Humanos'!F148</f>
        <v>Rec. Humanos</v>
      </c>
      <c r="G148">
        <f>'Recursos Humanos'!G148</f>
        <v>0</v>
      </c>
      <c r="H148">
        <f>'Recursos Humanos'!H148</f>
        <v>0</v>
      </c>
      <c r="I148">
        <f>'Recursos Humanos'!I148</f>
        <v>0</v>
      </c>
      <c r="J148" s="2">
        <f>'Recursos Humanos'!K148</f>
        <v>0</v>
      </c>
      <c r="K148" s="3">
        <f>'Recursos Humanos'!L148</f>
        <v>0</v>
      </c>
      <c r="L148" s="3">
        <f>'Recursos Humanos'!M148</f>
        <v>0</v>
      </c>
    </row>
    <row r="149" spans="1:12" x14ac:dyDescent="0.25">
      <c r="A149">
        <f>'Recursos Humanos'!A149</f>
        <v>0</v>
      </c>
      <c r="B149">
        <f>'Recursos Humanos'!B149</f>
        <v>0</v>
      </c>
      <c r="C149">
        <f>'Recursos Humanos'!C149</f>
        <v>0</v>
      </c>
      <c r="D149">
        <f>'Recursos Humanos'!D149</f>
        <v>0</v>
      </c>
      <c r="E149">
        <f>'Recursos Humanos'!E149</f>
        <v>0</v>
      </c>
      <c r="F149" t="str">
        <f>'Recursos Humanos'!F149</f>
        <v>Rec. Humanos</v>
      </c>
      <c r="G149">
        <f>'Recursos Humanos'!G149</f>
        <v>0</v>
      </c>
      <c r="H149">
        <f>'Recursos Humanos'!H149</f>
        <v>0</v>
      </c>
      <c r="I149">
        <f>'Recursos Humanos'!I149</f>
        <v>0</v>
      </c>
      <c r="J149" s="2">
        <f>'Recursos Humanos'!K149</f>
        <v>0</v>
      </c>
      <c r="K149" s="3">
        <f>'Recursos Humanos'!L149</f>
        <v>0</v>
      </c>
      <c r="L149" s="3">
        <f>'Recursos Humanos'!M149</f>
        <v>0</v>
      </c>
    </row>
    <row r="150" spans="1:12" x14ac:dyDescent="0.25">
      <c r="A150">
        <f>'Recursos Humanos'!A150</f>
        <v>0</v>
      </c>
      <c r="B150">
        <f>'Recursos Humanos'!B150</f>
        <v>0</v>
      </c>
      <c r="C150">
        <f>'Recursos Humanos'!C150</f>
        <v>0</v>
      </c>
      <c r="D150">
        <f>'Recursos Humanos'!D150</f>
        <v>0</v>
      </c>
      <c r="E150">
        <f>'Recursos Humanos'!E150</f>
        <v>0</v>
      </c>
      <c r="F150" t="str">
        <f>'Recursos Humanos'!F150</f>
        <v>Rec. Humanos</v>
      </c>
      <c r="G150">
        <f>'Recursos Humanos'!G150</f>
        <v>0</v>
      </c>
      <c r="H150">
        <f>'Recursos Humanos'!H150</f>
        <v>0</v>
      </c>
      <c r="I150">
        <f>'Recursos Humanos'!I150</f>
        <v>0</v>
      </c>
      <c r="J150" s="2">
        <f>'Recursos Humanos'!K150</f>
        <v>0</v>
      </c>
      <c r="K150" s="3">
        <f>'Recursos Humanos'!L150</f>
        <v>0</v>
      </c>
      <c r="L150" s="3">
        <f>'Recursos Humanos'!M150</f>
        <v>0</v>
      </c>
    </row>
    <row r="151" spans="1:12" x14ac:dyDescent="0.25">
      <c r="A151">
        <f>'Recursos Humanos'!A151</f>
        <v>0</v>
      </c>
      <c r="B151">
        <f>'Recursos Humanos'!B151</f>
        <v>0</v>
      </c>
      <c r="C151">
        <f>'Recursos Humanos'!C151</f>
        <v>0</v>
      </c>
      <c r="D151">
        <f>'Recursos Humanos'!D151</f>
        <v>0</v>
      </c>
      <c r="E151">
        <f>'Recursos Humanos'!E151</f>
        <v>0</v>
      </c>
      <c r="F151" t="str">
        <f>'Recursos Humanos'!F151</f>
        <v>Rec. Humanos</v>
      </c>
      <c r="G151">
        <f>'Recursos Humanos'!G151</f>
        <v>0</v>
      </c>
      <c r="H151">
        <f>'Recursos Humanos'!H151</f>
        <v>0</v>
      </c>
      <c r="I151">
        <f>'Recursos Humanos'!I151</f>
        <v>0</v>
      </c>
      <c r="J151" s="2">
        <f>'Recursos Humanos'!K151</f>
        <v>0</v>
      </c>
      <c r="K151" s="3">
        <f>'Recursos Humanos'!L151</f>
        <v>0</v>
      </c>
      <c r="L151" s="3">
        <f>'Recursos Humanos'!M151</f>
        <v>0</v>
      </c>
    </row>
    <row r="152" spans="1:12" x14ac:dyDescent="0.25">
      <c r="A152">
        <f>'Recursos Humanos'!A152</f>
        <v>0</v>
      </c>
      <c r="B152">
        <f>'Recursos Humanos'!B152</f>
        <v>0</v>
      </c>
      <c r="C152">
        <f>'Recursos Humanos'!C152</f>
        <v>0</v>
      </c>
      <c r="D152">
        <f>'Recursos Humanos'!D152</f>
        <v>0</v>
      </c>
      <c r="E152">
        <f>'Recursos Humanos'!E152</f>
        <v>0</v>
      </c>
      <c r="F152" t="str">
        <f>'Recursos Humanos'!F152</f>
        <v>Rec. Humanos</v>
      </c>
      <c r="G152">
        <f>'Recursos Humanos'!G152</f>
        <v>0</v>
      </c>
      <c r="H152">
        <f>'Recursos Humanos'!H152</f>
        <v>0</v>
      </c>
      <c r="I152">
        <f>'Recursos Humanos'!I152</f>
        <v>0</v>
      </c>
      <c r="J152" s="2">
        <f>'Recursos Humanos'!K152</f>
        <v>0</v>
      </c>
      <c r="K152" s="3">
        <f>'Recursos Humanos'!L152</f>
        <v>0</v>
      </c>
      <c r="L152" s="3">
        <f>'Recursos Humanos'!M152</f>
        <v>0</v>
      </c>
    </row>
    <row r="153" spans="1:12" x14ac:dyDescent="0.25">
      <c r="A153">
        <f>'Recursos Humanos'!A153</f>
        <v>0</v>
      </c>
      <c r="B153">
        <f>'Recursos Humanos'!B153</f>
        <v>0</v>
      </c>
      <c r="C153">
        <f>'Recursos Humanos'!C153</f>
        <v>0</v>
      </c>
      <c r="D153">
        <f>'Recursos Humanos'!D153</f>
        <v>0</v>
      </c>
      <c r="E153">
        <f>'Recursos Humanos'!E153</f>
        <v>0</v>
      </c>
      <c r="F153" t="str">
        <f>'Recursos Humanos'!F153</f>
        <v>Rec. Humanos</v>
      </c>
      <c r="G153">
        <f>'Recursos Humanos'!G153</f>
        <v>0</v>
      </c>
      <c r="H153">
        <f>'Recursos Humanos'!H153</f>
        <v>0</v>
      </c>
      <c r="I153">
        <f>'Recursos Humanos'!I153</f>
        <v>0</v>
      </c>
      <c r="J153" s="2">
        <f>'Recursos Humanos'!K153</f>
        <v>0</v>
      </c>
      <c r="K153" s="3">
        <f>'Recursos Humanos'!L153</f>
        <v>0</v>
      </c>
      <c r="L153" s="3">
        <f>'Recursos Humanos'!M153</f>
        <v>0</v>
      </c>
    </row>
    <row r="154" spans="1:12" x14ac:dyDescent="0.25">
      <c r="A154">
        <f>'Recursos Humanos'!A154</f>
        <v>0</v>
      </c>
      <c r="B154">
        <f>'Recursos Humanos'!B154</f>
        <v>0</v>
      </c>
      <c r="C154">
        <f>'Recursos Humanos'!C154</f>
        <v>0</v>
      </c>
      <c r="D154">
        <f>'Recursos Humanos'!D154</f>
        <v>0</v>
      </c>
      <c r="E154">
        <f>'Recursos Humanos'!E154</f>
        <v>0</v>
      </c>
      <c r="F154" t="str">
        <f>'Recursos Humanos'!F154</f>
        <v>Rec. Humanos</v>
      </c>
      <c r="G154">
        <f>'Recursos Humanos'!G154</f>
        <v>0</v>
      </c>
      <c r="H154">
        <f>'Recursos Humanos'!H154</f>
        <v>0</v>
      </c>
      <c r="I154">
        <f>'Recursos Humanos'!I154</f>
        <v>0</v>
      </c>
      <c r="J154" s="2">
        <f>'Recursos Humanos'!K154</f>
        <v>0</v>
      </c>
      <c r="K154" s="3">
        <f>'Recursos Humanos'!L154</f>
        <v>0</v>
      </c>
      <c r="L154" s="3">
        <f>'Recursos Humanos'!M154</f>
        <v>0</v>
      </c>
    </row>
    <row r="155" spans="1:12" x14ac:dyDescent="0.25">
      <c r="A155">
        <f>'Recursos Humanos'!A155</f>
        <v>0</v>
      </c>
      <c r="B155">
        <f>'Recursos Humanos'!B155</f>
        <v>0</v>
      </c>
      <c r="C155">
        <f>'Recursos Humanos'!C155</f>
        <v>0</v>
      </c>
      <c r="D155">
        <f>'Recursos Humanos'!D155</f>
        <v>0</v>
      </c>
      <c r="E155">
        <f>'Recursos Humanos'!E155</f>
        <v>0</v>
      </c>
      <c r="F155" t="str">
        <f>'Recursos Humanos'!F155</f>
        <v>Rec. Humanos</v>
      </c>
      <c r="G155">
        <f>'Recursos Humanos'!G155</f>
        <v>0</v>
      </c>
      <c r="H155">
        <f>'Recursos Humanos'!H155</f>
        <v>0</v>
      </c>
      <c r="I155">
        <f>'Recursos Humanos'!I155</f>
        <v>0</v>
      </c>
      <c r="J155" s="2">
        <f>'Recursos Humanos'!K155</f>
        <v>0</v>
      </c>
      <c r="K155" s="3">
        <f>'Recursos Humanos'!L155</f>
        <v>0</v>
      </c>
      <c r="L155" s="3">
        <f>'Recursos Humanos'!M155</f>
        <v>0</v>
      </c>
    </row>
    <row r="156" spans="1:12" x14ac:dyDescent="0.25">
      <c r="A156">
        <f>'Recursos Humanos'!A156</f>
        <v>0</v>
      </c>
      <c r="B156">
        <f>'Recursos Humanos'!B156</f>
        <v>0</v>
      </c>
      <c r="C156">
        <f>'Recursos Humanos'!C156</f>
        <v>0</v>
      </c>
      <c r="D156">
        <f>'Recursos Humanos'!D156</f>
        <v>0</v>
      </c>
      <c r="E156">
        <f>'Recursos Humanos'!E156</f>
        <v>0</v>
      </c>
      <c r="F156" t="str">
        <f>'Recursos Humanos'!F156</f>
        <v>Rec. Humanos</v>
      </c>
      <c r="G156">
        <f>'Recursos Humanos'!G156</f>
        <v>0</v>
      </c>
      <c r="H156">
        <f>'Recursos Humanos'!H156</f>
        <v>0</v>
      </c>
      <c r="I156">
        <f>'Recursos Humanos'!I156</f>
        <v>0</v>
      </c>
      <c r="J156" s="2">
        <f>'Recursos Humanos'!K156</f>
        <v>0</v>
      </c>
      <c r="K156" s="3">
        <f>'Recursos Humanos'!L156</f>
        <v>0</v>
      </c>
      <c r="L156" s="3">
        <f>'Recursos Humanos'!M156</f>
        <v>0</v>
      </c>
    </row>
    <row r="157" spans="1:12" x14ac:dyDescent="0.25">
      <c r="A157">
        <f>'Recursos Humanos'!A157</f>
        <v>0</v>
      </c>
      <c r="B157">
        <f>'Recursos Humanos'!B157</f>
        <v>0</v>
      </c>
      <c r="C157">
        <f>'Recursos Humanos'!C157</f>
        <v>0</v>
      </c>
      <c r="D157">
        <f>'Recursos Humanos'!D157</f>
        <v>0</v>
      </c>
      <c r="E157">
        <f>'Recursos Humanos'!E157</f>
        <v>0</v>
      </c>
      <c r="F157" t="str">
        <f>'Recursos Humanos'!F157</f>
        <v>Rec. Humanos</v>
      </c>
      <c r="G157">
        <f>'Recursos Humanos'!G157</f>
        <v>0</v>
      </c>
      <c r="H157">
        <f>'Recursos Humanos'!H157</f>
        <v>0</v>
      </c>
      <c r="I157">
        <f>'Recursos Humanos'!I157</f>
        <v>0</v>
      </c>
      <c r="J157" s="2">
        <f>'Recursos Humanos'!K157</f>
        <v>0</v>
      </c>
      <c r="K157" s="3">
        <f>'Recursos Humanos'!L157</f>
        <v>0</v>
      </c>
      <c r="L157" s="3">
        <f>'Recursos Humanos'!M157</f>
        <v>0</v>
      </c>
    </row>
    <row r="158" spans="1:12" x14ac:dyDescent="0.25">
      <c r="A158">
        <f>'Recursos Humanos'!A158</f>
        <v>0</v>
      </c>
      <c r="B158">
        <f>'Recursos Humanos'!B158</f>
        <v>0</v>
      </c>
      <c r="C158">
        <f>'Recursos Humanos'!C158</f>
        <v>0</v>
      </c>
      <c r="D158">
        <f>'Recursos Humanos'!D158</f>
        <v>0</v>
      </c>
      <c r="E158">
        <f>'Recursos Humanos'!E158</f>
        <v>0</v>
      </c>
      <c r="F158" t="str">
        <f>'Recursos Humanos'!F158</f>
        <v>Rec. Humanos</v>
      </c>
      <c r="G158">
        <f>'Recursos Humanos'!G158</f>
        <v>0</v>
      </c>
      <c r="H158">
        <f>'Recursos Humanos'!H158</f>
        <v>0</v>
      </c>
      <c r="I158">
        <f>'Recursos Humanos'!I158</f>
        <v>0</v>
      </c>
      <c r="J158" s="2">
        <f>'Recursos Humanos'!K158</f>
        <v>0</v>
      </c>
      <c r="K158" s="3">
        <f>'Recursos Humanos'!L158</f>
        <v>0</v>
      </c>
      <c r="L158" s="3">
        <f>'Recursos Humanos'!M158</f>
        <v>0</v>
      </c>
    </row>
    <row r="159" spans="1:12" x14ac:dyDescent="0.25">
      <c r="A159">
        <f>'Recursos Humanos'!A159</f>
        <v>0</v>
      </c>
      <c r="B159">
        <f>'Recursos Humanos'!B159</f>
        <v>0</v>
      </c>
      <c r="C159">
        <f>'Recursos Humanos'!C159</f>
        <v>0</v>
      </c>
      <c r="D159">
        <f>'Recursos Humanos'!D159</f>
        <v>0</v>
      </c>
      <c r="E159">
        <f>'Recursos Humanos'!E159</f>
        <v>0</v>
      </c>
      <c r="F159" t="str">
        <f>'Recursos Humanos'!F159</f>
        <v>Rec. Humanos</v>
      </c>
      <c r="G159">
        <f>'Recursos Humanos'!G159</f>
        <v>0</v>
      </c>
      <c r="H159">
        <f>'Recursos Humanos'!H159</f>
        <v>0</v>
      </c>
      <c r="I159">
        <f>'Recursos Humanos'!I159</f>
        <v>0</v>
      </c>
      <c r="J159" s="2">
        <f>'Recursos Humanos'!K159</f>
        <v>0</v>
      </c>
      <c r="K159" s="3">
        <f>'Recursos Humanos'!L159</f>
        <v>0</v>
      </c>
      <c r="L159" s="3">
        <f>'Recursos Humanos'!M159</f>
        <v>0</v>
      </c>
    </row>
    <row r="160" spans="1:12" x14ac:dyDescent="0.25">
      <c r="A160">
        <f>'Recursos Humanos'!A160</f>
        <v>0</v>
      </c>
      <c r="B160">
        <f>'Recursos Humanos'!B160</f>
        <v>0</v>
      </c>
      <c r="C160">
        <f>'Recursos Humanos'!C160</f>
        <v>0</v>
      </c>
      <c r="D160">
        <f>'Recursos Humanos'!D160</f>
        <v>0</v>
      </c>
      <c r="E160">
        <f>'Recursos Humanos'!E160</f>
        <v>0</v>
      </c>
      <c r="F160" t="str">
        <f>'Recursos Humanos'!F160</f>
        <v>Rec. Humanos</v>
      </c>
      <c r="G160">
        <f>'Recursos Humanos'!G160</f>
        <v>0</v>
      </c>
      <c r="H160">
        <f>'Recursos Humanos'!H160</f>
        <v>0</v>
      </c>
      <c r="I160">
        <f>'Recursos Humanos'!I160</f>
        <v>0</v>
      </c>
      <c r="J160" s="2">
        <f>'Recursos Humanos'!K160</f>
        <v>0</v>
      </c>
      <c r="K160" s="3">
        <f>'Recursos Humanos'!L160</f>
        <v>0</v>
      </c>
      <c r="L160" s="3">
        <f>'Recursos Humanos'!M160</f>
        <v>0</v>
      </c>
    </row>
    <row r="161" spans="1:12" x14ac:dyDescent="0.25">
      <c r="A161">
        <f>'Recursos Humanos'!A161</f>
        <v>0</v>
      </c>
      <c r="B161">
        <f>'Recursos Humanos'!B161</f>
        <v>0</v>
      </c>
      <c r="C161">
        <f>'Recursos Humanos'!C161</f>
        <v>0</v>
      </c>
      <c r="D161">
        <f>'Recursos Humanos'!D161</f>
        <v>0</v>
      </c>
      <c r="E161">
        <f>'Recursos Humanos'!E161</f>
        <v>0</v>
      </c>
      <c r="F161" t="str">
        <f>'Recursos Humanos'!F161</f>
        <v>Rec. Humanos</v>
      </c>
      <c r="G161">
        <f>'Recursos Humanos'!G161</f>
        <v>0</v>
      </c>
      <c r="H161">
        <f>'Recursos Humanos'!H161</f>
        <v>0</v>
      </c>
      <c r="I161">
        <f>'Recursos Humanos'!I161</f>
        <v>0</v>
      </c>
      <c r="J161" s="2">
        <f>'Recursos Humanos'!K161</f>
        <v>0</v>
      </c>
      <c r="K161" s="3">
        <f>'Recursos Humanos'!L161</f>
        <v>0</v>
      </c>
      <c r="L161" s="3">
        <f>'Recursos Humanos'!M161</f>
        <v>0</v>
      </c>
    </row>
    <row r="162" spans="1:12" x14ac:dyDescent="0.25">
      <c r="A162">
        <f>'Recursos Humanos'!A162</f>
        <v>0</v>
      </c>
      <c r="B162">
        <f>'Recursos Humanos'!B162</f>
        <v>0</v>
      </c>
      <c r="C162">
        <f>'Recursos Humanos'!C162</f>
        <v>0</v>
      </c>
      <c r="D162">
        <f>'Recursos Humanos'!D162</f>
        <v>0</v>
      </c>
      <c r="E162">
        <f>'Recursos Humanos'!E162</f>
        <v>0</v>
      </c>
      <c r="F162" t="str">
        <f>'Recursos Humanos'!F162</f>
        <v>Rec. Humanos</v>
      </c>
      <c r="G162">
        <f>'Recursos Humanos'!G162</f>
        <v>0</v>
      </c>
      <c r="H162">
        <f>'Recursos Humanos'!H162</f>
        <v>0</v>
      </c>
      <c r="I162">
        <f>'Recursos Humanos'!I162</f>
        <v>0</v>
      </c>
      <c r="J162" s="2">
        <f>'Recursos Humanos'!K162</f>
        <v>0</v>
      </c>
      <c r="K162" s="3">
        <f>'Recursos Humanos'!L162</f>
        <v>0</v>
      </c>
      <c r="L162" s="3">
        <f>'Recursos Humanos'!M162</f>
        <v>0</v>
      </c>
    </row>
    <row r="163" spans="1:12" x14ac:dyDescent="0.25">
      <c r="A163">
        <f>'Recursos Humanos'!A163</f>
        <v>0</v>
      </c>
      <c r="B163">
        <f>'Recursos Humanos'!B163</f>
        <v>0</v>
      </c>
      <c r="C163">
        <f>'Recursos Humanos'!C163</f>
        <v>0</v>
      </c>
      <c r="D163">
        <f>'Recursos Humanos'!D163</f>
        <v>0</v>
      </c>
      <c r="E163">
        <f>'Recursos Humanos'!E163</f>
        <v>0</v>
      </c>
      <c r="F163" t="str">
        <f>'Recursos Humanos'!F163</f>
        <v>Rec. Humanos</v>
      </c>
      <c r="G163">
        <f>'Recursos Humanos'!G163</f>
        <v>0</v>
      </c>
      <c r="H163">
        <f>'Recursos Humanos'!H163</f>
        <v>0</v>
      </c>
      <c r="I163">
        <f>'Recursos Humanos'!I163</f>
        <v>0</v>
      </c>
      <c r="J163" s="2">
        <f>'Recursos Humanos'!K163</f>
        <v>0</v>
      </c>
      <c r="K163" s="3">
        <f>'Recursos Humanos'!L163</f>
        <v>0</v>
      </c>
      <c r="L163" s="3">
        <f>'Recursos Humanos'!M163</f>
        <v>0</v>
      </c>
    </row>
    <row r="164" spans="1:12" x14ac:dyDescent="0.25">
      <c r="A164">
        <f>'Recursos Humanos'!A164</f>
        <v>0</v>
      </c>
      <c r="B164">
        <f>'Recursos Humanos'!B164</f>
        <v>0</v>
      </c>
      <c r="C164">
        <f>'Recursos Humanos'!C164</f>
        <v>0</v>
      </c>
      <c r="D164">
        <f>'Recursos Humanos'!D164</f>
        <v>0</v>
      </c>
      <c r="E164">
        <f>'Recursos Humanos'!E164</f>
        <v>0</v>
      </c>
      <c r="F164" t="str">
        <f>'Recursos Humanos'!F164</f>
        <v>Rec. Humanos</v>
      </c>
      <c r="G164">
        <f>'Recursos Humanos'!G164</f>
        <v>0</v>
      </c>
      <c r="H164">
        <f>'Recursos Humanos'!H164</f>
        <v>0</v>
      </c>
      <c r="I164">
        <f>'Recursos Humanos'!I164</f>
        <v>0</v>
      </c>
      <c r="J164" s="2">
        <f>'Recursos Humanos'!K164</f>
        <v>0</v>
      </c>
      <c r="K164" s="3">
        <f>'Recursos Humanos'!L164</f>
        <v>0</v>
      </c>
      <c r="L164" s="3">
        <f>'Recursos Humanos'!M164</f>
        <v>0</v>
      </c>
    </row>
    <row r="165" spans="1:12" x14ac:dyDescent="0.25">
      <c r="A165">
        <f>'Recursos Humanos'!A165</f>
        <v>0</v>
      </c>
      <c r="B165">
        <f>'Recursos Humanos'!B165</f>
        <v>0</v>
      </c>
      <c r="C165">
        <f>'Recursos Humanos'!C165</f>
        <v>0</v>
      </c>
      <c r="D165">
        <f>'Recursos Humanos'!D165</f>
        <v>0</v>
      </c>
      <c r="E165">
        <f>'Recursos Humanos'!E165</f>
        <v>0</v>
      </c>
      <c r="F165" t="str">
        <f>'Recursos Humanos'!F165</f>
        <v>Rec. Humanos</v>
      </c>
      <c r="G165">
        <f>'Recursos Humanos'!G165</f>
        <v>0</v>
      </c>
      <c r="H165">
        <f>'Recursos Humanos'!H165</f>
        <v>0</v>
      </c>
      <c r="I165">
        <f>'Recursos Humanos'!I165</f>
        <v>0</v>
      </c>
      <c r="J165" s="2">
        <f>'Recursos Humanos'!K165</f>
        <v>0</v>
      </c>
      <c r="K165" s="3">
        <f>'Recursos Humanos'!L165</f>
        <v>0</v>
      </c>
      <c r="L165" s="3">
        <f>'Recursos Humanos'!M165</f>
        <v>0</v>
      </c>
    </row>
    <row r="166" spans="1:12" x14ac:dyDescent="0.25">
      <c r="A166">
        <f>'Recursos Humanos'!A166</f>
        <v>0</v>
      </c>
      <c r="B166">
        <f>'Recursos Humanos'!B166</f>
        <v>0</v>
      </c>
      <c r="C166">
        <f>'Recursos Humanos'!C166</f>
        <v>0</v>
      </c>
      <c r="D166">
        <f>'Recursos Humanos'!D166</f>
        <v>0</v>
      </c>
      <c r="E166">
        <f>'Recursos Humanos'!E166</f>
        <v>0</v>
      </c>
      <c r="F166" t="str">
        <f>'Recursos Humanos'!F166</f>
        <v>Rec. Humanos</v>
      </c>
      <c r="G166">
        <f>'Recursos Humanos'!G166</f>
        <v>0</v>
      </c>
      <c r="H166">
        <f>'Recursos Humanos'!H166</f>
        <v>0</v>
      </c>
      <c r="I166">
        <f>'Recursos Humanos'!I166</f>
        <v>0</v>
      </c>
      <c r="J166" s="2">
        <f>'Recursos Humanos'!K166</f>
        <v>0</v>
      </c>
      <c r="K166" s="3">
        <f>'Recursos Humanos'!L166</f>
        <v>0</v>
      </c>
      <c r="L166" s="3">
        <f>'Recursos Humanos'!M166</f>
        <v>0</v>
      </c>
    </row>
    <row r="167" spans="1:12" x14ac:dyDescent="0.25">
      <c r="A167">
        <f>'Recursos Humanos'!A167</f>
        <v>0</v>
      </c>
      <c r="B167">
        <f>'Recursos Humanos'!B167</f>
        <v>0</v>
      </c>
      <c r="C167">
        <f>'Recursos Humanos'!C167</f>
        <v>0</v>
      </c>
      <c r="D167">
        <f>'Recursos Humanos'!D167</f>
        <v>0</v>
      </c>
      <c r="E167">
        <f>'Recursos Humanos'!E167</f>
        <v>0</v>
      </c>
      <c r="F167" t="str">
        <f>'Recursos Humanos'!F167</f>
        <v>Rec. Humanos</v>
      </c>
      <c r="G167">
        <f>'Recursos Humanos'!G167</f>
        <v>0</v>
      </c>
      <c r="H167">
        <f>'Recursos Humanos'!H167</f>
        <v>0</v>
      </c>
      <c r="I167">
        <f>'Recursos Humanos'!I167</f>
        <v>0</v>
      </c>
      <c r="J167" s="2">
        <f>'Recursos Humanos'!K167</f>
        <v>0</v>
      </c>
      <c r="K167" s="3">
        <f>'Recursos Humanos'!L167</f>
        <v>0</v>
      </c>
      <c r="L167" s="3">
        <f>'Recursos Humanos'!M167</f>
        <v>0</v>
      </c>
    </row>
    <row r="168" spans="1:12" x14ac:dyDescent="0.25">
      <c r="A168">
        <f>'Recursos Humanos'!A168</f>
        <v>0</v>
      </c>
      <c r="B168">
        <f>'Recursos Humanos'!B168</f>
        <v>0</v>
      </c>
      <c r="C168">
        <f>'Recursos Humanos'!C168</f>
        <v>0</v>
      </c>
      <c r="D168">
        <f>'Recursos Humanos'!D168</f>
        <v>0</v>
      </c>
      <c r="E168">
        <f>'Recursos Humanos'!E168</f>
        <v>0</v>
      </c>
      <c r="F168" t="str">
        <f>'Recursos Humanos'!F168</f>
        <v>Rec. Humanos</v>
      </c>
      <c r="G168">
        <f>'Recursos Humanos'!G168</f>
        <v>0</v>
      </c>
      <c r="H168">
        <f>'Recursos Humanos'!H168</f>
        <v>0</v>
      </c>
      <c r="I168">
        <f>'Recursos Humanos'!I168</f>
        <v>0</v>
      </c>
      <c r="J168" s="2">
        <f>'Recursos Humanos'!K168</f>
        <v>0</v>
      </c>
      <c r="K168" s="3">
        <f>'Recursos Humanos'!L168</f>
        <v>0</v>
      </c>
      <c r="L168" s="3">
        <f>'Recursos Humanos'!M168</f>
        <v>0</v>
      </c>
    </row>
    <row r="169" spans="1:12" x14ac:dyDescent="0.25">
      <c r="A169">
        <f>'Recursos Humanos'!A169</f>
        <v>0</v>
      </c>
      <c r="B169">
        <f>'Recursos Humanos'!B169</f>
        <v>0</v>
      </c>
      <c r="C169">
        <f>'Recursos Humanos'!C169</f>
        <v>0</v>
      </c>
      <c r="D169">
        <f>'Recursos Humanos'!D169</f>
        <v>0</v>
      </c>
      <c r="E169">
        <f>'Recursos Humanos'!E169</f>
        <v>0</v>
      </c>
      <c r="F169" t="str">
        <f>'Recursos Humanos'!F169</f>
        <v>Rec. Humanos</v>
      </c>
      <c r="G169">
        <f>'Recursos Humanos'!G169</f>
        <v>0</v>
      </c>
      <c r="H169">
        <f>'Recursos Humanos'!H169</f>
        <v>0</v>
      </c>
      <c r="I169">
        <f>'Recursos Humanos'!I169</f>
        <v>0</v>
      </c>
      <c r="J169" s="2">
        <f>'Recursos Humanos'!K169</f>
        <v>0</v>
      </c>
      <c r="K169" s="3">
        <f>'Recursos Humanos'!L169</f>
        <v>0</v>
      </c>
      <c r="L169" s="3">
        <f>'Recursos Humanos'!M169</f>
        <v>0</v>
      </c>
    </row>
    <row r="170" spans="1:12" x14ac:dyDescent="0.25">
      <c r="A170">
        <f>'Recursos Humanos'!A170</f>
        <v>0</v>
      </c>
      <c r="B170">
        <f>'Recursos Humanos'!B170</f>
        <v>0</v>
      </c>
      <c r="C170">
        <f>'Recursos Humanos'!C170</f>
        <v>0</v>
      </c>
      <c r="D170">
        <f>'Recursos Humanos'!D170</f>
        <v>0</v>
      </c>
      <c r="E170">
        <f>'Recursos Humanos'!E170</f>
        <v>0</v>
      </c>
      <c r="F170" t="str">
        <f>'Recursos Humanos'!F170</f>
        <v>Rec. Humanos</v>
      </c>
      <c r="G170">
        <f>'Recursos Humanos'!G170</f>
        <v>0</v>
      </c>
      <c r="H170">
        <f>'Recursos Humanos'!H170</f>
        <v>0</v>
      </c>
      <c r="I170">
        <f>'Recursos Humanos'!I170</f>
        <v>0</v>
      </c>
      <c r="J170" s="2">
        <f>'Recursos Humanos'!K170</f>
        <v>0</v>
      </c>
      <c r="K170" s="3">
        <f>'Recursos Humanos'!L170</f>
        <v>0</v>
      </c>
      <c r="L170" s="3">
        <f>'Recursos Humanos'!M170</f>
        <v>0</v>
      </c>
    </row>
    <row r="171" spans="1:12" x14ac:dyDescent="0.25">
      <c r="A171">
        <f>'Recursos Humanos'!A171</f>
        <v>0</v>
      </c>
      <c r="B171">
        <f>'Recursos Humanos'!B171</f>
        <v>0</v>
      </c>
      <c r="C171">
        <f>'Recursos Humanos'!C171</f>
        <v>0</v>
      </c>
      <c r="D171">
        <f>'Recursos Humanos'!D171</f>
        <v>0</v>
      </c>
      <c r="E171">
        <f>'Recursos Humanos'!E171</f>
        <v>0</v>
      </c>
      <c r="F171" t="str">
        <f>'Recursos Humanos'!F171</f>
        <v>Rec. Humanos</v>
      </c>
      <c r="G171">
        <f>'Recursos Humanos'!G171</f>
        <v>0</v>
      </c>
      <c r="H171">
        <f>'Recursos Humanos'!H171</f>
        <v>0</v>
      </c>
      <c r="I171">
        <f>'Recursos Humanos'!I171</f>
        <v>0</v>
      </c>
      <c r="J171" s="2">
        <f>'Recursos Humanos'!K171</f>
        <v>0</v>
      </c>
      <c r="K171" s="3">
        <f>'Recursos Humanos'!L171</f>
        <v>0</v>
      </c>
      <c r="L171" s="3">
        <f>'Recursos Humanos'!M171</f>
        <v>0</v>
      </c>
    </row>
    <row r="172" spans="1:12" x14ac:dyDescent="0.25">
      <c r="A172">
        <f>'Recursos Humanos'!A172</f>
        <v>0</v>
      </c>
      <c r="B172">
        <f>'Recursos Humanos'!B172</f>
        <v>0</v>
      </c>
      <c r="C172">
        <f>'Recursos Humanos'!C172</f>
        <v>0</v>
      </c>
      <c r="D172">
        <f>'Recursos Humanos'!D172</f>
        <v>0</v>
      </c>
      <c r="E172">
        <f>'Recursos Humanos'!E172</f>
        <v>0</v>
      </c>
      <c r="F172" t="str">
        <f>'Recursos Humanos'!F172</f>
        <v>Rec. Humanos</v>
      </c>
      <c r="G172">
        <f>'Recursos Humanos'!G172</f>
        <v>0</v>
      </c>
      <c r="H172">
        <f>'Recursos Humanos'!H172</f>
        <v>0</v>
      </c>
      <c r="I172">
        <f>'Recursos Humanos'!I172</f>
        <v>0</v>
      </c>
      <c r="J172" s="2">
        <f>'Recursos Humanos'!K172</f>
        <v>0</v>
      </c>
      <c r="K172" s="3">
        <f>'Recursos Humanos'!L172</f>
        <v>0</v>
      </c>
      <c r="L172" s="3">
        <f>'Recursos Humanos'!M172</f>
        <v>0</v>
      </c>
    </row>
    <row r="173" spans="1:12" x14ac:dyDescent="0.25">
      <c r="A173">
        <f>'Recursos Humanos'!A173</f>
        <v>0</v>
      </c>
      <c r="B173">
        <f>'Recursos Humanos'!B173</f>
        <v>0</v>
      </c>
      <c r="C173">
        <f>'Recursos Humanos'!C173</f>
        <v>0</v>
      </c>
      <c r="D173">
        <f>'Recursos Humanos'!D173</f>
        <v>0</v>
      </c>
      <c r="E173">
        <f>'Recursos Humanos'!E173</f>
        <v>0</v>
      </c>
      <c r="F173" t="str">
        <f>'Recursos Humanos'!F173</f>
        <v>Rec. Humanos</v>
      </c>
      <c r="G173">
        <f>'Recursos Humanos'!G173</f>
        <v>0</v>
      </c>
      <c r="H173">
        <f>'Recursos Humanos'!H173</f>
        <v>0</v>
      </c>
      <c r="I173">
        <f>'Recursos Humanos'!I173</f>
        <v>0</v>
      </c>
      <c r="J173" s="2">
        <f>'Recursos Humanos'!K173</f>
        <v>0</v>
      </c>
      <c r="K173" s="3">
        <f>'Recursos Humanos'!L173</f>
        <v>0</v>
      </c>
      <c r="L173" s="3">
        <f>'Recursos Humanos'!M173</f>
        <v>0</v>
      </c>
    </row>
    <row r="174" spans="1:12" x14ac:dyDescent="0.25">
      <c r="A174">
        <f>'Recursos Humanos'!A174</f>
        <v>0</v>
      </c>
      <c r="B174">
        <f>'Recursos Humanos'!B174</f>
        <v>0</v>
      </c>
      <c r="C174">
        <f>'Recursos Humanos'!C174</f>
        <v>0</v>
      </c>
      <c r="D174">
        <f>'Recursos Humanos'!D174</f>
        <v>0</v>
      </c>
      <c r="E174">
        <f>'Recursos Humanos'!E174</f>
        <v>0</v>
      </c>
      <c r="F174" t="str">
        <f>'Recursos Humanos'!F174</f>
        <v>Rec. Humanos</v>
      </c>
      <c r="G174">
        <f>'Recursos Humanos'!G174</f>
        <v>0</v>
      </c>
      <c r="H174">
        <f>'Recursos Humanos'!H174</f>
        <v>0</v>
      </c>
      <c r="I174">
        <f>'Recursos Humanos'!I174</f>
        <v>0</v>
      </c>
      <c r="J174" s="2">
        <f>'Recursos Humanos'!K174</f>
        <v>0</v>
      </c>
      <c r="K174" s="3">
        <f>'Recursos Humanos'!L174</f>
        <v>0</v>
      </c>
      <c r="L174" s="3">
        <f>'Recursos Humanos'!M174</f>
        <v>0</v>
      </c>
    </row>
    <row r="175" spans="1:12" x14ac:dyDescent="0.25">
      <c r="A175">
        <f>'Recursos Humanos'!A175</f>
        <v>0</v>
      </c>
      <c r="B175">
        <f>'Recursos Humanos'!B175</f>
        <v>0</v>
      </c>
      <c r="C175">
        <f>'Recursos Humanos'!C175</f>
        <v>0</v>
      </c>
      <c r="D175">
        <f>'Recursos Humanos'!D175</f>
        <v>0</v>
      </c>
      <c r="E175">
        <f>'Recursos Humanos'!E175</f>
        <v>0</v>
      </c>
      <c r="F175" t="str">
        <f>'Recursos Humanos'!F175</f>
        <v>Rec. Humanos</v>
      </c>
      <c r="G175">
        <f>'Recursos Humanos'!G175</f>
        <v>0</v>
      </c>
      <c r="H175">
        <f>'Recursos Humanos'!H175</f>
        <v>0</v>
      </c>
      <c r="I175">
        <f>'Recursos Humanos'!I175</f>
        <v>0</v>
      </c>
      <c r="J175" s="2">
        <f>'Recursos Humanos'!K175</f>
        <v>0</v>
      </c>
      <c r="K175" s="3">
        <f>'Recursos Humanos'!L175</f>
        <v>0</v>
      </c>
      <c r="L175" s="3">
        <f>'Recursos Humanos'!M175</f>
        <v>0</v>
      </c>
    </row>
    <row r="176" spans="1:12" x14ac:dyDescent="0.25">
      <c r="A176">
        <f>'Recursos Humanos'!A176</f>
        <v>0</v>
      </c>
      <c r="B176">
        <f>'Recursos Humanos'!B176</f>
        <v>0</v>
      </c>
      <c r="C176">
        <f>'Recursos Humanos'!C176</f>
        <v>0</v>
      </c>
      <c r="D176">
        <f>'Recursos Humanos'!D176</f>
        <v>0</v>
      </c>
      <c r="E176">
        <f>'Recursos Humanos'!E176</f>
        <v>0</v>
      </c>
      <c r="F176" t="str">
        <f>'Recursos Humanos'!F176</f>
        <v>Rec. Humanos</v>
      </c>
      <c r="G176">
        <f>'Recursos Humanos'!G176</f>
        <v>0</v>
      </c>
      <c r="H176">
        <f>'Recursos Humanos'!H176</f>
        <v>0</v>
      </c>
      <c r="I176">
        <f>'Recursos Humanos'!I176</f>
        <v>0</v>
      </c>
      <c r="J176" s="2">
        <f>'Recursos Humanos'!K176</f>
        <v>0</v>
      </c>
      <c r="K176" s="3">
        <f>'Recursos Humanos'!L176</f>
        <v>0</v>
      </c>
      <c r="L176" s="3">
        <f>'Recursos Humanos'!M176</f>
        <v>0</v>
      </c>
    </row>
    <row r="177" spans="1:12" x14ac:dyDescent="0.25">
      <c r="A177">
        <f>'Recursos Humanos'!A177</f>
        <v>0</v>
      </c>
      <c r="B177">
        <f>'Recursos Humanos'!B177</f>
        <v>0</v>
      </c>
      <c r="C177">
        <f>'Recursos Humanos'!C177</f>
        <v>0</v>
      </c>
      <c r="D177">
        <f>'Recursos Humanos'!D177</f>
        <v>0</v>
      </c>
      <c r="E177">
        <f>'Recursos Humanos'!E177</f>
        <v>0</v>
      </c>
      <c r="F177" t="str">
        <f>'Recursos Humanos'!F177</f>
        <v>Rec. Humanos</v>
      </c>
      <c r="G177">
        <f>'Recursos Humanos'!G177</f>
        <v>0</v>
      </c>
      <c r="H177">
        <f>'Recursos Humanos'!H177</f>
        <v>0</v>
      </c>
      <c r="I177">
        <f>'Recursos Humanos'!I177</f>
        <v>0</v>
      </c>
      <c r="J177" s="2">
        <f>'Recursos Humanos'!K177</f>
        <v>0</v>
      </c>
      <c r="K177" s="3">
        <f>'Recursos Humanos'!L177</f>
        <v>0</v>
      </c>
      <c r="L177" s="3">
        <f>'Recursos Humanos'!M177</f>
        <v>0</v>
      </c>
    </row>
    <row r="178" spans="1:12" x14ac:dyDescent="0.25">
      <c r="A178">
        <f>'Recursos Humanos'!A178</f>
        <v>0</v>
      </c>
      <c r="B178">
        <f>'Recursos Humanos'!B178</f>
        <v>0</v>
      </c>
      <c r="C178">
        <f>'Recursos Humanos'!C178</f>
        <v>0</v>
      </c>
      <c r="D178">
        <f>'Recursos Humanos'!D178</f>
        <v>0</v>
      </c>
      <c r="E178">
        <f>'Recursos Humanos'!E178</f>
        <v>0</v>
      </c>
      <c r="F178" t="str">
        <f>'Recursos Humanos'!F178</f>
        <v>Rec. Humanos</v>
      </c>
      <c r="G178">
        <f>'Recursos Humanos'!G178</f>
        <v>0</v>
      </c>
      <c r="H178">
        <f>'Recursos Humanos'!H178</f>
        <v>0</v>
      </c>
      <c r="I178">
        <f>'Recursos Humanos'!I178</f>
        <v>0</v>
      </c>
      <c r="J178" s="2">
        <f>'Recursos Humanos'!K178</f>
        <v>0</v>
      </c>
      <c r="K178" s="3">
        <f>'Recursos Humanos'!L178</f>
        <v>0</v>
      </c>
      <c r="L178" s="3">
        <f>'Recursos Humanos'!M178</f>
        <v>0</v>
      </c>
    </row>
    <row r="179" spans="1:12" x14ac:dyDescent="0.25">
      <c r="A179">
        <f>'Recursos Humanos'!A179</f>
        <v>0</v>
      </c>
      <c r="B179">
        <f>'Recursos Humanos'!B179</f>
        <v>0</v>
      </c>
      <c r="C179">
        <f>'Recursos Humanos'!C179</f>
        <v>0</v>
      </c>
      <c r="D179">
        <f>'Recursos Humanos'!D179</f>
        <v>0</v>
      </c>
      <c r="E179">
        <f>'Recursos Humanos'!E179</f>
        <v>0</v>
      </c>
      <c r="F179" t="str">
        <f>'Recursos Humanos'!F179</f>
        <v>Rec. Humanos</v>
      </c>
      <c r="G179">
        <f>'Recursos Humanos'!G179</f>
        <v>0</v>
      </c>
      <c r="H179">
        <f>'Recursos Humanos'!H179</f>
        <v>0</v>
      </c>
      <c r="I179">
        <f>'Recursos Humanos'!I179</f>
        <v>0</v>
      </c>
      <c r="J179" s="2">
        <f>'Recursos Humanos'!K179</f>
        <v>0</v>
      </c>
      <c r="K179" s="3">
        <f>'Recursos Humanos'!L179</f>
        <v>0</v>
      </c>
      <c r="L179" s="3">
        <f>'Recursos Humanos'!M179</f>
        <v>0</v>
      </c>
    </row>
    <row r="180" spans="1:12" x14ac:dyDescent="0.25">
      <c r="A180">
        <f>'Recursos Humanos'!A180</f>
        <v>0</v>
      </c>
      <c r="B180">
        <f>'Recursos Humanos'!B180</f>
        <v>0</v>
      </c>
      <c r="C180">
        <f>'Recursos Humanos'!C180</f>
        <v>0</v>
      </c>
      <c r="D180">
        <f>'Recursos Humanos'!D180</f>
        <v>0</v>
      </c>
      <c r="E180">
        <f>'Recursos Humanos'!E180</f>
        <v>0</v>
      </c>
      <c r="F180" t="str">
        <f>'Recursos Humanos'!F180</f>
        <v>Rec. Humanos</v>
      </c>
      <c r="G180">
        <f>'Recursos Humanos'!G180</f>
        <v>0</v>
      </c>
      <c r="H180">
        <f>'Recursos Humanos'!H180</f>
        <v>0</v>
      </c>
      <c r="I180">
        <f>'Recursos Humanos'!I180</f>
        <v>0</v>
      </c>
      <c r="J180" s="2">
        <f>'Recursos Humanos'!K180</f>
        <v>0</v>
      </c>
      <c r="K180" s="3">
        <f>'Recursos Humanos'!L180</f>
        <v>0</v>
      </c>
      <c r="L180" s="3">
        <f>'Recursos Humanos'!M180</f>
        <v>0</v>
      </c>
    </row>
    <row r="181" spans="1:12" x14ac:dyDescent="0.25">
      <c r="A181">
        <f>'Recursos Humanos'!A181</f>
        <v>0</v>
      </c>
      <c r="B181">
        <f>'Recursos Humanos'!B181</f>
        <v>0</v>
      </c>
      <c r="C181">
        <f>'Recursos Humanos'!C181</f>
        <v>0</v>
      </c>
      <c r="D181">
        <f>'Recursos Humanos'!D181</f>
        <v>0</v>
      </c>
      <c r="E181">
        <f>'Recursos Humanos'!E181</f>
        <v>0</v>
      </c>
      <c r="F181" t="str">
        <f>'Recursos Humanos'!F181</f>
        <v>Rec. Humanos</v>
      </c>
      <c r="G181">
        <f>'Recursos Humanos'!G181</f>
        <v>0</v>
      </c>
      <c r="H181">
        <f>'Recursos Humanos'!H181</f>
        <v>0</v>
      </c>
      <c r="I181">
        <f>'Recursos Humanos'!I181</f>
        <v>0</v>
      </c>
      <c r="J181" s="2">
        <f>'Recursos Humanos'!K181</f>
        <v>0</v>
      </c>
      <c r="K181" s="3">
        <f>'Recursos Humanos'!L181</f>
        <v>0</v>
      </c>
      <c r="L181" s="3">
        <f>'Recursos Humanos'!M181</f>
        <v>0</v>
      </c>
    </row>
    <row r="182" spans="1:12" x14ac:dyDescent="0.25">
      <c r="A182">
        <f>'Recursos Humanos'!A182</f>
        <v>0</v>
      </c>
      <c r="B182">
        <f>'Recursos Humanos'!B182</f>
        <v>0</v>
      </c>
      <c r="C182">
        <f>'Recursos Humanos'!C182</f>
        <v>0</v>
      </c>
      <c r="D182">
        <f>'Recursos Humanos'!D182</f>
        <v>0</v>
      </c>
      <c r="E182">
        <f>'Recursos Humanos'!E182</f>
        <v>0</v>
      </c>
      <c r="F182" t="str">
        <f>'Recursos Humanos'!F182</f>
        <v>Rec. Humanos</v>
      </c>
      <c r="G182">
        <f>'Recursos Humanos'!G182</f>
        <v>0</v>
      </c>
      <c r="H182">
        <f>'Recursos Humanos'!H182</f>
        <v>0</v>
      </c>
      <c r="I182">
        <f>'Recursos Humanos'!I182</f>
        <v>0</v>
      </c>
      <c r="J182" s="2">
        <f>'Recursos Humanos'!K182</f>
        <v>0</v>
      </c>
      <c r="K182" s="3">
        <f>'Recursos Humanos'!L182</f>
        <v>0</v>
      </c>
      <c r="L182" s="3">
        <f>'Recursos Humanos'!M182</f>
        <v>0</v>
      </c>
    </row>
    <row r="183" spans="1:12" x14ac:dyDescent="0.25">
      <c r="A183">
        <f>'Recursos Humanos'!A183</f>
        <v>0</v>
      </c>
      <c r="B183">
        <f>'Recursos Humanos'!B183</f>
        <v>0</v>
      </c>
      <c r="C183">
        <f>'Recursos Humanos'!C183</f>
        <v>0</v>
      </c>
      <c r="D183">
        <f>'Recursos Humanos'!D183</f>
        <v>0</v>
      </c>
      <c r="E183">
        <f>'Recursos Humanos'!E183</f>
        <v>0</v>
      </c>
      <c r="F183" t="str">
        <f>'Recursos Humanos'!F183</f>
        <v>Rec. Humanos</v>
      </c>
      <c r="G183">
        <f>'Recursos Humanos'!G183</f>
        <v>0</v>
      </c>
      <c r="H183">
        <f>'Recursos Humanos'!H183</f>
        <v>0</v>
      </c>
      <c r="I183">
        <f>'Recursos Humanos'!I183</f>
        <v>0</v>
      </c>
      <c r="J183" s="2">
        <f>'Recursos Humanos'!K183</f>
        <v>0</v>
      </c>
      <c r="K183" s="3">
        <f>'Recursos Humanos'!L183</f>
        <v>0</v>
      </c>
      <c r="L183" s="3">
        <f>'Recursos Humanos'!M183</f>
        <v>0</v>
      </c>
    </row>
    <row r="184" spans="1:12" x14ac:dyDescent="0.25">
      <c r="A184">
        <f>'Recursos Humanos'!A184</f>
        <v>0</v>
      </c>
      <c r="B184">
        <f>'Recursos Humanos'!B184</f>
        <v>0</v>
      </c>
      <c r="C184">
        <f>'Recursos Humanos'!C184</f>
        <v>0</v>
      </c>
      <c r="D184">
        <f>'Recursos Humanos'!D184</f>
        <v>0</v>
      </c>
      <c r="E184">
        <f>'Recursos Humanos'!E184</f>
        <v>0</v>
      </c>
      <c r="F184" t="str">
        <f>'Recursos Humanos'!F184</f>
        <v>Rec. Humanos</v>
      </c>
      <c r="G184">
        <f>'Recursos Humanos'!G184</f>
        <v>0</v>
      </c>
      <c r="H184">
        <f>'Recursos Humanos'!H184</f>
        <v>0</v>
      </c>
      <c r="I184">
        <f>'Recursos Humanos'!I184</f>
        <v>0</v>
      </c>
      <c r="J184" s="2">
        <f>'Recursos Humanos'!K184</f>
        <v>0</v>
      </c>
      <c r="K184" s="3">
        <f>'Recursos Humanos'!L184</f>
        <v>0</v>
      </c>
      <c r="L184" s="3">
        <f>'Recursos Humanos'!M184</f>
        <v>0</v>
      </c>
    </row>
    <row r="185" spans="1:12" x14ac:dyDescent="0.25">
      <c r="A185">
        <f>'Recursos Humanos'!A185</f>
        <v>0</v>
      </c>
      <c r="B185">
        <f>'Recursos Humanos'!B185</f>
        <v>0</v>
      </c>
      <c r="C185">
        <f>'Recursos Humanos'!C185</f>
        <v>0</v>
      </c>
      <c r="D185">
        <f>'Recursos Humanos'!D185</f>
        <v>0</v>
      </c>
      <c r="E185">
        <f>'Recursos Humanos'!E185</f>
        <v>0</v>
      </c>
      <c r="F185" t="str">
        <f>'Recursos Humanos'!F185</f>
        <v>Rec. Humanos</v>
      </c>
      <c r="G185">
        <f>'Recursos Humanos'!G185</f>
        <v>0</v>
      </c>
      <c r="H185">
        <f>'Recursos Humanos'!H185</f>
        <v>0</v>
      </c>
      <c r="I185">
        <f>'Recursos Humanos'!I185</f>
        <v>0</v>
      </c>
      <c r="J185" s="2">
        <f>'Recursos Humanos'!K185</f>
        <v>0</v>
      </c>
      <c r="K185" s="3">
        <f>'Recursos Humanos'!L185</f>
        <v>0</v>
      </c>
      <c r="L185" s="3">
        <f>'Recursos Humanos'!M185</f>
        <v>0</v>
      </c>
    </row>
    <row r="186" spans="1:12" x14ac:dyDescent="0.25">
      <c r="A186">
        <f>'Recursos Humanos'!A186</f>
        <v>0</v>
      </c>
      <c r="B186">
        <f>'Recursos Humanos'!B186</f>
        <v>0</v>
      </c>
      <c r="C186">
        <f>'Recursos Humanos'!C186</f>
        <v>0</v>
      </c>
      <c r="D186">
        <f>'Recursos Humanos'!D186</f>
        <v>0</v>
      </c>
      <c r="E186">
        <f>'Recursos Humanos'!E186</f>
        <v>0</v>
      </c>
      <c r="F186" t="str">
        <f>'Recursos Humanos'!F186</f>
        <v>Rec. Humanos</v>
      </c>
      <c r="G186">
        <f>'Recursos Humanos'!G186</f>
        <v>0</v>
      </c>
      <c r="H186">
        <f>'Recursos Humanos'!H186</f>
        <v>0</v>
      </c>
      <c r="I186">
        <f>'Recursos Humanos'!I186</f>
        <v>0</v>
      </c>
      <c r="J186" s="2">
        <f>'Recursos Humanos'!K186</f>
        <v>0</v>
      </c>
      <c r="K186" s="3">
        <f>'Recursos Humanos'!L186</f>
        <v>0</v>
      </c>
      <c r="L186" s="3">
        <f>'Recursos Humanos'!M186</f>
        <v>0</v>
      </c>
    </row>
    <row r="187" spans="1:12" x14ac:dyDescent="0.25">
      <c r="A187">
        <f>'Recursos Humanos'!A187</f>
        <v>0</v>
      </c>
      <c r="B187">
        <f>'Recursos Humanos'!B187</f>
        <v>0</v>
      </c>
      <c r="C187">
        <f>'Recursos Humanos'!C187</f>
        <v>0</v>
      </c>
      <c r="D187">
        <f>'Recursos Humanos'!D187</f>
        <v>0</v>
      </c>
      <c r="E187">
        <f>'Recursos Humanos'!E187</f>
        <v>0</v>
      </c>
      <c r="F187" t="str">
        <f>'Recursos Humanos'!F187</f>
        <v>Rec. Humanos</v>
      </c>
      <c r="G187">
        <f>'Recursos Humanos'!G187</f>
        <v>0</v>
      </c>
      <c r="H187">
        <f>'Recursos Humanos'!H187</f>
        <v>0</v>
      </c>
      <c r="I187">
        <f>'Recursos Humanos'!I187</f>
        <v>0</v>
      </c>
      <c r="J187" s="2">
        <f>'Recursos Humanos'!K187</f>
        <v>0</v>
      </c>
      <c r="K187" s="3">
        <f>'Recursos Humanos'!L187</f>
        <v>0</v>
      </c>
      <c r="L187" s="3">
        <f>'Recursos Humanos'!M187</f>
        <v>0</v>
      </c>
    </row>
    <row r="188" spans="1:12" x14ac:dyDescent="0.25">
      <c r="A188">
        <f>'Recursos Humanos'!A188</f>
        <v>0</v>
      </c>
      <c r="B188">
        <f>'Recursos Humanos'!B188</f>
        <v>0</v>
      </c>
      <c r="C188">
        <f>'Recursos Humanos'!C188</f>
        <v>0</v>
      </c>
      <c r="D188">
        <f>'Recursos Humanos'!D188</f>
        <v>0</v>
      </c>
      <c r="E188">
        <f>'Recursos Humanos'!E188</f>
        <v>0</v>
      </c>
      <c r="F188" t="str">
        <f>'Recursos Humanos'!F188</f>
        <v>Rec. Humanos</v>
      </c>
      <c r="G188">
        <f>'Recursos Humanos'!G188</f>
        <v>0</v>
      </c>
      <c r="H188">
        <f>'Recursos Humanos'!H188</f>
        <v>0</v>
      </c>
      <c r="I188">
        <f>'Recursos Humanos'!I188</f>
        <v>0</v>
      </c>
      <c r="J188" s="2">
        <f>'Recursos Humanos'!K188</f>
        <v>0</v>
      </c>
      <c r="K188" s="3">
        <f>'Recursos Humanos'!L188</f>
        <v>0</v>
      </c>
      <c r="L188" s="3">
        <f>'Recursos Humanos'!M188</f>
        <v>0</v>
      </c>
    </row>
    <row r="189" spans="1:12" x14ac:dyDescent="0.25">
      <c r="A189">
        <f>'Recursos Humanos'!A189</f>
        <v>0</v>
      </c>
      <c r="B189">
        <f>'Recursos Humanos'!B189</f>
        <v>0</v>
      </c>
      <c r="C189">
        <f>'Recursos Humanos'!C189</f>
        <v>0</v>
      </c>
      <c r="D189">
        <f>'Recursos Humanos'!D189</f>
        <v>0</v>
      </c>
      <c r="E189">
        <f>'Recursos Humanos'!E189</f>
        <v>0</v>
      </c>
      <c r="F189" t="str">
        <f>'Recursos Humanos'!F189</f>
        <v>Rec. Humanos</v>
      </c>
      <c r="G189">
        <f>'Recursos Humanos'!G189</f>
        <v>0</v>
      </c>
      <c r="H189">
        <f>'Recursos Humanos'!H189</f>
        <v>0</v>
      </c>
      <c r="I189">
        <f>'Recursos Humanos'!I189</f>
        <v>0</v>
      </c>
      <c r="J189" s="2">
        <f>'Recursos Humanos'!K189</f>
        <v>0</v>
      </c>
      <c r="K189" s="3">
        <f>'Recursos Humanos'!L189</f>
        <v>0</v>
      </c>
      <c r="L189" s="3">
        <f>'Recursos Humanos'!M189</f>
        <v>0</v>
      </c>
    </row>
    <row r="190" spans="1:12" x14ac:dyDescent="0.25">
      <c r="A190">
        <f>'Recursos Humanos'!A190</f>
        <v>0</v>
      </c>
      <c r="B190">
        <f>'Recursos Humanos'!B190</f>
        <v>0</v>
      </c>
      <c r="C190">
        <f>'Recursos Humanos'!C190</f>
        <v>0</v>
      </c>
      <c r="D190">
        <f>'Recursos Humanos'!D190</f>
        <v>0</v>
      </c>
      <c r="E190">
        <f>'Recursos Humanos'!E190</f>
        <v>0</v>
      </c>
      <c r="F190" t="str">
        <f>'Recursos Humanos'!F190</f>
        <v>Rec. Humanos</v>
      </c>
      <c r="G190">
        <f>'Recursos Humanos'!G190</f>
        <v>0</v>
      </c>
      <c r="H190">
        <f>'Recursos Humanos'!H190</f>
        <v>0</v>
      </c>
      <c r="I190">
        <f>'Recursos Humanos'!I190</f>
        <v>0</v>
      </c>
      <c r="J190" s="2">
        <f>'Recursos Humanos'!K190</f>
        <v>0</v>
      </c>
      <c r="K190" s="3">
        <f>'Recursos Humanos'!L190</f>
        <v>0</v>
      </c>
      <c r="L190" s="3">
        <f>'Recursos Humanos'!M190</f>
        <v>0</v>
      </c>
    </row>
    <row r="191" spans="1:12" x14ac:dyDescent="0.25">
      <c r="A191">
        <f>'Recursos Humanos'!A191</f>
        <v>0</v>
      </c>
      <c r="B191">
        <f>'Recursos Humanos'!B191</f>
        <v>0</v>
      </c>
      <c r="C191">
        <f>'Recursos Humanos'!C191</f>
        <v>0</v>
      </c>
      <c r="D191">
        <f>'Recursos Humanos'!D191</f>
        <v>0</v>
      </c>
      <c r="E191">
        <f>'Recursos Humanos'!E191</f>
        <v>0</v>
      </c>
      <c r="F191" t="str">
        <f>'Recursos Humanos'!F191</f>
        <v>Rec. Humanos</v>
      </c>
      <c r="G191">
        <f>'Recursos Humanos'!G191</f>
        <v>0</v>
      </c>
      <c r="H191">
        <f>'Recursos Humanos'!H191</f>
        <v>0</v>
      </c>
      <c r="I191">
        <f>'Recursos Humanos'!I191</f>
        <v>0</v>
      </c>
      <c r="J191" s="2">
        <f>'Recursos Humanos'!K191</f>
        <v>0</v>
      </c>
      <c r="K191" s="3">
        <f>'Recursos Humanos'!L191</f>
        <v>0</v>
      </c>
      <c r="L191" s="3">
        <f>'Recursos Humanos'!M191</f>
        <v>0</v>
      </c>
    </row>
    <row r="192" spans="1:12" x14ac:dyDescent="0.25">
      <c r="A192">
        <f>'Recursos Humanos'!A192</f>
        <v>0</v>
      </c>
      <c r="B192">
        <f>'Recursos Humanos'!B192</f>
        <v>0</v>
      </c>
      <c r="C192">
        <f>'Recursos Humanos'!C192</f>
        <v>0</v>
      </c>
      <c r="D192">
        <f>'Recursos Humanos'!D192</f>
        <v>0</v>
      </c>
      <c r="E192">
        <f>'Recursos Humanos'!E192</f>
        <v>0</v>
      </c>
      <c r="F192" t="str">
        <f>'Recursos Humanos'!F192</f>
        <v>Rec. Humanos</v>
      </c>
      <c r="G192">
        <f>'Recursos Humanos'!G192</f>
        <v>0</v>
      </c>
      <c r="H192">
        <f>'Recursos Humanos'!H192</f>
        <v>0</v>
      </c>
      <c r="I192">
        <f>'Recursos Humanos'!I192</f>
        <v>0</v>
      </c>
      <c r="J192" s="2">
        <f>'Recursos Humanos'!K192</f>
        <v>0</v>
      </c>
      <c r="K192" s="3">
        <f>'Recursos Humanos'!L192</f>
        <v>0</v>
      </c>
      <c r="L192" s="3">
        <f>'Recursos Humanos'!M192</f>
        <v>0</v>
      </c>
    </row>
    <row r="193" spans="1:12" x14ac:dyDescent="0.25">
      <c r="A193">
        <f>'Recursos Humanos'!A193</f>
        <v>0</v>
      </c>
      <c r="B193">
        <f>'Recursos Humanos'!B193</f>
        <v>0</v>
      </c>
      <c r="C193">
        <f>'Recursos Humanos'!C193</f>
        <v>0</v>
      </c>
      <c r="D193">
        <f>'Recursos Humanos'!D193</f>
        <v>0</v>
      </c>
      <c r="E193">
        <f>'Recursos Humanos'!E193</f>
        <v>0</v>
      </c>
      <c r="F193" t="str">
        <f>'Recursos Humanos'!F193</f>
        <v>Rec. Humanos</v>
      </c>
      <c r="G193">
        <f>'Recursos Humanos'!G193</f>
        <v>0</v>
      </c>
      <c r="H193">
        <f>'Recursos Humanos'!H193</f>
        <v>0</v>
      </c>
      <c r="I193">
        <f>'Recursos Humanos'!I193</f>
        <v>0</v>
      </c>
      <c r="J193" s="2">
        <f>'Recursos Humanos'!K193</f>
        <v>0</v>
      </c>
      <c r="K193" s="3">
        <f>'Recursos Humanos'!L193</f>
        <v>0</v>
      </c>
      <c r="L193" s="3">
        <f>'Recursos Humanos'!M193</f>
        <v>0</v>
      </c>
    </row>
    <row r="194" spans="1:12" x14ac:dyDescent="0.25">
      <c r="A194">
        <f>'Recursos Humanos'!A194</f>
        <v>0</v>
      </c>
      <c r="B194">
        <f>'Recursos Humanos'!B194</f>
        <v>0</v>
      </c>
      <c r="C194">
        <f>'Recursos Humanos'!C194</f>
        <v>0</v>
      </c>
      <c r="D194">
        <f>'Recursos Humanos'!D194</f>
        <v>0</v>
      </c>
      <c r="E194">
        <f>'Recursos Humanos'!E194</f>
        <v>0</v>
      </c>
      <c r="F194" t="str">
        <f>'Recursos Humanos'!F194</f>
        <v>Rec. Humanos</v>
      </c>
      <c r="G194">
        <f>'Recursos Humanos'!G194</f>
        <v>0</v>
      </c>
      <c r="H194">
        <f>'Recursos Humanos'!H194</f>
        <v>0</v>
      </c>
      <c r="I194">
        <f>'Recursos Humanos'!I194</f>
        <v>0</v>
      </c>
      <c r="J194" s="2">
        <f>'Recursos Humanos'!K194</f>
        <v>0</v>
      </c>
      <c r="K194" s="3">
        <f>'Recursos Humanos'!L194</f>
        <v>0</v>
      </c>
      <c r="L194" s="3">
        <f>'Recursos Humanos'!M194</f>
        <v>0</v>
      </c>
    </row>
    <row r="195" spans="1:12" x14ac:dyDescent="0.25">
      <c r="A195">
        <f>'Recursos Humanos'!A195</f>
        <v>0</v>
      </c>
      <c r="B195">
        <f>'Recursos Humanos'!B195</f>
        <v>0</v>
      </c>
      <c r="C195">
        <f>'Recursos Humanos'!C195</f>
        <v>0</v>
      </c>
      <c r="D195">
        <f>'Recursos Humanos'!D195</f>
        <v>0</v>
      </c>
      <c r="E195">
        <f>'Recursos Humanos'!E195</f>
        <v>0</v>
      </c>
      <c r="F195" t="str">
        <f>'Recursos Humanos'!F195</f>
        <v>Rec. Humanos</v>
      </c>
      <c r="G195">
        <f>'Recursos Humanos'!G195</f>
        <v>0</v>
      </c>
      <c r="H195">
        <f>'Recursos Humanos'!H195</f>
        <v>0</v>
      </c>
      <c r="I195">
        <f>'Recursos Humanos'!I195</f>
        <v>0</v>
      </c>
      <c r="J195" s="2">
        <f>'Recursos Humanos'!K195</f>
        <v>0</v>
      </c>
      <c r="K195" s="3">
        <f>'Recursos Humanos'!L195</f>
        <v>0</v>
      </c>
      <c r="L195" s="3">
        <f>'Recursos Humanos'!M195</f>
        <v>0</v>
      </c>
    </row>
    <row r="196" spans="1:12" x14ac:dyDescent="0.25">
      <c r="A196">
        <f>'Recursos Humanos'!A196</f>
        <v>0</v>
      </c>
      <c r="B196">
        <f>'Recursos Humanos'!B196</f>
        <v>0</v>
      </c>
      <c r="C196">
        <f>'Recursos Humanos'!C196</f>
        <v>0</v>
      </c>
      <c r="D196">
        <f>'Recursos Humanos'!D196</f>
        <v>0</v>
      </c>
      <c r="E196">
        <f>'Recursos Humanos'!E196</f>
        <v>0</v>
      </c>
      <c r="F196" t="str">
        <f>'Recursos Humanos'!F196</f>
        <v>Rec. Humanos</v>
      </c>
      <c r="G196">
        <f>'Recursos Humanos'!G196</f>
        <v>0</v>
      </c>
      <c r="H196">
        <f>'Recursos Humanos'!H196</f>
        <v>0</v>
      </c>
      <c r="I196">
        <f>'Recursos Humanos'!I196</f>
        <v>0</v>
      </c>
      <c r="J196" s="2">
        <f>'Recursos Humanos'!K196</f>
        <v>0</v>
      </c>
      <c r="K196" s="3">
        <f>'Recursos Humanos'!L196</f>
        <v>0</v>
      </c>
      <c r="L196" s="3">
        <f>'Recursos Humanos'!M196</f>
        <v>0</v>
      </c>
    </row>
    <row r="197" spans="1:12" x14ac:dyDescent="0.25">
      <c r="A197">
        <f>'Recursos Humanos'!A197</f>
        <v>0</v>
      </c>
      <c r="B197">
        <f>'Recursos Humanos'!B197</f>
        <v>0</v>
      </c>
      <c r="C197">
        <f>'Recursos Humanos'!C197</f>
        <v>0</v>
      </c>
      <c r="D197">
        <f>'Recursos Humanos'!D197</f>
        <v>0</v>
      </c>
      <c r="E197">
        <f>'Recursos Humanos'!E197</f>
        <v>0</v>
      </c>
      <c r="F197" t="str">
        <f>'Recursos Humanos'!F197</f>
        <v>Rec. Humanos</v>
      </c>
      <c r="G197">
        <f>'Recursos Humanos'!G197</f>
        <v>0</v>
      </c>
      <c r="H197">
        <f>'Recursos Humanos'!H197</f>
        <v>0</v>
      </c>
      <c r="I197">
        <f>'Recursos Humanos'!I197</f>
        <v>0</v>
      </c>
      <c r="J197" s="2">
        <f>'Recursos Humanos'!K197</f>
        <v>0</v>
      </c>
      <c r="K197" s="3">
        <f>'Recursos Humanos'!L197</f>
        <v>0</v>
      </c>
      <c r="L197" s="3">
        <f>'Recursos Humanos'!M197</f>
        <v>0</v>
      </c>
    </row>
    <row r="198" spans="1:12" x14ac:dyDescent="0.25">
      <c r="A198">
        <f>'Recursos Humanos'!A198</f>
        <v>0</v>
      </c>
      <c r="B198">
        <f>'Recursos Humanos'!B198</f>
        <v>0</v>
      </c>
      <c r="C198">
        <f>'Recursos Humanos'!C198</f>
        <v>0</v>
      </c>
      <c r="D198">
        <f>'Recursos Humanos'!D198</f>
        <v>0</v>
      </c>
      <c r="E198">
        <f>'Recursos Humanos'!E198</f>
        <v>0</v>
      </c>
      <c r="F198" t="str">
        <f>'Recursos Humanos'!F198</f>
        <v>Rec. Humanos</v>
      </c>
      <c r="G198">
        <f>'Recursos Humanos'!G198</f>
        <v>0</v>
      </c>
      <c r="H198">
        <f>'Recursos Humanos'!H198</f>
        <v>0</v>
      </c>
      <c r="I198">
        <f>'Recursos Humanos'!I198</f>
        <v>0</v>
      </c>
      <c r="J198" s="2">
        <f>'Recursos Humanos'!K198</f>
        <v>0</v>
      </c>
      <c r="K198" s="3">
        <f>'Recursos Humanos'!L198</f>
        <v>0</v>
      </c>
      <c r="L198" s="3">
        <f>'Recursos Humanos'!M198</f>
        <v>0</v>
      </c>
    </row>
    <row r="199" spans="1:12" x14ac:dyDescent="0.25">
      <c r="A199">
        <f>'Recursos Humanos'!A199</f>
        <v>0</v>
      </c>
      <c r="B199">
        <f>'Recursos Humanos'!B199</f>
        <v>0</v>
      </c>
      <c r="C199">
        <f>'Recursos Humanos'!C199</f>
        <v>0</v>
      </c>
      <c r="D199">
        <f>'Recursos Humanos'!D199</f>
        <v>0</v>
      </c>
      <c r="E199">
        <f>'Recursos Humanos'!E199</f>
        <v>0</v>
      </c>
      <c r="F199" t="str">
        <f>'Recursos Humanos'!F199</f>
        <v>Rec. Humanos</v>
      </c>
      <c r="G199">
        <f>'Recursos Humanos'!G199</f>
        <v>0</v>
      </c>
      <c r="H199">
        <f>'Recursos Humanos'!H199</f>
        <v>0</v>
      </c>
      <c r="I199">
        <f>'Recursos Humanos'!I199</f>
        <v>0</v>
      </c>
      <c r="J199" s="2">
        <f>'Recursos Humanos'!K199</f>
        <v>0</v>
      </c>
      <c r="K199" s="3">
        <f>'Recursos Humanos'!L199</f>
        <v>0</v>
      </c>
      <c r="L199" s="3">
        <f>'Recursos Humanos'!M199</f>
        <v>0</v>
      </c>
    </row>
    <row r="200" spans="1:12" x14ac:dyDescent="0.25">
      <c r="A200">
        <f>'Recursos Humanos'!A200</f>
        <v>0</v>
      </c>
      <c r="B200">
        <f>'Recursos Humanos'!B200</f>
        <v>0</v>
      </c>
      <c r="C200">
        <f>'Recursos Humanos'!C200</f>
        <v>0</v>
      </c>
      <c r="D200">
        <f>'Recursos Humanos'!D200</f>
        <v>0</v>
      </c>
      <c r="E200">
        <f>'Recursos Humanos'!E200</f>
        <v>0</v>
      </c>
      <c r="F200" t="str">
        <f>'Recursos Humanos'!F200</f>
        <v>Rec. Humanos</v>
      </c>
      <c r="G200">
        <f>'Recursos Humanos'!G200</f>
        <v>0</v>
      </c>
      <c r="H200">
        <f>'Recursos Humanos'!H200</f>
        <v>0</v>
      </c>
      <c r="I200">
        <f>'Recursos Humanos'!I200</f>
        <v>0</v>
      </c>
      <c r="J200" s="2">
        <f>'Recursos Humanos'!K200</f>
        <v>0</v>
      </c>
      <c r="K200" s="3">
        <f>'Recursos Humanos'!L200</f>
        <v>0</v>
      </c>
      <c r="L200" s="3">
        <f>'Recursos Humanos'!M200</f>
        <v>0</v>
      </c>
    </row>
    <row r="201" spans="1:12" x14ac:dyDescent="0.25">
      <c r="A201">
        <f>'Recursos Humanos'!A201</f>
        <v>0</v>
      </c>
      <c r="B201">
        <f>'Recursos Humanos'!B201</f>
        <v>0</v>
      </c>
      <c r="C201">
        <f>'Recursos Humanos'!C201</f>
        <v>0</v>
      </c>
      <c r="D201">
        <f>'Recursos Humanos'!D201</f>
        <v>0</v>
      </c>
      <c r="E201">
        <f>'Recursos Humanos'!E201</f>
        <v>0</v>
      </c>
      <c r="F201" t="str">
        <f>'Recursos Humanos'!F201</f>
        <v>Rec. Humanos</v>
      </c>
      <c r="G201">
        <f>'Recursos Humanos'!G201</f>
        <v>0</v>
      </c>
      <c r="H201">
        <f>'Recursos Humanos'!H201</f>
        <v>0</v>
      </c>
      <c r="I201">
        <f>'Recursos Humanos'!I201</f>
        <v>0</v>
      </c>
      <c r="J201" s="2">
        <f>'Recursos Humanos'!K201</f>
        <v>0</v>
      </c>
      <c r="K201" s="3">
        <f>'Recursos Humanos'!L201</f>
        <v>0</v>
      </c>
      <c r="L201" s="3">
        <f>'Recursos Humanos'!M201</f>
        <v>0</v>
      </c>
    </row>
    <row r="202" spans="1:12" x14ac:dyDescent="0.25">
      <c r="A202">
        <f>'Recursos Humanos'!A202</f>
        <v>0</v>
      </c>
      <c r="B202">
        <f>'Recursos Humanos'!B202</f>
        <v>0</v>
      </c>
      <c r="C202">
        <f>'Recursos Humanos'!C202</f>
        <v>0</v>
      </c>
      <c r="D202">
        <f>'Recursos Humanos'!D202</f>
        <v>0</v>
      </c>
      <c r="E202">
        <f>'Recursos Humanos'!E202</f>
        <v>0</v>
      </c>
      <c r="F202" t="str">
        <f>'Recursos Humanos'!F202</f>
        <v>Rec. Humanos</v>
      </c>
      <c r="G202">
        <f>'Recursos Humanos'!G202</f>
        <v>0</v>
      </c>
      <c r="H202">
        <f>'Recursos Humanos'!H202</f>
        <v>0</v>
      </c>
      <c r="I202">
        <f>'Recursos Humanos'!I202</f>
        <v>0</v>
      </c>
      <c r="J202" s="2">
        <f>'Recursos Humanos'!K202</f>
        <v>0</v>
      </c>
      <c r="K202" s="3">
        <f>'Recursos Humanos'!L202</f>
        <v>0</v>
      </c>
      <c r="L202" s="3">
        <f>'Recursos Humanos'!M202</f>
        <v>0</v>
      </c>
    </row>
    <row r="203" spans="1:12" x14ac:dyDescent="0.25">
      <c r="A203">
        <f>'Recursos Humanos'!A203</f>
        <v>0</v>
      </c>
      <c r="B203">
        <f>'Recursos Humanos'!B203</f>
        <v>0</v>
      </c>
      <c r="C203">
        <f>'Recursos Humanos'!C203</f>
        <v>0</v>
      </c>
      <c r="D203">
        <f>'Recursos Humanos'!D203</f>
        <v>0</v>
      </c>
      <c r="E203">
        <f>'Recursos Humanos'!E203</f>
        <v>0</v>
      </c>
      <c r="F203" t="str">
        <f>'Recursos Humanos'!F203</f>
        <v>Rec. Humanos</v>
      </c>
      <c r="G203">
        <f>'Recursos Humanos'!G203</f>
        <v>0</v>
      </c>
      <c r="H203">
        <f>'Recursos Humanos'!H203</f>
        <v>0</v>
      </c>
      <c r="I203">
        <f>'Recursos Humanos'!I203</f>
        <v>0</v>
      </c>
      <c r="J203" s="2">
        <f>'Recursos Humanos'!K203</f>
        <v>0</v>
      </c>
      <c r="K203" s="3">
        <f>'Recursos Humanos'!L203</f>
        <v>0</v>
      </c>
      <c r="L203" s="3">
        <f>'Recursos Humanos'!M203</f>
        <v>0</v>
      </c>
    </row>
    <row r="204" spans="1:12" x14ac:dyDescent="0.25">
      <c r="A204">
        <f>'Recursos Humanos'!A204</f>
        <v>0</v>
      </c>
      <c r="B204">
        <f>'Recursos Humanos'!B204</f>
        <v>0</v>
      </c>
      <c r="C204">
        <f>'Recursos Humanos'!C204</f>
        <v>0</v>
      </c>
      <c r="D204">
        <f>'Recursos Humanos'!D204</f>
        <v>0</v>
      </c>
      <c r="E204">
        <f>'Recursos Humanos'!E204</f>
        <v>0</v>
      </c>
      <c r="F204" t="str">
        <f>'Recursos Humanos'!F204</f>
        <v>Rec. Humanos</v>
      </c>
      <c r="G204">
        <f>'Recursos Humanos'!G204</f>
        <v>0</v>
      </c>
      <c r="H204">
        <f>'Recursos Humanos'!H204</f>
        <v>0</v>
      </c>
      <c r="I204">
        <f>'Recursos Humanos'!I204</f>
        <v>0</v>
      </c>
      <c r="J204" s="2">
        <f>'Recursos Humanos'!K204</f>
        <v>0</v>
      </c>
      <c r="K204" s="3">
        <f>'Recursos Humanos'!L204</f>
        <v>0</v>
      </c>
      <c r="L204" s="3">
        <f>'Recursos Humanos'!M204</f>
        <v>0</v>
      </c>
    </row>
    <row r="205" spans="1:12" x14ac:dyDescent="0.25">
      <c r="A205">
        <f>'Recursos Humanos'!A205</f>
        <v>0</v>
      </c>
      <c r="B205">
        <f>'Recursos Humanos'!B205</f>
        <v>0</v>
      </c>
      <c r="C205">
        <f>'Recursos Humanos'!C205</f>
        <v>0</v>
      </c>
      <c r="D205">
        <f>'Recursos Humanos'!D205</f>
        <v>0</v>
      </c>
      <c r="E205">
        <f>'Recursos Humanos'!E205</f>
        <v>0</v>
      </c>
      <c r="F205" t="str">
        <f>'Recursos Humanos'!F205</f>
        <v>Rec. Humanos</v>
      </c>
      <c r="G205">
        <f>'Recursos Humanos'!G205</f>
        <v>0</v>
      </c>
      <c r="H205">
        <f>'Recursos Humanos'!H205</f>
        <v>0</v>
      </c>
      <c r="I205">
        <f>'Recursos Humanos'!I205</f>
        <v>0</v>
      </c>
      <c r="J205" s="2">
        <f>'Recursos Humanos'!K205</f>
        <v>0</v>
      </c>
      <c r="K205" s="3">
        <f>'Recursos Humanos'!L205</f>
        <v>0</v>
      </c>
      <c r="L205" s="3">
        <f>'Recursos Humanos'!M205</f>
        <v>0</v>
      </c>
    </row>
    <row r="206" spans="1:12" x14ac:dyDescent="0.25">
      <c r="A206">
        <f>'Recursos Humanos'!A206</f>
        <v>0</v>
      </c>
      <c r="B206">
        <f>'Recursos Humanos'!B206</f>
        <v>0</v>
      </c>
      <c r="C206">
        <f>'Recursos Humanos'!C206</f>
        <v>0</v>
      </c>
      <c r="D206">
        <f>'Recursos Humanos'!D206</f>
        <v>0</v>
      </c>
      <c r="E206">
        <f>'Recursos Humanos'!E206</f>
        <v>0</v>
      </c>
      <c r="F206" t="str">
        <f>'Recursos Humanos'!F206</f>
        <v>Rec. Humanos</v>
      </c>
      <c r="G206">
        <f>'Recursos Humanos'!G206</f>
        <v>0</v>
      </c>
      <c r="H206">
        <f>'Recursos Humanos'!H206</f>
        <v>0</v>
      </c>
      <c r="I206">
        <f>'Recursos Humanos'!I206</f>
        <v>0</v>
      </c>
      <c r="J206" s="2">
        <f>'Recursos Humanos'!K206</f>
        <v>0</v>
      </c>
      <c r="K206" s="3">
        <f>'Recursos Humanos'!L206</f>
        <v>0</v>
      </c>
      <c r="L206" s="3">
        <f>'Recursos Humanos'!M206</f>
        <v>0</v>
      </c>
    </row>
    <row r="207" spans="1:12" x14ac:dyDescent="0.25">
      <c r="A207">
        <f>'Recursos Humanos'!A207</f>
        <v>0</v>
      </c>
      <c r="B207">
        <f>'Recursos Humanos'!B207</f>
        <v>0</v>
      </c>
      <c r="C207">
        <f>'Recursos Humanos'!C207</f>
        <v>0</v>
      </c>
      <c r="D207">
        <f>'Recursos Humanos'!D207</f>
        <v>0</v>
      </c>
      <c r="E207">
        <f>'Recursos Humanos'!E207</f>
        <v>0</v>
      </c>
      <c r="F207" t="str">
        <f>'Recursos Humanos'!F207</f>
        <v>Rec. Humanos</v>
      </c>
      <c r="G207">
        <f>'Recursos Humanos'!G207</f>
        <v>0</v>
      </c>
      <c r="H207">
        <f>'Recursos Humanos'!H207</f>
        <v>0</v>
      </c>
      <c r="I207">
        <f>'Recursos Humanos'!I207</f>
        <v>0</v>
      </c>
      <c r="J207" s="2">
        <f>'Recursos Humanos'!K207</f>
        <v>0</v>
      </c>
      <c r="K207" s="3">
        <f>'Recursos Humanos'!L207</f>
        <v>0</v>
      </c>
      <c r="L207" s="3">
        <f>'Recursos Humanos'!M207</f>
        <v>0</v>
      </c>
    </row>
    <row r="208" spans="1:12" x14ac:dyDescent="0.25">
      <c r="A208">
        <f>'Recursos Humanos'!A208</f>
        <v>0</v>
      </c>
      <c r="B208">
        <f>'Recursos Humanos'!B208</f>
        <v>0</v>
      </c>
      <c r="C208">
        <f>'Recursos Humanos'!C208</f>
        <v>0</v>
      </c>
      <c r="D208">
        <f>'Recursos Humanos'!D208</f>
        <v>0</v>
      </c>
      <c r="E208">
        <f>'Recursos Humanos'!E208</f>
        <v>0</v>
      </c>
      <c r="F208" t="str">
        <f>'Recursos Humanos'!F208</f>
        <v>Rec. Humanos</v>
      </c>
      <c r="G208">
        <f>'Recursos Humanos'!G208</f>
        <v>0</v>
      </c>
      <c r="H208">
        <f>'Recursos Humanos'!H208</f>
        <v>0</v>
      </c>
      <c r="I208">
        <f>'Recursos Humanos'!I208</f>
        <v>0</v>
      </c>
      <c r="J208" s="2">
        <f>'Recursos Humanos'!K208</f>
        <v>0</v>
      </c>
      <c r="K208" s="3">
        <f>'Recursos Humanos'!L208</f>
        <v>0</v>
      </c>
      <c r="L208" s="3">
        <f>'Recursos Humanos'!M208</f>
        <v>0</v>
      </c>
    </row>
    <row r="209" spans="1:12" x14ac:dyDescent="0.25">
      <c r="A209">
        <f>'Recursos Humanos'!A209</f>
        <v>0</v>
      </c>
      <c r="B209">
        <f>'Recursos Humanos'!B209</f>
        <v>0</v>
      </c>
      <c r="C209">
        <f>'Recursos Humanos'!C209</f>
        <v>0</v>
      </c>
      <c r="D209">
        <f>'Recursos Humanos'!D209</f>
        <v>0</v>
      </c>
      <c r="E209">
        <f>'Recursos Humanos'!E209</f>
        <v>0</v>
      </c>
      <c r="F209" t="str">
        <f>'Recursos Humanos'!F209</f>
        <v>Rec. Humanos</v>
      </c>
      <c r="G209">
        <f>'Recursos Humanos'!G209</f>
        <v>0</v>
      </c>
      <c r="H209">
        <f>'Recursos Humanos'!H209</f>
        <v>0</v>
      </c>
      <c r="I209">
        <f>'Recursos Humanos'!I209</f>
        <v>0</v>
      </c>
      <c r="J209" s="2">
        <f>'Recursos Humanos'!K209</f>
        <v>0</v>
      </c>
      <c r="K209" s="3">
        <f>'Recursos Humanos'!L209</f>
        <v>0</v>
      </c>
      <c r="L209" s="3">
        <f>'Recursos Humanos'!M209</f>
        <v>0</v>
      </c>
    </row>
    <row r="210" spans="1:12" x14ac:dyDescent="0.25">
      <c r="A210">
        <f>'Recursos Humanos'!A210</f>
        <v>0</v>
      </c>
      <c r="B210">
        <f>'Recursos Humanos'!B210</f>
        <v>0</v>
      </c>
      <c r="C210">
        <f>'Recursos Humanos'!C210</f>
        <v>0</v>
      </c>
      <c r="D210">
        <f>'Recursos Humanos'!D210</f>
        <v>0</v>
      </c>
      <c r="E210">
        <f>'Recursos Humanos'!E210</f>
        <v>0</v>
      </c>
      <c r="F210" t="str">
        <f>'Recursos Humanos'!F210</f>
        <v>Rec. Humanos</v>
      </c>
      <c r="G210">
        <f>'Recursos Humanos'!G210</f>
        <v>0</v>
      </c>
      <c r="H210">
        <f>'Recursos Humanos'!H210</f>
        <v>0</v>
      </c>
      <c r="I210">
        <f>'Recursos Humanos'!I210</f>
        <v>0</v>
      </c>
      <c r="J210" s="2">
        <f>'Recursos Humanos'!K210</f>
        <v>0</v>
      </c>
      <c r="K210" s="3">
        <f>'Recursos Humanos'!L210</f>
        <v>0</v>
      </c>
      <c r="L210" s="3">
        <f>'Recursos Humanos'!M210</f>
        <v>0</v>
      </c>
    </row>
    <row r="211" spans="1:12" x14ac:dyDescent="0.25">
      <c r="A211">
        <f>'Recursos Humanos'!A211</f>
        <v>0</v>
      </c>
      <c r="B211">
        <f>'Recursos Humanos'!B211</f>
        <v>0</v>
      </c>
      <c r="C211">
        <f>'Recursos Humanos'!C211</f>
        <v>0</v>
      </c>
      <c r="D211">
        <f>'Recursos Humanos'!D211</f>
        <v>0</v>
      </c>
      <c r="E211">
        <f>'Recursos Humanos'!E211</f>
        <v>0</v>
      </c>
      <c r="F211" t="str">
        <f>'Recursos Humanos'!F211</f>
        <v>Rec. Humanos</v>
      </c>
      <c r="G211">
        <f>'Recursos Humanos'!G211</f>
        <v>0</v>
      </c>
      <c r="H211">
        <f>'Recursos Humanos'!H211</f>
        <v>0</v>
      </c>
      <c r="I211">
        <f>'Recursos Humanos'!I211</f>
        <v>0</v>
      </c>
      <c r="J211" s="2">
        <f>'Recursos Humanos'!K211</f>
        <v>0</v>
      </c>
      <c r="K211" s="3">
        <f>'Recursos Humanos'!L211</f>
        <v>0</v>
      </c>
      <c r="L211" s="3">
        <f>'Recursos Humanos'!M211</f>
        <v>0</v>
      </c>
    </row>
    <row r="212" spans="1:12" x14ac:dyDescent="0.25">
      <c r="A212">
        <f>'Recursos Humanos'!A212</f>
        <v>0</v>
      </c>
      <c r="B212">
        <f>'Recursos Humanos'!B212</f>
        <v>0</v>
      </c>
      <c r="C212">
        <f>'Recursos Humanos'!C212</f>
        <v>0</v>
      </c>
      <c r="D212">
        <f>'Recursos Humanos'!D212</f>
        <v>0</v>
      </c>
      <c r="E212">
        <f>'Recursos Humanos'!E212</f>
        <v>0</v>
      </c>
      <c r="F212" t="str">
        <f>'Recursos Humanos'!F212</f>
        <v>Rec. Humanos</v>
      </c>
      <c r="G212">
        <f>'Recursos Humanos'!G212</f>
        <v>0</v>
      </c>
      <c r="H212">
        <f>'Recursos Humanos'!H212</f>
        <v>0</v>
      </c>
      <c r="I212">
        <f>'Recursos Humanos'!I212</f>
        <v>0</v>
      </c>
      <c r="J212" s="2">
        <f>'Recursos Humanos'!K212</f>
        <v>0</v>
      </c>
      <c r="K212" s="3">
        <f>'Recursos Humanos'!L212</f>
        <v>0</v>
      </c>
      <c r="L212" s="3">
        <f>'Recursos Humanos'!M212</f>
        <v>0</v>
      </c>
    </row>
    <row r="213" spans="1:12" x14ac:dyDescent="0.25">
      <c r="A213">
        <f>'Recursos Humanos'!A213</f>
        <v>0</v>
      </c>
      <c r="B213">
        <f>'Recursos Humanos'!B213</f>
        <v>0</v>
      </c>
      <c r="C213">
        <f>'Recursos Humanos'!C213</f>
        <v>0</v>
      </c>
      <c r="D213">
        <f>'Recursos Humanos'!D213</f>
        <v>0</v>
      </c>
      <c r="E213">
        <f>'Recursos Humanos'!E213</f>
        <v>0</v>
      </c>
      <c r="F213" t="str">
        <f>'Recursos Humanos'!F213</f>
        <v>Rec. Humanos</v>
      </c>
      <c r="G213">
        <f>'Recursos Humanos'!G213</f>
        <v>0</v>
      </c>
      <c r="H213">
        <f>'Recursos Humanos'!H213</f>
        <v>0</v>
      </c>
      <c r="I213">
        <f>'Recursos Humanos'!I213</f>
        <v>0</v>
      </c>
      <c r="J213" s="2">
        <f>'Recursos Humanos'!K213</f>
        <v>0</v>
      </c>
      <c r="K213" s="3">
        <f>'Recursos Humanos'!L213</f>
        <v>0</v>
      </c>
      <c r="L213" s="3">
        <f>'Recursos Humanos'!M213</f>
        <v>0</v>
      </c>
    </row>
    <row r="214" spans="1:12" x14ac:dyDescent="0.25">
      <c r="A214">
        <f>'Recursos Humanos'!A214</f>
        <v>0</v>
      </c>
      <c r="B214">
        <f>'Recursos Humanos'!B214</f>
        <v>0</v>
      </c>
      <c r="C214">
        <f>'Recursos Humanos'!C214</f>
        <v>0</v>
      </c>
      <c r="D214">
        <f>'Recursos Humanos'!D214</f>
        <v>0</v>
      </c>
      <c r="E214">
        <f>'Recursos Humanos'!E214</f>
        <v>0</v>
      </c>
      <c r="F214" t="str">
        <f>'Recursos Humanos'!F214</f>
        <v>Rec. Humanos</v>
      </c>
      <c r="G214">
        <f>'Recursos Humanos'!G214</f>
        <v>0</v>
      </c>
      <c r="H214">
        <f>'Recursos Humanos'!H214</f>
        <v>0</v>
      </c>
      <c r="I214">
        <f>'Recursos Humanos'!I214</f>
        <v>0</v>
      </c>
      <c r="J214" s="2">
        <f>'Recursos Humanos'!K214</f>
        <v>0</v>
      </c>
      <c r="K214" s="3">
        <f>'Recursos Humanos'!L214</f>
        <v>0</v>
      </c>
      <c r="L214" s="3">
        <f>'Recursos Humanos'!M214</f>
        <v>0</v>
      </c>
    </row>
    <row r="215" spans="1:12" x14ac:dyDescent="0.25">
      <c r="A215">
        <f>'Recursos Humanos'!A215</f>
        <v>0</v>
      </c>
      <c r="B215">
        <f>'Recursos Humanos'!B215</f>
        <v>0</v>
      </c>
      <c r="C215">
        <f>'Recursos Humanos'!C215</f>
        <v>0</v>
      </c>
      <c r="D215">
        <f>'Recursos Humanos'!D215</f>
        <v>0</v>
      </c>
      <c r="E215">
        <f>'Recursos Humanos'!E215</f>
        <v>0</v>
      </c>
      <c r="F215" t="str">
        <f>'Recursos Humanos'!F215</f>
        <v>Rec. Humanos</v>
      </c>
      <c r="G215">
        <f>'Recursos Humanos'!G215</f>
        <v>0</v>
      </c>
      <c r="H215">
        <f>'Recursos Humanos'!H215</f>
        <v>0</v>
      </c>
      <c r="I215">
        <f>'Recursos Humanos'!I215</f>
        <v>0</v>
      </c>
      <c r="J215" s="2">
        <f>'Recursos Humanos'!K215</f>
        <v>0</v>
      </c>
      <c r="K215" s="3">
        <f>'Recursos Humanos'!L215</f>
        <v>0</v>
      </c>
      <c r="L215" s="3">
        <f>'Recursos Humanos'!M215</f>
        <v>0</v>
      </c>
    </row>
    <row r="216" spans="1:12" x14ac:dyDescent="0.25">
      <c r="A216">
        <f>'Recursos Humanos'!A216</f>
        <v>0</v>
      </c>
      <c r="B216">
        <f>'Recursos Humanos'!B216</f>
        <v>0</v>
      </c>
      <c r="C216">
        <f>'Recursos Humanos'!C216</f>
        <v>0</v>
      </c>
      <c r="D216">
        <f>'Recursos Humanos'!D216</f>
        <v>0</v>
      </c>
      <c r="E216">
        <f>'Recursos Humanos'!E216</f>
        <v>0</v>
      </c>
      <c r="F216" t="str">
        <f>'Recursos Humanos'!F216</f>
        <v>Rec. Humanos</v>
      </c>
      <c r="G216">
        <f>'Recursos Humanos'!G216</f>
        <v>0</v>
      </c>
      <c r="H216">
        <f>'Recursos Humanos'!H216</f>
        <v>0</v>
      </c>
      <c r="I216">
        <f>'Recursos Humanos'!I216</f>
        <v>0</v>
      </c>
      <c r="J216" s="2">
        <f>'Recursos Humanos'!K216</f>
        <v>0</v>
      </c>
      <c r="K216" s="3">
        <f>'Recursos Humanos'!L216</f>
        <v>0</v>
      </c>
      <c r="L216" s="3">
        <f>'Recursos Humanos'!M216</f>
        <v>0</v>
      </c>
    </row>
    <row r="217" spans="1:12" x14ac:dyDescent="0.25">
      <c r="A217">
        <f>'Recursos Humanos'!A217</f>
        <v>0</v>
      </c>
      <c r="B217">
        <f>'Recursos Humanos'!B217</f>
        <v>0</v>
      </c>
      <c r="C217">
        <f>'Recursos Humanos'!C217</f>
        <v>0</v>
      </c>
      <c r="D217">
        <f>'Recursos Humanos'!D217</f>
        <v>0</v>
      </c>
      <c r="E217">
        <f>'Recursos Humanos'!E217</f>
        <v>0</v>
      </c>
      <c r="F217" t="str">
        <f>'Recursos Humanos'!F217</f>
        <v>Rec. Humanos</v>
      </c>
      <c r="G217">
        <f>'Recursos Humanos'!G217</f>
        <v>0</v>
      </c>
      <c r="H217">
        <f>'Recursos Humanos'!H217</f>
        <v>0</v>
      </c>
      <c r="I217">
        <f>'Recursos Humanos'!I217</f>
        <v>0</v>
      </c>
      <c r="J217" s="2">
        <f>'Recursos Humanos'!K217</f>
        <v>0</v>
      </c>
      <c r="K217" s="3">
        <f>'Recursos Humanos'!L217</f>
        <v>0</v>
      </c>
      <c r="L217" s="3">
        <f>'Recursos Humanos'!M217</f>
        <v>0</v>
      </c>
    </row>
    <row r="218" spans="1:12" x14ac:dyDescent="0.25">
      <c r="A218">
        <f>'Recursos Humanos'!A218</f>
        <v>0</v>
      </c>
      <c r="B218">
        <f>'Recursos Humanos'!B218</f>
        <v>0</v>
      </c>
      <c r="C218">
        <f>'Recursos Humanos'!C218</f>
        <v>0</v>
      </c>
      <c r="D218">
        <f>'Recursos Humanos'!D218</f>
        <v>0</v>
      </c>
      <c r="E218">
        <f>'Recursos Humanos'!E218</f>
        <v>0</v>
      </c>
      <c r="F218" t="str">
        <f>'Recursos Humanos'!F218</f>
        <v>Rec. Humanos</v>
      </c>
      <c r="G218">
        <f>'Recursos Humanos'!G218</f>
        <v>0</v>
      </c>
      <c r="H218">
        <f>'Recursos Humanos'!H218</f>
        <v>0</v>
      </c>
      <c r="I218">
        <f>'Recursos Humanos'!I218</f>
        <v>0</v>
      </c>
      <c r="J218" s="2">
        <f>'Recursos Humanos'!K218</f>
        <v>0</v>
      </c>
      <c r="K218" s="3">
        <f>'Recursos Humanos'!L218</f>
        <v>0</v>
      </c>
      <c r="L218" s="3">
        <f>'Recursos Humanos'!M218</f>
        <v>0</v>
      </c>
    </row>
    <row r="219" spans="1:12" x14ac:dyDescent="0.25">
      <c r="A219">
        <f>'Recursos Humanos'!A219</f>
        <v>0</v>
      </c>
      <c r="B219">
        <f>'Recursos Humanos'!B219</f>
        <v>0</v>
      </c>
      <c r="C219">
        <f>'Recursos Humanos'!C219</f>
        <v>0</v>
      </c>
      <c r="D219">
        <f>'Recursos Humanos'!D219</f>
        <v>0</v>
      </c>
      <c r="E219">
        <f>'Recursos Humanos'!E219</f>
        <v>0</v>
      </c>
      <c r="F219" t="str">
        <f>'Recursos Humanos'!F219</f>
        <v>Rec. Humanos</v>
      </c>
      <c r="G219">
        <f>'Recursos Humanos'!G219</f>
        <v>0</v>
      </c>
      <c r="H219">
        <f>'Recursos Humanos'!H219</f>
        <v>0</v>
      </c>
      <c r="I219">
        <f>'Recursos Humanos'!I219</f>
        <v>0</v>
      </c>
      <c r="J219" s="2">
        <f>'Recursos Humanos'!K219</f>
        <v>0</v>
      </c>
      <c r="K219" s="3">
        <f>'Recursos Humanos'!L219</f>
        <v>0</v>
      </c>
      <c r="L219" s="3">
        <f>'Recursos Humanos'!M219</f>
        <v>0</v>
      </c>
    </row>
    <row r="220" spans="1:12" x14ac:dyDescent="0.25">
      <c r="A220">
        <f>'Recursos Humanos'!A220</f>
        <v>0</v>
      </c>
      <c r="B220">
        <f>'Recursos Humanos'!B220</f>
        <v>0</v>
      </c>
      <c r="C220">
        <f>'Recursos Humanos'!C220</f>
        <v>0</v>
      </c>
      <c r="D220">
        <f>'Recursos Humanos'!D220</f>
        <v>0</v>
      </c>
      <c r="E220">
        <f>'Recursos Humanos'!E220</f>
        <v>0</v>
      </c>
      <c r="F220" t="str">
        <f>'Recursos Humanos'!F220</f>
        <v>Rec. Humanos</v>
      </c>
      <c r="G220">
        <f>'Recursos Humanos'!G220</f>
        <v>0</v>
      </c>
      <c r="H220">
        <f>'Recursos Humanos'!H220</f>
        <v>0</v>
      </c>
      <c r="I220">
        <f>'Recursos Humanos'!I220</f>
        <v>0</v>
      </c>
      <c r="J220" s="2">
        <f>'Recursos Humanos'!K220</f>
        <v>0</v>
      </c>
      <c r="K220" s="3">
        <f>'Recursos Humanos'!L220</f>
        <v>0</v>
      </c>
      <c r="L220" s="3">
        <f>'Recursos Humanos'!M220</f>
        <v>0</v>
      </c>
    </row>
    <row r="221" spans="1:12" x14ac:dyDescent="0.25">
      <c r="A221">
        <f>'Recursos Humanos'!A221</f>
        <v>0</v>
      </c>
      <c r="B221">
        <f>'Recursos Humanos'!B221</f>
        <v>0</v>
      </c>
      <c r="C221">
        <f>'Recursos Humanos'!C221</f>
        <v>0</v>
      </c>
      <c r="D221">
        <f>'Recursos Humanos'!D221</f>
        <v>0</v>
      </c>
      <c r="E221">
        <f>'Recursos Humanos'!E221</f>
        <v>0</v>
      </c>
      <c r="F221" t="str">
        <f>'Recursos Humanos'!F221</f>
        <v>Rec. Humanos</v>
      </c>
      <c r="G221">
        <f>'Recursos Humanos'!G221</f>
        <v>0</v>
      </c>
      <c r="H221">
        <f>'Recursos Humanos'!H221</f>
        <v>0</v>
      </c>
      <c r="I221">
        <f>'Recursos Humanos'!I221</f>
        <v>0</v>
      </c>
      <c r="J221" s="2">
        <f>'Recursos Humanos'!K221</f>
        <v>0</v>
      </c>
      <c r="K221" s="3">
        <f>'Recursos Humanos'!L221</f>
        <v>0</v>
      </c>
      <c r="L221" s="3">
        <f>'Recursos Humanos'!M221</f>
        <v>0</v>
      </c>
    </row>
    <row r="222" spans="1:12" x14ac:dyDescent="0.25">
      <c r="A222">
        <f>'Recursos Humanos'!A222</f>
        <v>0</v>
      </c>
      <c r="B222">
        <f>'Recursos Humanos'!B222</f>
        <v>0</v>
      </c>
      <c r="C222">
        <f>'Recursos Humanos'!C222</f>
        <v>0</v>
      </c>
      <c r="D222">
        <f>'Recursos Humanos'!D222</f>
        <v>0</v>
      </c>
      <c r="E222">
        <f>'Recursos Humanos'!E222</f>
        <v>0</v>
      </c>
      <c r="F222" t="str">
        <f>'Recursos Humanos'!F222</f>
        <v>Rec. Humanos</v>
      </c>
      <c r="G222">
        <f>'Recursos Humanos'!G222</f>
        <v>0</v>
      </c>
      <c r="H222">
        <f>'Recursos Humanos'!H222</f>
        <v>0</v>
      </c>
      <c r="I222">
        <f>'Recursos Humanos'!I222</f>
        <v>0</v>
      </c>
      <c r="J222" s="2">
        <f>'Recursos Humanos'!K222</f>
        <v>0</v>
      </c>
      <c r="K222" s="3">
        <f>'Recursos Humanos'!L222</f>
        <v>0</v>
      </c>
      <c r="L222" s="3">
        <f>'Recursos Humanos'!M222</f>
        <v>0</v>
      </c>
    </row>
    <row r="223" spans="1:12" x14ac:dyDescent="0.25">
      <c r="A223">
        <f>'Recursos Humanos'!A223</f>
        <v>0</v>
      </c>
      <c r="B223">
        <f>'Recursos Humanos'!B223</f>
        <v>0</v>
      </c>
      <c r="C223">
        <f>'Recursos Humanos'!C223</f>
        <v>0</v>
      </c>
      <c r="D223">
        <f>'Recursos Humanos'!D223</f>
        <v>0</v>
      </c>
      <c r="E223">
        <f>'Recursos Humanos'!E223</f>
        <v>0</v>
      </c>
      <c r="F223" t="str">
        <f>'Recursos Humanos'!F223</f>
        <v>Rec. Humanos</v>
      </c>
      <c r="G223">
        <f>'Recursos Humanos'!G223</f>
        <v>0</v>
      </c>
      <c r="H223">
        <f>'Recursos Humanos'!H223</f>
        <v>0</v>
      </c>
      <c r="I223">
        <f>'Recursos Humanos'!I223</f>
        <v>0</v>
      </c>
      <c r="J223" s="2">
        <f>'Recursos Humanos'!K223</f>
        <v>0</v>
      </c>
      <c r="K223" s="3">
        <f>'Recursos Humanos'!L223</f>
        <v>0</v>
      </c>
      <c r="L223" s="3">
        <f>'Recursos Humanos'!M223</f>
        <v>0</v>
      </c>
    </row>
    <row r="224" spans="1:12" x14ac:dyDescent="0.25">
      <c r="A224">
        <f>'Recursos Humanos'!A224</f>
        <v>0</v>
      </c>
      <c r="B224">
        <f>'Recursos Humanos'!B224</f>
        <v>0</v>
      </c>
      <c r="C224">
        <f>'Recursos Humanos'!C224</f>
        <v>0</v>
      </c>
      <c r="D224">
        <f>'Recursos Humanos'!D224</f>
        <v>0</v>
      </c>
      <c r="E224">
        <f>'Recursos Humanos'!E224</f>
        <v>0</v>
      </c>
      <c r="F224" t="str">
        <f>'Recursos Humanos'!F224</f>
        <v>Rec. Humanos</v>
      </c>
      <c r="G224">
        <f>'Recursos Humanos'!G224</f>
        <v>0</v>
      </c>
      <c r="H224">
        <f>'Recursos Humanos'!H224</f>
        <v>0</v>
      </c>
      <c r="I224">
        <f>'Recursos Humanos'!I224</f>
        <v>0</v>
      </c>
      <c r="J224" s="2">
        <f>'Recursos Humanos'!K224</f>
        <v>0</v>
      </c>
      <c r="K224" s="3">
        <f>'Recursos Humanos'!L224</f>
        <v>0</v>
      </c>
      <c r="L224" s="3">
        <f>'Recursos Humanos'!M224</f>
        <v>0</v>
      </c>
    </row>
    <row r="225" spans="1:12" x14ac:dyDescent="0.25">
      <c r="A225">
        <f>'Recursos Humanos'!A225</f>
        <v>0</v>
      </c>
      <c r="B225">
        <f>'Recursos Humanos'!B225</f>
        <v>0</v>
      </c>
      <c r="C225">
        <f>'Recursos Humanos'!C225</f>
        <v>0</v>
      </c>
      <c r="D225">
        <f>'Recursos Humanos'!D225</f>
        <v>0</v>
      </c>
      <c r="E225">
        <f>'Recursos Humanos'!E225</f>
        <v>0</v>
      </c>
      <c r="F225" t="str">
        <f>'Recursos Humanos'!F225</f>
        <v>Rec. Humanos</v>
      </c>
      <c r="G225">
        <f>'Recursos Humanos'!G225</f>
        <v>0</v>
      </c>
      <c r="H225">
        <f>'Recursos Humanos'!H225</f>
        <v>0</v>
      </c>
      <c r="I225">
        <f>'Recursos Humanos'!I225</f>
        <v>0</v>
      </c>
      <c r="J225" s="2">
        <f>'Recursos Humanos'!K225</f>
        <v>0</v>
      </c>
      <c r="K225" s="3">
        <f>'Recursos Humanos'!L225</f>
        <v>0</v>
      </c>
      <c r="L225" s="3">
        <f>'Recursos Humanos'!M225</f>
        <v>0</v>
      </c>
    </row>
    <row r="226" spans="1:12" x14ac:dyDescent="0.25">
      <c r="A226">
        <f>'Recursos Humanos'!A226</f>
        <v>0</v>
      </c>
      <c r="B226">
        <f>'Recursos Humanos'!B226</f>
        <v>0</v>
      </c>
      <c r="C226">
        <f>'Recursos Humanos'!C226</f>
        <v>0</v>
      </c>
      <c r="D226">
        <f>'Recursos Humanos'!D226</f>
        <v>0</v>
      </c>
      <c r="E226">
        <f>'Recursos Humanos'!E226</f>
        <v>0</v>
      </c>
      <c r="F226" t="str">
        <f>'Recursos Humanos'!F226</f>
        <v>Rec. Humanos</v>
      </c>
      <c r="G226">
        <f>'Recursos Humanos'!G226</f>
        <v>0</v>
      </c>
      <c r="H226">
        <f>'Recursos Humanos'!H226</f>
        <v>0</v>
      </c>
      <c r="I226">
        <f>'Recursos Humanos'!I226</f>
        <v>0</v>
      </c>
      <c r="J226" s="2">
        <f>'Recursos Humanos'!K226</f>
        <v>0</v>
      </c>
      <c r="K226" s="3">
        <f>'Recursos Humanos'!L226</f>
        <v>0</v>
      </c>
      <c r="L226" s="3">
        <f>'Recursos Humanos'!M226</f>
        <v>0</v>
      </c>
    </row>
    <row r="227" spans="1:12" x14ac:dyDescent="0.25">
      <c r="A227">
        <f>'Recursos Humanos'!A227</f>
        <v>0</v>
      </c>
      <c r="B227">
        <f>'Recursos Humanos'!B227</f>
        <v>0</v>
      </c>
      <c r="C227">
        <f>'Recursos Humanos'!C227</f>
        <v>0</v>
      </c>
      <c r="D227">
        <f>'Recursos Humanos'!D227</f>
        <v>0</v>
      </c>
      <c r="E227">
        <f>'Recursos Humanos'!E227</f>
        <v>0</v>
      </c>
      <c r="F227" t="str">
        <f>'Recursos Humanos'!F227</f>
        <v>Rec. Humanos</v>
      </c>
      <c r="G227">
        <f>'Recursos Humanos'!G227</f>
        <v>0</v>
      </c>
      <c r="H227">
        <f>'Recursos Humanos'!H227</f>
        <v>0</v>
      </c>
      <c r="I227">
        <f>'Recursos Humanos'!I227</f>
        <v>0</v>
      </c>
      <c r="J227" s="2">
        <f>'Recursos Humanos'!K227</f>
        <v>0</v>
      </c>
      <c r="K227" s="3">
        <f>'Recursos Humanos'!L227</f>
        <v>0</v>
      </c>
      <c r="L227" s="3">
        <f>'Recursos Humanos'!M227</f>
        <v>0</v>
      </c>
    </row>
    <row r="228" spans="1:12" x14ac:dyDescent="0.25">
      <c r="A228">
        <f>'Recursos Humanos'!A228</f>
        <v>0</v>
      </c>
      <c r="B228">
        <f>'Recursos Humanos'!B228</f>
        <v>0</v>
      </c>
      <c r="C228">
        <f>'Recursos Humanos'!C228</f>
        <v>0</v>
      </c>
      <c r="D228">
        <f>'Recursos Humanos'!D228</f>
        <v>0</v>
      </c>
      <c r="E228">
        <f>'Recursos Humanos'!E228</f>
        <v>0</v>
      </c>
      <c r="F228" t="str">
        <f>'Recursos Humanos'!F228</f>
        <v>Rec. Humanos</v>
      </c>
      <c r="G228">
        <f>'Recursos Humanos'!G228</f>
        <v>0</v>
      </c>
      <c r="H228">
        <f>'Recursos Humanos'!H228</f>
        <v>0</v>
      </c>
      <c r="I228">
        <f>'Recursos Humanos'!I228</f>
        <v>0</v>
      </c>
      <c r="J228" s="2">
        <f>'Recursos Humanos'!K228</f>
        <v>0</v>
      </c>
      <c r="K228" s="3">
        <f>'Recursos Humanos'!L228</f>
        <v>0</v>
      </c>
      <c r="L228" s="3">
        <f>'Recursos Humanos'!M228</f>
        <v>0</v>
      </c>
    </row>
    <row r="229" spans="1:12" x14ac:dyDescent="0.25">
      <c r="A229">
        <f>'Recursos Humanos'!A229</f>
        <v>0</v>
      </c>
      <c r="B229">
        <f>'Recursos Humanos'!B229</f>
        <v>0</v>
      </c>
      <c r="C229">
        <f>'Recursos Humanos'!C229</f>
        <v>0</v>
      </c>
      <c r="D229">
        <f>'Recursos Humanos'!D229</f>
        <v>0</v>
      </c>
      <c r="E229">
        <f>'Recursos Humanos'!E229</f>
        <v>0</v>
      </c>
      <c r="F229" t="str">
        <f>'Recursos Humanos'!F229</f>
        <v>Rec. Humanos</v>
      </c>
      <c r="G229">
        <f>'Recursos Humanos'!G229</f>
        <v>0</v>
      </c>
      <c r="H229">
        <f>'Recursos Humanos'!H229</f>
        <v>0</v>
      </c>
      <c r="I229">
        <f>'Recursos Humanos'!I229</f>
        <v>0</v>
      </c>
      <c r="J229" s="2">
        <f>'Recursos Humanos'!K229</f>
        <v>0</v>
      </c>
      <c r="K229" s="3">
        <f>'Recursos Humanos'!L229</f>
        <v>0</v>
      </c>
      <c r="L229" s="3">
        <f>'Recursos Humanos'!M229</f>
        <v>0</v>
      </c>
    </row>
    <row r="230" spans="1:12" x14ac:dyDescent="0.25">
      <c r="A230">
        <f>'Recursos Humanos'!A230</f>
        <v>0</v>
      </c>
      <c r="B230">
        <f>'Recursos Humanos'!B230</f>
        <v>0</v>
      </c>
      <c r="C230">
        <f>'Recursos Humanos'!C230</f>
        <v>0</v>
      </c>
      <c r="D230">
        <f>'Recursos Humanos'!D230</f>
        <v>0</v>
      </c>
      <c r="E230">
        <f>'Recursos Humanos'!E230</f>
        <v>0</v>
      </c>
      <c r="F230" t="str">
        <f>'Recursos Humanos'!F230</f>
        <v>Rec. Humanos</v>
      </c>
      <c r="G230">
        <f>'Recursos Humanos'!G230</f>
        <v>0</v>
      </c>
      <c r="H230">
        <f>'Recursos Humanos'!H230</f>
        <v>0</v>
      </c>
      <c r="I230">
        <f>'Recursos Humanos'!I230</f>
        <v>0</v>
      </c>
      <c r="J230" s="2">
        <f>'Recursos Humanos'!K230</f>
        <v>0</v>
      </c>
      <c r="K230" s="3">
        <f>'Recursos Humanos'!L230</f>
        <v>0</v>
      </c>
      <c r="L230" s="3">
        <f>'Recursos Humanos'!M230</f>
        <v>0</v>
      </c>
    </row>
    <row r="231" spans="1:12" x14ac:dyDescent="0.25">
      <c r="A231">
        <f>'Recursos Humanos'!A231</f>
        <v>0</v>
      </c>
      <c r="B231">
        <f>'Recursos Humanos'!B231</f>
        <v>0</v>
      </c>
      <c r="C231">
        <f>'Recursos Humanos'!C231</f>
        <v>0</v>
      </c>
      <c r="D231">
        <f>'Recursos Humanos'!D231</f>
        <v>0</v>
      </c>
      <c r="E231">
        <f>'Recursos Humanos'!E231</f>
        <v>0</v>
      </c>
      <c r="F231" t="str">
        <f>'Recursos Humanos'!F231</f>
        <v>Rec. Humanos</v>
      </c>
      <c r="G231">
        <f>'Recursos Humanos'!G231</f>
        <v>0</v>
      </c>
      <c r="H231">
        <f>'Recursos Humanos'!H231</f>
        <v>0</v>
      </c>
      <c r="I231">
        <f>'Recursos Humanos'!I231</f>
        <v>0</v>
      </c>
      <c r="J231" s="2">
        <f>'Recursos Humanos'!K231</f>
        <v>0</v>
      </c>
      <c r="K231" s="3">
        <f>'Recursos Humanos'!L231</f>
        <v>0</v>
      </c>
      <c r="L231" s="3">
        <f>'Recursos Humanos'!M231</f>
        <v>0</v>
      </c>
    </row>
    <row r="232" spans="1:12" x14ac:dyDescent="0.25">
      <c r="A232">
        <f>'Recursos Humanos'!A232</f>
        <v>0</v>
      </c>
      <c r="B232">
        <f>'Recursos Humanos'!B232</f>
        <v>0</v>
      </c>
      <c r="C232">
        <f>'Recursos Humanos'!C232</f>
        <v>0</v>
      </c>
      <c r="D232">
        <f>'Recursos Humanos'!D232</f>
        <v>0</v>
      </c>
      <c r="E232">
        <f>'Recursos Humanos'!E232</f>
        <v>0</v>
      </c>
      <c r="F232" t="str">
        <f>'Recursos Humanos'!F232</f>
        <v>Rec. Humanos</v>
      </c>
      <c r="G232">
        <f>'Recursos Humanos'!G232</f>
        <v>0</v>
      </c>
      <c r="H232">
        <f>'Recursos Humanos'!H232</f>
        <v>0</v>
      </c>
      <c r="I232">
        <f>'Recursos Humanos'!I232</f>
        <v>0</v>
      </c>
      <c r="J232" s="2">
        <f>'Recursos Humanos'!K232</f>
        <v>0</v>
      </c>
      <c r="K232" s="3">
        <f>'Recursos Humanos'!L232</f>
        <v>0</v>
      </c>
      <c r="L232" s="3">
        <f>'Recursos Humanos'!M232</f>
        <v>0</v>
      </c>
    </row>
    <row r="233" spans="1:12" x14ac:dyDescent="0.25">
      <c r="A233">
        <f>'Recursos Humanos'!A233</f>
        <v>0</v>
      </c>
      <c r="B233">
        <f>'Recursos Humanos'!B233</f>
        <v>0</v>
      </c>
      <c r="C233">
        <f>'Recursos Humanos'!C233</f>
        <v>0</v>
      </c>
      <c r="D233">
        <f>'Recursos Humanos'!D233</f>
        <v>0</v>
      </c>
      <c r="E233">
        <f>'Recursos Humanos'!E233</f>
        <v>0</v>
      </c>
      <c r="F233" t="str">
        <f>'Recursos Humanos'!F233</f>
        <v>Rec. Humanos</v>
      </c>
      <c r="G233">
        <f>'Recursos Humanos'!G233</f>
        <v>0</v>
      </c>
      <c r="H233">
        <f>'Recursos Humanos'!H233</f>
        <v>0</v>
      </c>
      <c r="I233">
        <f>'Recursos Humanos'!I233</f>
        <v>0</v>
      </c>
      <c r="J233" s="2">
        <f>'Recursos Humanos'!K233</f>
        <v>0</v>
      </c>
      <c r="K233" s="3">
        <f>'Recursos Humanos'!L233</f>
        <v>0</v>
      </c>
      <c r="L233" s="3">
        <f>'Recursos Humanos'!M233</f>
        <v>0</v>
      </c>
    </row>
    <row r="234" spans="1:12" x14ac:dyDescent="0.25">
      <c r="A234">
        <f>'Recursos Humanos'!A234</f>
        <v>0</v>
      </c>
      <c r="B234">
        <f>'Recursos Humanos'!B234</f>
        <v>0</v>
      </c>
      <c r="C234">
        <f>'Recursos Humanos'!C234</f>
        <v>0</v>
      </c>
      <c r="D234">
        <f>'Recursos Humanos'!D234</f>
        <v>0</v>
      </c>
      <c r="E234">
        <f>'Recursos Humanos'!E234</f>
        <v>0</v>
      </c>
      <c r="F234" t="str">
        <f>'Recursos Humanos'!F234</f>
        <v>Rec. Humanos</v>
      </c>
      <c r="G234">
        <f>'Recursos Humanos'!G234</f>
        <v>0</v>
      </c>
      <c r="H234">
        <f>'Recursos Humanos'!H234</f>
        <v>0</v>
      </c>
      <c r="I234">
        <f>'Recursos Humanos'!I234</f>
        <v>0</v>
      </c>
      <c r="J234" s="2">
        <f>'Recursos Humanos'!K234</f>
        <v>0</v>
      </c>
      <c r="K234" s="3">
        <f>'Recursos Humanos'!L234</f>
        <v>0</v>
      </c>
      <c r="L234" s="3">
        <f>'Recursos Humanos'!M234</f>
        <v>0</v>
      </c>
    </row>
    <row r="235" spans="1:12" x14ac:dyDescent="0.25">
      <c r="A235">
        <f>'Recursos Humanos'!A235</f>
        <v>0</v>
      </c>
      <c r="B235">
        <f>'Recursos Humanos'!B235</f>
        <v>0</v>
      </c>
      <c r="C235">
        <f>'Recursos Humanos'!C235</f>
        <v>0</v>
      </c>
      <c r="D235">
        <f>'Recursos Humanos'!D235</f>
        <v>0</v>
      </c>
      <c r="E235">
        <f>'Recursos Humanos'!E235</f>
        <v>0</v>
      </c>
      <c r="F235" t="str">
        <f>'Recursos Humanos'!F235</f>
        <v>Rec. Humanos</v>
      </c>
      <c r="G235">
        <f>'Recursos Humanos'!G235</f>
        <v>0</v>
      </c>
      <c r="H235">
        <f>'Recursos Humanos'!H235</f>
        <v>0</v>
      </c>
      <c r="I235">
        <f>'Recursos Humanos'!I235</f>
        <v>0</v>
      </c>
      <c r="J235" s="2">
        <f>'Recursos Humanos'!K235</f>
        <v>0</v>
      </c>
      <c r="K235" s="3">
        <f>'Recursos Humanos'!L235</f>
        <v>0</v>
      </c>
      <c r="L235" s="3">
        <f>'Recursos Humanos'!M235</f>
        <v>0</v>
      </c>
    </row>
    <row r="236" spans="1:12" x14ac:dyDescent="0.25">
      <c r="A236">
        <f>'Recursos Humanos'!A236</f>
        <v>0</v>
      </c>
      <c r="B236">
        <f>'Recursos Humanos'!B236</f>
        <v>0</v>
      </c>
      <c r="C236">
        <f>'Recursos Humanos'!C236</f>
        <v>0</v>
      </c>
      <c r="D236">
        <f>'Recursos Humanos'!D236</f>
        <v>0</v>
      </c>
      <c r="E236">
        <f>'Recursos Humanos'!E236</f>
        <v>0</v>
      </c>
      <c r="F236" t="str">
        <f>'Recursos Humanos'!F236</f>
        <v>Rec. Humanos</v>
      </c>
      <c r="G236">
        <f>'Recursos Humanos'!G236</f>
        <v>0</v>
      </c>
      <c r="H236">
        <f>'Recursos Humanos'!H236</f>
        <v>0</v>
      </c>
      <c r="I236">
        <f>'Recursos Humanos'!I236</f>
        <v>0</v>
      </c>
      <c r="J236" s="2">
        <f>'Recursos Humanos'!K236</f>
        <v>0</v>
      </c>
      <c r="K236" s="3">
        <f>'Recursos Humanos'!L236</f>
        <v>0</v>
      </c>
      <c r="L236" s="3">
        <f>'Recursos Humanos'!M236</f>
        <v>0</v>
      </c>
    </row>
    <row r="237" spans="1:12" x14ac:dyDescent="0.25">
      <c r="A237">
        <f>'Recursos Humanos'!A237</f>
        <v>0</v>
      </c>
      <c r="B237">
        <f>'Recursos Humanos'!B237</f>
        <v>0</v>
      </c>
      <c r="C237">
        <f>'Recursos Humanos'!C237</f>
        <v>0</v>
      </c>
      <c r="D237">
        <f>'Recursos Humanos'!D237</f>
        <v>0</v>
      </c>
      <c r="E237">
        <f>'Recursos Humanos'!E237</f>
        <v>0</v>
      </c>
      <c r="F237" t="str">
        <f>'Recursos Humanos'!F237</f>
        <v>Rec. Humanos</v>
      </c>
      <c r="G237">
        <f>'Recursos Humanos'!G237</f>
        <v>0</v>
      </c>
      <c r="H237">
        <f>'Recursos Humanos'!H237</f>
        <v>0</v>
      </c>
      <c r="I237">
        <f>'Recursos Humanos'!I237</f>
        <v>0</v>
      </c>
      <c r="J237" s="2">
        <f>'Recursos Humanos'!K237</f>
        <v>0</v>
      </c>
      <c r="K237" s="3">
        <f>'Recursos Humanos'!L237</f>
        <v>0</v>
      </c>
      <c r="L237" s="3">
        <f>'Recursos Humanos'!M237</f>
        <v>0</v>
      </c>
    </row>
    <row r="238" spans="1:12" x14ac:dyDescent="0.25">
      <c r="A238">
        <f>'Recursos Humanos'!A238</f>
        <v>0</v>
      </c>
      <c r="B238">
        <f>'Recursos Humanos'!B238</f>
        <v>0</v>
      </c>
      <c r="C238">
        <f>'Recursos Humanos'!C238</f>
        <v>0</v>
      </c>
      <c r="D238">
        <f>'Recursos Humanos'!D238</f>
        <v>0</v>
      </c>
      <c r="E238">
        <f>'Recursos Humanos'!E238</f>
        <v>0</v>
      </c>
      <c r="F238" t="str">
        <f>'Recursos Humanos'!F238</f>
        <v>Rec. Humanos</v>
      </c>
      <c r="G238">
        <f>'Recursos Humanos'!G238</f>
        <v>0</v>
      </c>
      <c r="H238">
        <f>'Recursos Humanos'!H238</f>
        <v>0</v>
      </c>
      <c r="I238">
        <f>'Recursos Humanos'!I238</f>
        <v>0</v>
      </c>
      <c r="J238" s="2">
        <f>'Recursos Humanos'!K238</f>
        <v>0</v>
      </c>
      <c r="K238" s="3">
        <f>'Recursos Humanos'!L238</f>
        <v>0</v>
      </c>
      <c r="L238" s="3">
        <f>'Recursos Humanos'!M238</f>
        <v>0</v>
      </c>
    </row>
    <row r="239" spans="1:12" x14ac:dyDescent="0.25">
      <c r="A239">
        <f>'Recursos Humanos'!A239</f>
        <v>0</v>
      </c>
      <c r="B239">
        <f>'Recursos Humanos'!B239</f>
        <v>0</v>
      </c>
      <c r="C239">
        <f>'Recursos Humanos'!C239</f>
        <v>0</v>
      </c>
      <c r="D239">
        <f>'Recursos Humanos'!D239</f>
        <v>0</v>
      </c>
      <c r="E239">
        <f>'Recursos Humanos'!E239</f>
        <v>0</v>
      </c>
      <c r="F239" t="str">
        <f>'Recursos Humanos'!F239</f>
        <v>Rec. Humanos</v>
      </c>
      <c r="G239">
        <f>'Recursos Humanos'!G239</f>
        <v>0</v>
      </c>
      <c r="H239">
        <f>'Recursos Humanos'!H239</f>
        <v>0</v>
      </c>
      <c r="I239">
        <f>'Recursos Humanos'!I239</f>
        <v>0</v>
      </c>
      <c r="J239" s="2">
        <f>'Recursos Humanos'!K239</f>
        <v>0</v>
      </c>
      <c r="K239" s="3">
        <f>'Recursos Humanos'!L239</f>
        <v>0</v>
      </c>
      <c r="L239" s="3">
        <f>'Recursos Humanos'!M239</f>
        <v>0</v>
      </c>
    </row>
    <row r="240" spans="1:12" x14ac:dyDescent="0.25">
      <c r="A240">
        <f>'Recursos Humanos'!A240</f>
        <v>0</v>
      </c>
      <c r="B240">
        <f>'Recursos Humanos'!B240</f>
        <v>0</v>
      </c>
      <c r="C240">
        <f>'Recursos Humanos'!C240</f>
        <v>0</v>
      </c>
      <c r="D240">
        <f>'Recursos Humanos'!D240</f>
        <v>0</v>
      </c>
      <c r="E240">
        <f>'Recursos Humanos'!E240</f>
        <v>0</v>
      </c>
      <c r="F240" t="str">
        <f>'Recursos Humanos'!F240</f>
        <v>Rec. Humanos</v>
      </c>
      <c r="G240">
        <f>'Recursos Humanos'!G240</f>
        <v>0</v>
      </c>
      <c r="H240">
        <f>'Recursos Humanos'!H240</f>
        <v>0</v>
      </c>
      <c r="I240">
        <f>'Recursos Humanos'!I240</f>
        <v>0</v>
      </c>
      <c r="J240" s="2">
        <f>'Recursos Humanos'!K240</f>
        <v>0</v>
      </c>
      <c r="K240" s="3">
        <f>'Recursos Humanos'!L240</f>
        <v>0</v>
      </c>
      <c r="L240" s="3">
        <f>'Recursos Humanos'!M240</f>
        <v>0</v>
      </c>
    </row>
    <row r="241" spans="1:12" x14ac:dyDescent="0.25">
      <c r="A241">
        <f>'Recursos Humanos'!A241</f>
        <v>0</v>
      </c>
      <c r="B241">
        <f>'Recursos Humanos'!B241</f>
        <v>0</v>
      </c>
      <c r="C241">
        <f>'Recursos Humanos'!C241</f>
        <v>0</v>
      </c>
      <c r="D241">
        <f>'Recursos Humanos'!D241</f>
        <v>0</v>
      </c>
      <c r="E241">
        <f>'Recursos Humanos'!E241</f>
        <v>0</v>
      </c>
      <c r="F241" t="str">
        <f>'Recursos Humanos'!F241</f>
        <v>Rec. Humanos</v>
      </c>
      <c r="G241">
        <f>'Recursos Humanos'!G241</f>
        <v>0</v>
      </c>
      <c r="H241">
        <f>'Recursos Humanos'!H241</f>
        <v>0</v>
      </c>
      <c r="I241">
        <f>'Recursos Humanos'!I241</f>
        <v>0</v>
      </c>
      <c r="J241" s="2">
        <f>'Recursos Humanos'!K241</f>
        <v>0</v>
      </c>
      <c r="K241" s="3">
        <f>'Recursos Humanos'!L241</f>
        <v>0</v>
      </c>
      <c r="L241" s="3">
        <f>'Recursos Humanos'!M241</f>
        <v>0</v>
      </c>
    </row>
    <row r="242" spans="1:12" x14ac:dyDescent="0.25">
      <c r="A242">
        <f>'Recursos Humanos'!A242</f>
        <v>0</v>
      </c>
      <c r="B242">
        <f>'Recursos Humanos'!B242</f>
        <v>0</v>
      </c>
      <c r="C242">
        <f>'Recursos Humanos'!C242</f>
        <v>0</v>
      </c>
      <c r="D242">
        <f>'Recursos Humanos'!D242</f>
        <v>0</v>
      </c>
      <c r="E242">
        <f>'Recursos Humanos'!E242</f>
        <v>0</v>
      </c>
      <c r="F242" t="str">
        <f>'Recursos Humanos'!F242</f>
        <v>Rec. Humanos</v>
      </c>
      <c r="G242">
        <f>'Recursos Humanos'!G242</f>
        <v>0</v>
      </c>
      <c r="H242">
        <f>'Recursos Humanos'!H242</f>
        <v>0</v>
      </c>
      <c r="I242">
        <f>'Recursos Humanos'!I242</f>
        <v>0</v>
      </c>
      <c r="J242" s="2">
        <f>'Recursos Humanos'!K242</f>
        <v>0</v>
      </c>
      <c r="K242" s="3">
        <f>'Recursos Humanos'!L242</f>
        <v>0</v>
      </c>
      <c r="L242" s="3">
        <f>'Recursos Humanos'!M242</f>
        <v>0</v>
      </c>
    </row>
    <row r="243" spans="1:12" x14ac:dyDescent="0.25">
      <c r="A243">
        <f>'Recursos Humanos'!A243</f>
        <v>0</v>
      </c>
      <c r="B243">
        <f>'Recursos Humanos'!B243</f>
        <v>0</v>
      </c>
      <c r="C243">
        <f>'Recursos Humanos'!C243</f>
        <v>0</v>
      </c>
      <c r="D243">
        <f>'Recursos Humanos'!D243</f>
        <v>0</v>
      </c>
      <c r="E243">
        <f>'Recursos Humanos'!E243</f>
        <v>0</v>
      </c>
      <c r="F243" t="str">
        <f>'Recursos Humanos'!F243</f>
        <v>Rec. Humanos</v>
      </c>
      <c r="G243">
        <f>'Recursos Humanos'!G243</f>
        <v>0</v>
      </c>
      <c r="H243">
        <f>'Recursos Humanos'!H243</f>
        <v>0</v>
      </c>
      <c r="I243">
        <f>'Recursos Humanos'!I243</f>
        <v>0</v>
      </c>
      <c r="J243" s="2">
        <f>'Recursos Humanos'!K243</f>
        <v>0</v>
      </c>
      <c r="K243" s="3">
        <f>'Recursos Humanos'!L243</f>
        <v>0</v>
      </c>
      <c r="L243" s="3">
        <f>'Recursos Humanos'!M243</f>
        <v>0</v>
      </c>
    </row>
    <row r="244" spans="1:12" x14ac:dyDescent="0.25">
      <c r="A244">
        <f>'Recursos Humanos'!A244</f>
        <v>0</v>
      </c>
      <c r="B244">
        <f>'Recursos Humanos'!B244</f>
        <v>0</v>
      </c>
      <c r="C244">
        <f>'Recursos Humanos'!C244</f>
        <v>0</v>
      </c>
      <c r="D244">
        <f>'Recursos Humanos'!D244</f>
        <v>0</v>
      </c>
      <c r="E244">
        <f>'Recursos Humanos'!E244</f>
        <v>0</v>
      </c>
      <c r="F244" t="str">
        <f>'Recursos Humanos'!F244</f>
        <v>Rec. Humanos</v>
      </c>
      <c r="G244">
        <f>'Recursos Humanos'!G244</f>
        <v>0</v>
      </c>
      <c r="H244">
        <f>'Recursos Humanos'!H244</f>
        <v>0</v>
      </c>
      <c r="I244">
        <f>'Recursos Humanos'!I244</f>
        <v>0</v>
      </c>
      <c r="J244" s="2">
        <f>'Recursos Humanos'!K244</f>
        <v>0</v>
      </c>
      <c r="K244" s="3">
        <f>'Recursos Humanos'!L244</f>
        <v>0</v>
      </c>
      <c r="L244" s="3">
        <f>'Recursos Humanos'!M244</f>
        <v>0</v>
      </c>
    </row>
    <row r="245" spans="1:12" x14ac:dyDescent="0.25">
      <c r="A245">
        <f>'Recursos Humanos'!A245</f>
        <v>0</v>
      </c>
      <c r="B245">
        <f>'Recursos Humanos'!B245</f>
        <v>0</v>
      </c>
      <c r="C245">
        <f>'Recursos Humanos'!C245</f>
        <v>0</v>
      </c>
      <c r="D245">
        <f>'Recursos Humanos'!D245</f>
        <v>0</v>
      </c>
      <c r="E245">
        <f>'Recursos Humanos'!E245</f>
        <v>0</v>
      </c>
      <c r="F245" t="str">
        <f>'Recursos Humanos'!F245</f>
        <v>Rec. Humanos</v>
      </c>
      <c r="G245">
        <f>'Recursos Humanos'!G245</f>
        <v>0</v>
      </c>
      <c r="H245">
        <f>'Recursos Humanos'!H245</f>
        <v>0</v>
      </c>
      <c r="I245">
        <f>'Recursos Humanos'!I245</f>
        <v>0</v>
      </c>
      <c r="J245" s="2">
        <f>'Recursos Humanos'!K245</f>
        <v>0</v>
      </c>
      <c r="K245" s="3">
        <f>'Recursos Humanos'!L245</f>
        <v>0</v>
      </c>
      <c r="L245" s="3">
        <f>'Recursos Humanos'!M245</f>
        <v>0</v>
      </c>
    </row>
    <row r="246" spans="1:12" x14ac:dyDescent="0.25">
      <c r="A246">
        <f>'Recursos Humanos'!A246</f>
        <v>0</v>
      </c>
      <c r="B246">
        <f>'Recursos Humanos'!B246</f>
        <v>0</v>
      </c>
      <c r="C246">
        <f>'Recursos Humanos'!C246</f>
        <v>0</v>
      </c>
      <c r="D246">
        <f>'Recursos Humanos'!D246</f>
        <v>0</v>
      </c>
      <c r="E246">
        <f>'Recursos Humanos'!E246</f>
        <v>0</v>
      </c>
      <c r="F246" t="str">
        <f>'Recursos Humanos'!F246</f>
        <v>Rec. Humanos</v>
      </c>
      <c r="G246">
        <f>'Recursos Humanos'!G246</f>
        <v>0</v>
      </c>
      <c r="H246">
        <f>'Recursos Humanos'!H246</f>
        <v>0</v>
      </c>
      <c r="I246">
        <f>'Recursos Humanos'!I246</f>
        <v>0</v>
      </c>
      <c r="J246" s="2">
        <f>'Recursos Humanos'!K246</f>
        <v>0</v>
      </c>
      <c r="K246" s="3">
        <f>'Recursos Humanos'!L246</f>
        <v>0</v>
      </c>
      <c r="L246" s="3">
        <f>'Recursos Humanos'!M246</f>
        <v>0</v>
      </c>
    </row>
    <row r="247" spans="1:12" x14ac:dyDescent="0.25">
      <c r="A247">
        <f>'Recursos Humanos'!A247</f>
        <v>0</v>
      </c>
      <c r="B247">
        <f>'Recursos Humanos'!B247</f>
        <v>0</v>
      </c>
      <c r="C247">
        <f>'Recursos Humanos'!C247</f>
        <v>0</v>
      </c>
      <c r="D247">
        <f>'Recursos Humanos'!D247</f>
        <v>0</v>
      </c>
      <c r="E247">
        <f>'Recursos Humanos'!E247</f>
        <v>0</v>
      </c>
      <c r="F247" t="str">
        <f>'Recursos Humanos'!F247</f>
        <v>Rec. Humanos</v>
      </c>
      <c r="G247">
        <f>'Recursos Humanos'!G247</f>
        <v>0</v>
      </c>
      <c r="H247">
        <f>'Recursos Humanos'!H247</f>
        <v>0</v>
      </c>
      <c r="I247">
        <f>'Recursos Humanos'!I247</f>
        <v>0</v>
      </c>
      <c r="J247" s="2">
        <f>'Recursos Humanos'!K247</f>
        <v>0</v>
      </c>
      <c r="K247" s="3">
        <f>'Recursos Humanos'!L247</f>
        <v>0</v>
      </c>
      <c r="L247" s="3">
        <f>'Recursos Humanos'!M247</f>
        <v>0</v>
      </c>
    </row>
    <row r="248" spans="1:12" x14ac:dyDescent="0.25">
      <c r="A248">
        <f>'Recursos Humanos'!A248</f>
        <v>0</v>
      </c>
      <c r="B248">
        <f>'Recursos Humanos'!B248</f>
        <v>0</v>
      </c>
      <c r="C248">
        <f>'Recursos Humanos'!C248</f>
        <v>0</v>
      </c>
      <c r="D248">
        <f>'Recursos Humanos'!D248</f>
        <v>0</v>
      </c>
      <c r="E248">
        <f>'Recursos Humanos'!E248</f>
        <v>0</v>
      </c>
      <c r="F248" t="str">
        <f>'Recursos Humanos'!F248</f>
        <v>Rec. Humanos</v>
      </c>
      <c r="G248">
        <f>'Recursos Humanos'!G248</f>
        <v>0</v>
      </c>
      <c r="H248">
        <f>'Recursos Humanos'!H248</f>
        <v>0</v>
      </c>
      <c r="I248">
        <f>'Recursos Humanos'!I248</f>
        <v>0</v>
      </c>
      <c r="J248" s="2">
        <f>'Recursos Humanos'!K248</f>
        <v>0</v>
      </c>
      <c r="K248" s="3">
        <f>'Recursos Humanos'!L248</f>
        <v>0</v>
      </c>
      <c r="L248" s="3">
        <f>'Recursos Humanos'!M248</f>
        <v>0</v>
      </c>
    </row>
    <row r="249" spans="1:12" x14ac:dyDescent="0.25">
      <c r="A249">
        <f>'Recursos Humanos'!A249</f>
        <v>0</v>
      </c>
      <c r="B249">
        <f>'Recursos Humanos'!B249</f>
        <v>0</v>
      </c>
      <c r="C249">
        <f>'Recursos Humanos'!C249</f>
        <v>0</v>
      </c>
      <c r="D249">
        <f>'Recursos Humanos'!D249</f>
        <v>0</v>
      </c>
      <c r="E249">
        <f>'Recursos Humanos'!E249</f>
        <v>0</v>
      </c>
      <c r="F249" t="str">
        <f>'Recursos Humanos'!F249</f>
        <v>Rec. Humanos</v>
      </c>
      <c r="G249">
        <f>'Recursos Humanos'!G249</f>
        <v>0</v>
      </c>
      <c r="H249">
        <f>'Recursos Humanos'!H249</f>
        <v>0</v>
      </c>
      <c r="I249">
        <f>'Recursos Humanos'!I249</f>
        <v>0</v>
      </c>
      <c r="J249" s="2">
        <f>'Recursos Humanos'!K249</f>
        <v>0</v>
      </c>
      <c r="K249" s="3">
        <f>'Recursos Humanos'!L249</f>
        <v>0</v>
      </c>
      <c r="L249" s="3">
        <f>'Recursos Humanos'!M249</f>
        <v>0</v>
      </c>
    </row>
    <row r="250" spans="1:12" x14ac:dyDescent="0.25">
      <c r="A250">
        <f>'Recursos Humanos'!A250</f>
        <v>0</v>
      </c>
      <c r="B250">
        <f>'Recursos Humanos'!B250</f>
        <v>0</v>
      </c>
      <c r="C250">
        <f>'Recursos Humanos'!C250</f>
        <v>0</v>
      </c>
      <c r="D250">
        <f>'Recursos Humanos'!D250</f>
        <v>0</v>
      </c>
      <c r="E250">
        <f>'Recursos Humanos'!E250</f>
        <v>0</v>
      </c>
      <c r="F250" t="str">
        <f>'Recursos Humanos'!F250</f>
        <v>Rec. Humanos</v>
      </c>
      <c r="G250">
        <f>'Recursos Humanos'!G250</f>
        <v>0</v>
      </c>
      <c r="H250">
        <f>'Recursos Humanos'!H250</f>
        <v>0</v>
      </c>
      <c r="I250">
        <f>'Recursos Humanos'!I250</f>
        <v>0</v>
      </c>
      <c r="J250" s="2">
        <f>'Recursos Humanos'!K250</f>
        <v>0</v>
      </c>
      <c r="K250" s="3">
        <f>'Recursos Humanos'!L250</f>
        <v>0</v>
      </c>
      <c r="L250" s="3">
        <f>'Recursos Humanos'!M250</f>
        <v>0</v>
      </c>
    </row>
    <row r="251" spans="1:12" x14ac:dyDescent="0.25">
      <c r="A251">
        <f>'Recursos Humanos'!A251</f>
        <v>0</v>
      </c>
      <c r="B251">
        <f>'Recursos Humanos'!B251</f>
        <v>0</v>
      </c>
      <c r="C251">
        <f>'Recursos Humanos'!C251</f>
        <v>0</v>
      </c>
      <c r="D251">
        <f>'Recursos Humanos'!D251</f>
        <v>0</v>
      </c>
      <c r="E251">
        <f>'Recursos Humanos'!E251</f>
        <v>0</v>
      </c>
      <c r="F251" t="str">
        <f>'Recursos Humanos'!F251</f>
        <v>Rec. Humanos</v>
      </c>
      <c r="G251">
        <f>'Recursos Humanos'!G251</f>
        <v>0</v>
      </c>
      <c r="H251">
        <f>'Recursos Humanos'!H251</f>
        <v>0</v>
      </c>
      <c r="I251">
        <f>'Recursos Humanos'!I251</f>
        <v>0</v>
      </c>
      <c r="J251" s="2">
        <f>'Recursos Humanos'!K251</f>
        <v>0</v>
      </c>
      <c r="K251" s="3">
        <f>'Recursos Humanos'!L251</f>
        <v>0</v>
      </c>
      <c r="L251" s="3">
        <f>'Recursos Humanos'!M251</f>
        <v>0</v>
      </c>
    </row>
    <row r="252" spans="1:12" x14ac:dyDescent="0.25">
      <c r="A252">
        <f>'Recursos Humanos'!A252</f>
        <v>0</v>
      </c>
      <c r="B252">
        <f>'Recursos Humanos'!B252</f>
        <v>0</v>
      </c>
      <c r="C252">
        <f>'Recursos Humanos'!C252</f>
        <v>0</v>
      </c>
      <c r="D252">
        <f>'Recursos Humanos'!D252</f>
        <v>0</v>
      </c>
      <c r="E252">
        <f>'Recursos Humanos'!E252</f>
        <v>0</v>
      </c>
      <c r="F252" t="str">
        <f>'Recursos Humanos'!F252</f>
        <v>Rec. Humanos</v>
      </c>
      <c r="G252">
        <f>'Recursos Humanos'!G252</f>
        <v>0</v>
      </c>
      <c r="H252">
        <f>'Recursos Humanos'!H252</f>
        <v>0</v>
      </c>
      <c r="I252">
        <f>'Recursos Humanos'!I252</f>
        <v>0</v>
      </c>
      <c r="J252" s="2">
        <f>'Recursos Humanos'!K252</f>
        <v>0</v>
      </c>
      <c r="K252" s="3">
        <f>'Recursos Humanos'!L252</f>
        <v>0</v>
      </c>
      <c r="L252" s="3">
        <f>'Recursos Humanos'!M252</f>
        <v>0</v>
      </c>
    </row>
    <row r="253" spans="1:12" x14ac:dyDescent="0.25">
      <c r="A253">
        <f>'Recursos Humanos'!A253</f>
        <v>0</v>
      </c>
      <c r="B253">
        <f>'Recursos Humanos'!B253</f>
        <v>0</v>
      </c>
      <c r="C253">
        <f>'Recursos Humanos'!C253</f>
        <v>0</v>
      </c>
      <c r="D253">
        <f>'Recursos Humanos'!D253</f>
        <v>0</v>
      </c>
      <c r="E253">
        <f>'Recursos Humanos'!E253</f>
        <v>0</v>
      </c>
      <c r="F253" t="str">
        <f>'Recursos Humanos'!F253</f>
        <v>Rec. Humanos</v>
      </c>
      <c r="G253">
        <f>'Recursos Humanos'!G253</f>
        <v>0</v>
      </c>
      <c r="H253">
        <f>'Recursos Humanos'!H253</f>
        <v>0</v>
      </c>
      <c r="I253">
        <f>'Recursos Humanos'!I253</f>
        <v>0</v>
      </c>
      <c r="J253" s="2">
        <f>'Recursos Humanos'!K253</f>
        <v>0</v>
      </c>
      <c r="K253" s="3">
        <f>'Recursos Humanos'!L253</f>
        <v>0</v>
      </c>
      <c r="L253" s="3">
        <f>'Recursos Humanos'!M253</f>
        <v>0</v>
      </c>
    </row>
    <row r="254" spans="1:12" x14ac:dyDescent="0.25">
      <c r="A254">
        <f>'Recursos Humanos'!A254</f>
        <v>0</v>
      </c>
      <c r="B254">
        <f>'Recursos Humanos'!B254</f>
        <v>0</v>
      </c>
      <c r="C254">
        <f>'Recursos Humanos'!C254</f>
        <v>0</v>
      </c>
      <c r="D254">
        <f>'Recursos Humanos'!D254</f>
        <v>0</v>
      </c>
      <c r="E254">
        <f>'Recursos Humanos'!E254</f>
        <v>0</v>
      </c>
      <c r="F254" t="str">
        <f>'Recursos Humanos'!F254</f>
        <v>Rec. Humanos</v>
      </c>
      <c r="G254">
        <f>'Recursos Humanos'!G254</f>
        <v>0</v>
      </c>
      <c r="H254">
        <f>'Recursos Humanos'!H254</f>
        <v>0</v>
      </c>
      <c r="I254">
        <f>'Recursos Humanos'!I254</f>
        <v>0</v>
      </c>
      <c r="J254" s="2">
        <f>'Recursos Humanos'!K254</f>
        <v>0</v>
      </c>
      <c r="K254" s="3">
        <f>'Recursos Humanos'!L254</f>
        <v>0</v>
      </c>
      <c r="L254" s="3">
        <f>'Recursos Humanos'!M254</f>
        <v>0</v>
      </c>
    </row>
    <row r="255" spans="1:12" x14ac:dyDescent="0.25">
      <c r="A255">
        <f>'Recursos Humanos'!A255</f>
        <v>0</v>
      </c>
      <c r="B255">
        <f>'Recursos Humanos'!B255</f>
        <v>0</v>
      </c>
      <c r="C255">
        <f>'Recursos Humanos'!C255</f>
        <v>0</v>
      </c>
      <c r="D255">
        <f>'Recursos Humanos'!D255</f>
        <v>0</v>
      </c>
      <c r="E255">
        <f>'Recursos Humanos'!E255</f>
        <v>0</v>
      </c>
      <c r="F255" t="str">
        <f>'Recursos Humanos'!F255</f>
        <v>Rec. Humanos</v>
      </c>
      <c r="G255">
        <f>'Recursos Humanos'!G255</f>
        <v>0</v>
      </c>
      <c r="H255">
        <f>'Recursos Humanos'!H255</f>
        <v>0</v>
      </c>
      <c r="I255">
        <f>'Recursos Humanos'!I255</f>
        <v>0</v>
      </c>
      <c r="J255" s="2">
        <f>'Recursos Humanos'!K255</f>
        <v>0</v>
      </c>
      <c r="K255" s="3">
        <f>'Recursos Humanos'!L255</f>
        <v>0</v>
      </c>
      <c r="L255" s="3">
        <f>'Recursos Humanos'!M255</f>
        <v>0</v>
      </c>
    </row>
    <row r="256" spans="1:12" x14ac:dyDescent="0.25">
      <c r="A256">
        <f>'Recursos Humanos'!A256</f>
        <v>0</v>
      </c>
      <c r="B256">
        <f>'Recursos Humanos'!B256</f>
        <v>0</v>
      </c>
      <c r="C256">
        <f>'Recursos Humanos'!C256</f>
        <v>0</v>
      </c>
      <c r="D256">
        <f>'Recursos Humanos'!D256</f>
        <v>0</v>
      </c>
      <c r="E256">
        <f>'Recursos Humanos'!E256</f>
        <v>0</v>
      </c>
      <c r="F256" t="str">
        <f>'Recursos Humanos'!F256</f>
        <v>Rec. Humanos</v>
      </c>
      <c r="G256">
        <f>'Recursos Humanos'!G256</f>
        <v>0</v>
      </c>
      <c r="H256">
        <f>'Recursos Humanos'!H256</f>
        <v>0</v>
      </c>
      <c r="I256">
        <f>'Recursos Humanos'!I256</f>
        <v>0</v>
      </c>
      <c r="J256" s="2">
        <f>'Recursos Humanos'!K256</f>
        <v>0</v>
      </c>
      <c r="K256" s="3">
        <f>'Recursos Humanos'!L256</f>
        <v>0</v>
      </c>
      <c r="L256" s="3">
        <f>'Recursos Humanos'!M256</f>
        <v>0</v>
      </c>
    </row>
    <row r="257" spans="1:12" x14ac:dyDescent="0.25">
      <c r="A257">
        <f>'Recursos Humanos'!A257</f>
        <v>0</v>
      </c>
      <c r="B257">
        <f>'Recursos Humanos'!B257</f>
        <v>0</v>
      </c>
      <c r="C257">
        <f>'Recursos Humanos'!C257</f>
        <v>0</v>
      </c>
      <c r="D257">
        <f>'Recursos Humanos'!D257</f>
        <v>0</v>
      </c>
      <c r="E257">
        <f>'Recursos Humanos'!E257</f>
        <v>0</v>
      </c>
      <c r="F257" t="str">
        <f>'Recursos Humanos'!F257</f>
        <v>Rec. Humanos</v>
      </c>
      <c r="G257">
        <f>'Recursos Humanos'!G257</f>
        <v>0</v>
      </c>
      <c r="H257">
        <f>'Recursos Humanos'!H257</f>
        <v>0</v>
      </c>
      <c r="I257">
        <f>'Recursos Humanos'!I257</f>
        <v>0</v>
      </c>
      <c r="J257" s="2">
        <f>'Recursos Humanos'!K257</f>
        <v>0</v>
      </c>
      <c r="K257" s="3">
        <f>'Recursos Humanos'!L257</f>
        <v>0</v>
      </c>
      <c r="L257" s="3">
        <f>'Recursos Humanos'!M257</f>
        <v>0</v>
      </c>
    </row>
    <row r="258" spans="1:12" x14ac:dyDescent="0.25">
      <c r="A258">
        <f>'Recursos Humanos'!A258</f>
        <v>0</v>
      </c>
      <c r="B258">
        <f>'Recursos Humanos'!B258</f>
        <v>0</v>
      </c>
      <c r="C258">
        <f>'Recursos Humanos'!C258</f>
        <v>0</v>
      </c>
      <c r="D258">
        <f>'Recursos Humanos'!D258</f>
        <v>0</v>
      </c>
      <c r="E258">
        <f>'Recursos Humanos'!E258</f>
        <v>0</v>
      </c>
      <c r="F258" t="str">
        <f>'Recursos Humanos'!F258</f>
        <v>Rec. Humanos</v>
      </c>
      <c r="G258">
        <f>'Recursos Humanos'!G258</f>
        <v>0</v>
      </c>
      <c r="H258">
        <f>'Recursos Humanos'!H258</f>
        <v>0</v>
      </c>
      <c r="I258">
        <f>'Recursos Humanos'!I258</f>
        <v>0</v>
      </c>
      <c r="J258" s="2">
        <f>'Recursos Humanos'!K258</f>
        <v>0</v>
      </c>
      <c r="K258" s="3">
        <f>'Recursos Humanos'!L258</f>
        <v>0</v>
      </c>
      <c r="L258" s="3">
        <f>'Recursos Humanos'!M258</f>
        <v>0</v>
      </c>
    </row>
    <row r="259" spans="1:12" x14ac:dyDescent="0.25">
      <c r="A259">
        <f>'Recursos Humanos'!A259</f>
        <v>0</v>
      </c>
      <c r="B259">
        <f>'Recursos Humanos'!B259</f>
        <v>0</v>
      </c>
      <c r="C259">
        <f>'Recursos Humanos'!C259</f>
        <v>0</v>
      </c>
      <c r="D259">
        <f>'Recursos Humanos'!D259</f>
        <v>0</v>
      </c>
      <c r="E259">
        <f>'Recursos Humanos'!E259</f>
        <v>0</v>
      </c>
      <c r="F259" t="str">
        <f>'Recursos Humanos'!F259</f>
        <v>Rec. Humanos</v>
      </c>
      <c r="G259">
        <f>'Recursos Humanos'!G259</f>
        <v>0</v>
      </c>
      <c r="H259">
        <f>'Recursos Humanos'!H259</f>
        <v>0</v>
      </c>
      <c r="I259">
        <f>'Recursos Humanos'!I259</f>
        <v>0</v>
      </c>
      <c r="J259" s="2">
        <f>'Recursos Humanos'!K259</f>
        <v>0</v>
      </c>
      <c r="K259" s="3">
        <f>'Recursos Humanos'!L259</f>
        <v>0</v>
      </c>
      <c r="L259" s="3">
        <f>'Recursos Humanos'!M259</f>
        <v>0</v>
      </c>
    </row>
    <row r="260" spans="1:12" x14ac:dyDescent="0.25">
      <c r="A260">
        <f>'Recursos Humanos'!A260</f>
        <v>0</v>
      </c>
      <c r="B260">
        <f>'Recursos Humanos'!B260</f>
        <v>0</v>
      </c>
      <c r="C260">
        <f>'Recursos Humanos'!C260</f>
        <v>0</v>
      </c>
      <c r="D260">
        <f>'Recursos Humanos'!D260</f>
        <v>0</v>
      </c>
      <c r="E260">
        <f>'Recursos Humanos'!E260</f>
        <v>0</v>
      </c>
      <c r="F260" t="str">
        <f>'Recursos Humanos'!F260</f>
        <v>Rec. Humanos</v>
      </c>
      <c r="G260">
        <f>'Recursos Humanos'!G260</f>
        <v>0</v>
      </c>
      <c r="H260">
        <f>'Recursos Humanos'!H260</f>
        <v>0</v>
      </c>
      <c r="I260">
        <f>'Recursos Humanos'!I260</f>
        <v>0</v>
      </c>
      <c r="J260" s="2">
        <f>'Recursos Humanos'!K260</f>
        <v>0</v>
      </c>
      <c r="K260" s="3">
        <f>'Recursos Humanos'!L260</f>
        <v>0</v>
      </c>
      <c r="L260" s="3">
        <f>'Recursos Humanos'!M260</f>
        <v>0</v>
      </c>
    </row>
    <row r="261" spans="1:12" x14ac:dyDescent="0.25">
      <c r="A261">
        <f>'Recursos Humanos'!A261</f>
        <v>0</v>
      </c>
      <c r="B261">
        <f>'Recursos Humanos'!B261</f>
        <v>0</v>
      </c>
      <c r="C261">
        <f>'Recursos Humanos'!C261</f>
        <v>0</v>
      </c>
      <c r="D261">
        <f>'Recursos Humanos'!D261</f>
        <v>0</v>
      </c>
      <c r="E261">
        <f>'Recursos Humanos'!E261</f>
        <v>0</v>
      </c>
      <c r="F261" t="str">
        <f>'Recursos Humanos'!F261</f>
        <v>Rec. Humanos</v>
      </c>
      <c r="G261">
        <f>'Recursos Humanos'!G261</f>
        <v>0</v>
      </c>
      <c r="H261">
        <f>'Recursos Humanos'!H261</f>
        <v>0</v>
      </c>
      <c r="I261">
        <f>'Recursos Humanos'!I261</f>
        <v>0</v>
      </c>
      <c r="J261" s="2">
        <f>'Recursos Humanos'!K261</f>
        <v>0</v>
      </c>
      <c r="K261" s="3">
        <f>'Recursos Humanos'!L261</f>
        <v>0</v>
      </c>
      <c r="L261" s="3">
        <f>'Recursos Humanos'!M261</f>
        <v>0</v>
      </c>
    </row>
    <row r="262" spans="1:12" x14ac:dyDescent="0.25">
      <c r="A262">
        <f>'Recursos Humanos'!A262</f>
        <v>0</v>
      </c>
      <c r="B262">
        <f>'Recursos Humanos'!B262</f>
        <v>0</v>
      </c>
      <c r="C262">
        <f>'Recursos Humanos'!C262</f>
        <v>0</v>
      </c>
      <c r="D262">
        <f>'Recursos Humanos'!D262</f>
        <v>0</v>
      </c>
      <c r="E262">
        <f>'Recursos Humanos'!E262</f>
        <v>0</v>
      </c>
      <c r="F262" t="str">
        <f>'Recursos Humanos'!F262</f>
        <v>Rec. Humanos</v>
      </c>
      <c r="G262">
        <f>'Recursos Humanos'!G262</f>
        <v>0</v>
      </c>
      <c r="H262">
        <f>'Recursos Humanos'!H262</f>
        <v>0</v>
      </c>
      <c r="I262">
        <f>'Recursos Humanos'!I262</f>
        <v>0</v>
      </c>
      <c r="J262" s="2">
        <f>'Recursos Humanos'!K262</f>
        <v>0</v>
      </c>
      <c r="K262" s="3">
        <f>'Recursos Humanos'!L262</f>
        <v>0</v>
      </c>
      <c r="L262" s="3">
        <f>'Recursos Humanos'!M262</f>
        <v>0</v>
      </c>
    </row>
    <row r="263" spans="1:12" x14ac:dyDescent="0.25">
      <c r="A263">
        <f>'Recursos Humanos'!A263</f>
        <v>0</v>
      </c>
      <c r="B263">
        <f>'Recursos Humanos'!B263</f>
        <v>0</v>
      </c>
      <c r="C263">
        <f>'Recursos Humanos'!C263</f>
        <v>0</v>
      </c>
      <c r="D263">
        <f>'Recursos Humanos'!D263</f>
        <v>0</v>
      </c>
      <c r="E263">
        <f>'Recursos Humanos'!E263</f>
        <v>0</v>
      </c>
      <c r="F263" t="str">
        <f>'Recursos Humanos'!F263</f>
        <v>Rec. Humanos</v>
      </c>
      <c r="G263">
        <f>'Recursos Humanos'!G263</f>
        <v>0</v>
      </c>
      <c r="H263">
        <f>'Recursos Humanos'!H263</f>
        <v>0</v>
      </c>
      <c r="I263">
        <f>'Recursos Humanos'!I263</f>
        <v>0</v>
      </c>
      <c r="J263" s="2">
        <f>'Recursos Humanos'!K263</f>
        <v>0</v>
      </c>
      <c r="K263" s="3">
        <f>'Recursos Humanos'!L263</f>
        <v>0</v>
      </c>
      <c r="L263" s="3">
        <f>'Recursos Humanos'!M263</f>
        <v>0</v>
      </c>
    </row>
    <row r="264" spans="1:12" x14ac:dyDescent="0.25">
      <c r="A264">
        <f>'Recursos Humanos'!A264</f>
        <v>0</v>
      </c>
      <c r="B264">
        <f>'Recursos Humanos'!B264</f>
        <v>0</v>
      </c>
      <c r="C264">
        <f>'Recursos Humanos'!C264</f>
        <v>0</v>
      </c>
      <c r="D264">
        <f>'Recursos Humanos'!D264</f>
        <v>0</v>
      </c>
      <c r="E264">
        <f>'Recursos Humanos'!E264</f>
        <v>0</v>
      </c>
      <c r="F264" t="str">
        <f>'Recursos Humanos'!F264</f>
        <v>Rec. Humanos</v>
      </c>
      <c r="G264">
        <f>'Recursos Humanos'!G264</f>
        <v>0</v>
      </c>
      <c r="H264">
        <f>'Recursos Humanos'!H264</f>
        <v>0</v>
      </c>
      <c r="I264">
        <f>'Recursos Humanos'!I264</f>
        <v>0</v>
      </c>
      <c r="J264" s="2">
        <f>'Recursos Humanos'!K264</f>
        <v>0</v>
      </c>
      <c r="K264" s="3">
        <f>'Recursos Humanos'!L264</f>
        <v>0</v>
      </c>
      <c r="L264" s="3">
        <f>'Recursos Humanos'!M264</f>
        <v>0</v>
      </c>
    </row>
    <row r="265" spans="1:12" x14ac:dyDescent="0.25">
      <c r="A265">
        <f>'Recursos Humanos'!A265</f>
        <v>0</v>
      </c>
      <c r="B265">
        <f>'Recursos Humanos'!B265</f>
        <v>0</v>
      </c>
      <c r="C265">
        <f>'Recursos Humanos'!C265</f>
        <v>0</v>
      </c>
      <c r="D265">
        <f>'Recursos Humanos'!D265</f>
        <v>0</v>
      </c>
      <c r="E265">
        <f>'Recursos Humanos'!E265</f>
        <v>0</v>
      </c>
      <c r="F265" t="str">
        <f>'Recursos Humanos'!F265</f>
        <v>Rec. Humanos</v>
      </c>
      <c r="G265">
        <f>'Recursos Humanos'!G265</f>
        <v>0</v>
      </c>
      <c r="H265">
        <f>'Recursos Humanos'!H265</f>
        <v>0</v>
      </c>
      <c r="I265">
        <f>'Recursos Humanos'!I265</f>
        <v>0</v>
      </c>
      <c r="J265" s="2">
        <f>'Recursos Humanos'!K265</f>
        <v>0</v>
      </c>
      <c r="K265" s="3">
        <f>'Recursos Humanos'!L265</f>
        <v>0</v>
      </c>
      <c r="L265" s="3">
        <f>'Recursos Humanos'!M265</f>
        <v>0</v>
      </c>
    </row>
    <row r="266" spans="1:12" x14ac:dyDescent="0.25">
      <c r="A266">
        <f>'Recursos Humanos'!A266</f>
        <v>0</v>
      </c>
      <c r="B266">
        <f>'Recursos Humanos'!B266</f>
        <v>0</v>
      </c>
      <c r="C266">
        <f>'Recursos Humanos'!C266</f>
        <v>0</v>
      </c>
      <c r="D266">
        <f>'Recursos Humanos'!D266</f>
        <v>0</v>
      </c>
      <c r="E266">
        <f>'Recursos Humanos'!E266</f>
        <v>0</v>
      </c>
      <c r="F266" t="str">
        <f>'Recursos Humanos'!F266</f>
        <v>Rec. Humanos</v>
      </c>
      <c r="G266">
        <f>'Recursos Humanos'!G266</f>
        <v>0</v>
      </c>
      <c r="H266">
        <f>'Recursos Humanos'!H266</f>
        <v>0</v>
      </c>
      <c r="I266">
        <f>'Recursos Humanos'!I266</f>
        <v>0</v>
      </c>
      <c r="J266" s="2">
        <f>'Recursos Humanos'!K266</f>
        <v>0</v>
      </c>
      <c r="K266" s="3">
        <f>'Recursos Humanos'!L266</f>
        <v>0</v>
      </c>
      <c r="L266" s="3">
        <f>'Recursos Humanos'!M266</f>
        <v>0</v>
      </c>
    </row>
    <row r="267" spans="1:12" x14ac:dyDescent="0.25">
      <c r="A267">
        <f>'Recursos Humanos'!A267</f>
        <v>0</v>
      </c>
      <c r="B267">
        <f>'Recursos Humanos'!B267</f>
        <v>0</v>
      </c>
      <c r="C267">
        <f>'Recursos Humanos'!C267</f>
        <v>0</v>
      </c>
      <c r="D267">
        <f>'Recursos Humanos'!D267</f>
        <v>0</v>
      </c>
      <c r="E267">
        <f>'Recursos Humanos'!E267</f>
        <v>0</v>
      </c>
      <c r="F267" t="str">
        <f>'Recursos Humanos'!F267</f>
        <v>Rec. Humanos</v>
      </c>
      <c r="G267">
        <f>'Recursos Humanos'!G267</f>
        <v>0</v>
      </c>
      <c r="H267">
        <f>'Recursos Humanos'!H267</f>
        <v>0</v>
      </c>
      <c r="I267">
        <f>'Recursos Humanos'!I267</f>
        <v>0</v>
      </c>
      <c r="J267" s="2">
        <f>'Recursos Humanos'!K267</f>
        <v>0</v>
      </c>
      <c r="K267" s="3">
        <f>'Recursos Humanos'!L267</f>
        <v>0</v>
      </c>
      <c r="L267" s="3">
        <f>'Recursos Humanos'!M267</f>
        <v>0</v>
      </c>
    </row>
    <row r="268" spans="1:12" x14ac:dyDescent="0.25">
      <c r="A268">
        <f>'Recursos Humanos'!A268</f>
        <v>0</v>
      </c>
      <c r="B268">
        <f>'Recursos Humanos'!B268</f>
        <v>0</v>
      </c>
      <c r="C268">
        <f>'Recursos Humanos'!C268</f>
        <v>0</v>
      </c>
      <c r="D268">
        <f>'Recursos Humanos'!D268</f>
        <v>0</v>
      </c>
      <c r="E268">
        <f>'Recursos Humanos'!E268</f>
        <v>0</v>
      </c>
      <c r="F268" t="str">
        <f>'Recursos Humanos'!F268</f>
        <v>Rec. Humanos</v>
      </c>
      <c r="G268">
        <f>'Recursos Humanos'!G268</f>
        <v>0</v>
      </c>
      <c r="H268">
        <f>'Recursos Humanos'!H268</f>
        <v>0</v>
      </c>
      <c r="I268">
        <f>'Recursos Humanos'!I268</f>
        <v>0</v>
      </c>
      <c r="J268" s="2">
        <f>'Recursos Humanos'!K268</f>
        <v>0</v>
      </c>
      <c r="K268" s="3">
        <f>'Recursos Humanos'!L268</f>
        <v>0</v>
      </c>
      <c r="L268" s="3">
        <f>'Recursos Humanos'!M268</f>
        <v>0</v>
      </c>
    </row>
    <row r="269" spans="1:12" x14ac:dyDescent="0.25">
      <c r="A269">
        <f>'Recursos Humanos'!A269</f>
        <v>0</v>
      </c>
      <c r="B269">
        <f>'Recursos Humanos'!B269</f>
        <v>0</v>
      </c>
      <c r="C269">
        <f>'Recursos Humanos'!C269</f>
        <v>0</v>
      </c>
      <c r="D269">
        <f>'Recursos Humanos'!D269</f>
        <v>0</v>
      </c>
      <c r="E269">
        <f>'Recursos Humanos'!E269</f>
        <v>0</v>
      </c>
      <c r="F269" t="str">
        <f>'Recursos Humanos'!F269</f>
        <v>Rec. Humanos</v>
      </c>
      <c r="G269">
        <f>'Recursos Humanos'!G269</f>
        <v>0</v>
      </c>
      <c r="H269">
        <f>'Recursos Humanos'!H269</f>
        <v>0</v>
      </c>
      <c r="I269">
        <f>'Recursos Humanos'!I269</f>
        <v>0</v>
      </c>
      <c r="J269" s="2">
        <f>'Recursos Humanos'!K269</f>
        <v>0</v>
      </c>
      <c r="K269" s="3">
        <f>'Recursos Humanos'!L269</f>
        <v>0</v>
      </c>
      <c r="L269" s="3">
        <f>'Recursos Humanos'!M269</f>
        <v>0</v>
      </c>
    </row>
    <row r="270" spans="1:12" x14ac:dyDescent="0.25">
      <c r="A270">
        <f>'Recursos Humanos'!A270</f>
        <v>0</v>
      </c>
      <c r="B270">
        <f>'Recursos Humanos'!B270</f>
        <v>0</v>
      </c>
      <c r="C270">
        <f>'Recursos Humanos'!C270</f>
        <v>0</v>
      </c>
      <c r="D270">
        <f>'Recursos Humanos'!D270</f>
        <v>0</v>
      </c>
      <c r="E270">
        <f>'Recursos Humanos'!E270</f>
        <v>0</v>
      </c>
      <c r="F270" t="str">
        <f>'Recursos Humanos'!F270</f>
        <v>Rec. Humanos</v>
      </c>
      <c r="G270">
        <f>'Recursos Humanos'!G270</f>
        <v>0</v>
      </c>
      <c r="H270">
        <f>'Recursos Humanos'!H270</f>
        <v>0</v>
      </c>
      <c r="I270">
        <f>'Recursos Humanos'!I270</f>
        <v>0</v>
      </c>
      <c r="J270" s="2">
        <f>'Recursos Humanos'!K270</f>
        <v>0</v>
      </c>
      <c r="K270" s="3">
        <f>'Recursos Humanos'!L270</f>
        <v>0</v>
      </c>
      <c r="L270" s="3">
        <f>'Recursos Humanos'!M270</f>
        <v>0</v>
      </c>
    </row>
    <row r="271" spans="1:12" x14ac:dyDescent="0.25">
      <c r="A271">
        <f>'Recursos Humanos'!A271</f>
        <v>0</v>
      </c>
      <c r="B271">
        <f>'Recursos Humanos'!B271</f>
        <v>0</v>
      </c>
      <c r="C271">
        <f>'Recursos Humanos'!C271</f>
        <v>0</v>
      </c>
      <c r="D271">
        <f>'Recursos Humanos'!D271</f>
        <v>0</v>
      </c>
      <c r="E271">
        <f>'Recursos Humanos'!E271</f>
        <v>0</v>
      </c>
      <c r="F271" t="str">
        <f>'Recursos Humanos'!F271</f>
        <v>Rec. Humanos</v>
      </c>
      <c r="G271">
        <f>'Recursos Humanos'!G271</f>
        <v>0</v>
      </c>
      <c r="H271">
        <f>'Recursos Humanos'!H271</f>
        <v>0</v>
      </c>
      <c r="I271">
        <f>'Recursos Humanos'!I271</f>
        <v>0</v>
      </c>
      <c r="J271" s="2">
        <f>'Recursos Humanos'!K271</f>
        <v>0</v>
      </c>
      <c r="K271" s="3">
        <f>'Recursos Humanos'!L271</f>
        <v>0</v>
      </c>
      <c r="L271" s="3">
        <f>'Recursos Humanos'!M271</f>
        <v>0</v>
      </c>
    </row>
    <row r="272" spans="1:12" x14ac:dyDescent="0.25">
      <c r="A272">
        <f>'Recursos Humanos'!A272</f>
        <v>0</v>
      </c>
      <c r="B272">
        <f>'Recursos Humanos'!B272</f>
        <v>0</v>
      </c>
      <c r="C272">
        <f>'Recursos Humanos'!C272</f>
        <v>0</v>
      </c>
      <c r="D272">
        <f>'Recursos Humanos'!D272</f>
        <v>0</v>
      </c>
      <c r="E272">
        <f>'Recursos Humanos'!E272</f>
        <v>0</v>
      </c>
      <c r="F272" t="str">
        <f>'Recursos Humanos'!F272</f>
        <v>Rec. Humanos</v>
      </c>
      <c r="G272">
        <f>'Recursos Humanos'!G272</f>
        <v>0</v>
      </c>
      <c r="H272">
        <f>'Recursos Humanos'!H272</f>
        <v>0</v>
      </c>
      <c r="I272">
        <f>'Recursos Humanos'!I272</f>
        <v>0</v>
      </c>
      <c r="J272" s="2">
        <f>'Recursos Humanos'!K272</f>
        <v>0</v>
      </c>
      <c r="K272" s="3">
        <f>'Recursos Humanos'!L272</f>
        <v>0</v>
      </c>
      <c r="L272" s="3">
        <f>'Recursos Humanos'!M272</f>
        <v>0</v>
      </c>
    </row>
    <row r="273" spans="1:12" x14ac:dyDescent="0.25">
      <c r="A273">
        <f>'Recursos Humanos'!A273</f>
        <v>0</v>
      </c>
      <c r="B273">
        <f>'Recursos Humanos'!B273</f>
        <v>0</v>
      </c>
      <c r="C273">
        <f>'Recursos Humanos'!C273</f>
        <v>0</v>
      </c>
      <c r="D273">
        <f>'Recursos Humanos'!D273</f>
        <v>0</v>
      </c>
      <c r="E273">
        <f>'Recursos Humanos'!E273</f>
        <v>0</v>
      </c>
      <c r="F273" t="str">
        <f>'Recursos Humanos'!F273</f>
        <v>Rec. Humanos</v>
      </c>
      <c r="G273">
        <f>'Recursos Humanos'!G273</f>
        <v>0</v>
      </c>
      <c r="H273">
        <f>'Recursos Humanos'!H273</f>
        <v>0</v>
      </c>
      <c r="I273">
        <f>'Recursos Humanos'!I273</f>
        <v>0</v>
      </c>
      <c r="J273" s="2">
        <f>'Recursos Humanos'!K273</f>
        <v>0</v>
      </c>
      <c r="K273" s="3">
        <f>'Recursos Humanos'!L273</f>
        <v>0</v>
      </c>
      <c r="L273" s="3">
        <f>'Recursos Humanos'!M273</f>
        <v>0</v>
      </c>
    </row>
    <row r="274" spans="1:12" x14ac:dyDescent="0.25">
      <c r="A274">
        <f>'Recursos Humanos'!A274</f>
        <v>0</v>
      </c>
      <c r="B274">
        <f>'Recursos Humanos'!B274</f>
        <v>0</v>
      </c>
      <c r="C274">
        <f>'Recursos Humanos'!C274</f>
        <v>0</v>
      </c>
      <c r="D274">
        <f>'Recursos Humanos'!D274</f>
        <v>0</v>
      </c>
      <c r="E274">
        <f>'Recursos Humanos'!E274</f>
        <v>0</v>
      </c>
      <c r="F274" t="str">
        <f>'Recursos Humanos'!F274</f>
        <v>Rec. Humanos</v>
      </c>
      <c r="G274">
        <f>'Recursos Humanos'!G274</f>
        <v>0</v>
      </c>
      <c r="H274">
        <f>'Recursos Humanos'!H274</f>
        <v>0</v>
      </c>
      <c r="I274">
        <f>'Recursos Humanos'!I274</f>
        <v>0</v>
      </c>
      <c r="J274" s="2">
        <f>'Recursos Humanos'!K274</f>
        <v>0</v>
      </c>
      <c r="K274" s="3">
        <f>'Recursos Humanos'!L274</f>
        <v>0</v>
      </c>
      <c r="L274" s="3">
        <f>'Recursos Humanos'!M274</f>
        <v>0</v>
      </c>
    </row>
    <row r="275" spans="1:12" x14ac:dyDescent="0.25">
      <c r="A275">
        <f>'Recursos Humanos'!A275</f>
        <v>0</v>
      </c>
      <c r="B275">
        <f>'Recursos Humanos'!B275</f>
        <v>0</v>
      </c>
      <c r="C275">
        <f>'Recursos Humanos'!C275</f>
        <v>0</v>
      </c>
      <c r="D275">
        <f>'Recursos Humanos'!D275</f>
        <v>0</v>
      </c>
      <c r="E275">
        <f>'Recursos Humanos'!E275</f>
        <v>0</v>
      </c>
      <c r="F275" t="str">
        <f>'Recursos Humanos'!F275</f>
        <v>Rec. Humanos</v>
      </c>
      <c r="G275">
        <f>'Recursos Humanos'!G275</f>
        <v>0</v>
      </c>
      <c r="H275">
        <f>'Recursos Humanos'!H275</f>
        <v>0</v>
      </c>
      <c r="I275">
        <f>'Recursos Humanos'!I275</f>
        <v>0</v>
      </c>
      <c r="J275" s="2">
        <f>'Recursos Humanos'!K275</f>
        <v>0</v>
      </c>
      <c r="K275" s="3">
        <f>'Recursos Humanos'!L275</f>
        <v>0</v>
      </c>
      <c r="L275" s="3">
        <f>'Recursos Humanos'!M275</f>
        <v>0</v>
      </c>
    </row>
    <row r="276" spans="1:12" x14ac:dyDescent="0.25">
      <c r="A276">
        <f>'Recursos Humanos'!A276</f>
        <v>0</v>
      </c>
      <c r="B276">
        <f>'Recursos Humanos'!B276</f>
        <v>0</v>
      </c>
      <c r="C276">
        <f>'Recursos Humanos'!C276</f>
        <v>0</v>
      </c>
      <c r="D276">
        <f>'Recursos Humanos'!D276</f>
        <v>0</v>
      </c>
      <c r="E276">
        <f>'Recursos Humanos'!E276</f>
        <v>0</v>
      </c>
      <c r="F276" t="str">
        <f>'Recursos Humanos'!F276</f>
        <v>Rec. Humanos</v>
      </c>
      <c r="G276">
        <f>'Recursos Humanos'!G276</f>
        <v>0</v>
      </c>
      <c r="H276">
        <f>'Recursos Humanos'!H276</f>
        <v>0</v>
      </c>
      <c r="I276">
        <f>'Recursos Humanos'!I276</f>
        <v>0</v>
      </c>
      <c r="J276" s="2">
        <f>'Recursos Humanos'!K276</f>
        <v>0</v>
      </c>
      <c r="K276" s="3">
        <f>'Recursos Humanos'!L276</f>
        <v>0</v>
      </c>
      <c r="L276" s="3">
        <f>'Recursos Humanos'!M276</f>
        <v>0</v>
      </c>
    </row>
    <row r="277" spans="1:12" x14ac:dyDescent="0.25">
      <c r="A277">
        <f>'Recursos Humanos'!A277</f>
        <v>0</v>
      </c>
      <c r="B277">
        <f>'Recursos Humanos'!B277</f>
        <v>0</v>
      </c>
      <c r="C277">
        <f>'Recursos Humanos'!C277</f>
        <v>0</v>
      </c>
      <c r="D277">
        <f>'Recursos Humanos'!D277</f>
        <v>0</v>
      </c>
      <c r="E277">
        <f>'Recursos Humanos'!E277</f>
        <v>0</v>
      </c>
      <c r="F277" t="str">
        <f>'Recursos Humanos'!F277</f>
        <v>Rec. Humanos</v>
      </c>
      <c r="G277">
        <f>'Recursos Humanos'!G277</f>
        <v>0</v>
      </c>
      <c r="H277">
        <f>'Recursos Humanos'!H277</f>
        <v>0</v>
      </c>
      <c r="I277">
        <f>'Recursos Humanos'!I277</f>
        <v>0</v>
      </c>
      <c r="J277" s="2">
        <f>'Recursos Humanos'!K277</f>
        <v>0</v>
      </c>
      <c r="K277" s="3">
        <f>'Recursos Humanos'!L277</f>
        <v>0</v>
      </c>
      <c r="L277" s="3">
        <f>'Recursos Humanos'!M277</f>
        <v>0</v>
      </c>
    </row>
    <row r="278" spans="1:12" x14ac:dyDescent="0.25">
      <c r="A278">
        <f>'Recursos Humanos'!A278</f>
        <v>0</v>
      </c>
      <c r="B278">
        <f>'Recursos Humanos'!B278</f>
        <v>0</v>
      </c>
      <c r="C278">
        <f>'Recursos Humanos'!C278</f>
        <v>0</v>
      </c>
      <c r="D278">
        <f>'Recursos Humanos'!D278</f>
        <v>0</v>
      </c>
      <c r="E278">
        <f>'Recursos Humanos'!E278</f>
        <v>0</v>
      </c>
      <c r="F278" t="str">
        <f>'Recursos Humanos'!F278</f>
        <v>Rec. Humanos</v>
      </c>
      <c r="G278">
        <f>'Recursos Humanos'!G278</f>
        <v>0</v>
      </c>
      <c r="H278">
        <f>'Recursos Humanos'!H278</f>
        <v>0</v>
      </c>
      <c r="I278">
        <f>'Recursos Humanos'!I278</f>
        <v>0</v>
      </c>
      <c r="J278" s="2">
        <f>'Recursos Humanos'!K278</f>
        <v>0</v>
      </c>
      <c r="K278" s="3">
        <f>'Recursos Humanos'!L278</f>
        <v>0</v>
      </c>
      <c r="L278" s="3">
        <f>'Recursos Humanos'!M278</f>
        <v>0</v>
      </c>
    </row>
    <row r="279" spans="1:12" x14ac:dyDescent="0.25">
      <c r="A279">
        <f>'Recursos Humanos'!A279</f>
        <v>0</v>
      </c>
      <c r="B279">
        <f>'Recursos Humanos'!B279</f>
        <v>0</v>
      </c>
      <c r="C279">
        <f>'Recursos Humanos'!C279</f>
        <v>0</v>
      </c>
      <c r="D279">
        <f>'Recursos Humanos'!D279</f>
        <v>0</v>
      </c>
      <c r="E279">
        <f>'Recursos Humanos'!E279</f>
        <v>0</v>
      </c>
      <c r="F279" t="str">
        <f>'Recursos Humanos'!F279</f>
        <v>Rec. Humanos</v>
      </c>
      <c r="G279">
        <f>'Recursos Humanos'!G279</f>
        <v>0</v>
      </c>
      <c r="H279">
        <f>'Recursos Humanos'!H279</f>
        <v>0</v>
      </c>
      <c r="I279">
        <f>'Recursos Humanos'!I279</f>
        <v>0</v>
      </c>
      <c r="J279" s="2">
        <f>'Recursos Humanos'!K279</f>
        <v>0</v>
      </c>
      <c r="K279" s="3">
        <f>'Recursos Humanos'!L279</f>
        <v>0</v>
      </c>
      <c r="L279" s="3">
        <f>'Recursos Humanos'!M279</f>
        <v>0</v>
      </c>
    </row>
    <row r="280" spans="1:12" x14ac:dyDescent="0.25">
      <c r="A280">
        <f>'Recursos Humanos'!A280</f>
        <v>0</v>
      </c>
      <c r="B280">
        <f>'Recursos Humanos'!B280</f>
        <v>0</v>
      </c>
      <c r="C280">
        <f>'Recursos Humanos'!C280</f>
        <v>0</v>
      </c>
      <c r="D280">
        <f>'Recursos Humanos'!D280</f>
        <v>0</v>
      </c>
      <c r="E280">
        <f>'Recursos Humanos'!E280</f>
        <v>0</v>
      </c>
      <c r="F280" t="str">
        <f>'Recursos Humanos'!F280</f>
        <v>Rec. Humanos</v>
      </c>
      <c r="G280">
        <f>'Recursos Humanos'!G280</f>
        <v>0</v>
      </c>
      <c r="H280">
        <f>'Recursos Humanos'!H280</f>
        <v>0</v>
      </c>
      <c r="I280">
        <f>'Recursos Humanos'!I280</f>
        <v>0</v>
      </c>
      <c r="J280" s="2">
        <f>'Recursos Humanos'!K280</f>
        <v>0</v>
      </c>
      <c r="K280" s="3">
        <f>'Recursos Humanos'!L280</f>
        <v>0</v>
      </c>
      <c r="L280" s="3">
        <f>'Recursos Humanos'!M280</f>
        <v>0</v>
      </c>
    </row>
    <row r="281" spans="1:12" x14ac:dyDescent="0.25">
      <c r="A281">
        <f>'Recursos Humanos'!A281</f>
        <v>0</v>
      </c>
      <c r="B281">
        <f>'Recursos Humanos'!B281</f>
        <v>0</v>
      </c>
      <c r="C281">
        <f>'Recursos Humanos'!C281</f>
        <v>0</v>
      </c>
      <c r="D281">
        <f>'Recursos Humanos'!D281</f>
        <v>0</v>
      </c>
      <c r="E281">
        <f>'Recursos Humanos'!E281</f>
        <v>0</v>
      </c>
      <c r="F281" t="str">
        <f>'Recursos Humanos'!F281</f>
        <v>Rec. Humanos</v>
      </c>
      <c r="G281">
        <f>'Recursos Humanos'!G281</f>
        <v>0</v>
      </c>
      <c r="H281">
        <f>'Recursos Humanos'!H281</f>
        <v>0</v>
      </c>
      <c r="I281">
        <f>'Recursos Humanos'!I281</f>
        <v>0</v>
      </c>
      <c r="J281" s="2">
        <f>'Recursos Humanos'!K281</f>
        <v>0</v>
      </c>
      <c r="K281" s="3">
        <f>'Recursos Humanos'!L281</f>
        <v>0</v>
      </c>
      <c r="L281" s="3">
        <f>'Recursos Humanos'!M281</f>
        <v>0</v>
      </c>
    </row>
    <row r="282" spans="1:12" x14ac:dyDescent="0.25">
      <c r="A282">
        <f>'Recursos Humanos'!A282</f>
        <v>0</v>
      </c>
      <c r="B282">
        <f>'Recursos Humanos'!B282</f>
        <v>0</v>
      </c>
      <c r="C282">
        <f>'Recursos Humanos'!C282</f>
        <v>0</v>
      </c>
      <c r="D282">
        <f>'Recursos Humanos'!D282</f>
        <v>0</v>
      </c>
      <c r="E282">
        <f>'Recursos Humanos'!E282</f>
        <v>0</v>
      </c>
      <c r="F282" t="str">
        <f>'Recursos Humanos'!F282</f>
        <v>Rec. Humanos</v>
      </c>
      <c r="G282">
        <f>'Recursos Humanos'!G282</f>
        <v>0</v>
      </c>
      <c r="H282">
        <f>'Recursos Humanos'!H282</f>
        <v>0</v>
      </c>
      <c r="I282">
        <f>'Recursos Humanos'!I282</f>
        <v>0</v>
      </c>
      <c r="J282" s="2">
        <f>'Recursos Humanos'!K282</f>
        <v>0</v>
      </c>
      <c r="K282" s="3">
        <f>'Recursos Humanos'!L282</f>
        <v>0</v>
      </c>
      <c r="L282" s="3">
        <f>'Recursos Humanos'!M282</f>
        <v>0</v>
      </c>
    </row>
    <row r="283" spans="1:12" x14ac:dyDescent="0.25">
      <c r="A283">
        <f>'Recursos Humanos'!A283</f>
        <v>0</v>
      </c>
      <c r="B283">
        <f>'Recursos Humanos'!B283</f>
        <v>0</v>
      </c>
      <c r="C283">
        <f>'Recursos Humanos'!C283</f>
        <v>0</v>
      </c>
      <c r="D283">
        <f>'Recursos Humanos'!D283</f>
        <v>0</v>
      </c>
      <c r="E283">
        <f>'Recursos Humanos'!E283</f>
        <v>0</v>
      </c>
      <c r="F283" t="str">
        <f>'Recursos Humanos'!F283</f>
        <v>Rec. Humanos</v>
      </c>
      <c r="G283">
        <f>'Recursos Humanos'!G283</f>
        <v>0</v>
      </c>
      <c r="H283">
        <f>'Recursos Humanos'!H283</f>
        <v>0</v>
      </c>
      <c r="I283">
        <f>'Recursos Humanos'!I283</f>
        <v>0</v>
      </c>
      <c r="J283" s="2">
        <f>'Recursos Humanos'!K283</f>
        <v>0</v>
      </c>
      <c r="K283" s="3">
        <f>'Recursos Humanos'!L283</f>
        <v>0</v>
      </c>
      <c r="L283" s="3">
        <f>'Recursos Humanos'!M283</f>
        <v>0</v>
      </c>
    </row>
    <row r="284" spans="1:12" x14ac:dyDescent="0.25">
      <c r="A284">
        <f>'Recursos Humanos'!A284</f>
        <v>0</v>
      </c>
      <c r="B284">
        <f>'Recursos Humanos'!B284</f>
        <v>0</v>
      </c>
      <c r="C284">
        <f>'Recursos Humanos'!C284</f>
        <v>0</v>
      </c>
      <c r="D284">
        <f>'Recursos Humanos'!D284</f>
        <v>0</v>
      </c>
      <c r="E284">
        <f>'Recursos Humanos'!E284</f>
        <v>0</v>
      </c>
      <c r="F284" t="str">
        <f>'Recursos Humanos'!F284</f>
        <v>Rec. Humanos</v>
      </c>
      <c r="G284">
        <f>'Recursos Humanos'!G284</f>
        <v>0</v>
      </c>
      <c r="H284">
        <f>'Recursos Humanos'!H284</f>
        <v>0</v>
      </c>
      <c r="I284">
        <f>'Recursos Humanos'!I284</f>
        <v>0</v>
      </c>
      <c r="J284" s="2">
        <f>'Recursos Humanos'!K284</f>
        <v>0</v>
      </c>
      <c r="K284" s="3">
        <f>'Recursos Humanos'!L284</f>
        <v>0</v>
      </c>
      <c r="L284" s="3">
        <f>'Recursos Humanos'!M284</f>
        <v>0</v>
      </c>
    </row>
    <row r="285" spans="1:12" x14ac:dyDescent="0.25">
      <c r="A285">
        <f>'Recursos Humanos'!A285</f>
        <v>0</v>
      </c>
      <c r="B285">
        <f>'Recursos Humanos'!B285</f>
        <v>0</v>
      </c>
      <c r="C285">
        <f>'Recursos Humanos'!C285</f>
        <v>0</v>
      </c>
      <c r="D285">
        <f>'Recursos Humanos'!D285</f>
        <v>0</v>
      </c>
      <c r="E285">
        <f>'Recursos Humanos'!E285</f>
        <v>0</v>
      </c>
      <c r="F285" t="str">
        <f>'Recursos Humanos'!F285</f>
        <v>Rec. Humanos</v>
      </c>
      <c r="G285">
        <f>'Recursos Humanos'!G285</f>
        <v>0</v>
      </c>
      <c r="H285">
        <f>'Recursos Humanos'!H285</f>
        <v>0</v>
      </c>
      <c r="I285">
        <f>'Recursos Humanos'!I285</f>
        <v>0</v>
      </c>
      <c r="J285" s="2">
        <f>'Recursos Humanos'!K285</f>
        <v>0</v>
      </c>
      <c r="K285" s="3">
        <f>'Recursos Humanos'!L285</f>
        <v>0</v>
      </c>
      <c r="L285" s="3">
        <f>'Recursos Humanos'!M285</f>
        <v>0</v>
      </c>
    </row>
    <row r="286" spans="1:12" x14ac:dyDescent="0.25">
      <c r="A286">
        <f>'Recursos Humanos'!A286</f>
        <v>0</v>
      </c>
      <c r="B286">
        <f>'Recursos Humanos'!B286</f>
        <v>0</v>
      </c>
      <c r="C286">
        <f>'Recursos Humanos'!C286</f>
        <v>0</v>
      </c>
      <c r="D286">
        <f>'Recursos Humanos'!D286</f>
        <v>0</v>
      </c>
      <c r="E286">
        <f>'Recursos Humanos'!E286</f>
        <v>0</v>
      </c>
      <c r="F286" t="str">
        <f>'Recursos Humanos'!F286</f>
        <v>Rec. Humanos</v>
      </c>
      <c r="G286">
        <f>'Recursos Humanos'!G286</f>
        <v>0</v>
      </c>
      <c r="H286">
        <f>'Recursos Humanos'!H286</f>
        <v>0</v>
      </c>
      <c r="I286">
        <f>'Recursos Humanos'!I286</f>
        <v>0</v>
      </c>
      <c r="J286" s="2">
        <f>'Recursos Humanos'!K286</f>
        <v>0</v>
      </c>
      <c r="K286" s="3">
        <f>'Recursos Humanos'!L286</f>
        <v>0</v>
      </c>
      <c r="L286" s="3">
        <f>'Recursos Humanos'!M286</f>
        <v>0</v>
      </c>
    </row>
    <row r="287" spans="1:12" x14ac:dyDescent="0.25">
      <c r="A287">
        <f>'Recursos Humanos'!A287</f>
        <v>0</v>
      </c>
      <c r="B287">
        <f>'Recursos Humanos'!B287</f>
        <v>0</v>
      </c>
      <c r="C287">
        <f>'Recursos Humanos'!C287</f>
        <v>0</v>
      </c>
      <c r="D287">
        <f>'Recursos Humanos'!D287</f>
        <v>0</v>
      </c>
      <c r="E287">
        <f>'Recursos Humanos'!E287</f>
        <v>0</v>
      </c>
      <c r="F287" t="str">
        <f>'Recursos Humanos'!F287</f>
        <v>Rec. Humanos</v>
      </c>
      <c r="G287">
        <f>'Recursos Humanos'!G287</f>
        <v>0</v>
      </c>
      <c r="H287">
        <f>'Recursos Humanos'!H287</f>
        <v>0</v>
      </c>
      <c r="I287">
        <f>'Recursos Humanos'!I287</f>
        <v>0</v>
      </c>
      <c r="J287" s="2">
        <f>'Recursos Humanos'!K287</f>
        <v>0</v>
      </c>
      <c r="K287" s="3">
        <f>'Recursos Humanos'!L287</f>
        <v>0</v>
      </c>
      <c r="L287" s="3">
        <f>'Recursos Humanos'!M287</f>
        <v>0</v>
      </c>
    </row>
    <row r="288" spans="1:12" x14ac:dyDescent="0.25">
      <c r="A288">
        <f>'Recursos Humanos'!A288</f>
        <v>0</v>
      </c>
      <c r="B288">
        <f>'Recursos Humanos'!B288</f>
        <v>0</v>
      </c>
      <c r="C288">
        <f>'Recursos Humanos'!C288</f>
        <v>0</v>
      </c>
      <c r="D288">
        <f>'Recursos Humanos'!D288</f>
        <v>0</v>
      </c>
      <c r="E288">
        <f>'Recursos Humanos'!E288</f>
        <v>0</v>
      </c>
      <c r="F288" t="str">
        <f>'Recursos Humanos'!F288</f>
        <v>Rec. Humanos</v>
      </c>
      <c r="G288">
        <f>'Recursos Humanos'!G288</f>
        <v>0</v>
      </c>
      <c r="H288">
        <f>'Recursos Humanos'!H288</f>
        <v>0</v>
      </c>
      <c r="I288">
        <f>'Recursos Humanos'!I288</f>
        <v>0</v>
      </c>
      <c r="J288" s="2">
        <f>'Recursos Humanos'!K288</f>
        <v>0</v>
      </c>
      <c r="K288" s="3">
        <f>'Recursos Humanos'!L288</f>
        <v>0</v>
      </c>
      <c r="L288" s="3">
        <f>'Recursos Humanos'!M288</f>
        <v>0</v>
      </c>
    </row>
    <row r="289" spans="1:12" x14ac:dyDescent="0.25">
      <c r="A289">
        <f>'Recursos Humanos'!A289</f>
        <v>0</v>
      </c>
      <c r="B289">
        <f>'Recursos Humanos'!B289</f>
        <v>0</v>
      </c>
      <c r="C289">
        <f>'Recursos Humanos'!C289</f>
        <v>0</v>
      </c>
      <c r="D289">
        <f>'Recursos Humanos'!D289</f>
        <v>0</v>
      </c>
      <c r="E289">
        <f>'Recursos Humanos'!E289</f>
        <v>0</v>
      </c>
      <c r="F289" t="str">
        <f>'Recursos Humanos'!F289</f>
        <v>Rec. Humanos</v>
      </c>
      <c r="G289">
        <f>'Recursos Humanos'!G289</f>
        <v>0</v>
      </c>
      <c r="H289">
        <f>'Recursos Humanos'!H289</f>
        <v>0</v>
      </c>
      <c r="I289">
        <f>'Recursos Humanos'!I289</f>
        <v>0</v>
      </c>
      <c r="J289" s="2">
        <f>'Recursos Humanos'!K289</f>
        <v>0</v>
      </c>
      <c r="K289" s="3">
        <f>'Recursos Humanos'!L289</f>
        <v>0</v>
      </c>
      <c r="L289" s="3">
        <f>'Recursos Humanos'!M289</f>
        <v>0</v>
      </c>
    </row>
    <row r="290" spans="1:12" x14ac:dyDescent="0.25">
      <c r="A290">
        <f>'Recursos Humanos'!A290</f>
        <v>0</v>
      </c>
      <c r="B290">
        <f>'Recursos Humanos'!B290</f>
        <v>0</v>
      </c>
      <c r="C290">
        <f>'Recursos Humanos'!C290</f>
        <v>0</v>
      </c>
      <c r="D290">
        <f>'Recursos Humanos'!D290</f>
        <v>0</v>
      </c>
      <c r="E290">
        <f>'Recursos Humanos'!E290</f>
        <v>0</v>
      </c>
      <c r="F290" t="str">
        <f>'Recursos Humanos'!F290</f>
        <v>Rec. Humanos</v>
      </c>
      <c r="G290">
        <f>'Recursos Humanos'!G290</f>
        <v>0</v>
      </c>
      <c r="H290">
        <f>'Recursos Humanos'!H290</f>
        <v>0</v>
      </c>
      <c r="I290">
        <f>'Recursos Humanos'!I290</f>
        <v>0</v>
      </c>
      <c r="J290" s="2">
        <f>'Recursos Humanos'!K290</f>
        <v>0</v>
      </c>
      <c r="K290" s="3">
        <f>'Recursos Humanos'!L290</f>
        <v>0</v>
      </c>
      <c r="L290" s="3">
        <f>'Recursos Humanos'!M290</f>
        <v>0</v>
      </c>
    </row>
    <row r="291" spans="1:12" x14ac:dyDescent="0.25">
      <c r="A291">
        <f>'Recursos Humanos'!A291</f>
        <v>0</v>
      </c>
      <c r="B291">
        <f>'Recursos Humanos'!B291</f>
        <v>0</v>
      </c>
      <c r="C291">
        <f>'Recursos Humanos'!C291</f>
        <v>0</v>
      </c>
      <c r="D291">
        <f>'Recursos Humanos'!D291</f>
        <v>0</v>
      </c>
      <c r="E291">
        <f>'Recursos Humanos'!E291</f>
        <v>0</v>
      </c>
      <c r="F291" t="str">
        <f>'Recursos Humanos'!F291</f>
        <v>Rec. Humanos</v>
      </c>
      <c r="G291">
        <f>'Recursos Humanos'!G291</f>
        <v>0</v>
      </c>
      <c r="H291">
        <f>'Recursos Humanos'!H291</f>
        <v>0</v>
      </c>
      <c r="I291">
        <f>'Recursos Humanos'!I291</f>
        <v>0</v>
      </c>
      <c r="J291" s="2">
        <f>'Recursos Humanos'!K291</f>
        <v>0</v>
      </c>
      <c r="K291" s="3">
        <f>'Recursos Humanos'!L291</f>
        <v>0</v>
      </c>
      <c r="L291" s="3">
        <f>'Recursos Humanos'!M291</f>
        <v>0</v>
      </c>
    </row>
    <row r="292" spans="1:12" x14ac:dyDescent="0.25">
      <c r="A292">
        <f>'Recursos Humanos'!A292</f>
        <v>0</v>
      </c>
      <c r="B292">
        <f>'Recursos Humanos'!B292</f>
        <v>0</v>
      </c>
      <c r="C292">
        <f>'Recursos Humanos'!C292</f>
        <v>0</v>
      </c>
      <c r="D292">
        <f>'Recursos Humanos'!D292</f>
        <v>0</v>
      </c>
      <c r="E292">
        <f>'Recursos Humanos'!E292</f>
        <v>0</v>
      </c>
      <c r="F292" t="str">
        <f>'Recursos Humanos'!F292</f>
        <v>Rec. Humanos</v>
      </c>
      <c r="G292">
        <f>'Recursos Humanos'!G292</f>
        <v>0</v>
      </c>
      <c r="H292">
        <f>'Recursos Humanos'!H292</f>
        <v>0</v>
      </c>
      <c r="I292">
        <f>'Recursos Humanos'!I292</f>
        <v>0</v>
      </c>
      <c r="J292" s="2">
        <f>'Recursos Humanos'!K292</f>
        <v>0</v>
      </c>
      <c r="K292" s="3">
        <f>'Recursos Humanos'!L292</f>
        <v>0</v>
      </c>
      <c r="L292" s="3">
        <f>'Recursos Humanos'!M292</f>
        <v>0</v>
      </c>
    </row>
    <row r="293" spans="1:12" x14ac:dyDescent="0.25">
      <c r="A293">
        <f>'Recursos Humanos'!A293</f>
        <v>0</v>
      </c>
      <c r="B293">
        <f>'Recursos Humanos'!B293</f>
        <v>0</v>
      </c>
      <c r="C293">
        <f>'Recursos Humanos'!C293</f>
        <v>0</v>
      </c>
      <c r="D293">
        <f>'Recursos Humanos'!D293</f>
        <v>0</v>
      </c>
      <c r="E293">
        <f>'Recursos Humanos'!E293</f>
        <v>0</v>
      </c>
      <c r="F293" t="str">
        <f>'Recursos Humanos'!F293</f>
        <v>Rec. Humanos</v>
      </c>
      <c r="G293">
        <f>'Recursos Humanos'!G293</f>
        <v>0</v>
      </c>
      <c r="H293">
        <f>'Recursos Humanos'!H293</f>
        <v>0</v>
      </c>
      <c r="I293">
        <f>'Recursos Humanos'!I293</f>
        <v>0</v>
      </c>
      <c r="J293" s="2">
        <f>'Recursos Humanos'!K293</f>
        <v>0</v>
      </c>
      <c r="K293" s="3">
        <f>'Recursos Humanos'!L293</f>
        <v>0</v>
      </c>
      <c r="L293" s="3">
        <f>'Recursos Humanos'!M293</f>
        <v>0</v>
      </c>
    </row>
    <row r="294" spans="1:12" x14ac:dyDescent="0.25">
      <c r="A294">
        <f>'Recursos Humanos'!A294</f>
        <v>0</v>
      </c>
      <c r="B294">
        <f>'Recursos Humanos'!B294</f>
        <v>0</v>
      </c>
      <c r="C294">
        <f>'Recursos Humanos'!C294</f>
        <v>0</v>
      </c>
      <c r="D294">
        <f>'Recursos Humanos'!D294</f>
        <v>0</v>
      </c>
      <c r="E294">
        <f>'Recursos Humanos'!E294</f>
        <v>0</v>
      </c>
      <c r="F294" t="str">
        <f>'Recursos Humanos'!F294</f>
        <v>Rec. Humanos</v>
      </c>
      <c r="G294">
        <f>'Recursos Humanos'!G294</f>
        <v>0</v>
      </c>
      <c r="H294">
        <f>'Recursos Humanos'!H294</f>
        <v>0</v>
      </c>
      <c r="I294">
        <f>'Recursos Humanos'!I294</f>
        <v>0</v>
      </c>
      <c r="J294" s="2">
        <f>'Recursos Humanos'!K294</f>
        <v>0</v>
      </c>
      <c r="K294" s="3">
        <f>'Recursos Humanos'!L294</f>
        <v>0</v>
      </c>
      <c r="L294" s="3">
        <f>'Recursos Humanos'!M294</f>
        <v>0</v>
      </c>
    </row>
    <row r="295" spans="1:12" x14ac:dyDescent="0.25">
      <c r="A295">
        <f>'Recursos Humanos'!A295</f>
        <v>0</v>
      </c>
      <c r="B295">
        <f>'Recursos Humanos'!B295</f>
        <v>0</v>
      </c>
      <c r="C295">
        <f>'Recursos Humanos'!C295</f>
        <v>0</v>
      </c>
      <c r="D295">
        <f>'Recursos Humanos'!D295</f>
        <v>0</v>
      </c>
      <c r="E295">
        <f>'Recursos Humanos'!E295</f>
        <v>0</v>
      </c>
      <c r="F295" t="str">
        <f>'Recursos Humanos'!F295</f>
        <v>Rec. Humanos</v>
      </c>
      <c r="G295">
        <f>'Recursos Humanos'!G295</f>
        <v>0</v>
      </c>
      <c r="H295">
        <f>'Recursos Humanos'!H295</f>
        <v>0</v>
      </c>
      <c r="I295">
        <f>'Recursos Humanos'!I295</f>
        <v>0</v>
      </c>
      <c r="J295" s="2">
        <f>'Recursos Humanos'!K295</f>
        <v>0</v>
      </c>
      <c r="K295" s="3">
        <f>'Recursos Humanos'!L295</f>
        <v>0</v>
      </c>
      <c r="L295" s="3">
        <f>'Recursos Humanos'!M295</f>
        <v>0</v>
      </c>
    </row>
    <row r="296" spans="1:12" x14ac:dyDescent="0.25">
      <c r="A296">
        <f>'Recursos Humanos'!A296</f>
        <v>0</v>
      </c>
      <c r="B296">
        <f>'Recursos Humanos'!B296</f>
        <v>0</v>
      </c>
      <c r="C296">
        <f>'Recursos Humanos'!C296</f>
        <v>0</v>
      </c>
      <c r="D296">
        <f>'Recursos Humanos'!D296</f>
        <v>0</v>
      </c>
      <c r="E296">
        <f>'Recursos Humanos'!E296</f>
        <v>0</v>
      </c>
      <c r="F296" t="str">
        <f>'Recursos Humanos'!F296</f>
        <v>Rec. Humanos</v>
      </c>
      <c r="G296">
        <f>'Recursos Humanos'!G296</f>
        <v>0</v>
      </c>
      <c r="H296">
        <f>'Recursos Humanos'!H296</f>
        <v>0</v>
      </c>
      <c r="I296">
        <f>'Recursos Humanos'!I296</f>
        <v>0</v>
      </c>
      <c r="J296" s="2">
        <f>'Recursos Humanos'!K296</f>
        <v>0</v>
      </c>
      <c r="K296" s="3">
        <f>'Recursos Humanos'!L296</f>
        <v>0</v>
      </c>
      <c r="L296" s="3">
        <f>'Recursos Humanos'!M296</f>
        <v>0</v>
      </c>
    </row>
    <row r="297" spans="1:12" x14ac:dyDescent="0.25">
      <c r="A297">
        <f>'Recursos Humanos'!A297</f>
        <v>0</v>
      </c>
      <c r="B297">
        <f>'Recursos Humanos'!B297</f>
        <v>0</v>
      </c>
      <c r="C297">
        <f>'Recursos Humanos'!C297</f>
        <v>0</v>
      </c>
      <c r="D297">
        <f>'Recursos Humanos'!D297</f>
        <v>0</v>
      </c>
      <c r="E297">
        <f>'Recursos Humanos'!E297</f>
        <v>0</v>
      </c>
      <c r="F297" t="str">
        <f>'Recursos Humanos'!F297</f>
        <v>Rec. Humanos</v>
      </c>
      <c r="G297">
        <f>'Recursos Humanos'!G297</f>
        <v>0</v>
      </c>
      <c r="H297">
        <f>'Recursos Humanos'!H297</f>
        <v>0</v>
      </c>
      <c r="I297">
        <f>'Recursos Humanos'!I297</f>
        <v>0</v>
      </c>
      <c r="J297" s="2">
        <f>'Recursos Humanos'!K297</f>
        <v>0</v>
      </c>
      <c r="K297" s="3">
        <f>'Recursos Humanos'!L297</f>
        <v>0</v>
      </c>
      <c r="L297" s="3">
        <f>'Recursos Humanos'!M297</f>
        <v>0</v>
      </c>
    </row>
    <row r="298" spans="1:12" x14ac:dyDescent="0.25">
      <c r="A298">
        <f>'Recursos Humanos'!A298</f>
        <v>0</v>
      </c>
      <c r="B298">
        <f>'Recursos Humanos'!B298</f>
        <v>0</v>
      </c>
      <c r="C298">
        <f>'Recursos Humanos'!C298</f>
        <v>0</v>
      </c>
      <c r="D298">
        <f>'Recursos Humanos'!D298</f>
        <v>0</v>
      </c>
      <c r="E298">
        <f>'Recursos Humanos'!E298</f>
        <v>0</v>
      </c>
      <c r="F298" t="str">
        <f>'Recursos Humanos'!F298</f>
        <v>Rec. Humanos</v>
      </c>
      <c r="G298">
        <f>'Recursos Humanos'!G298</f>
        <v>0</v>
      </c>
      <c r="H298">
        <f>'Recursos Humanos'!H298</f>
        <v>0</v>
      </c>
      <c r="I298">
        <f>'Recursos Humanos'!I298</f>
        <v>0</v>
      </c>
      <c r="J298" s="2">
        <f>'Recursos Humanos'!K298</f>
        <v>0</v>
      </c>
      <c r="K298" s="3">
        <f>'Recursos Humanos'!L298</f>
        <v>0</v>
      </c>
      <c r="L298" s="3">
        <f>'Recursos Humanos'!M298</f>
        <v>0</v>
      </c>
    </row>
    <row r="299" spans="1:12" x14ac:dyDescent="0.25">
      <c r="A299">
        <f>'Recursos Humanos'!A299</f>
        <v>0</v>
      </c>
      <c r="B299">
        <f>'Recursos Humanos'!B299</f>
        <v>0</v>
      </c>
      <c r="C299">
        <f>'Recursos Humanos'!C299</f>
        <v>0</v>
      </c>
      <c r="D299">
        <f>'Recursos Humanos'!D299</f>
        <v>0</v>
      </c>
      <c r="E299">
        <f>'Recursos Humanos'!E299</f>
        <v>0</v>
      </c>
      <c r="F299" t="str">
        <f>'Recursos Humanos'!F299</f>
        <v>Rec. Humanos</v>
      </c>
      <c r="G299">
        <f>'Recursos Humanos'!G299</f>
        <v>0</v>
      </c>
      <c r="H299">
        <f>'Recursos Humanos'!H299</f>
        <v>0</v>
      </c>
      <c r="I299">
        <f>'Recursos Humanos'!I299</f>
        <v>0</v>
      </c>
      <c r="J299" s="2">
        <f>'Recursos Humanos'!K299</f>
        <v>0</v>
      </c>
      <c r="K299" s="3">
        <f>'Recursos Humanos'!L299</f>
        <v>0</v>
      </c>
      <c r="L299" s="3">
        <f>'Recursos Humanos'!M299</f>
        <v>0</v>
      </c>
    </row>
    <row r="300" spans="1:12" x14ac:dyDescent="0.25">
      <c r="A300">
        <f>'Recursos Humanos'!A300</f>
        <v>0</v>
      </c>
      <c r="B300">
        <f>'Recursos Humanos'!B300</f>
        <v>0</v>
      </c>
      <c r="C300">
        <f>'Recursos Humanos'!C300</f>
        <v>0</v>
      </c>
      <c r="D300">
        <f>'Recursos Humanos'!D300</f>
        <v>0</v>
      </c>
      <c r="E300">
        <f>'Recursos Humanos'!E300</f>
        <v>0</v>
      </c>
      <c r="F300" t="str">
        <f>'Recursos Humanos'!F300</f>
        <v>Rec. Humanos</v>
      </c>
      <c r="G300">
        <f>'Recursos Humanos'!G300</f>
        <v>0</v>
      </c>
      <c r="H300">
        <f>'Recursos Humanos'!H300</f>
        <v>0</v>
      </c>
      <c r="I300">
        <f>'Recursos Humanos'!I300</f>
        <v>0</v>
      </c>
      <c r="J300" s="2">
        <f>'Recursos Humanos'!K300</f>
        <v>0</v>
      </c>
      <c r="K300" s="3">
        <f>'Recursos Humanos'!L300</f>
        <v>0</v>
      </c>
      <c r="L300" s="3">
        <f>'Recursos Humanos'!M300</f>
        <v>0</v>
      </c>
    </row>
    <row r="301" spans="1:12" x14ac:dyDescent="0.25">
      <c r="A301">
        <f>'Recursos Humanos'!A301</f>
        <v>0</v>
      </c>
      <c r="B301">
        <f>'Recursos Humanos'!B301</f>
        <v>0</v>
      </c>
      <c r="C301">
        <f>'Recursos Humanos'!C301</f>
        <v>0</v>
      </c>
      <c r="D301">
        <f>'Recursos Humanos'!D301</f>
        <v>0</v>
      </c>
      <c r="E301">
        <f>'Recursos Humanos'!E301</f>
        <v>0</v>
      </c>
      <c r="F301" t="str">
        <f>'Recursos Humanos'!F301</f>
        <v>Rec. Humanos</v>
      </c>
      <c r="G301">
        <f>'Recursos Humanos'!G301</f>
        <v>0</v>
      </c>
      <c r="H301">
        <f>'Recursos Humanos'!H301</f>
        <v>0</v>
      </c>
      <c r="I301">
        <f>'Recursos Humanos'!I301</f>
        <v>0</v>
      </c>
      <c r="J301" s="2">
        <f>'Recursos Humanos'!K301</f>
        <v>0</v>
      </c>
      <c r="K301" s="3">
        <f>'Recursos Humanos'!L301</f>
        <v>0</v>
      </c>
      <c r="L301" s="3">
        <f>'Recursos Humanos'!M301</f>
        <v>0</v>
      </c>
    </row>
    <row r="302" spans="1:12" x14ac:dyDescent="0.25">
      <c r="A302">
        <f>'Recursos Humanos'!A302</f>
        <v>0</v>
      </c>
      <c r="B302">
        <f>'Recursos Humanos'!B302</f>
        <v>0</v>
      </c>
      <c r="C302">
        <f>'Recursos Humanos'!C302</f>
        <v>0</v>
      </c>
      <c r="D302">
        <f>'Recursos Humanos'!D302</f>
        <v>0</v>
      </c>
      <c r="E302">
        <f>'Recursos Humanos'!E302</f>
        <v>0</v>
      </c>
      <c r="F302" t="str">
        <f>'Recursos Humanos'!F302</f>
        <v>Rec. Humanos</v>
      </c>
      <c r="G302">
        <f>'Recursos Humanos'!G302</f>
        <v>0</v>
      </c>
      <c r="H302">
        <f>'Recursos Humanos'!H302</f>
        <v>0</v>
      </c>
      <c r="I302">
        <f>'Recursos Humanos'!I302</f>
        <v>0</v>
      </c>
      <c r="J302" s="2">
        <f>'Recursos Humanos'!K302</f>
        <v>0</v>
      </c>
      <c r="K302" s="3">
        <f>'Recursos Humanos'!L302</f>
        <v>0</v>
      </c>
      <c r="L302" s="3">
        <f>'Recursos Humanos'!M302</f>
        <v>0</v>
      </c>
    </row>
    <row r="303" spans="1:12" x14ac:dyDescent="0.25">
      <c r="A303">
        <f>'Recursos Humanos'!A303</f>
        <v>0</v>
      </c>
      <c r="B303">
        <f>'Recursos Humanos'!B303</f>
        <v>0</v>
      </c>
      <c r="C303">
        <f>'Recursos Humanos'!C303</f>
        <v>0</v>
      </c>
      <c r="D303">
        <f>'Recursos Humanos'!D303</f>
        <v>0</v>
      </c>
      <c r="E303">
        <f>'Recursos Humanos'!E303</f>
        <v>0</v>
      </c>
      <c r="F303" t="str">
        <f>'Recursos Humanos'!F303</f>
        <v>Rec. Humanos</v>
      </c>
      <c r="G303">
        <f>'Recursos Humanos'!G303</f>
        <v>0</v>
      </c>
      <c r="H303">
        <f>'Recursos Humanos'!H303</f>
        <v>0</v>
      </c>
      <c r="I303">
        <f>'Recursos Humanos'!I303</f>
        <v>0</v>
      </c>
      <c r="J303" s="2">
        <f>'Recursos Humanos'!K303</f>
        <v>0</v>
      </c>
      <c r="K303" s="3">
        <f>'Recursos Humanos'!L303</f>
        <v>0</v>
      </c>
      <c r="L303" s="3">
        <f>'Recursos Humanos'!M303</f>
        <v>0</v>
      </c>
    </row>
    <row r="304" spans="1:12" x14ac:dyDescent="0.25">
      <c r="A304">
        <f>'Recursos Humanos'!A304</f>
        <v>0</v>
      </c>
      <c r="B304">
        <f>'Recursos Humanos'!B304</f>
        <v>0</v>
      </c>
      <c r="C304">
        <f>'Recursos Humanos'!C304</f>
        <v>0</v>
      </c>
      <c r="D304">
        <f>'Recursos Humanos'!D304</f>
        <v>0</v>
      </c>
      <c r="E304">
        <f>'Recursos Humanos'!E304</f>
        <v>0</v>
      </c>
      <c r="F304" t="str">
        <f>'Recursos Humanos'!F304</f>
        <v>Rec. Humanos</v>
      </c>
      <c r="G304">
        <f>'Recursos Humanos'!G304</f>
        <v>0</v>
      </c>
      <c r="H304">
        <f>'Recursos Humanos'!H304</f>
        <v>0</v>
      </c>
      <c r="I304">
        <f>'Recursos Humanos'!I304</f>
        <v>0</v>
      </c>
      <c r="J304" s="2">
        <f>'Recursos Humanos'!K304</f>
        <v>0</v>
      </c>
      <c r="K304" s="3">
        <f>'Recursos Humanos'!L304</f>
        <v>0</v>
      </c>
      <c r="L304" s="3">
        <f>'Recursos Humanos'!M304</f>
        <v>0</v>
      </c>
    </row>
    <row r="305" spans="1:12" x14ac:dyDescent="0.25">
      <c r="A305">
        <f>'Recursos Humanos'!A305</f>
        <v>0</v>
      </c>
      <c r="B305">
        <f>'Recursos Humanos'!B305</f>
        <v>0</v>
      </c>
      <c r="C305">
        <f>'Recursos Humanos'!C305</f>
        <v>0</v>
      </c>
      <c r="D305">
        <f>'Recursos Humanos'!D305</f>
        <v>0</v>
      </c>
      <c r="E305">
        <f>'Recursos Humanos'!E305</f>
        <v>0</v>
      </c>
      <c r="F305" t="str">
        <f>'Recursos Humanos'!F305</f>
        <v>Rec. Humanos</v>
      </c>
      <c r="G305">
        <f>'Recursos Humanos'!G305</f>
        <v>0</v>
      </c>
      <c r="H305">
        <f>'Recursos Humanos'!H305</f>
        <v>0</v>
      </c>
      <c r="I305">
        <f>'Recursos Humanos'!I305</f>
        <v>0</v>
      </c>
      <c r="J305" s="2">
        <f>'Recursos Humanos'!K305</f>
        <v>0</v>
      </c>
      <c r="K305" s="3">
        <f>'Recursos Humanos'!L305</f>
        <v>0</v>
      </c>
      <c r="L305" s="3">
        <f>'Recursos Humanos'!M305</f>
        <v>0</v>
      </c>
    </row>
    <row r="306" spans="1:12" x14ac:dyDescent="0.25">
      <c r="A306">
        <f>'Recursos Humanos'!A306</f>
        <v>0</v>
      </c>
      <c r="B306">
        <f>'Recursos Humanos'!B306</f>
        <v>0</v>
      </c>
      <c r="C306">
        <f>'Recursos Humanos'!C306</f>
        <v>0</v>
      </c>
      <c r="D306">
        <f>'Recursos Humanos'!D306</f>
        <v>0</v>
      </c>
      <c r="E306">
        <f>'Recursos Humanos'!E306</f>
        <v>0</v>
      </c>
      <c r="F306" t="str">
        <f>'Recursos Humanos'!F306</f>
        <v>Rec. Humanos</v>
      </c>
      <c r="G306">
        <f>'Recursos Humanos'!G306</f>
        <v>0</v>
      </c>
      <c r="H306">
        <f>'Recursos Humanos'!H306</f>
        <v>0</v>
      </c>
      <c r="I306">
        <f>'Recursos Humanos'!I306</f>
        <v>0</v>
      </c>
      <c r="J306" s="2">
        <f>'Recursos Humanos'!K306</f>
        <v>0</v>
      </c>
      <c r="K306" s="3">
        <f>'Recursos Humanos'!L306</f>
        <v>0</v>
      </c>
      <c r="L306" s="3">
        <f>'Recursos Humanos'!M306</f>
        <v>0</v>
      </c>
    </row>
    <row r="307" spans="1:12" x14ac:dyDescent="0.25">
      <c r="A307">
        <f>'Recursos Humanos'!A307</f>
        <v>0</v>
      </c>
      <c r="B307">
        <f>'Recursos Humanos'!B307</f>
        <v>0</v>
      </c>
      <c r="C307">
        <f>'Recursos Humanos'!C307</f>
        <v>0</v>
      </c>
      <c r="D307">
        <f>'Recursos Humanos'!D307</f>
        <v>0</v>
      </c>
      <c r="E307">
        <f>'Recursos Humanos'!E307</f>
        <v>0</v>
      </c>
      <c r="F307" t="str">
        <f>'Recursos Humanos'!F307</f>
        <v>Rec. Humanos</v>
      </c>
      <c r="G307">
        <f>'Recursos Humanos'!G307</f>
        <v>0</v>
      </c>
      <c r="H307">
        <f>'Recursos Humanos'!H307</f>
        <v>0</v>
      </c>
      <c r="I307">
        <f>'Recursos Humanos'!I307</f>
        <v>0</v>
      </c>
      <c r="J307" s="2">
        <f>'Recursos Humanos'!K307</f>
        <v>0</v>
      </c>
      <c r="K307" s="3">
        <f>'Recursos Humanos'!L307</f>
        <v>0</v>
      </c>
      <c r="L307" s="3">
        <f>'Recursos Humanos'!M307</f>
        <v>0</v>
      </c>
    </row>
    <row r="308" spans="1:12" x14ac:dyDescent="0.25">
      <c r="A308">
        <f>'Recursos Humanos'!A308</f>
        <v>0</v>
      </c>
      <c r="B308">
        <f>'Recursos Humanos'!B308</f>
        <v>0</v>
      </c>
      <c r="C308">
        <f>'Recursos Humanos'!C308</f>
        <v>0</v>
      </c>
      <c r="D308">
        <f>'Recursos Humanos'!D308</f>
        <v>0</v>
      </c>
      <c r="E308">
        <f>'Recursos Humanos'!E308</f>
        <v>0</v>
      </c>
      <c r="F308" t="str">
        <f>'Recursos Humanos'!F308</f>
        <v>Rec. Humanos</v>
      </c>
      <c r="G308">
        <f>'Recursos Humanos'!G308</f>
        <v>0</v>
      </c>
      <c r="H308">
        <f>'Recursos Humanos'!H308</f>
        <v>0</v>
      </c>
      <c r="I308">
        <f>'Recursos Humanos'!I308</f>
        <v>0</v>
      </c>
      <c r="J308" s="2">
        <f>'Recursos Humanos'!K308</f>
        <v>0</v>
      </c>
      <c r="K308" s="3">
        <f>'Recursos Humanos'!L308</f>
        <v>0</v>
      </c>
      <c r="L308" s="3">
        <f>'Recursos Humanos'!M308</f>
        <v>0</v>
      </c>
    </row>
    <row r="309" spans="1:12" x14ac:dyDescent="0.25">
      <c r="A309">
        <f>'Recursos Humanos'!A309</f>
        <v>0</v>
      </c>
      <c r="B309">
        <f>'Recursos Humanos'!B309</f>
        <v>0</v>
      </c>
      <c r="C309">
        <f>'Recursos Humanos'!C309</f>
        <v>0</v>
      </c>
      <c r="D309">
        <f>'Recursos Humanos'!D309</f>
        <v>0</v>
      </c>
      <c r="E309">
        <f>'Recursos Humanos'!E309</f>
        <v>0</v>
      </c>
      <c r="F309" t="str">
        <f>'Recursos Humanos'!F309</f>
        <v>Rec. Humanos</v>
      </c>
      <c r="G309">
        <f>'Recursos Humanos'!G309</f>
        <v>0</v>
      </c>
      <c r="H309">
        <f>'Recursos Humanos'!H309</f>
        <v>0</v>
      </c>
      <c r="I309">
        <f>'Recursos Humanos'!I309</f>
        <v>0</v>
      </c>
      <c r="J309" s="2">
        <f>'Recursos Humanos'!K309</f>
        <v>0</v>
      </c>
      <c r="K309" s="3">
        <f>'Recursos Humanos'!L309</f>
        <v>0</v>
      </c>
      <c r="L309" s="3">
        <f>'Recursos Humanos'!M309</f>
        <v>0</v>
      </c>
    </row>
    <row r="310" spans="1:12" x14ac:dyDescent="0.25">
      <c r="A310">
        <f>'Recursos Humanos'!A310</f>
        <v>0</v>
      </c>
      <c r="B310">
        <f>'Recursos Humanos'!B310</f>
        <v>0</v>
      </c>
      <c r="C310">
        <f>'Recursos Humanos'!C310</f>
        <v>0</v>
      </c>
      <c r="D310">
        <f>'Recursos Humanos'!D310</f>
        <v>0</v>
      </c>
      <c r="E310">
        <f>'Recursos Humanos'!E310</f>
        <v>0</v>
      </c>
      <c r="F310" t="str">
        <f>'Recursos Humanos'!F310</f>
        <v>Rec. Humanos</v>
      </c>
      <c r="G310">
        <f>'Recursos Humanos'!G310</f>
        <v>0</v>
      </c>
      <c r="H310">
        <f>'Recursos Humanos'!H310</f>
        <v>0</v>
      </c>
      <c r="I310">
        <f>'Recursos Humanos'!I310</f>
        <v>0</v>
      </c>
      <c r="J310" s="2">
        <f>'Recursos Humanos'!K310</f>
        <v>0</v>
      </c>
      <c r="K310" s="3">
        <f>'Recursos Humanos'!L310</f>
        <v>0</v>
      </c>
      <c r="L310" s="3">
        <f>'Recursos Humanos'!M310</f>
        <v>0</v>
      </c>
    </row>
    <row r="311" spans="1:12" x14ac:dyDescent="0.25">
      <c r="A311">
        <f>'Recursos Humanos'!A311</f>
        <v>0</v>
      </c>
      <c r="B311">
        <f>'Recursos Humanos'!B311</f>
        <v>0</v>
      </c>
      <c r="C311">
        <f>'Recursos Humanos'!C311</f>
        <v>0</v>
      </c>
      <c r="D311">
        <f>'Recursos Humanos'!D311</f>
        <v>0</v>
      </c>
      <c r="E311">
        <f>'Recursos Humanos'!E311</f>
        <v>0</v>
      </c>
      <c r="F311" t="str">
        <f>'Recursos Humanos'!F311</f>
        <v>Rec. Humanos</v>
      </c>
      <c r="G311">
        <f>'Recursos Humanos'!G311</f>
        <v>0</v>
      </c>
      <c r="H311">
        <f>'Recursos Humanos'!H311</f>
        <v>0</v>
      </c>
      <c r="I311">
        <f>'Recursos Humanos'!I311</f>
        <v>0</v>
      </c>
      <c r="J311" s="2">
        <f>'Recursos Humanos'!K311</f>
        <v>0</v>
      </c>
      <c r="K311" s="3">
        <f>'Recursos Humanos'!L311</f>
        <v>0</v>
      </c>
      <c r="L311" s="3">
        <f>'Recursos Humanos'!M311</f>
        <v>0</v>
      </c>
    </row>
    <row r="312" spans="1:12" x14ac:dyDescent="0.25">
      <c r="A312">
        <f>'Recursos Humanos'!A312</f>
        <v>0</v>
      </c>
      <c r="B312">
        <f>'Recursos Humanos'!B312</f>
        <v>0</v>
      </c>
      <c r="C312">
        <f>'Recursos Humanos'!C312</f>
        <v>0</v>
      </c>
      <c r="D312">
        <f>'Recursos Humanos'!D312</f>
        <v>0</v>
      </c>
      <c r="E312">
        <f>'Recursos Humanos'!E312</f>
        <v>0</v>
      </c>
      <c r="F312" t="str">
        <f>'Recursos Humanos'!F312</f>
        <v>Rec. Humanos</v>
      </c>
      <c r="G312">
        <f>'Recursos Humanos'!G312</f>
        <v>0</v>
      </c>
      <c r="H312">
        <f>'Recursos Humanos'!H312</f>
        <v>0</v>
      </c>
      <c r="I312">
        <f>'Recursos Humanos'!I312</f>
        <v>0</v>
      </c>
      <c r="J312" s="2">
        <f>'Recursos Humanos'!K312</f>
        <v>0</v>
      </c>
      <c r="K312" s="3">
        <f>'Recursos Humanos'!L312</f>
        <v>0</v>
      </c>
      <c r="L312" s="3">
        <f>'Recursos Humanos'!M312</f>
        <v>0</v>
      </c>
    </row>
    <row r="313" spans="1:12" x14ac:dyDescent="0.25">
      <c r="A313">
        <f>'Recursos Humanos'!A313</f>
        <v>0</v>
      </c>
      <c r="B313">
        <f>'Recursos Humanos'!B313</f>
        <v>0</v>
      </c>
      <c r="C313">
        <f>'Recursos Humanos'!C313</f>
        <v>0</v>
      </c>
      <c r="D313">
        <f>'Recursos Humanos'!D313</f>
        <v>0</v>
      </c>
      <c r="E313">
        <f>'Recursos Humanos'!E313</f>
        <v>0</v>
      </c>
      <c r="F313" t="str">
        <f>'Recursos Humanos'!F313</f>
        <v>Rec. Humanos</v>
      </c>
      <c r="G313">
        <f>'Recursos Humanos'!G313</f>
        <v>0</v>
      </c>
      <c r="H313">
        <f>'Recursos Humanos'!H313</f>
        <v>0</v>
      </c>
      <c r="I313">
        <f>'Recursos Humanos'!I313</f>
        <v>0</v>
      </c>
      <c r="J313" s="2">
        <f>'Recursos Humanos'!K313</f>
        <v>0</v>
      </c>
      <c r="K313" s="3">
        <f>'Recursos Humanos'!L313</f>
        <v>0</v>
      </c>
      <c r="L313" s="3">
        <f>'Recursos Humanos'!M313</f>
        <v>0</v>
      </c>
    </row>
    <row r="314" spans="1:12" x14ac:dyDescent="0.25">
      <c r="A314">
        <f>'Recursos Humanos'!A314</f>
        <v>0</v>
      </c>
      <c r="B314">
        <f>'Recursos Humanos'!B314</f>
        <v>0</v>
      </c>
      <c r="C314">
        <f>'Recursos Humanos'!C314</f>
        <v>0</v>
      </c>
      <c r="D314">
        <f>'Recursos Humanos'!D314</f>
        <v>0</v>
      </c>
      <c r="E314">
        <f>'Recursos Humanos'!E314</f>
        <v>0</v>
      </c>
      <c r="F314" t="str">
        <f>'Recursos Humanos'!F314</f>
        <v>Rec. Humanos</v>
      </c>
      <c r="G314">
        <f>'Recursos Humanos'!G314</f>
        <v>0</v>
      </c>
      <c r="H314">
        <f>'Recursos Humanos'!H314</f>
        <v>0</v>
      </c>
      <c r="I314">
        <f>'Recursos Humanos'!I314</f>
        <v>0</v>
      </c>
      <c r="J314" s="2">
        <f>'Recursos Humanos'!K314</f>
        <v>0</v>
      </c>
      <c r="K314" s="3">
        <f>'Recursos Humanos'!L314</f>
        <v>0</v>
      </c>
      <c r="L314" s="3">
        <f>'Recursos Humanos'!M314</f>
        <v>0</v>
      </c>
    </row>
    <row r="315" spans="1:12" x14ac:dyDescent="0.25">
      <c r="A315">
        <f>'Recursos Humanos'!A315</f>
        <v>0</v>
      </c>
      <c r="B315">
        <f>'Recursos Humanos'!B315</f>
        <v>0</v>
      </c>
      <c r="C315">
        <f>'Recursos Humanos'!C315</f>
        <v>0</v>
      </c>
      <c r="D315">
        <f>'Recursos Humanos'!D315</f>
        <v>0</v>
      </c>
      <c r="E315">
        <f>'Recursos Humanos'!E315</f>
        <v>0</v>
      </c>
      <c r="F315" t="str">
        <f>'Recursos Humanos'!F315</f>
        <v>Rec. Humanos</v>
      </c>
      <c r="G315">
        <f>'Recursos Humanos'!G315</f>
        <v>0</v>
      </c>
      <c r="H315">
        <f>'Recursos Humanos'!H315</f>
        <v>0</v>
      </c>
      <c r="I315">
        <f>'Recursos Humanos'!I315</f>
        <v>0</v>
      </c>
      <c r="J315" s="2">
        <f>'Recursos Humanos'!K315</f>
        <v>0</v>
      </c>
      <c r="K315" s="3">
        <f>'Recursos Humanos'!L315</f>
        <v>0</v>
      </c>
      <c r="L315" s="3">
        <f>'Recursos Humanos'!M315</f>
        <v>0</v>
      </c>
    </row>
    <row r="316" spans="1:12" x14ac:dyDescent="0.25">
      <c r="A316">
        <f>'Recursos Humanos'!A316</f>
        <v>0</v>
      </c>
      <c r="B316">
        <f>'Recursos Humanos'!B316</f>
        <v>0</v>
      </c>
      <c r="C316">
        <f>'Recursos Humanos'!C316</f>
        <v>0</v>
      </c>
      <c r="D316">
        <f>'Recursos Humanos'!D316</f>
        <v>0</v>
      </c>
      <c r="E316">
        <f>'Recursos Humanos'!E316</f>
        <v>0</v>
      </c>
      <c r="F316" t="str">
        <f>'Recursos Humanos'!F316</f>
        <v>Rec. Humanos</v>
      </c>
      <c r="G316">
        <f>'Recursos Humanos'!G316</f>
        <v>0</v>
      </c>
      <c r="H316">
        <f>'Recursos Humanos'!H316</f>
        <v>0</v>
      </c>
      <c r="I316">
        <f>'Recursos Humanos'!I316</f>
        <v>0</v>
      </c>
      <c r="J316" s="2">
        <f>'Recursos Humanos'!K316</f>
        <v>0</v>
      </c>
      <c r="K316" s="3">
        <f>'Recursos Humanos'!L316</f>
        <v>0</v>
      </c>
      <c r="L316" s="3">
        <f>'Recursos Humanos'!M316</f>
        <v>0</v>
      </c>
    </row>
    <row r="317" spans="1:12" x14ac:dyDescent="0.25">
      <c r="A317">
        <f>'Recursos Humanos'!A317</f>
        <v>0</v>
      </c>
      <c r="B317">
        <f>'Recursos Humanos'!B317</f>
        <v>0</v>
      </c>
      <c r="C317">
        <f>'Recursos Humanos'!C317</f>
        <v>0</v>
      </c>
      <c r="D317">
        <f>'Recursos Humanos'!D317</f>
        <v>0</v>
      </c>
      <c r="E317">
        <f>'Recursos Humanos'!E317</f>
        <v>0</v>
      </c>
      <c r="F317" t="str">
        <f>'Recursos Humanos'!F317</f>
        <v>Rec. Humanos</v>
      </c>
      <c r="G317">
        <f>'Recursos Humanos'!G317</f>
        <v>0</v>
      </c>
      <c r="H317">
        <f>'Recursos Humanos'!H317</f>
        <v>0</v>
      </c>
      <c r="I317">
        <f>'Recursos Humanos'!I317</f>
        <v>0</v>
      </c>
      <c r="J317" s="2">
        <f>'Recursos Humanos'!K317</f>
        <v>0</v>
      </c>
      <c r="K317" s="3">
        <f>'Recursos Humanos'!L317</f>
        <v>0</v>
      </c>
      <c r="L317" s="3">
        <f>'Recursos Humanos'!M317</f>
        <v>0</v>
      </c>
    </row>
    <row r="318" spans="1:12" x14ac:dyDescent="0.25">
      <c r="A318">
        <f>'Recursos Humanos'!A318</f>
        <v>0</v>
      </c>
      <c r="B318">
        <f>'Recursos Humanos'!B318</f>
        <v>0</v>
      </c>
      <c r="C318">
        <f>'Recursos Humanos'!C318</f>
        <v>0</v>
      </c>
      <c r="D318">
        <f>'Recursos Humanos'!D318</f>
        <v>0</v>
      </c>
      <c r="E318">
        <f>'Recursos Humanos'!E318</f>
        <v>0</v>
      </c>
      <c r="F318" t="str">
        <f>'Recursos Humanos'!F318</f>
        <v>Rec. Humanos</v>
      </c>
      <c r="G318">
        <f>'Recursos Humanos'!G318</f>
        <v>0</v>
      </c>
      <c r="H318">
        <f>'Recursos Humanos'!H318</f>
        <v>0</v>
      </c>
      <c r="I318">
        <f>'Recursos Humanos'!I318</f>
        <v>0</v>
      </c>
      <c r="J318" s="2">
        <f>'Recursos Humanos'!K318</f>
        <v>0</v>
      </c>
      <c r="K318" s="3">
        <f>'Recursos Humanos'!L318</f>
        <v>0</v>
      </c>
      <c r="L318" s="3">
        <f>'Recursos Humanos'!M318</f>
        <v>0</v>
      </c>
    </row>
    <row r="319" spans="1:12" x14ac:dyDescent="0.25">
      <c r="A319">
        <f>'Recursos Humanos'!A319</f>
        <v>0</v>
      </c>
      <c r="B319">
        <f>'Recursos Humanos'!B319</f>
        <v>0</v>
      </c>
      <c r="C319">
        <f>'Recursos Humanos'!C319</f>
        <v>0</v>
      </c>
      <c r="D319">
        <f>'Recursos Humanos'!D319</f>
        <v>0</v>
      </c>
      <c r="E319">
        <f>'Recursos Humanos'!E319</f>
        <v>0</v>
      </c>
      <c r="F319" t="str">
        <f>'Recursos Humanos'!F319</f>
        <v>Rec. Humanos</v>
      </c>
      <c r="G319">
        <f>'Recursos Humanos'!G319</f>
        <v>0</v>
      </c>
      <c r="H319">
        <f>'Recursos Humanos'!H319</f>
        <v>0</v>
      </c>
      <c r="I319">
        <f>'Recursos Humanos'!I319</f>
        <v>0</v>
      </c>
      <c r="J319" s="2">
        <f>'Recursos Humanos'!K319</f>
        <v>0</v>
      </c>
      <c r="K319" s="3">
        <f>'Recursos Humanos'!L319</f>
        <v>0</v>
      </c>
      <c r="L319" s="3">
        <f>'Recursos Humanos'!M319</f>
        <v>0</v>
      </c>
    </row>
    <row r="320" spans="1:12" x14ac:dyDescent="0.25">
      <c r="A320">
        <f>'Recursos Humanos'!A320</f>
        <v>0</v>
      </c>
      <c r="B320">
        <f>'Recursos Humanos'!B320</f>
        <v>0</v>
      </c>
      <c r="C320">
        <f>'Recursos Humanos'!C320</f>
        <v>0</v>
      </c>
      <c r="D320">
        <f>'Recursos Humanos'!D320</f>
        <v>0</v>
      </c>
      <c r="E320">
        <f>'Recursos Humanos'!E320</f>
        <v>0</v>
      </c>
      <c r="F320" t="str">
        <f>'Recursos Humanos'!F320</f>
        <v>Rec. Humanos</v>
      </c>
      <c r="G320">
        <f>'Recursos Humanos'!G320</f>
        <v>0</v>
      </c>
      <c r="H320">
        <f>'Recursos Humanos'!H320</f>
        <v>0</v>
      </c>
      <c r="I320">
        <f>'Recursos Humanos'!I320</f>
        <v>0</v>
      </c>
      <c r="J320" s="2">
        <f>'Recursos Humanos'!K320</f>
        <v>0</v>
      </c>
      <c r="K320" s="3">
        <f>'Recursos Humanos'!L320</f>
        <v>0</v>
      </c>
      <c r="L320" s="3">
        <f>'Recursos Humanos'!M320</f>
        <v>0</v>
      </c>
    </row>
    <row r="321" spans="1:12" x14ac:dyDescent="0.25">
      <c r="A321">
        <f>'Recursos Humanos'!A321</f>
        <v>0</v>
      </c>
      <c r="B321">
        <f>'Recursos Humanos'!B321</f>
        <v>0</v>
      </c>
      <c r="C321">
        <f>'Recursos Humanos'!C321</f>
        <v>0</v>
      </c>
      <c r="D321">
        <f>'Recursos Humanos'!D321</f>
        <v>0</v>
      </c>
      <c r="E321">
        <f>'Recursos Humanos'!E321</f>
        <v>0</v>
      </c>
      <c r="F321" t="str">
        <f>'Recursos Humanos'!F321</f>
        <v>Rec. Humanos</v>
      </c>
      <c r="G321">
        <f>'Recursos Humanos'!G321</f>
        <v>0</v>
      </c>
      <c r="H321">
        <f>'Recursos Humanos'!H321</f>
        <v>0</v>
      </c>
      <c r="I321">
        <f>'Recursos Humanos'!I321</f>
        <v>0</v>
      </c>
      <c r="J321" s="2">
        <f>'Recursos Humanos'!K321</f>
        <v>0</v>
      </c>
      <c r="K321" s="3">
        <f>'Recursos Humanos'!L321</f>
        <v>0</v>
      </c>
      <c r="L321" s="3">
        <f>'Recursos Humanos'!M321</f>
        <v>0</v>
      </c>
    </row>
    <row r="322" spans="1:12" x14ac:dyDescent="0.25">
      <c r="A322">
        <f>'Recursos Humanos'!A322</f>
        <v>0</v>
      </c>
      <c r="B322">
        <f>'Recursos Humanos'!B322</f>
        <v>0</v>
      </c>
      <c r="C322">
        <f>'Recursos Humanos'!C322</f>
        <v>0</v>
      </c>
      <c r="D322">
        <f>'Recursos Humanos'!D322</f>
        <v>0</v>
      </c>
      <c r="E322">
        <f>'Recursos Humanos'!E322</f>
        <v>0</v>
      </c>
      <c r="F322" t="str">
        <f>'Recursos Humanos'!F322</f>
        <v>Rec. Humanos</v>
      </c>
      <c r="G322">
        <f>'Recursos Humanos'!G322</f>
        <v>0</v>
      </c>
      <c r="H322">
        <f>'Recursos Humanos'!H322</f>
        <v>0</v>
      </c>
      <c r="I322">
        <f>'Recursos Humanos'!I322</f>
        <v>0</v>
      </c>
      <c r="J322" s="2">
        <f>'Recursos Humanos'!K322</f>
        <v>0</v>
      </c>
      <c r="K322" s="3">
        <f>'Recursos Humanos'!L322</f>
        <v>0</v>
      </c>
      <c r="L322" s="3">
        <f>'Recursos Humanos'!M322</f>
        <v>0</v>
      </c>
    </row>
    <row r="323" spans="1:12" x14ac:dyDescent="0.25">
      <c r="A323">
        <f>'Recursos Humanos'!A323</f>
        <v>0</v>
      </c>
      <c r="B323">
        <f>'Recursos Humanos'!B323</f>
        <v>0</v>
      </c>
      <c r="C323">
        <f>'Recursos Humanos'!C323</f>
        <v>0</v>
      </c>
      <c r="D323">
        <f>'Recursos Humanos'!D323</f>
        <v>0</v>
      </c>
      <c r="E323">
        <f>'Recursos Humanos'!E323</f>
        <v>0</v>
      </c>
      <c r="F323" t="str">
        <f>'Recursos Humanos'!F323</f>
        <v>Rec. Humanos</v>
      </c>
      <c r="G323">
        <f>'Recursos Humanos'!G323</f>
        <v>0</v>
      </c>
      <c r="H323">
        <f>'Recursos Humanos'!H323</f>
        <v>0</v>
      </c>
      <c r="I323">
        <f>'Recursos Humanos'!I323</f>
        <v>0</v>
      </c>
      <c r="J323" s="2">
        <f>'Recursos Humanos'!K323</f>
        <v>0</v>
      </c>
      <c r="K323" s="3">
        <f>'Recursos Humanos'!L323</f>
        <v>0</v>
      </c>
      <c r="L323" s="3">
        <f>'Recursos Humanos'!M323</f>
        <v>0</v>
      </c>
    </row>
    <row r="324" spans="1:12" x14ac:dyDescent="0.25">
      <c r="A324">
        <f>'Recursos Humanos'!A324</f>
        <v>0</v>
      </c>
      <c r="B324">
        <f>'Recursos Humanos'!B324</f>
        <v>0</v>
      </c>
      <c r="C324">
        <f>'Recursos Humanos'!C324</f>
        <v>0</v>
      </c>
      <c r="D324">
        <f>'Recursos Humanos'!D324</f>
        <v>0</v>
      </c>
      <c r="E324">
        <f>'Recursos Humanos'!E324</f>
        <v>0</v>
      </c>
      <c r="F324" t="str">
        <f>'Recursos Humanos'!F324</f>
        <v>Rec. Humanos</v>
      </c>
      <c r="G324">
        <f>'Recursos Humanos'!G324</f>
        <v>0</v>
      </c>
      <c r="H324">
        <f>'Recursos Humanos'!H324</f>
        <v>0</v>
      </c>
      <c r="I324">
        <f>'Recursos Humanos'!I324</f>
        <v>0</v>
      </c>
      <c r="J324" s="2">
        <f>'Recursos Humanos'!K324</f>
        <v>0</v>
      </c>
      <c r="K324" s="3">
        <f>'Recursos Humanos'!L324</f>
        <v>0</v>
      </c>
      <c r="L324" s="3">
        <f>'Recursos Humanos'!M324</f>
        <v>0</v>
      </c>
    </row>
    <row r="325" spans="1:12" x14ac:dyDescent="0.25">
      <c r="A325">
        <f>'Recursos Humanos'!A325</f>
        <v>0</v>
      </c>
      <c r="B325">
        <f>'Recursos Humanos'!B325</f>
        <v>0</v>
      </c>
      <c r="C325">
        <f>'Recursos Humanos'!C325</f>
        <v>0</v>
      </c>
      <c r="D325">
        <f>'Recursos Humanos'!D325</f>
        <v>0</v>
      </c>
      <c r="E325">
        <f>'Recursos Humanos'!E325</f>
        <v>0</v>
      </c>
      <c r="F325" t="str">
        <f>'Recursos Humanos'!F325</f>
        <v>Rec. Humanos</v>
      </c>
      <c r="G325">
        <f>'Recursos Humanos'!G325</f>
        <v>0</v>
      </c>
      <c r="H325">
        <f>'Recursos Humanos'!H325</f>
        <v>0</v>
      </c>
      <c r="I325">
        <f>'Recursos Humanos'!I325</f>
        <v>0</v>
      </c>
      <c r="J325" s="2">
        <f>'Recursos Humanos'!K325</f>
        <v>0</v>
      </c>
      <c r="K325" s="3">
        <f>'Recursos Humanos'!L325</f>
        <v>0</v>
      </c>
      <c r="L325" s="3">
        <f>'Recursos Humanos'!M325</f>
        <v>0</v>
      </c>
    </row>
    <row r="326" spans="1:12" x14ac:dyDescent="0.25">
      <c r="A326">
        <f>'Recursos Humanos'!A326</f>
        <v>0</v>
      </c>
      <c r="B326">
        <f>'Recursos Humanos'!B326</f>
        <v>0</v>
      </c>
      <c r="C326">
        <f>'Recursos Humanos'!C326</f>
        <v>0</v>
      </c>
      <c r="D326">
        <f>'Recursos Humanos'!D326</f>
        <v>0</v>
      </c>
      <c r="E326">
        <f>'Recursos Humanos'!E326</f>
        <v>0</v>
      </c>
      <c r="F326" t="str">
        <f>'Recursos Humanos'!F326</f>
        <v>Rec. Humanos</v>
      </c>
      <c r="G326">
        <f>'Recursos Humanos'!G326</f>
        <v>0</v>
      </c>
      <c r="H326">
        <f>'Recursos Humanos'!H326</f>
        <v>0</v>
      </c>
      <c r="I326">
        <f>'Recursos Humanos'!I326</f>
        <v>0</v>
      </c>
      <c r="J326" s="2">
        <f>'Recursos Humanos'!K326</f>
        <v>0</v>
      </c>
      <c r="K326" s="3">
        <f>'Recursos Humanos'!L326</f>
        <v>0</v>
      </c>
      <c r="L326" s="3">
        <f>'Recursos Humanos'!M326</f>
        <v>0</v>
      </c>
    </row>
    <row r="327" spans="1:12" x14ac:dyDescent="0.25">
      <c r="A327">
        <f>'Recursos Humanos'!A327</f>
        <v>0</v>
      </c>
      <c r="B327">
        <f>'Recursos Humanos'!B327</f>
        <v>0</v>
      </c>
      <c r="C327">
        <f>'Recursos Humanos'!C327</f>
        <v>0</v>
      </c>
      <c r="D327">
        <f>'Recursos Humanos'!D327</f>
        <v>0</v>
      </c>
      <c r="E327">
        <f>'Recursos Humanos'!E327</f>
        <v>0</v>
      </c>
      <c r="F327" t="str">
        <f>'Recursos Humanos'!F327</f>
        <v>Rec. Humanos</v>
      </c>
      <c r="G327">
        <f>'Recursos Humanos'!G327</f>
        <v>0</v>
      </c>
      <c r="H327">
        <f>'Recursos Humanos'!H327</f>
        <v>0</v>
      </c>
      <c r="I327">
        <f>'Recursos Humanos'!I327</f>
        <v>0</v>
      </c>
      <c r="J327" s="2">
        <f>'Recursos Humanos'!K327</f>
        <v>0</v>
      </c>
      <c r="K327" s="3">
        <f>'Recursos Humanos'!L327</f>
        <v>0</v>
      </c>
      <c r="L327" s="3">
        <f>'Recursos Humanos'!M327</f>
        <v>0</v>
      </c>
    </row>
    <row r="328" spans="1:12" x14ac:dyDescent="0.25">
      <c r="A328">
        <f>'Recursos Humanos'!A328</f>
        <v>0</v>
      </c>
      <c r="B328">
        <f>'Recursos Humanos'!B328</f>
        <v>0</v>
      </c>
      <c r="C328">
        <f>'Recursos Humanos'!C328</f>
        <v>0</v>
      </c>
      <c r="D328">
        <f>'Recursos Humanos'!D328</f>
        <v>0</v>
      </c>
      <c r="E328">
        <f>'Recursos Humanos'!E328</f>
        <v>0</v>
      </c>
      <c r="F328" t="str">
        <f>'Recursos Humanos'!F328</f>
        <v>Rec. Humanos</v>
      </c>
      <c r="G328">
        <f>'Recursos Humanos'!G328</f>
        <v>0</v>
      </c>
      <c r="H328">
        <f>'Recursos Humanos'!H328</f>
        <v>0</v>
      </c>
      <c r="I328">
        <f>'Recursos Humanos'!I328</f>
        <v>0</v>
      </c>
      <c r="J328" s="2">
        <f>'Recursos Humanos'!K328</f>
        <v>0</v>
      </c>
      <c r="K328" s="3">
        <f>'Recursos Humanos'!L328</f>
        <v>0</v>
      </c>
      <c r="L328" s="3">
        <f>'Recursos Humanos'!M328</f>
        <v>0</v>
      </c>
    </row>
    <row r="329" spans="1:12" x14ac:dyDescent="0.25">
      <c r="A329">
        <f>'Recursos Humanos'!A329</f>
        <v>0</v>
      </c>
      <c r="B329">
        <f>'Recursos Humanos'!B329</f>
        <v>0</v>
      </c>
      <c r="C329">
        <f>'Recursos Humanos'!C329</f>
        <v>0</v>
      </c>
      <c r="D329">
        <f>'Recursos Humanos'!D329</f>
        <v>0</v>
      </c>
      <c r="E329">
        <f>'Recursos Humanos'!E329</f>
        <v>0</v>
      </c>
      <c r="F329" t="str">
        <f>'Recursos Humanos'!F329</f>
        <v>Rec. Humanos</v>
      </c>
      <c r="G329">
        <f>'Recursos Humanos'!G329</f>
        <v>0</v>
      </c>
      <c r="H329">
        <f>'Recursos Humanos'!H329</f>
        <v>0</v>
      </c>
      <c r="I329">
        <f>'Recursos Humanos'!I329</f>
        <v>0</v>
      </c>
      <c r="J329" s="2">
        <f>'Recursos Humanos'!K329</f>
        <v>0</v>
      </c>
      <c r="K329" s="3">
        <f>'Recursos Humanos'!L329</f>
        <v>0</v>
      </c>
      <c r="L329" s="3">
        <f>'Recursos Humanos'!M329</f>
        <v>0</v>
      </c>
    </row>
    <row r="330" spans="1:12" x14ac:dyDescent="0.25">
      <c r="A330">
        <f>'Recursos Humanos'!A330</f>
        <v>0</v>
      </c>
      <c r="B330">
        <f>'Recursos Humanos'!B330</f>
        <v>0</v>
      </c>
      <c r="C330">
        <f>'Recursos Humanos'!C330</f>
        <v>0</v>
      </c>
      <c r="D330">
        <f>'Recursos Humanos'!D330</f>
        <v>0</v>
      </c>
      <c r="E330">
        <f>'Recursos Humanos'!E330</f>
        <v>0</v>
      </c>
      <c r="F330" t="str">
        <f>'Recursos Humanos'!F330</f>
        <v>Rec. Humanos</v>
      </c>
      <c r="G330">
        <f>'Recursos Humanos'!G330</f>
        <v>0</v>
      </c>
      <c r="H330">
        <f>'Recursos Humanos'!H330</f>
        <v>0</v>
      </c>
      <c r="I330">
        <f>'Recursos Humanos'!I330</f>
        <v>0</v>
      </c>
      <c r="J330" s="2">
        <f>'Recursos Humanos'!K330</f>
        <v>0</v>
      </c>
      <c r="K330" s="3">
        <f>'Recursos Humanos'!L330</f>
        <v>0</v>
      </c>
      <c r="L330" s="3">
        <f>'Recursos Humanos'!M330</f>
        <v>0</v>
      </c>
    </row>
    <row r="331" spans="1:12" x14ac:dyDescent="0.25">
      <c r="A331">
        <f>'Recursos Humanos'!A331</f>
        <v>0</v>
      </c>
      <c r="B331">
        <f>'Recursos Humanos'!B331</f>
        <v>0</v>
      </c>
      <c r="C331">
        <f>'Recursos Humanos'!C331</f>
        <v>0</v>
      </c>
      <c r="D331">
        <f>'Recursos Humanos'!D331</f>
        <v>0</v>
      </c>
      <c r="E331">
        <f>'Recursos Humanos'!E331</f>
        <v>0</v>
      </c>
      <c r="F331" t="str">
        <f>'Recursos Humanos'!F331</f>
        <v>Rec. Humanos</v>
      </c>
      <c r="G331">
        <f>'Recursos Humanos'!G331</f>
        <v>0</v>
      </c>
      <c r="H331">
        <f>'Recursos Humanos'!H331</f>
        <v>0</v>
      </c>
      <c r="I331">
        <f>'Recursos Humanos'!I331</f>
        <v>0</v>
      </c>
      <c r="J331" s="2">
        <f>'Recursos Humanos'!K331</f>
        <v>0</v>
      </c>
      <c r="K331" s="3">
        <f>'Recursos Humanos'!L331</f>
        <v>0</v>
      </c>
      <c r="L331" s="3">
        <f>'Recursos Humanos'!M331</f>
        <v>0</v>
      </c>
    </row>
    <row r="332" spans="1:12" x14ac:dyDescent="0.25">
      <c r="A332">
        <f>'Recursos Humanos'!A332</f>
        <v>0</v>
      </c>
      <c r="B332">
        <f>'Recursos Humanos'!B332</f>
        <v>0</v>
      </c>
      <c r="C332">
        <f>'Recursos Humanos'!C332</f>
        <v>0</v>
      </c>
      <c r="D332">
        <f>'Recursos Humanos'!D332</f>
        <v>0</v>
      </c>
      <c r="E332">
        <f>'Recursos Humanos'!E332</f>
        <v>0</v>
      </c>
      <c r="F332" t="str">
        <f>'Recursos Humanos'!F332</f>
        <v>Rec. Humanos</v>
      </c>
      <c r="G332">
        <f>'Recursos Humanos'!G332</f>
        <v>0</v>
      </c>
      <c r="H332">
        <f>'Recursos Humanos'!H332</f>
        <v>0</v>
      </c>
      <c r="I332">
        <f>'Recursos Humanos'!I332</f>
        <v>0</v>
      </c>
      <c r="J332" s="2">
        <f>'Recursos Humanos'!K332</f>
        <v>0</v>
      </c>
      <c r="K332" s="3">
        <f>'Recursos Humanos'!L332</f>
        <v>0</v>
      </c>
      <c r="L332" s="3">
        <f>'Recursos Humanos'!M332</f>
        <v>0</v>
      </c>
    </row>
    <row r="333" spans="1:12" x14ac:dyDescent="0.25">
      <c r="A333">
        <f>'Recursos Humanos'!A333</f>
        <v>0</v>
      </c>
      <c r="B333">
        <f>'Recursos Humanos'!B333</f>
        <v>0</v>
      </c>
      <c r="C333">
        <f>'Recursos Humanos'!C333</f>
        <v>0</v>
      </c>
      <c r="D333">
        <f>'Recursos Humanos'!D333</f>
        <v>0</v>
      </c>
      <c r="E333">
        <f>'Recursos Humanos'!E333</f>
        <v>0</v>
      </c>
      <c r="F333" t="str">
        <f>'Recursos Humanos'!F333</f>
        <v>Rec. Humanos</v>
      </c>
      <c r="G333">
        <f>'Recursos Humanos'!G333</f>
        <v>0</v>
      </c>
      <c r="H333">
        <f>'Recursos Humanos'!H333</f>
        <v>0</v>
      </c>
      <c r="I333">
        <f>'Recursos Humanos'!I333</f>
        <v>0</v>
      </c>
      <c r="J333" s="2">
        <f>'Recursos Humanos'!K333</f>
        <v>0</v>
      </c>
      <c r="K333" s="3">
        <f>'Recursos Humanos'!L333</f>
        <v>0</v>
      </c>
      <c r="L333" s="3">
        <f>'Recursos Humanos'!M333</f>
        <v>0</v>
      </c>
    </row>
    <row r="334" spans="1:12" x14ac:dyDescent="0.25">
      <c r="A334">
        <f>'Recursos Humanos'!A334</f>
        <v>0</v>
      </c>
      <c r="B334">
        <f>'Recursos Humanos'!B334</f>
        <v>0</v>
      </c>
      <c r="C334">
        <f>'Recursos Humanos'!C334</f>
        <v>0</v>
      </c>
      <c r="D334">
        <f>'Recursos Humanos'!D334</f>
        <v>0</v>
      </c>
      <c r="E334">
        <f>'Recursos Humanos'!E334</f>
        <v>0</v>
      </c>
      <c r="F334" t="str">
        <f>'Recursos Humanos'!F334</f>
        <v>Rec. Humanos</v>
      </c>
      <c r="G334">
        <f>'Recursos Humanos'!G334</f>
        <v>0</v>
      </c>
      <c r="H334">
        <f>'Recursos Humanos'!H334</f>
        <v>0</v>
      </c>
      <c r="I334">
        <f>'Recursos Humanos'!I334</f>
        <v>0</v>
      </c>
      <c r="J334" s="2">
        <f>'Recursos Humanos'!K334</f>
        <v>0</v>
      </c>
      <c r="K334" s="3">
        <f>'Recursos Humanos'!L334</f>
        <v>0</v>
      </c>
      <c r="L334" s="3">
        <f>'Recursos Humanos'!M334</f>
        <v>0</v>
      </c>
    </row>
    <row r="335" spans="1:12" x14ac:dyDescent="0.25">
      <c r="A335">
        <f>'Recursos Humanos'!A335</f>
        <v>0</v>
      </c>
      <c r="B335">
        <f>'Recursos Humanos'!B335</f>
        <v>0</v>
      </c>
      <c r="C335">
        <f>'Recursos Humanos'!C335</f>
        <v>0</v>
      </c>
      <c r="D335">
        <f>'Recursos Humanos'!D335</f>
        <v>0</v>
      </c>
      <c r="E335">
        <f>'Recursos Humanos'!E335</f>
        <v>0</v>
      </c>
      <c r="F335" t="str">
        <f>'Recursos Humanos'!F335</f>
        <v>Rec. Humanos</v>
      </c>
      <c r="G335">
        <f>'Recursos Humanos'!G335</f>
        <v>0</v>
      </c>
      <c r="H335">
        <f>'Recursos Humanos'!H335</f>
        <v>0</v>
      </c>
      <c r="I335">
        <f>'Recursos Humanos'!I335</f>
        <v>0</v>
      </c>
      <c r="J335" s="2">
        <f>'Recursos Humanos'!K335</f>
        <v>0</v>
      </c>
      <c r="K335" s="3">
        <f>'Recursos Humanos'!L335</f>
        <v>0</v>
      </c>
      <c r="L335" s="3">
        <f>'Recursos Humanos'!M335</f>
        <v>0</v>
      </c>
    </row>
    <row r="336" spans="1:12" x14ac:dyDescent="0.25">
      <c r="A336">
        <f>'Recursos Humanos'!A336</f>
        <v>0</v>
      </c>
      <c r="B336">
        <f>'Recursos Humanos'!B336</f>
        <v>0</v>
      </c>
      <c r="C336">
        <f>'Recursos Humanos'!C336</f>
        <v>0</v>
      </c>
      <c r="D336">
        <f>'Recursos Humanos'!D336</f>
        <v>0</v>
      </c>
      <c r="E336">
        <f>'Recursos Humanos'!E336</f>
        <v>0</v>
      </c>
      <c r="F336" t="str">
        <f>'Recursos Humanos'!F336</f>
        <v>Rec. Humanos</v>
      </c>
      <c r="G336">
        <f>'Recursos Humanos'!G336</f>
        <v>0</v>
      </c>
      <c r="H336">
        <f>'Recursos Humanos'!H336</f>
        <v>0</v>
      </c>
      <c r="I336">
        <f>'Recursos Humanos'!I336</f>
        <v>0</v>
      </c>
      <c r="J336" s="2">
        <f>'Recursos Humanos'!K336</f>
        <v>0</v>
      </c>
      <c r="K336" s="3">
        <f>'Recursos Humanos'!L336</f>
        <v>0</v>
      </c>
      <c r="L336" s="3">
        <f>'Recursos Humanos'!M336</f>
        <v>0</v>
      </c>
    </row>
    <row r="337" spans="1:12" x14ac:dyDescent="0.25">
      <c r="A337">
        <f>'Recursos Humanos'!A337</f>
        <v>0</v>
      </c>
      <c r="B337">
        <f>'Recursos Humanos'!B337</f>
        <v>0</v>
      </c>
      <c r="C337">
        <f>'Recursos Humanos'!C337</f>
        <v>0</v>
      </c>
      <c r="D337">
        <f>'Recursos Humanos'!D337</f>
        <v>0</v>
      </c>
      <c r="E337">
        <f>'Recursos Humanos'!E337</f>
        <v>0</v>
      </c>
      <c r="F337" t="str">
        <f>'Recursos Humanos'!F337</f>
        <v>Rec. Humanos</v>
      </c>
      <c r="G337">
        <f>'Recursos Humanos'!G337</f>
        <v>0</v>
      </c>
      <c r="H337">
        <f>'Recursos Humanos'!H337</f>
        <v>0</v>
      </c>
      <c r="I337">
        <f>'Recursos Humanos'!I337</f>
        <v>0</v>
      </c>
      <c r="J337" s="2">
        <f>'Recursos Humanos'!K337</f>
        <v>0</v>
      </c>
      <c r="K337" s="3">
        <f>'Recursos Humanos'!L337</f>
        <v>0</v>
      </c>
      <c r="L337" s="3">
        <f>'Recursos Humanos'!M337</f>
        <v>0</v>
      </c>
    </row>
    <row r="338" spans="1:12" x14ac:dyDescent="0.25">
      <c r="A338">
        <f>'Recursos Humanos'!A338</f>
        <v>0</v>
      </c>
      <c r="B338">
        <f>'Recursos Humanos'!B338</f>
        <v>0</v>
      </c>
      <c r="C338">
        <f>'Recursos Humanos'!C338</f>
        <v>0</v>
      </c>
      <c r="D338">
        <f>'Recursos Humanos'!D338</f>
        <v>0</v>
      </c>
      <c r="E338">
        <f>'Recursos Humanos'!E338</f>
        <v>0</v>
      </c>
      <c r="F338" t="str">
        <f>'Recursos Humanos'!F338</f>
        <v>Rec. Humanos</v>
      </c>
      <c r="G338">
        <f>'Recursos Humanos'!G338</f>
        <v>0</v>
      </c>
      <c r="H338">
        <f>'Recursos Humanos'!H338</f>
        <v>0</v>
      </c>
      <c r="I338">
        <f>'Recursos Humanos'!I338</f>
        <v>0</v>
      </c>
      <c r="J338" s="2">
        <f>'Recursos Humanos'!K338</f>
        <v>0</v>
      </c>
      <c r="K338" s="3">
        <f>'Recursos Humanos'!L338</f>
        <v>0</v>
      </c>
      <c r="L338" s="3">
        <f>'Recursos Humanos'!M338</f>
        <v>0</v>
      </c>
    </row>
    <row r="339" spans="1:12" x14ac:dyDescent="0.25">
      <c r="A339">
        <f>'Recursos Humanos'!A339</f>
        <v>0</v>
      </c>
      <c r="B339">
        <f>'Recursos Humanos'!B339</f>
        <v>0</v>
      </c>
      <c r="C339">
        <f>'Recursos Humanos'!C339</f>
        <v>0</v>
      </c>
      <c r="D339">
        <f>'Recursos Humanos'!D339</f>
        <v>0</v>
      </c>
      <c r="E339">
        <f>'Recursos Humanos'!E339</f>
        <v>0</v>
      </c>
      <c r="F339" t="str">
        <f>'Recursos Humanos'!F339</f>
        <v>Rec. Humanos</v>
      </c>
      <c r="G339">
        <f>'Recursos Humanos'!G339</f>
        <v>0</v>
      </c>
      <c r="H339">
        <f>'Recursos Humanos'!H339</f>
        <v>0</v>
      </c>
      <c r="I339">
        <f>'Recursos Humanos'!I339</f>
        <v>0</v>
      </c>
      <c r="J339" s="2">
        <f>'Recursos Humanos'!K339</f>
        <v>0</v>
      </c>
      <c r="K339" s="3">
        <f>'Recursos Humanos'!L339</f>
        <v>0</v>
      </c>
      <c r="L339" s="3">
        <f>'Recursos Humanos'!M339</f>
        <v>0</v>
      </c>
    </row>
    <row r="340" spans="1:12" x14ac:dyDescent="0.25">
      <c r="A340">
        <f>'Recursos Humanos'!A340</f>
        <v>0</v>
      </c>
      <c r="B340">
        <f>'Recursos Humanos'!B340</f>
        <v>0</v>
      </c>
      <c r="C340">
        <f>'Recursos Humanos'!C340</f>
        <v>0</v>
      </c>
      <c r="D340">
        <f>'Recursos Humanos'!D340</f>
        <v>0</v>
      </c>
      <c r="E340">
        <f>'Recursos Humanos'!E340</f>
        <v>0</v>
      </c>
      <c r="F340" t="str">
        <f>'Recursos Humanos'!F340</f>
        <v>Rec. Humanos</v>
      </c>
      <c r="G340">
        <f>'Recursos Humanos'!G340</f>
        <v>0</v>
      </c>
      <c r="H340">
        <f>'Recursos Humanos'!H340</f>
        <v>0</v>
      </c>
      <c r="I340">
        <f>'Recursos Humanos'!I340</f>
        <v>0</v>
      </c>
      <c r="J340" s="2">
        <f>'Recursos Humanos'!K340</f>
        <v>0</v>
      </c>
      <c r="K340" s="3">
        <f>'Recursos Humanos'!L340</f>
        <v>0</v>
      </c>
      <c r="L340" s="3">
        <f>'Recursos Humanos'!M340</f>
        <v>0</v>
      </c>
    </row>
    <row r="341" spans="1:12" x14ac:dyDescent="0.25">
      <c r="A341">
        <f>'Recursos Humanos'!A341</f>
        <v>0</v>
      </c>
      <c r="B341">
        <f>'Recursos Humanos'!B341</f>
        <v>0</v>
      </c>
      <c r="C341">
        <f>'Recursos Humanos'!C341</f>
        <v>0</v>
      </c>
      <c r="D341">
        <f>'Recursos Humanos'!D341</f>
        <v>0</v>
      </c>
      <c r="E341">
        <f>'Recursos Humanos'!E341</f>
        <v>0</v>
      </c>
      <c r="F341" t="str">
        <f>'Recursos Humanos'!F341</f>
        <v>Rec. Humanos</v>
      </c>
      <c r="G341">
        <f>'Recursos Humanos'!G341</f>
        <v>0</v>
      </c>
      <c r="H341">
        <f>'Recursos Humanos'!H341</f>
        <v>0</v>
      </c>
      <c r="I341">
        <f>'Recursos Humanos'!I341</f>
        <v>0</v>
      </c>
      <c r="J341" s="2">
        <f>'Recursos Humanos'!K341</f>
        <v>0</v>
      </c>
      <c r="K341" s="3">
        <f>'Recursos Humanos'!L341</f>
        <v>0</v>
      </c>
      <c r="L341" s="3">
        <f>'Recursos Humanos'!M341</f>
        <v>0</v>
      </c>
    </row>
    <row r="342" spans="1:12" x14ac:dyDescent="0.25">
      <c r="A342">
        <f>'Recursos Humanos'!A342</f>
        <v>0</v>
      </c>
      <c r="B342">
        <f>'Recursos Humanos'!B342</f>
        <v>0</v>
      </c>
      <c r="C342">
        <f>'Recursos Humanos'!C342</f>
        <v>0</v>
      </c>
      <c r="D342">
        <f>'Recursos Humanos'!D342</f>
        <v>0</v>
      </c>
      <c r="E342">
        <f>'Recursos Humanos'!E342</f>
        <v>0</v>
      </c>
      <c r="F342" t="str">
        <f>'Recursos Humanos'!F342</f>
        <v>Rec. Humanos</v>
      </c>
      <c r="G342">
        <f>'Recursos Humanos'!G342</f>
        <v>0</v>
      </c>
      <c r="H342">
        <f>'Recursos Humanos'!H342</f>
        <v>0</v>
      </c>
      <c r="I342">
        <f>'Recursos Humanos'!I342</f>
        <v>0</v>
      </c>
      <c r="J342" s="2">
        <f>'Recursos Humanos'!K342</f>
        <v>0</v>
      </c>
      <c r="K342" s="3">
        <f>'Recursos Humanos'!L342</f>
        <v>0</v>
      </c>
      <c r="L342" s="3">
        <f>'Recursos Humanos'!M342</f>
        <v>0</v>
      </c>
    </row>
    <row r="343" spans="1:12" x14ac:dyDescent="0.25">
      <c r="A343">
        <f>'Recursos Humanos'!A343</f>
        <v>0</v>
      </c>
      <c r="B343">
        <f>'Recursos Humanos'!B343</f>
        <v>0</v>
      </c>
      <c r="C343">
        <f>'Recursos Humanos'!C343</f>
        <v>0</v>
      </c>
      <c r="D343">
        <f>'Recursos Humanos'!D343</f>
        <v>0</v>
      </c>
      <c r="E343">
        <f>'Recursos Humanos'!E343</f>
        <v>0</v>
      </c>
      <c r="F343" t="str">
        <f>'Recursos Humanos'!F343</f>
        <v>Rec. Humanos</v>
      </c>
      <c r="G343">
        <f>'Recursos Humanos'!G343</f>
        <v>0</v>
      </c>
      <c r="H343">
        <f>'Recursos Humanos'!H343</f>
        <v>0</v>
      </c>
      <c r="I343">
        <f>'Recursos Humanos'!I343</f>
        <v>0</v>
      </c>
      <c r="J343" s="2">
        <f>'Recursos Humanos'!K343</f>
        <v>0</v>
      </c>
      <c r="K343" s="3">
        <f>'Recursos Humanos'!L343</f>
        <v>0</v>
      </c>
      <c r="L343" s="3">
        <f>'Recursos Humanos'!M343</f>
        <v>0</v>
      </c>
    </row>
    <row r="344" spans="1:12" x14ac:dyDescent="0.25">
      <c r="A344">
        <f>'Recursos Humanos'!A344</f>
        <v>0</v>
      </c>
      <c r="B344">
        <f>'Recursos Humanos'!B344</f>
        <v>0</v>
      </c>
      <c r="C344">
        <f>'Recursos Humanos'!C344</f>
        <v>0</v>
      </c>
      <c r="D344">
        <f>'Recursos Humanos'!D344</f>
        <v>0</v>
      </c>
      <c r="E344">
        <f>'Recursos Humanos'!E344</f>
        <v>0</v>
      </c>
      <c r="F344" t="str">
        <f>'Recursos Humanos'!F344</f>
        <v>Rec. Humanos</v>
      </c>
      <c r="G344">
        <f>'Recursos Humanos'!G344</f>
        <v>0</v>
      </c>
      <c r="H344">
        <f>'Recursos Humanos'!H344</f>
        <v>0</v>
      </c>
      <c r="I344">
        <f>'Recursos Humanos'!I344</f>
        <v>0</v>
      </c>
      <c r="J344" s="2">
        <f>'Recursos Humanos'!K344</f>
        <v>0</v>
      </c>
      <c r="K344" s="3">
        <f>'Recursos Humanos'!L344</f>
        <v>0</v>
      </c>
      <c r="L344" s="3">
        <f>'Recursos Humanos'!M344</f>
        <v>0</v>
      </c>
    </row>
    <row r="345" spans="1:12" x14ac:dyDescent="0.25">
      <c r="A345">
        <f>'Recursos Humanos'!A345</f>
        <v>0</v>
      </c>
      <c r="B345">
        <f>'Recursos Humanos'!B345</f>
        <v>0</v>
      </c>
      <c r="C345">
        <f>'Recursos Humanos'!C345</f>
        <v>0</v>
      </c>
      <c r="D345">
        <f>'Recursos Humanos'!D345</f>
        <v>0</v>
      </c>
      <c r="E345">
        <f>'Recursos Humanos'!E345</f>
        <v>0</v>
      </c>
      <c r="F345" t="str">
        <f>'Recursos Humanos'!F345</f>
        <v>Rec. Humanos</v>
      </c>
      <c r="G345">
        <f>'Recursos Humanos'!G345</f>
        <v>0</v>
      </c>
      <c r="H345">
        <f>'Recursos Humanos'!H345</f>
        <v>0</v>
      </c>
      <c r="I345">
        <f>'Recursos Humanos'!I345</f>
        <v>0</v>
      </c>
      <c r="J345" s="2">
        <f>'Recursos Humanos'!K345</f>
        <v>0</v>
      </c>
      <c r="K345" s="3">
        <f>'Recursos Humanos'!L345</f>
        <v>0</v>
      </c>
      <c r="L345" s="3">
        <f>'Recursos Humanos'!M345</f>
        <v>0</v>
      </c>
    </row>
    <row r="346" spans="1:12" x14ac:dyDescent="0.25">
      <c r="A346">
        <f>'Recursos Humanos'!A346</f>
        <v>0</v>
      </c>
      <c r="B346">
        <f>'Recursos Humanos'!B346</f>
        <v>0</v>
      </c>
      <c r="C346">
        <f>'Recursos Humanos'!C346</f>
        <v>0</v>
      </c>
      <c r="D346">
        <f>'Recursos Humanos'!D346</f>
        <v>0</v>
      </c>
      <c r="E346">
        <f>'Recursos Humanos'!E346</f>
        <v>0</v>
      </c>
      <c r="F346" t="str">
        <f>'Recursos Humanos'!F346</f>
        <v>Rec. Humanos</v>
      </c>
      <c r="G346">
        <f>'Recursos Humanos'!G346</f>
        <v>0</v>
      </c>
      <c r="H346">
        <f>'Recursos Humanos'!H346</f>
        <v>0</v>
      </c>
      <c r="I346">
        <f>'Recursos Humanos'!I346</f>
        <v>0</v>
      </c>
      <c r="J346" s="2">
        <f>'Recursos Humanos'!K346</f>
        <v>0</v>
      </c>
      <c r="K346" s="3">
        <f>'Recursos Humanos'!L346</f>
        <v>0</v>
      </c>
      <c r="L346" s="3">
        <f>'Recursos Humanos'!M346</f>
        <v>0</v>
      </c>
    </row>
    <row r="347" spans="1:12" x14ac:dyDescent="0.25">
      <c r="A347">
        <f>'Recursos Humanos'!A347</f>
        <v>0</v>
      </c>
      <c r="B347">
        <f>'Recursos Humanos'!B347</f>
        <v>0</v>
      </c>
      <c r="C347">
        <f>'Recursos Humanos'!C347</f>
        <v>0</v>
      </c>
      <c r="D347">
        <f>'Recursos Humanos'!D347</f>
        <v>0</v>
      </c>
      <c r="E347">
        <f>'Recursos Humanos'!E347</f>
        <v>0</v>
      </c>
      <c r="F347" t="str">
        <f>'Recursos Humanos'!F347</f>
        <v>Rec. Humanos</v>
      </c>
      <c r="G347">
        <f>'Recursos Humanos'!G347</f>
        <v>0</v>
      </c>
      <c r="H347">
        <f>'Recursos Humanos'!H347</f>
        <v>0</v>
      </c>
      <c r="I347">
        <f>'Recursos Humanos'!I347</f>
        <v>0</v>
      </c>
      <c r="J347" s="2">
        <f>'Recursos Humanos'!K347</f>
        <v>0</v>
      </c>
      <c r="K347" s="3">
        <f>'Recursos Humanos'!L347</f>
        <v>0</v>
      </c>
      <c r="L347" s="3">
        <f>'Recursos Humanos'!M347</f>
        <v>0</v>
      </c>
    </row>
    <row r="348" spans="1:12" x14ac:dyDescent="0.25">
      <c r="A348">
        <f>'Recursos Humanos'!A348</f>
        <v>0</v>
      </c>
      <c r="B348">
        <f>'Recursos Humanos'!B348</f>
        <v>0</v>
      </c>
      <c r="C348">
        <f>'Recursos Humanos'!C348</f>
        <v>0</v>
      </c>
      <c r="D348">
        <f>'Recursos Humanos'!D348</f>
        <v>0</v>
      </c>
      <c r="E348">
        <f>'Recursos Humanos'!E348</f>
        <v>0</v>
      </c>
      <c r="F348" t="str">
        <f>'Recursos Humanos'!F348</f>
        <v>Rec. Humanos</v>
      </c>
      <c r="G348">
        <f>'Recursos Humanos'!G348</f>
        <v>0</v>
      </c>
      <c r="H348">
        <f>'Recursos Humanos'!H348</f>
        <v>0</v>
      </c>
      <c r="I348">
        <f>'Recursos Humanos'!I348</f>
        <v>0</v>
      </c>
      <c r="J348" s="2">
        <f>'Recursos Humanos'!K348</f>
        <v>0</v>
      </c>
      <c r="K348" s="3">
        <f>'Recursos Humanos'!L348</f>
        <v>0</v>
      </c>
      <c r="L348" s="3">
        <f>'Recursos Humanos'!M348</f>
        <v>0</v>
      </c>
    </row>
    <row r="349" spans="1:12" x14ac:dyDescent="0.25">
      <c r="A349">
        <f>'Recursos Humanos'!A349</f>
        <v>0</v>
      </c>
      <c r="B349">
        <f>'Recursos Humanos'!B349</f>
        <v>0</v>
      </c>
      <c r="C349">
        <f>'Recursos Humanos'!C349</f>
        <v>0</v>
      </c>
      <c r="D349">
        <f>'Recursos Humanos'!D349</f>
        <v>0</v>
      </c>
      <c r="E349">
        <f>'Recursos Humanos'!E349</f>
        <v>0</v>
      </c>
      <c r="F349" t="str">
        <f>'Recursos Humanos'!F349</f>
        <v>Rec. Humanos</v>
      </c>
      <c r="G349">
        <f>'Recursos Humanos'!G349</f>
        <v>0</v>
      </c>
      <c r="H349">
        <f>'Recursos Humanos'!H349</f>
        <v>0</v>
      </c>
      <c r="I349">
        <f>'Recursos Humanos'!I349</f>
        <v>0</v>
      </c>
      <c r="J349" s="2">
        <f>'Recursos Humanos'!K349</f>
        <v>0</v>
      </c>
      <c r="K349" s="3">
        <f>'Recursos Humanos'!L349</f>
        <v>0</v>
      </c>
      <c r="L349" s="3">
        <f>'Recursos Humanos'!M349</f>
        <v>0</v>
      </c>
    </row>
    <row r="350" spans="1:12" x14ac:dyDescent="0.25">
      <c r="A350">
        <f>'Recursos Humanos'!A350</f>
        <v>0</v>
      </c>
      <c r="B350">
        <f>'Recursos Humanos'!B350</f>
        <v>0</v>
      </c>
      <c r="C350">
        <f>'Recursos Humanos'!C350</f>
        <v>0</v>
      </c>
      <c r="D350">
        <f>'Recursos Humanos'!D350</f>
        <v>0</v>
      </c>
      <c r="E350">
        <f>'Recursos Humanos'!E350</f>
        <v>0</v>
      </c>
      <c r="F350" t="str">
        <f>'Recursos Humanos'!F350</f>
        <v>Rec. Humanos</v>
      </c>
      <c r="G350">
        <f>'Recursos Humanos'!G350</f>
        <v>0</v>
      </c>
      <c r="H350">
        <f>'Recursos Humanos'!H350</f>
        <v>0</v>
      </c>
      <c r="I350">
        <f>'Recursos Humanos'!I350</f>
        <v>0</v>
      </c>
      <c r="J350" s="2">
        <f>'Recursos Humanos'!K350</f>
        <v>0</v>
      </c>
      <c r="K350" s="3">
        <f>'Recursos Humanos'!L350</f>
        <v>0</v>
      </c>
      <c r="L350" s="3">
        <f>'Recursos Humanos'!M350</f>
        <v>0</v>
      </c>
    </row>
    <row r="351" spans="1:12" x14ac:dyDescent="0.25">
      <c r="A351">
        <f>'Recursos Humanos'!A351</f>
        <v>0</v>
      </c>
      <c r="B351">
        <f>'Recursos Humanos'!B351</f>
        <v>0</v>
      </c>
      <c r="C351">
        <f>'Recursos Humanos'!C351</f>
        <v>0</v>
      </c>
      <c r="D351">
        <f>'Recursos Humanos'!D351</f>
        <v>0</v>
      </c>
      <c r="E351">
        <f>'Recursos Humanos'!E351</f>
        <v>0</v>
      </c>
      <c r="F351" t="str">
        <f>'Recursos Humanos'!F351</f>
        <v>Rec. Humanos</v>
      </c>
      <c r="G351">
        <f>'Recursos Humanos'!G351</f>
        <v>0</v>
      </c>
      <c r="H351">
        <f>'Recursos Humanos'!H351</f>
        <v>0</v>
      </c>
      <c r="I351">
        <f>'Recursos Humanos'!I351</f>
        <v>0</v>
      </c>
      <c r="J351" s="2">
        <f>'Recursos Humanos'!K351</f>
        <v>0</v>
      </c>
      <c r="K351" s="3">
        <f>'Recursos Humanos'!L351</f>
        <v>0</v>
      </c>
      <c r="L351" s="3">
        <f>'Recursos Humanos'!M351</f>
        <v>0</v>
      </c>
    </row>
    <row r="352" spans="1:12" x14ac:dyDescent="0.25">
      <c r="A352">
        <f>'Recursos Humanos'!A352</f>
        <v>0</v>
      </c>
      <c r="B352">
        <f>'Recursos Humanos'!B352</f>
        <v>0</v>
      </c>
      <c r="C352">
        <f>'Recursos Humanos'!C352</f>
        <v>0</v>
      </c>
      <c r="D352">
        <f>'Recursos Humanos'!D352</f>
        <v>0</v>
      </c>
      <c r="E352">
        <f>'Recursos Humanos'!E352</f>
        <v>0</v>
      </c>
      <c r="F352" t="str">
        <f>'Recursos Humanos'!F352</f>
        <v>Rec. Humanos</v>
      </c>
      <c r="G352">
        <f>'Recursos Humanos'!G352</f>
        <v>0</v>
      </c>
      <c r="H352">
        <f>'Recursos Humanos'!H352</f>
        <v>0</v>
      </c>
      <c r="I352">
        <f>'Recursos Humanos'!I352</f>
        <v>0</v>
      </c>
      <c r="J352" s="2">
        <f>'Recursos Humanos'!K352</f>
        <v>0</v>
      </c>
      <c r="K352" s="3">
        <f>'Recursos Humanos'!L352</f>
        <v>0</v>
      </c>
      <c r="L352" s="3">
        <f>'Recursos Humanos'!M352</f>
        <v>0</v>
      </c>
    </row>
    <row r="353" spans="1:12" x14ac:dyDescent="0.25">
      <c r="A353">
        <f>'Recursos Humanos'!A353</f>
        <v>0</v>
      </c>
      <c r="B353">
        <f>'Recursos Humanos'!B353</f>
        <v>0</v>
      </c>
      <c r="C353">
        <f>'Recursos Humanos'!C353</f>
        <v>0</v>
      </c>
      <c r="D353">
        <f>'Recursos Humanos'!D353</f>
        <v>0</v>
      </c>
      <c r="E353">
        <f>'Recursos Humanos'!E353</f>
        <v>0</v>
      </c>
      <c r="F353" t="str">
        <f>'Recursos Humanos'!F353</f>
        <v>Rec. Humanos</v>
      </c>
      <c r="G353">
        <f>'Recursos Humanos'!G353</f>
        <v>0</v>
      </c>
      <c r="H353">
        <f>'Recursos Humanos'!H353</f>
        <v>0</v>
      </c>
      <c r="I353">
        <f>'Recursos Humanos'!I353</f>
        <v>0</v>
      </c>
      <c r="J353" s="2">
        <f>'Recursos Humanos'!K353</f>
        <v>0</v>
      </c>
      <c r="K353" s="3">
        <f>'Recursos Humanos'!L353</f>
        <v>0</v>
      </c>
      <c r="L353" s="3">
        <f>'Recursos Humanos'!M353</f>
        <v>0</v>
      </c>
    </row>
    <row r="354" spans="1:12" x14ac:dyDescent="0.25">
      <c r="A354">
        <f>'Recursos Humanos'!A354</f>
        <v>0</v>
      </c>
      <c r="B354">
        <f>'Recursos Humanos'!B354</f>
        <v>0</v>
      </c>
      <c r="C354">
        <f>'Recursos Humanos'!C354</f>
        <v>0</v>
      </c>
      <c r="D354">
        <f>'Recursos Humanos'!D354</f>
        <v>0</v>
      </c>
      <c r="E354">
        <f>'Recursos Humanos'!E354</f>
        <v>0</v>
      </c>
      <c r="F354" t="str">
        <f>'Recursos Humanos'!F354</f>
        <v>Rec. Humanos</v>
      </c>
      <c r="G354">
        <f>'Recursos Humanos'!G354</f>
        <v>0</v>
      </c>
      <c r="H354">
        <f>'Recursos Humanos'!H354</f>
        <v>0</v>
      </c>
      <c r="I354">
        <f>'Recursos Humanos'!I354</f>
        <v>0</v>
      </c>
      <c r="J354" s="2">
        <f>'Recursos Humanos'!K354</f>
        <v>0</v>
      </c>
      <c r="K354" s="3">
        <f>'Recursos Humanos'!L354</f>
        <v>0</v>
      </c>
      <c r="L354" s="3">
        <f>'Recursos Humanos'!M354</f>
        <v>0</v>
      </c>
    </row>
    <row r="355" spans="1:12" x14ac:dyDescent="0.25">
      <c r="A355">
        <f>'Recursos Humanos'!A355</f>
        <v>0</v>
      </c>
      <c r="B355">
        <f>'Recursos Humanos'!B355</f>
        <v>0</v>
      </c>
      <c r="C355">
        <f>'Recursos Humanos'!C355</f>
        <v>0</v>
      </c>
      <c r="D355">
        <f>'Recursos Humanos'!D355</f>
        <v>0</v>
      </c>
      <c r="E355">
        <f>'Recursos Humanos'!E355</f>
        <v>0</v>
      </c>
      <c r="F355" t="str">
        <f>'Recursos Humanos'!F355</f>
        <v>Rec. Humanos</v>
      </c>
      <c r="G355">
        <f>'Recursos Humanos'!G355</f>
        <v>0</v>
      </c>
      <c r="H355">
        <f>'Recursos Humanos'!H355</f>
        <v>0</v>
      </c>
      <c r="I355">
        <f>'Recursos Humanos'!I355</f>
        <v>0</v>
      </c>
      <c r="J355" s="2">
        <f>'Recursos Humanos'!K355</f>
        <v>0</v>
      </c>
      <c r="K355" s="3">
        <f>'Recursos Humanos'!L355</f>
        <v>0</v>
      </c>
      <c r="L355" s="3">
        <f>'Recursos Humanos'!M355</f>
        <v>0</v>
      </c>
    </row>
    <row r="356" spans="1:12" x14ac:dyDescent="0.25">
      <c r="A356">
        <f>'Recursos Humanos'!A356</f>
        <v>0</v>
      </c>
      <c r="B356">
        <f>'Recursos Humanos'!B356</f>
        <v>0</v>
      </c>
      <c r="C356">
        <f>'Recursos Humanos'!C356</f>
        <v>0</v>
      </c>
      <c r="D356">
        <f>'Recursos Humanos'!D356</f>
        <v>0</v>
      </c>
      <c r="E356">
        <f>'Recursos Humanos'!E356</f>
        <v>0</v>
      </c>
      <c r="F356" t="str">
        <f>'Recursos Humanos'!F356</f>
        <v>Rec. Humanos</v>
      </c>
      <c r="G356">
        <f>'Recursos Humanos'!G356</f>
        <v>0</v>
      </c>
      <c r="H356">
        <f>'Recursos Humanos'!H356</f>
        <v>0</v>
      </c>
      <c r="I356">
        <f>'Recursos Humanos'!I356</f>
        <v>0</v>
      </c>
      <c r="J356" s="2">
        <f>'Recursos Humanos'!K356</f>
        <v>0</v>
      </c>
      <c r="K356" s="3">
        <f>'Recursos Humanos'!L356</f>
        <v>0</v>
      </c>
      <c r="L356" s="3">
        <f>'Recursos Humanos'!M356</f>
        <v>0</v>
      </c>
    </row>
    <row r="357" spans="1:12" x14ac:dyDescent="0.25">
      <c r="A357">
        <f>'Recursos Humanos'!A357</f>
        <v>0</v>
      </c>
      <c r="B357">
        <f>'Recursos Humanos'!B357</f>
        <v>0</v>
      </c>
      <c r="C357">
        <f>'Recursos Humanos'!C357</f>
        <v>0</v>
      </c>
      <c r="D357">
        <f>'Recursos Humanos'!D357</f>
        <v>0</v>
      </c>
      <c r="E357">
        <f>'Recursos Humanos'!E357</f>
        <v>0</v>
      </c>
      <c r="F357" t="str">
        <f>'Recursos Humanos'!F357</f>
        <v>Rec. Humanos</v>
      </c>
      <c r="G357">
        <f>'Recursos Humanos'!G357</f>
        <v>0</v>
      </c>
      <c r="H357">
        <f>'Recursos Humanos'!H357</f>
        <v>0</v>
      </c>
      <c r="I357">
        <f>'Recursos Humanos'!I357</f>
        <v>0</v>
      </c>
      <c r="J357" s="2">
        <f>'Recursos Humanos'!K357</f>
        <v>0</v>
      </c>
      <c r="K357" s="3">
        <f>'Recursos Humanos'!L357</f>
        <v>0</v>
      </c>
      <c r="L357" s="3">
        <f>'Recursos Humanos'!M357</f>
        <v>0</v>
      </c>
    </row>
    <row r="358" spans="1:12" x14ac:dyDescent="0.25">
      <c r="A358">
        <f>'Recursos Humanos'!A358</f>
        <v>0</v>
      </c>
      <c r="B358">
        <f>'Recursos Humanos'!B358</f>
        <v>0</v>
      </c>
      <c r="C358">
        <f>'Recursos Humanos'!C358</f>
        <v>0</v>
      </c>
      <c r="D358">
        <f>'Recursos Humanos'!D358</f>
        <v>0</v>
      </c>
      <c r="E358">
        <f>'Recursos Humanos'!E358</f>
        <v>0</v>
      </c>
      <c r="F358" t="str">
        <f>'Recursos Humanos'!F358</f>
        <v>Rec. Humanos</v>
      </c>
      <c r="G358">
        <f>'Recursos Humanos'!G358</f>
        <v>0</v>
      </c>
      <c r="H358">
        <f>'Recursos Humanos'!H358</f>
        <v>0</v>
      </c>
      <c r="I358">
        <f>'Recursos Humanos'!I358</f>
        <v>0</v>
      </c>
      <c r="J358" s="2">
        <f>'Recursos Humanos'!K358</f>
        <v>0</v>
      </c>
      <c r="K358" s="3">
        <f>'Recursos Humanos'!L358</f>
        <v>0</v>
      </c>
      <c r="L358" s="3">
        <f>'Recursos Humanos'!M358</f>
        <v>0</v>
      </c>
    </row>
    <row r="359" spans="1:12" x14ac:dyDescent="0.25">
      <c r="A359">
        <f>'Recursos Humanos'!A359</f>
        <v>0</v>
      </c>
      <c r="B359">
        <f>'Recursos Humanos'!B359</f>
        <v>0</v>
      </c>
      <c r="C359">
        <f>'Recursos Humanos'!C359</f>
        <v>0</v>
      </c>
      <c r="D359">
        <f>'Recursos Humanos'!D359</f>
        <v>0</v>
      </c>
      <c r="E359">
        <f>'Recursos Humanos'!E359</f>
        <v>0</v>
      </c>
      <c r="F359" t="str">
        <f>'Recursos Humanos'!F359</f>
        <v>Rec. Humanos</v>
      </c>
      <c r="G359">
        <f>'Recursos Humanos'!G359</f>
        <v>0</v>
      </c>
      <c r="H359">
        <f>'Recursos Humanos'!H359</f>
        <v>0</v>
      </c>
      <c r="I359">
        <f>'Recursos Humanos'!I359</f>
        <v>0</v>
      </c>
      <c r="J359" s="2">
        <f>'Recursos Humanos'!K359</f>
        <v>0</v>
      </c>
      <c r="K359" s="3">
        <f>'Recursos Humanos'!L359</f>
        <v>0</v>
      </c>
      <c r="L359" s="3">
        <f>'Recursos Humanos'!M359</f>
        <v>0</v>
      </c>
    </row>
    <row r="360" spans="1:12" x14ac:dyDescent="0.25">
      <c r="A360">
        <f>'Recursos Humanos'!A360</f>
        <v>0</v>
      </c>
      <c r="B360">
        <f>'Recursos Humanos'!B360</f>
        <v>0</v>
      </c>
      <c r="C360">
        <f>'Recursos Humanos'!C360</f>
        <v>0</v>
      </c>
      <c r="D360">
        <f>'Recursos Humanos'!D360</f>
        <v>0</v>
      </c>
      <c r="E360">
        <f>'Recursos Humanos'!E360</f>
        <v>0</v>
      </c>
      <c r="F360" t="str">
        <f>'Recursos Humanos'!F360</f>
        <v>Rec. Humanos</v>
      </c>
      <c r="G360">
        <f>'Recursos Humanos'!G360</f>
        <v>0</v>
      </c>
      <c r="H360">
        <f>'Recursos Humanos'!H360</f>
        <v>0</v>
      </c>
      <c r="I360">
        <f>'Recursos Humanos'!I360</f>
        <v>0</v>
      </c>
      <c r="J360" s="2">
        <f>'Recursos Humanos'!K360</f>
        <v>0</v>
      </c>
      <c r="K360" s="3">
        <f>'Recursos Humanos'!L360</f>
        <v>0</v>
      </c>
      <c r="L360" s="3">
        <f>'Recursos Humanos'!M360</f>
        <v>0</v>
      </c>
    </row>
    <row r="361" spans="1:12" x14ac:dyDescent="0.25">
      <c r="A361">
        <f>'Recursos Humanos'!A361</f>
        <v>0</v>
      </c>
      <c r="B361">
        <f>'Recursos Humanos'!B361</f>
        <v>0</v>
      </c>
      <c r="C361">
        <f>'Recursos Humanos'!C361</f>
        <v>0</v>
      </c>
      <c r="D361">
        <f>'Recursos Humanos'!D361</f>
        <v>0</v>
      </c>
      <c r="E361">
        <f>'Recursos Humanos'!E361</f>
        <v>0</v>
      </c>
      <c r="F361" t="str">
        <f>'Recursos Humanos'!F361</f>
        <v>Rec. Humanos</v>
      </c>
      <c r="G361">
        <f>'Recursos Humanos'!G361</f>
        <v>0</v>
      </c>
      <c r="H361">
        <f>'Recursos Humanos'!H361</f>
        <v>0</v>
      </c>
      <c r="I361">
        <f>'Recursos Humanos'!I361</f>
        <v>0</v>
      </c>
      <c r="J361" s="2">
        <f>'Recursos Humanos'!K361</f>
        <v>0</v>
      </c>
      <c r="K361" s="3">
        <f>'Recursos Humanos'!L361</f>
        <v>0</v>
      </c>
      <c r="L361" s="3">
        <f>'Recursos Humanos'!M361</f>
        <v>0</v>
      </c>
    </row>
    <row r="362" spans="1:12" x14ac:dyDescent="0.25">
      <c r="A362">
        <f>'Recursos Humanos'!A362</f>
        <v>0</v>
      </c>
      <c r="B362">
        <f>'Recursos Humanos'!B362</f>
        <v>0</v>
      </c>
      <c r="C362">
        <f>'Recursos Humanos'!C362</f>
        <v>0</v>
      </c>
      <c r="D362">
        <f>'Recursos Humanos'!D362</f>
        <v>0</v>
      </c>
      <c r="E362">
        <f>'Recursos Humanos'!E362</f>
        <v>0</v>
      </c>
      <c r="F362" t="str">
        <f>'Recursos Humanos'!F362</f>
        <v>Rec. Humanos</v>
      </c>
      <c r="G362">
        <f>'Recursos Humanos'!G362</f>
        <v>0</v>
      </c>
      <c r="H362">
        <f>'Recursos Humanos'!H362</f>
        <v>0</v>
      </c>
      <c r="I362">
        <f>'Recursos Humanos'!I362</f>
        <v>0</v>
      </c>
      <c r="J362" s="2">
        <f>'Recursos Humanos'!K362</f>
        <v>0</v>
      </c>
      <c r="K362" s="3">
        <f>'Recursos Humanos'!L362</f>
        <v>0</v>
      </c>
      <c r="L362" s="3">
        <f>'Recursos Humanos'!M362</f>
        <v>0</v>
      </c>
    </row>
    <row r="363" spans="1:12" x14ac:dyDescent="0.25">
      <c r="A363">
        <f>'Recursos Humanos'!A363</f>
        <v>0</v>
      </c>
      <c r="B363">
        <f>'Recursos Humanos'!B363</f>
        <v>0</v>
      </c>
      <c r="C363">
        <f>'Recursos Humanos'!C363</f>
        <v>0</v>
      </c>
      <c r="D363">
        <f>'Recursos Humanos'!D363</f>
        <v>0</v>
      </c>
      <c r="E363">
        <f>'Recursos Humanos'!E363</f>
        <v>0</v>
      </c>
      <c r="F363" t="str">
        <f>'Recursos Humanos'!F363</f>
        <v>Rec. Humanos</v>
      </c>
      <c r="G363">
        <f>'Recursos Humanos'!G363</f>
        <v>0</v>
      </c>
      <c r="H363">
        <f>'Recursos Humanos'!H363</f>
        <v>0</v>
      </c>
      <c r="I363">
        <f>'Recursos Humanos'!I363</f>
        <v>0</v>
      </c>
      <c r="J363" s="2">
        <f>'Recursos Humanos'!K363</f>
        <v>0</v>
      </c>
      <c r="K363" s="3">
        <f>'Recursos Humanos'!L363</f>
        <v>0</v>
      </c>
      <c r="L363" s="3">
        <f>'Recursos Humanos'!M363</f>
        <v>0</v>
      </c>
    </row>
    <row r="364" spans="1:12" x14ac:dyDescent="0.25">
      <c r="A364">
        <f>'Recursos Humanos'!A364</f>
        <v>0</v>
      </c>
      <c r="B364">
        <f>'Recursos Humanos'!B364</f>
        <v>0</v>
      </c>
      <c r="C364">
        <f>'Recursos Humanos'!C364</f>
        <v>0</v>
      </c>
      <c r="D364">
        <f>'Recursos Humanos'!D364</f>
        <v>0</v>
      </c>
      <c r="E364">
        <f>'Recursos Humanos'!E364</f>
        <v>0</v>
      </c>
      <c r="F364" t="str">
        <f>'Recursos Humanos'!F364</f>
        <v>Rec. Humanos</v>
      </c>
      <c r="G364">
        <f>'Recursos Humanos'!G364</f>
        <v>0</v>
      </c>
      <c r="H364">
        <f>'Recursos Humanos'!H364</f>
        <v>0</v>
      </c>
      <c r="I364">
        <f>'Recursos Humanos'!I364</f>
        <v>0</v>
      </c>
      <c r="J364" s="2">
        <f>'Recursos Humanos'!K364</f>
        <v>0</v>
      </c>
      <c r="K364" s="3">
        <f>'Recursos Humanos'!L364</f>
        <v>0</v>
      </c>
      <c r="L364" s="3">
        <f>'Recursos Humanos'!M364</f>
        <v>0</v>
      </c>
    </row>
    <row r="365" spans="1:12" x14ac:dyDescent="0.25">
      <c r="A365">
        <f>'Recursos Humanos'!A365</f>
        <v>0</v>
      </c>
      <c r="B365">
        <f>'Recursos Humanos'!B365</f>
        <v>0</v>
      </c>
      <c r="C365">
        <f>'Recursos Humanos'!C365</f>
        <v>0</v>
      </c>
      <c r="D365">
        <f>'Recursos Humanos'!D365</f>
        <v>0</v>
      </c>
      <c r="E365">
        <f>'Recursos Humanos'!E365</f>
        <v>0</v>
      </c>
      <c r="F365" t="str">
        <f>'Recursos Humanos'!F365</f>
        <v>Rec. Humanos</v>
      </c>
      <c r="G365">
        <f>'Recursos Humanos'!G365</f>
        <v>0</v>
      </c>
      <c r="H365">
        <f>'Recursos Humanos'!H365</f>
        <v>0</v>
      </c>
      <c r="I365">
        <f>'Recursos Humanos'!I365</f>
        <v>0</v>
      </c>
      <c r="J365" s="2">
        <f>'Recursos Humanos'!K365</f>
        <v>0</v>
      </c>
      <c r="K365" s="3">
        <f>'Recursos Humanos'!L365</f>
        <v>0</v>
      </c>
      <c r="L365" s="3">
        <f>'Recursos Humanos'!M365</f>
        <v>0</v>
      </c>
    </row>
    <row r="366" spans="1:12" x14ac:dyDescent="0.25">
      <c r="A366">
        <f>'Recursos Humanos'!A366</f>
        <v>0</v>
      </c>
      <c r="B366">
        <f>'Recursos Humanos'!B366</f>
        <v>0</v>
      </c>
      <c r="C366">
        <f>'Recursos Humanos'!C366</f>
        <v>0</v>
      </c>
      <c r="D366">
        <f>'Recursos Humanos'!D366</f>
        <v>0</v>
      </c>
      <c r="E366">
        <f>'Recursos Humanos'!E366</f>
        <v>0</v>
      </c>
      <c r="F366" t="str">
        <f>'Recursos Humanos'!F366</f>
        <v>Rec. Humanos</v>
      </c>
      <c r="G366">
        <f>'Recursos Humanos'!G366</f>
        <v>0</v>
      </c>
      <c r="H366">
        <f>'Recursos Humanos'!H366</f>
        <v>0</v>
      </c>
      <c r="I366">
        <f>'Recursos Humanos'!I366</f>
        <v>0</v>
      </c>
      <c r="J366" s="2">
        <f>'Recursos Humanos'!K366</f>
        <v>0</v>
      </c>
      <c r="K366" s="3">
        <f>'Recursos Humanos'!L366</f>
        <v>0</v>
      </c>
      <c r="L366" s="3">
        <f>'Recursos Humanos'!M366</f>
        <v>0</v>
      </c>
    </row>
    <row r="367" spans="1:12" x14ac:dyDescent="0.25">
      <c r="A367">
        <f>'Recursos Humanos'!A367</f>
        <v>0</v>
      </c>
      <c r="B367">
        <f>'Recursos Humanos'!B367</f>
        <v>0</v>
      </c>
      <c r="C367">
        <f>'Recursos Humanos'!C367</f>
        <v>0</v>
      </c>
      <c r="D367">
        <f>'Recursos Humanos'!D367</f>
        <v>0</v>
      </c>
      <c r="E367">
        <f>'Recursos Humanos'!E367</f>
        <v>0</v>
      </c>
      <c r="F367" t="str">
        <f>'Recursos Humanos'!F367</f>
        <v>Rec. Humanos</v>
      </c>
      <c r="G367">
        <f>'Recursos Humanos'!G367</f>
        <v>0</v>
      </c>
      <c r="H367">
        <f>'Recursos Humanos'!H367</f>
        <v>0</v>
      </c>
      <c r="I367">
        <f>'Recursos Humanos'!I367</f>
        <v>0</v>
      </c>
      <c r="J367" s="2">
        <f>'Recursos Humanos'!K367</f>
        <v>0</v>
      </c>
      <c r="K367" s="3">
        <f>'Recursos Humanos'!L367</f>
        <v>0</v>
      </c>
      <c r="L367" s="3">
        <f>'Recursos Humanos'!M367</f>
        <v>0</v>
      </c>
    </row>
    <row r="368" spans="1:12" x14ac:dyDescent="0.25">
      <c r="A368">
        <f>'Recursos Humanos'!A368</f>
        <v>0</v>
      </c>
      <c r="B368">
        <f>'Recursos Humanos'!B368</f>
        <v>0</v>
      </c>
      <c r="C368">
        <f>'Recursos Humanos'!C368</f>
        <v>0</v>
      </c>
      <c r="D368">
        <f>'Recursos Humanos'!D368</f>
        <v>0</v>
      </c>
      <c r="E368">
        <f>'Recursos Humanos'!E368</f>
        <v>0</v>
      </c>
      <c r="F368" t="str">
        <f>'Recursos Humanos'!F368</f>
        <v>Rec. Humanos</v>
      </c>
      <c r="G368">
        <f>'Recursos Humanos'!G368</f>
        <v>0</v>
      </c>
      <c r="H368">
        <f>'Recursos Humanos'!H368</f>
        <v>0</v>
      </c>
      <c r="I368">
        <f>'Recursos Humanos'!I368</f>
        <v>0</v>
      </c>
      <c r="J368" s="2">
        <f>'Recursos Humanos'!K368</f>
        <v>0</v>
      </c>
      <c r="K368" s="3">
        <f>'Recursos Humanos'!L368</f>
        <v>0</v>
      </c>
      <c r="L368" s="3">
        <f>'Recursos Humanos'!M368</f>
        <v>0</v>
      </c>
    </row>
    <row r="369" spans="1:12" x14ac:dyDescent="0.25">
      <c r="A369">
        <f>'Recursos Humanos'!A369</f>
        <v>0</v>
      </c>
      <c r="B369">
        <f>'Recursos Humanos'!B369</f>
        <v>0</v>
      </c>
      <c r="C369">
        <f>'Recursos Humanos'!C369</f>
        <v>0</v>
      </c>
      <c r="D369">
        <f>'Recursos Humanos'!D369</f>
        <v>0</v>
      </c>
      <c r="E369">
        <f>'Recursos Humanos'!E369</f>
        <v>0</v>
      </c>
      <c r="F369" t="str">
        <f>'Recursos Humanos'!F369</f>
        <v>Rec. Humanos</v>
      </c>
      <c r="G369">
        <f>'Recursos Humanos'!G369</f>
        <v>0</v>
      </c>
      <c r="H369">
        <f>'Recursos Humanos'!H369</f>
        <v>0</v>
      </c>
      <c r="I369">
        <f>'Recursos Humanos'!I369</f>
        <v>0</v>
      </c>
      <c r="J369" s="2">
        <f>'Recursos Humanos'!K369</f>
        <v>0</v>
      </c>
      <c r="K369" s="3">
        <f>'Recursos Humanos'!L369</f>
        <v>0</v>
      </c>
      <c r="L369" s="3">
        <f>'Recursos Humanos'!M369</f>
        <v>0</v>
      </c>
    </row>
    <row r="370" spans="1:12" x14ac:dyDescent="0.25">
      <c r="A370">
        <f>'Recursos Humanos'!A370</f>
        <v>0</v>
      </c>
      <c r="B370">
        <f>'Recursos Humanos'!B370</f>
        <v>0</v>
      </c>
      <c r="C370">
        <f>'Recursos Humanos'!C370</f>
        <v>0</v>
      </c>
      <c r="D370">
        <f>'Recursos Humanos'!D370</f>
        <v>0</v>
      </c>
      <c r="E370">
        <f>'Recursos Humanos'!E370</f>
        <v>0</v>
      </c>
      <c r="F370" t="str">
        <f>'Recursos Humanos'!F370</f>
        <v>Rec. Humanos</v>
      </c>
      <c r="G370">
        <f>'Recursos Humanos'!G370</f>
        <v>0</v>
      </c>
      <c r="H370">
        <f>'Recursos Humanos'!H370</f>
        <v>0</v>
      </c>
      <c r="I370">
        <f>'Recursos Humanos'!I370</f>
        <v>0</v>
      </c>
      <c r="J370" s="2">
        <f>'Recursos Humanos'!K370</f>
        <v>0</v>
      </c>
      <c r="K370" s="3">
        <f>'Recursos Humanos'!L370</f>
        <v>0</v>
      </c>
      <c r="L370" s="3">
        <f>'Recursos Humanos'!M370</f>
        <v>0</v>
      </c>
    </row>
    <row r="371" spans="1:12" x14ac:dyDescent="0.25">
      <c r="A371">
        <f>'Recursos Humanos'!A371</f>
        <v>0</v>
      </c>
      <c r="B371">
        <f>'Recursos Humanos'!B371</f>
        <v>0</v>
      </c>
      <c r="C371">
        <f>'Recursos Humanos'!C371</f>
        <v>0</v>
      </c>
      <c r="D371">
        <f>'Recursos Humanos'!D371</f>
        <v>0</v>
      </c>
      <c r="E371">
        <f>'Recursos Humanos'!E371</f>
        <v>0</v>
      </c>
      <c r="F371" t="str">
        <f>'Recursos Humanos'!F371</f>
        <v>Rec. Humanos</v>
      </c>
      <c r="G371">
        <f>'Recursos Humanos'!G371</f>
        <v>0</v>
      </c>
      <c r="H371">
        <f>'Recursos Humanos'!H371</f>
        <v>0</v>
      </c>
      <c r="I371">
        <f>'Recursos Humanos'!I371</f>
        <v>0</v>
      </c>
      <c r="J371" s="2">
        <f>'Recursos Humanos'!K371</f>
        <v>0</v>
      </c>
      <c r="K371" s="3">
        <f>'Recursos Humanos'!L371</f>
        <v>0</v>
      </c>
      <c r="L371" s="3">
        <f>'Recursos Humanos'!M371</f>
        <v>0</v>
      </c>
    </row>
    <row r="372" spans="1:12" x14ac:dyDescent="0.25">
      <c r="A372">
        <f>'Recursos Humanos'!A372</f>
        <v>0</v>
      </c>
      <c r="B372">
        <f>'Recursos Humanos'!B372</f>
        <v>0</v>
      </c>
      <c r="C372">
        <f>'Recursos Humanos'!C372</f>
        <v>0</v>
      </c>
      <c r="D372">
        <f>'Recursos Humanos'!D372</f>
        <v>0</v>
      </c>
      <c r="E372">
        <f>'Recursos Humanos'!E372</f>
        <v>0</v>
      </c>
      <c r="F372" t="str">
        <f>'Recursos Humanos'!F372</f>
        <v>Rec. Humanos</v>
      </c>
      <c r="G372">
        <f>'Recursos Humanos'!G372</f>
        <v>0</v>
      </c>
      <c r="H372">
        <f>'Recursos Humanos'!H372</f>
        <v>0</v>
      </c>
      <c r="I372">
        <f>'Recursos Humanos'!I372</f>
        <v>0</v>
      </c>
      <c r="J372" s="2">
        <f>'Recursos Humanos'!K372</f>
        <v>0</v>
      </c>
      <c r="K372" s="3">
        <f>'Recursos Humanos'!L372</f>
        <v>0</v>
      </c>
      <c r="L372" s="3">
        <f>'Recursos Humanos'!M372</f>
        <v>0</v>
      </c>
    </row>
    <row r="373" spans="1:12" x14ac:dyDescent="0.25">
      <c r="A373">
        <f>'Recursos Humanos'!A373</f>
        <v>0</v>
      </c>
      <c r="B373">
        <f>'Recursos Humanos'!B373</f>
        <v>0</v>
      </c>
      <c r="C373">
        <f>'Recursos Humanos'!C373</f>
        <v>0</v>
      </c>
      <c r="D373">
        <f>'Recursos Humanos'!D373</f>
        <v>0</v>
      </c>
      <c r="E373">
        <f>'Recursos Humanos'!E373</f>
        <v>0</v>
      </c>
      <c r="F373" t="str">
        <f>'Recursos Humanos'!F373</f>
        <v>Rec. Humanos</v>
      </c>
      <c r="G373">
        <f>'Recursos Humanos'!G373</f>
        <v>0</v>
      </c>
      <c r="H373">
        <f>'Recursos Humanos'!H373</f>
        <v>0</v>
      </c>
      <c r="I373">
        <f>'Recursos Humanos'!I373</f>
        <v>0</v>
      </c>
      <c r="J373" s="2">
        <f>'Recursos Humanos'!K373</f>
        <v>0</v>
      </c>
      <c r="K373" s="3">
        <f>'Recursos Humanos'!L373</f>
        <v>0</v>
      </c>
      <c r="L373" s="3">
        <f>'Recursos Humanos'!M373</f>
        <v>0</v>
      </c>
    </row>
    <row r="374" spans="1:12" x14ac:dyDescent="0.25">
      <c r="A374">
        <f>'Recursos Humanos'!A374</f>
        <v>0</v>
      </c>
      <c r="B374">
        <f>'Recursos Humanos'!B374</f>
        <v>0</v>
      </c>
      <c r="C374">
        <f>'Recursos Humanos'!C374</f>
        <v>0</v>
      </c>
      <c r="D374">
        <f>'Recursos Humanos'!D374</f>
        <v>0</v>
      </c>
      <c r="E374">
        <f>'Recursos Humanos'!E374</f>
        <v>0</v>
      </c>
      <c r="F374" t="str">
        <f>'Recursos Humanos'!F374</f>
        <v>Rec. Humanos</v>
      </c>
      <c r="G374">
        <f>'Recursos Humanos'!G374</f>
        <v>0</v>
      </c>
      <c r="H374">
        <f>'Recursos Humanos'!H374</f>
        <v>0</v>
      </c>
      <c r="I374">
        <f>'Recursos Humanos'!I374</f>
        <v>0</v>
      </c>
      <c r="J374" s="2">
        <f>'Recursos Humanos'!K374</f>
        <v>0</v>
      </c>
      <c r="K374" s="3">
        <f>'Recursos Humanos'!L374</f>
        <v>0</v>
      </c>
      <c r="L374" s="3">
        <f>'Recursos Humanos'!M374</f>
        <v>0</v>
      </c>
    </row>
    <row r="375" spans="1:12" x14ac:dyDescent="0.25">
      <c r="A375">
        <f>'Recursos Humanos'!A375</f>
        <v>0</v>
      </c>
      <c r="B375">
        <f>'Recursos Humanos'!B375</f>
        <v>0</v>
      </c>
      <c r="C375">
        <f>'Recursos Humanos'!C375</f>
        <v>0</v>
      </c>
      <c r="D375">
        <f>'Recursos Humanos'!D375</f>
        <v>0</v>
      </c>
      <c r="E375">
        <f>'Recursos Humanos'!E375</f>
        <v>0</v>
      </c>
      <c r="F375" t="str">
        <f>'Recursos Humanos'!F375</f>
        <v>Rec. Humanos</v>
      </c>
      <c r="G375">
        <f>'Recursos Humanos'!G375</f>
        <v>0</v>
      </c>
      <c r="H375">
        <f>'Recursos Humanos'!H375</f>
        <v>0</v>
      </c>
      <c r="I375">
        <f>'Recursos Humanos'!I375</f>
        <v>0</v>
      </c>
      <c r="J375" s="2">
        <f>'Recursos Humanos'!K375</f>
        <v>0</v>
      </c>
      <c r="K375" s="3">
        <f>'Recursos Humanos'!L375</f>
        <v>0</v>
      </c>
      <c r="L375" s="3">
        <f>'Recursos Humanos'!M375</f>
        <v>0</v>
      </c>
    </row>
    <row r="376" spans="1:12" x14ac:dyDescent="0.25">
      <c r="A376">
        <f>'Recursos Humanos'!A376</f>
        <v>0</v>
      </c>
      <c r="B376">
        <f>'Recursos Humanos'!B376</f>
        <v>0</v>
      </c>
      <c r="C376">
        <f>'Recursos Humanos'!C376</f>
        <v>0</v>
      </c>
      <c r="D376">
        <f>'Recursos Humanos'!D376</f>
        <v>0</v>
      </c>
      <c r="E376">
        <f>'Recursos Humanos'!E376</f>
        <v>0</v>
      </c>
      <c r="F376" t="str">
        <f>'Recursos Humanos'!F376</f>
        <v>Rec. Humanos</v>
      </c>
      <c r="G376">
        <f>'Recursos Humanos'!G376</f>
        <v>0</v>
      </c>
      <c r="H376">
        <f>'Recursos Humanos'!H376</f>
        <v>0</v>
      </c>
      <c r="I376">
        <f>'Recursos Humanos'!I376</f>
        <v>0</v>
      </c>
      <c r="J376" s="2">
        <f>'Recursos Humanos'!K376</f>
        <v>0</v>
      </c>
      <c r="K376" s="3">
        <f>'Recursos Humanos'!L376</f>
        <v>0</v>
      </c>
      <c r="L376" s="3">
        <f>'Recursos Humanos'!M376</f>
        <v>0</v>
      </c>
    </row>
    <row r="377" spans="1:12" x14ac:dyDescent="0.25">
      <c r="A377">
        <f>'Recursos Humanos'!A377</f>
        <v>0</v>
      </c>
      <c r="B377">
        <f>'Recursos Humanos'!B377</f>
        <v>0</v>
      </c>
      <c r="C377">
        <f>'Recursos Humanos'!C377</f>
        <v>0</v>
      </c>
      <c r="D377">
        <f>'Recursos Humanos'!D377</f>
        <v>0</v>
      </c>
      <c r="E377">
        <f>'Recursos Humanos'!E377</f>
        <v>0</v>
      </c>
      <c r="F377" t="str">
        <f>'Recursos Humanos'!F377</f>
        <v>Rec. Humanos</v>
      </c>
      <c r="G377">
        <f>'Recursos Humanos'!G377</f>
        <v>0</v>
      </c>
      <c r="H377">
        <f>'Recursos Humanos'!H377</f>
        <v>0</v>
      </c>
      <c r="I377">
        <f>'Recursos Humanos'!I377</f>
        <v>0</v>
      </c>
      <c r="J377" s="2">
        <f>'Recursos Humanos'!K377</f>
        <v>0</v>
      </c>
      <c r="K377" s="3">
        <f>'Recursos Humanos'!L377</f>
        <v>0</v>
      </c>
      <c r="L377" s="3">
        <f>'Recursos Humanos'!M377</f>
        <v>0</v>
      </c>
    </row>
    <row r="378" spans="1:12" x14ac:dyDescent="0.25">
      <c r="A378">
        <f>'Recursos Humanos'!A378</f>
        <v>0</v>
      </c>
      <c r="B378">
        <f>'Recursos Humanos'!B378</f>
        <v>0</v>
      </c>
      <c r="C378">
        <f>'Recursos Humanos'!C378</f>
        <v>0</v>
      </c>
      <c r="D378">
        <f>'Recursos Humanos'!D378</f>
        <v>0</v>
      </c>
      <c r="E378">
        <f>'Recursos Humanos'!E378</f>
        <v>0</v>
      </c>
      <c r="F378" t="str">
        <f>'Recursos Humanos'!F378</f>
        <v>Rec. Humanos</v>
      </c>
      <c r="G378">
        <f>'Recursos Humanos'!G378</f>
        <v>0</v>
      </c>
      <c r="H378">
        <f>'Recursos Humanos'!H378</f>
        <v>0</v>
      </c>
      <c r="I378">
        <f>'Recursos Humanos'!I378</f>
        <v>0</v>
      </c>
      <c r="J378" s="2">
        <f>'Recursos Humanos'!K378</f>
        <v>0</v>
      </c>
      <c r="K378" s="3">
        <f>'Recursos Humanos'!L378</f>
        <v>0</v>
      </c>
      <c r="L378" s="3">
        <f>'Recursos Humanos'!M378</f>
        <v>0</v>
      </c>
    </row>
    <row r="379" spans="1:12" x14ac:dyDescent="0.25">
      <c r="A379">
        <f>'Recursos Humanos'!A379</f>
        <v>0</v>
      </c>
      <c r="B379">
        <f>'Recursos Humanos'!B379</f>
        <v>0</v>
      </c>
      <c r="C379">
        <f>'Recursos Humanos'!C379</f>
        <v>0</v>
      </c>
      <c r="D379">
        <f>'Recursos Humanos'!D379</f>
        <v>0</v>
      </c>
      <c r="E379">
        <f>'Recursos Humanos'!E379</f>
        <v>0</v>
      </c>
      <c r="F379" t="str">
        <f>'Recursos Humanos'!F379</f>
        <v>Rec. Humanos</v>
      </c>
      <c r="G379">
        <f>'Recursos Humanos'!G379</f>
        <v>0</v>
      </c>
      <c r="H379">
        <f>'Recursos Humanos'!H379</f>
        <v>0</v>
      </c>
      <c r="I379">
        <f>'Recursos Humanos'!I379</f>
        <v>0</v>
      </c>
      <c r="J379" s="2">
        <f>'Recursos Humanos'!K379</f>
        <v>0</v>
      </c>
      <c r="K379" s="3">
        <f>'Recursos Humanos'!L379</f>
        <v>0</v>
      </c>
      <c r="L379" s="3">
        <f>'Recursos Humanos'!M379</f>
        <v>0</v>
      </c>
    </row>
    <row r="380" spans="1:12" x14ac:dyDescent="0.25">
      <c r="A380">
        <f>'Recursos Humanos'!A380</f>
        <v>0</v>
      </c>
      <c r="B380">
        <f>'Recursos Humanos'!B380</f>
        <v>0</v>
      </c>
      <c r="C380">
        <f>'Recursos Humanos'!C380</f>
        <v>0</v>
      </c>
      <c r="D380">
        <f>'Recursos Humanos'!D380</f>
        <v>0</v>
      </c>
      <c r="E380">
        <f>'Recursos Humanos'!E380</f>
        <v>0</v>
      </c>
      <c r="F380" t="str">
        <f>'Recursos Humanos'!F380</f>
        <v>Rec. Humanos</v>
      </c>
      <c r="G380">
        <f>'Recursos Humanos'!G380</f>
        <v>0</v>
      </c>
      <c r="H380">
        <f>'Recursos Humanos'!H380</f>
        <v>0</v>
      </c>
      <c r="I380">
        <f>'Recursos Humanos'!I380</f>
        <v>0</v>
      </c>
      <c r="J380" s="2">
        <f>'Recursos Humanos'!K380</f>
        <v>0</v>
      </c>
      <c r="K380" s="3">
        <f>'Recursos Humanos'!L380</f>
        <v>0</v>
      </c>
      <c r="L380" s="3">
        <f>'Recursos Humanos'!M380</f>
        <v>0</v>
      </c>
    </row>
    <row r="381" spans="1:12" x14ac:dyDescent="0.25">
      <c r="A381">
        <f>'Recursos Humanos'!A381</f>
        <v>0</v>
      </c>
      <c r="B381">
        <f>'Recursos Humanos'!B381</f>
        <v>0</v>
      </c>
      <c r="C381">
        <f>'Recursos Humanos'!C381</f>
        <v>0</v>
      </c>
      <c r="D381">
        <f>'Recursos Humanos'!D381</f>
        <v>0</v>
      </c>
      <c r="E381">
        <f>'Recursos Humanos'!E381</f>
        <v>0</v>
      </c>
      <c r="F381" t="str">
        <f>'Recursos Humanos'!F381</f>
        <v>Rec. Humanos</v>
      </c>
      <c r="G381">
        <f>'Recursos Humanos'!G381</f>
        <v>0</v>
      </c>
      <c r="H381">
        <f>'Recursos Humanos'!H381</f>
        <v>0</v>
      </c>
      <c r="I381">
        <f>'Recursos Humanos'!I381</f>
        <v>0</v>
      </c>
      <c r="J381" s="2">
        <f>'Recursos Humanos'!K381</f>
        <v>0</v>
      </c>
      <c r="K381" s="3">
        <f>'Recursos Humanos'!L381</f>
        <v>0</v>
      </c>
      <c r="L381" s="3">
        <f>'Recursos Humanos'!M381</f>
        <v>0</v>
      </c>
    </row>
    <row r="382" spans="1:12" x14ac:dyDescent="0.25">
      <c r="A382">
        <f>'Recursos Humanos'!A382</f>
        <v>0</v>
      </c>
      <c r="B382">
        <f>'Recursos Humanos'!B382</f>
        <v>0</v>
      </c>
      <c r="C382">
        <f>'Recursos Humanos'!C382</f>
        <v>0</v>
      </c>
      <c r="D382">
        <f>'Recursos Humanos'!D382</f>
        <v>0</v>
      </c>
      <c r="E382">
        <f>'Recursos Humanos'!E382</f>
        <v>0</v>
      </c>
      <c r="F382" t="str">
        <f>'Recursos Humanos'!F382</f>
        <v>Rec. Humanos</v>
      </c>
      <c r="G382">
        <f>'Recursos Humanos'!G382</f>
        <v>0</v>
      </c>
      <c r="H382">
        <f>'Recursos Humanos'!H382</f>
        <v>0</v>
      </c>
      <c r="I382">
        <f>'Recursos Humanos'!I382</f>
        <v>0</v>
      </c>
      <c r="J382" s="2">
        <f>'Recursos Humanos'!K382</f>
        <v>0</v>
      </c>
      <c r="K382" s="3">
        <f>'Recursos Humanos'!L382</f>
        <v>0</v>
      </c>
      <c r="L382" s="3">
        <f>'Recursos Humanos'!M382</f>
        <v>0</v>
      </c>
    </row>
    <row r="383" spans="1:12" x14ac:dyDescent="0.25">
      <c r="A383">
        <f>'Recursos Humanos'!A383</f>
        <v>0</v>
      </c>
      <c r="B383">
        <f>'Recursos Humanos'!B383</f>
        <v>0</v>
      </c>
      <c r="C383">
        <f>'Recursos Humanos'!C383</f>
        <v>0</v>
      </c>
      <c r="D383">
        <f>'Recursos Humanos'!D383</f>
        <v>0</v>
      </c>
      <c r="E383">
        <f>'Recursos Humanos'!E383</f>
        <v>0</v>
      </c>
      <c r="F383" t="str">
        <f>'Recursos Humanos'!F383</f>
        <v>Rec. Humanos</v>
      </c>
      <c r="G383">
        <f>'Recursos Humanos'!G383</f>
        <v>0</v>
      </c>
      <c r="H383">
        <f>'Recursos Humanos'!H383</f>
        <v>0</v>
      </c>
      <c r="I383">
        <f>'Recursos Humanos'!I383</f>
        <v>0</v>
      </c>
      <c r="J383" s="2">
        <f>'Recursos Humanos'!K383</f>
        <v>0</v>
      </c>
      <c r="K383" s="3">
        <f>'Recursos Humanos'!L383</f>
        <v>0</v>
      </c>
      <c r="L383" s="3">
        <f>'Recursos Humanos'!M383</f>
        <v>0</v>
      </c>
    </row>
    <row r="384" spans="1:12" x14ac:dyDescent="0.25">
      <c r="A384">
        <f>'Recursos Humanos'!A384</f>
        <v>0</v>
      </c>
      <c r="B384">
        <f>'Recursos Humanos'!B384</f>
        <v>0</v>
      </c>
      <c r="C384">
        <f>'Recursos Humanos'!C384</f>
        <v>0</v>
      </c>
      <c r="D384">
        <f>'Recursos Humanos'!D384</f>
        <v>0</v>
      </c>
      <c r="E384">
        <f>'Recursos Humanos'!E384</f>
        <v>0</v>
      </c>
      <c r="F384" t="str">
        <f>'Recursos Humanos'!F384</f>
        <v>Rec. Humanos</v>
      </c>
      <c r="G384">
        <f>'Recursos Humanos'!G384</f>
        <v>0</v>
      </c>
      <c r="H384">
        <f>'Recursos Humanos'!H384</f>
        <v>0</v>
      </c>
      <c r="I384">
        <f>'Recursos Humanos'!I384</f>
        <v>0</v>
      </c>
      <c r="J384" s="2">
        <f>'Recursos Humanos'!K384</f>
        <v>0</v>
      </c>
      <c r="K384" s="3">
        <f>'Recursos Humanos'!L384</f>
        <v>0</v>
      </c>
      <c r="L384" s="3">
        <f>'Recursos Humanos'!M384</f>
        <v>0</v>
      </c>
    </row>
    <row r="385" spans="1:12" x14ac:dyDescent="0.25">
      <c r="A385">
        <f>'Recursos Humanos'!A385</f>
        <v>0</v>
      </c>
      <c r="B385">
        <f>'Recursos Humanos'!B385</f>
        <v>0</v>
      </c>
      <c r="C385">
        <f>'Recursos Humanos'!C385</f>
        <v>0</v>
      </c>
      <c r="D385">
        <f>'Recursos Humanos'!D385</f>
        <v>0</v>
      </c>
      <c r="E385">
        <f>'Recursos Humanos'!E385</f>
        <v>0</v>
      </c>
      <c r="F385" t="str">
        <f>'Recursos Humanos'!F385</f>
        <v>Rec. Humanos</v>
      </c>
      <c r="G385">
        <f>'Recursos Humanos'!G385</f>
        <v>0</v>
      </c>
      <c r="H385">
        <f>'Recursos Humanos'!H385</f>
        <v>0</v>
      </c>
      <c r="I385">
        <f>'Recursos Humanos'!I385</f>
        <v>0</v>
      </c>
      <c r="J385" s="2">
        <f>'Recursos Humanos'!K385</f>
        <v>0</v>
      </c>
      <c r="K385" s="3">
        <f>'Recursos Humanos'!L385</f>
        <v>0</v>
      </c>
      <c r="L385" s="3">
        <f>'Recursos Humanos'!M385</f>
        <v>0</v>
      </c>
    </row>
    <row r="386" spans="1:12" x14ac:dyDescent="0.25">
      <c r="A386">
        <f>'Recursos Humanos'!A386</f>
        <v>0</v>
      </c>
      <c r="B386">
        <f>'Recursos Humanos'!B386</f>
        <v>0</v>
      </c>
      <c r="C386">
        <f>'Recursos Humanos'!C386</f>
        <v>0</v>
      </c>
      <c r="D386">
        <f>'Recursos Humanos'!D386</f>
        <v>0</v>
      </c>
      <c r="E386">
        <f>'Recursos Humanos'!E386</f>
        <v>0</v>
      </c>
      <c r="F386" t="str">
        <f>'Recursos Humanos'!F386</f>
        <v>Rec. Humanos</v>
      </c>
      <c r="G386">
        <f>'Recursos Humanos'!G386</f>
        <v>0</v>
      </c>
      <c r="H386">
        <f>'Recursos Humanos'!H386</f>
        <v>0</v>
      </c>
      <c r="I386">
        <f>'Recursos Humanos'!I386</f>
        <v>0</v>
      </c>
      <c r="J386" s="2">
        <f>'Recursos Humanos'!K386</f>
        <v>0</v>
      </c>
      <c r="K386" s="3">
        <f>'Recursos Humanos'!L386</f>
        <v>0</v>
      </c>
      <c r="L386" s="3">
        <f>'Recursos Humanos'!M386</f>
        <v>0</v>
      </c>
    </row>
    <row r="387" spans="1:12" x14ac:dyDescent="0.25">
      <c r="A387">
        <f>'Recursos Humanos'!A387</f>
        <v>0</v>
      </c>
      <c r="B387">
        <f>'Recursos Humanos'!B387</f>
        <v>0</v>
      </c>
      <c r="C387">
        <f>'Recursos Humanos'!C387</f>
        <v>0</v>
      </c>
      <c r="D387">
        <f>'Recursos Humanos'!D387</f>
        <v>0</v>
      </c>
      <c r="E387">
        <f>'Recursos Humanos'!E387</f>
        <v>0</v>
      </c>
      <c r="F387" t="str">
        <f>'Recursos Humanos'!F387</f>
        <v>Rec. Humanos</v>
      </c>
      <c r="G387">
        <f>'Recursos Humanos'!G387</f>
        <v>0</v>
      </c>
      <c r="H387">
        <f>'Recursos Humanos'!H387</f>
        <v>0</v>
      </c>
      <c r="I387">
        <f>'Recursos Humanos'!I387</f>
        <v>0</v>
      </c>
      <c r="J387" s="2">
        <f>'Recursos Humanos'!K387</f>
        <v>0</v>
      </c>
      <c r="K387" s="3">
        <f>'Recursos Humanos'!L387</f>
        <v>0</v>
      </c>
      <c r="L387" s="3">
        <f>'Recursos Humanos'!M387</f>
        <v>0</v>
      </c>
    </row>
    <row r="388" spans="1:12" x14ac:dyDescent="0.25">
      <c r="A388">
        <f>'Recursos Humanos'!A388</f>
        <v>0</v>
      </c>
      <c r="B388">
        <f>'Recursos Humanos'!B388</f>
        <v>0</v>
      </c>
      <c r="C388">
        <f>'Recursos Humanos'!C388</f>
        <v>0</v>
      </c>
      <c r="D388">
        <f>'Recursos Humanos'!D388</f>
        <v>0</v>
      </c>
      <c r="E388">
        <f>'Recursos Humanos'!E388</f>
        <v>0</v>
      </c>
      <c r="F388" t="str">
        <f>'Recursos Humanos'!F388</f>
        <v>Rec. Humanos</v>
      </c>
      <c r="G388">
        <f>'Recursos Humanos'!G388</f>
        <v>0</v>
      </c>
      <c r="H388">
        <f>'Recursos Humanos'!H388</f>
        <v>0</v>
      </c>
      <c r="I388">
        <f>'Recursos Humanos'!I388</f>
        <v>0</v>
      </c>
      <c r="J388" s="2">
        <f>'Recursos Humanos'!K388</f>
        <v>0</v>
      </c>
      <c r="K388" s="3">
        <f>'Recursos Humanos'!L388</f>
        <v>0</v>
      </c>
      <c r="L388" s="3">
        <f>'Recursos Humanos'!M388</f>
        <v>0</v>
      </c>
    </row>
    <row r="389" spans="1:12" x14ac:dyDescent="0.25">
      <c r="A389">
        <f>'Recursos Humanos'!A389</f>
        <v>0</v>
      </c>
      <c r="B389">
        <f>'Recursos Humanos'!B389</f>
        <v>0</v>
      </c>
      <c r="C389">
        <f>'Recursos Humanos'!C389</f>
        <v>0</v>
      </c>
      <c r="D389">
        <f>'Recursos Humanos'!D389</f>
        <v>0</v>
      </c>
      <c r="E389">
        <f>'Recursos Humanos'!E389</f>
        <v>0</v>
      </c>
      <c r="F389" t="str">
        <f>'Recursos Humanos'!F389</f>
        <v>Rec. Humanos</v>
      </c>
      <c r="G389">
        <f>'Recursos Humanos'!G389</f>
        <v>0</v>
      </c>
      <c r="H389">
        <f>'Recursos Humanos'!H389</f>
        <v>0</v>
      </c>
      <c r="I389">
        <f>'Recursos Humanos'!I389</f>
        <v>0</v>
      </c>
      <c r="J389" s="2">
        <f>'Recursos Humanos'!K389</f>
        <v>0</v>
      </c>
      <c r="K389" s="3">
        <f>'Recursos Humanos'!L389</f>
        <v>0</v>
      </c>
      <c r="L389" s="3">
        <f>'Recursos Humanos'!M389</f>
        <v>0</v>
      </c>
    </row>
    <row r="390" spans="1:12" x14ac:dyDescent="0.25">
      <c r="A390">
        <f>'Recursos Humanos'!A390</f>
        <v>0</v>
      </c>
      <c r="B390">
        <f>'Recursos Humanos'!B390</f>
        <v>0</v>
      </c>
      <c r="C390">
        <f>'Recursos Humanos'!C390</f>
        <v>0</v>
      </c>
      <c r="D390">
        <f>'Recursos Humanos'!D390</f>
        <v>0</v>
      </c>
      <c r="E390">
        <f>'Recursos Humanos'!E390</f>
        <v>0</v>
      </c>
      <c r="F390" t="str">
        <f>'Recursos Humanos'!F390</f>
        <v>Rec. Humanos</v>
      </c>
      <c r="G390">
        <f>'Recursos Humanos'!G390</f>
        <v>0</v>
      </c>
      <c r="H390">
        <f>'Recursos Humanos'!H390</f>
        <v>0</v>
      </c>
      <c r="I390">
        <f>'Recursos Humanos'!I390</f>
        <v>0</v>
      </c>
      <c r="J390" s="2">
        <f>'Recursos Humanos'!K390</f>
        <v>0</v>
      </c>
      <c r="K390" s="3">
        <f>'Recursos Humanos'!L390</f>
        <v>0</v>
      </c>
      <c r="L390" s="3">
        <f>'Recursos Humanos'!M390</f>
        <v>0</v>
      </c>
    </row>
    <row r="391" spans="1:12" x14ac:dyDescent="0.25">
      <c r="A391">
        <f>'Recursos Humanos'!A391</f>
        <v>0</v>
      </c>
      <c r="B391">
        <f>'Recursos Humanos'!B391</f>
        <v>0</v>
      </c>
      <c r="C391">
        <f>'Recursos Humanos'!C391</f>
        <v>0</v>
      </c>
      <c r="D391">
        <f>'Recursos Humanos'!D391</f>
        <v>0</v>
      </c>
      <c r="E391">
        <f>'Recursos Humanos'!E391</f>
        <v>0</v>
      </c>
      <c r="F391" t="str">
        <f>'Recursos Humanos'!F391</f>
        <v>Rec. Humanos</v>
      </c>
      <c r="G391">
        <f>'Recursos Humanos'!G391</f>
        <v>0</v>
      </c>
      <c r="H391">
        <f>'Recursos Humanos'!H391</f>
        <v>0</v>
      </c>
      <c r="I391">
        <f>'Recursos Humanos'!I391</f>
        <v>0</v>
      </c>
      <c r="J391" s="2">
        <f>'Recursos Humanos'!K391</f>
        <v>0</v>
      </c>
      <c r="K391" s="3">
        <f>'Recursos Humanos'!L391</f>
        <v>0</v>
      </c>
      <c r="L391" s="3">
        <f>'Recursos Humanos'!M391</f>
        <v>0</v>
      </c>
    </row>
    <row r="392" spans="1:12" x14ac:dyDescent="0.25">
      <c r="A392">
        <f>'Recursos Humanos'!A392</f>
        <v>0</v>
      </c>
      <c r="B392">
        <f>'Recursos Humanos'!B392</f>
        <v>0</v>
      </c>
      <c r="C392">
        <f>'Recursos Humanos'!C392</f>
        <v>0</v>
      </c>
      <c r="D392">
        <f>'Recursos Humanos'!D392</f>
        <v>0</v>
      </c>
      <c r="E392">
        <f>'Recursos Humanos'!E392</f>
        <v>0</v>
      </c>
      <c r="F392" t="str">
        <f>'Recursos Humanos'!F392</f>
        <v>Rec. Humanos</v>
      </c>
      <c r="G392">
        <f>'Recursos Humanos'!G392</f>
        <v>0</v>
      </c>
      <c r="H392">
        <f>'Recursos Humanos'!H392</f>
        <v>0</v>
      </c>
      <c r="I392">
        <f>'Recursos Humanos'!I392</f>
        <v>0</v>
      </c>
      <c r="J392" s="2">
        <f>'Recursos Humanos'!K392</f>
        <v>0</v>
      </c>
      <c r="K392" s="3">
        <f>'Recursos Humanos'!L392</f>
        <v>0</v>
      </c>
      <c r="L392" s="3">
        <f>'Recursos Humanos'!M392</f>
        <v>0</v>
      </c>
    </row>
    <row r="393" spans="1:12" x14ac:dyDescent="0.25">
      <c r="A393">
        <f>'Recursos Humanos'!A393</f>
        <v>0</v>
      </c>
      <c r="B393">
        <f>'Recursos Humanos'!B393</f>
        <v>0</v>
      </c>
      <c r="C393">
        <f>'Recursos Humanos'!C393</f>
        <v>0</v>
      </c>
      <c r="D393">
        <f>'Recursos Humanos'!D393</f>
        <v>0</v>
      </c>
      <c r="E393">
        <f>'Recursos Humanos'!E393</f>
        <v>0</v>
      </c>
      <c r="F393" t="str">
        <f>'Recursos Humanos'!F393</f>
        <v>Rec. Humanos</v>
      </c>
      <c r="G393">
        <f>'Recursos Humanos'!G393</f>
        <v>0</v>
      </c>
      <c r="H393">
        <f>'Recursos Humanos'!H393</f>
        <v>0</v>
      </c>
      <c r="I393">
        <f>'Recursos Humanos'!I393</f>
        <v>0</v>
      </c>
      <c r="J393" s="2">
        <f>'Recursos Humanos'!K393</f>
        <v>0</v>
      </c>
      <c r="K393" s="3">
        <f>'Recursos Humanos'!L393</f>
        <v>0</v>
      </c>
      <c r="L393" s="3">
        <f>'Recursos Humanos'!M393</f>
        <v>0</v>
      </c>
    </row>
    <row r="394" spans="1:12" x14ac:dyDescent="0.25">
      <c r="A394">
        <f>'Recursos Humanos'!A394</f>
        <v>0</v>
      </c>
      <c r="B394">
        <f>'Recursos Humanos'!B394</f>
        <v>0</v>
      </c>
      <c r="C394">
        <f>'Recursos Humanos'!C394</f>
        <v>0</v>
      </c>
      <c r="D394">
        <f>'Recursos Humanos'!D394</f>
        <v>0</v>
      </c>
      <c r="E394">
        <f>'Recursos Humanos'!E394</f>
        <v>0</v>
      </c>
      <c r="F394" t="str">
        <f>'Recursos Humanos'!F394</f>
        <v>Rec. Humanos</v>
      </c>
      <c r="G394">
        <f>'Recursos Humanos'!G394</f>
        <v>0</v>
      </c>
      <c r="H394">
        <f>'Recursos Humanos'!H394</f>
        <v>0</v>
      </c>
      <c r="I394">
        <f>'Recursos Humanos'!I394</f>
        <v>0</v>
      </c>
      <c r="J394" s="2">
        <f>'Recursos Humanos'!K394</f>
        <v>0</v>
      </c>
      <c r="K394" s="3">
        <f>'Recursos Humanos'!L394</f>
        <v>0</v>
      </c>
      <c r="L394" s="3">
        <f>'Recursos Humanos'!M394</f>
        <v>0</v>
      </c>
    </row>
    <row r="395" spans="1:12" x14ac:dyDescent="0.25">
      <c r="A395">
        <f>'Recursos Humanos'!A395</f>
        <v>0</v>
      </c>
      <c r="B395">
        <f>'Recursos Humanos'!B395</f>
        <v>0</v>
      </c>
      <c r="C395">
        <f>'Recursos Humanos'!C395</f>
        <v>0</v>
      </c>
      <c r="D395">
        <f>'Recursos Humanos'!D395</f>
        <v>0</v>
      </c>
      <c r="E395">
        <f>'Recursos Humanos'!E395</f>
        <v>0</v>
      </c>
      <c r="F395" t="str">
        <f>'Recursos Humanos'!F395</f>
        <v>Rec. Humanos</v>
      </c>
      <c r="G395">
        <f>'Recursos Humanos'!G395</f>
        <v>0</v>
      </c>
      <c r="H395">
        <f>'Recursos Humanos'!H395</f>
        <v>0</v>
      </c>
      <c r="I395">
        <f>'Recursos Humanos'!I395</f>
        <v>0</v>
      </c>
      <c r="J395" s="2">
        <f>'Recursos Humanos'!K395</f>
        <v>0</v>
      </c>
      <c r="K395" s="3">
        <f>'Recursos Humanos'!L395</f>
        <v>0</v>
      </c>
      <c r="L395" s="3">
        <f>'Recursos Humanos'!M395</f>
        <v>0</v>
      </c>
    </row>
    <row r="396" spans="1:12" x14ac:dyDescent="0.25">
      <c r="A396">
        <f>'Recursos Humanos'!A396</f>
        <v>0</v>
      </c>
      <c r="B396">
        <f>'Recursos Humanos'!B396</f>
        <v>0</v>
      </c>
      <c r="C396">
        <f>'Recursos Humanos'!C396</f>
        <v>0</v>
      </c>
      <c r="D396">
        <f>'Recursos Humanos'!D396</f>
        <v>0</v>
      </c>
      <c r="E396">
        <f>'Recursos Humanos'!E396</f>
        <v>0</v>
      </c>
      <c r="F396" t="str">
        <f>'Recursos Humanos'!F396</f>
        <v>Rec. Humanos</v>
      </c>
      <c r="G396">
        <f>'Recursos Humanos'!G396</f>
        <v>0</v>
      </c>
      <c r="H396">
        <f>'Recursos Humanos'!H396</f>
        <v>0</v>
      </c>
      <c r="I396">
        <f>'Recursos Humanos'!I396</f>
        <v>0</v>
      </c>
      <c r="J396" s="2">
        <f>'Recursos Humanos'!K396</f>
        <v>0</v>
      </c>
      <c r="K396" s="3">
        <f>'Recursos Humanos'!L396</f>
        <v>0</v>
      </c>
      <c r="L396" s="3">
        <f>'Recursos Humanos'!M396</f>
        <v>0</v>
      </c>
    </row>
    <row r="397" spans="1:12" x14ac:dyDescent="0.25">
      <c r="A397">
        <f>'Recursos Humanos'!A397</f>
        <v>0</v>
      </c>
      <c r="B397">
        <f>'Recursos Humanos'!B397</f>
        <v>0</v>
      </c>
      <c r="C397">
        <f>'Recursos Humanos'!C397</f>
        <v>0</v>
      </c>
      <c r="D397">
        <f>'Recursos Humanos'!D397</f>
        <v>0</v>
      </c>
      <c r="E397">
        <f>'Recursos Humanos'!E397</f>
        <v>0</v>
      </c>
      <c r="F397" t="str">
        <f>'Recursos Humanos'!F397</f>
        <v>Rec. Humanos</v>
      </c>
      <c r="G397">
        <f>'Recursos Humanos'!G397</f>
        <v>0</v>
      </c>
      <c r="H397">
        <f>'Recursos Humanos'!H397</f>
        <v>0</v>
      </c>
      <c r="I397">
        <f>'Recursos Humanos'!I397</f>
        <v>0</v>
      </c>
      <c r="J397" s="2">
        <f>'Recursos Humanos'!K397</f>
        <v>0</v>
      </c>
      <c r="K397" s="3">
        <f>'Recursos Humanos'!L397</f>
        <v>0</v>
      </c>
      <c r="L397" s="3">
        <f>'Recursos Humanos'!M397</f>
        <v>0</v>
      </c>
    </row>
    <row r="398" spans="1:12" x14ac:dyDescent="0.25">
      <c r="A398">
        <f>'Recursos Humanos'!A398</f>
        <v>0</v>
      </c>
      <c r="B398">
        <f>'Recursos Humanos'!B398</f>
        <v>0</v>
      </c>
      <c r="C398">
        <f>'Recursos Humanos'!C398</f>
        <v>0</v>
      </c>
      <c r="D398">
        <f>'Recursos Humanos'!D398</f>
        <v>0</v>
      </c>
      <c r="E398">
        <f>'Recursos Humanos'!E398</f>
        <v>0</v>
      </c>
      <c r="F398" t="str">
        <f>'Recursos Humanos'!F398</f>
        <v>Rec. Humanos</v>
      </c>
      <c r="G398">
        <f>'Recursos Humanos'!G398</f>
        <v>0</v>
      </c>
      <c r="H398">
        <f>'Recursos Humanos'!H398</f>
        <v>0</v>
      </c>
      <c r="I398">
        <f>'Recursos Humanos'!I398</f>
        <v>0</v>
      </c>
      <c r="J398" s="2">
        <f>'Recursos Humanos'!K398</f>
        <v>0</v>
      </c>
      <c r="K398" s="3">
        <f>'Recursos Humanos'!L398</f>
        <v>0</v>
      </c>
      <c r="L398" s="3">
        <f>'Recursos Humanos'!M398</f>
        <v>0</v>
      </c>
    </row>
    <row r="399" spans="1:12" x14ac:dyDescent="0.25">
      <c r="A399">
        <f>'Recursos Humanos'!A399</f>
        <v>0</v>
      </c>
      <c r="B399">
        <f>'Recursos Humanos'!B399</f>
        <v>0</v>
      </c>
      <c r="C399">
        <f>'Recursos Humanos'!C399</f>
        <v>0</v>
      </c>
      <c r="D399">
        <f>'Recursos Humanos'!D399</f>
        <v>0</v>
      </c>
      <c r="E399">
        <f>'Recursos Humanos'!E399</f>
        <v>0</v>
      </c>
      <c r="F399" t="str">
        <f>'Recursos Humanos'!F399</f>
        <v>Rec. Humanos</v>
      </c>
      <c r="G399">
        <f>'Recursos Humanos'!G399</f>
        <v>0</v>
      </c>
      <c r="H399">
        <f>'Recursos Humanos'!H399</f>
        <v>0</v>
      </c>
      <c r="I399">
        <f>'Recursos Humanos'!I399</f>
        <v>0</v>
      </c>
      <c r="J399" s="2">
        <f>'Recursos Humanos'!K399</f>
        <v>0</v>
      </c>
      <c r="K399" s="3">
        <f>'Recursos Humanos'!L399</f>
        <v>0</v>
      </c>
      <c r="L399" s="3">
        <f>'Recursos Humanos'!M399</f>
        <v>0</v>
      </c>
    </row>
    <row r="400" spans="1:12" x14ac:dyDescent="0.25">
      <c r="A400">
        <f>'Recursos Humanos'!A400</f>
        <v>0</v>
      </c>
      <c r="B400">
        <f>'Recursos Humanos'!B400</f>
        <v>0</v>
      </c>
      <c r="C400">
        <f>'Recursos Humanos'!C400</f>
        <v>0</v>
      </c>
      <c r="D400">
        <f>'Recursos Humanos'!D400</f>
        <v>0</v>
      </c>
      <c r="E400">
        <f>'Recursos Humanos'!E400</f>
        <v>0</v>
      </c>
      <c r="F400" t="str">
        <f>'Recursos Humanos'!F400</f>
        <v>Rec. Humanos</v>
      </c>
      <c r="G400">
        <f>'Recursos Humanos'!G400</f>
        <v>0</v>
      </c>
      <c r="H400">
        <f>'Recursos Humanos'!H400</f>
        <v>0</v>
      </c>
      <c r="I400">
        <f>'Recursos Humanos'!I400</f>
        <v>0</v>
      </c>
      <c r="J400" s="2">
        <f>'Recursos Humanos'!K400</f>
        <v>0</v>
      </c>
      <c r="K400" s="3">
        <f>'Recursos Humanos'!L400</f>
        <v>0</v>
      </c>
      <c r="L400" s="3">
        <f>'Recursos Humanos'!M400</f>
        <v>0</v>
      </c>
    </row>
    <row r="401" spans="1:12" x14ac:dyDescent="0.25">
      <c r="A401">
        <f>'Recursos Humanos'!A401</f>
        <v>0</v>
      </c>
      <c r="B401">
        <f>'Recursos Humanos'!B401</f>
        <v>0</v>
      </c>
      <c r="C401">
        <f>'Recursos Humanos'!C401</f>
        <v>0</v>
      </c>
      <c r="D401">
        <f>'Recursos Humanos'!D401</f>
        <v>0</v>
      </c>
      <c r="E401">
        <f>'Recursos Humanos'!E401</f>
        <v>0</v>
      </c>
      <c r="F401" t="str">
        <f>'Recursos Humanos'!F401</f>
        <v>Rec. Humanos</v>
      </c>
      <c r="G401">
        <f>'Recursos Humanos'!G401</f>
        <v>0</v>
      </c>
      <c r="H401">
        <f>'Recursos Humanos'!H401</f>
        <v>0</v>
      </c>
      <c r="I401">
        <f>'Recursos Humanos'!I401</f>
        <v>0</v>
      </c>
      <c r="J401" s="2">
        <f>'Recursos Humanos'!K401</f>
        <v>0</v>
      </c>
      <c r="K401" s="3">
        <f>'Recursos Humanos'!L401</f>
        <v>0</v>
      </c>
      <c r="L401" s="3">
        <f>'Recursos Humanos'!M401</f>
        <v>0</v>
      </c>
    </row>
    <row r="402" spans="1:12" x14ac:dyDescent="0.25">
      <c r="A402">
        <f>'Recursos Humanos'!A402</f>
        <v>0</v>
      </c>
      <c r="B402">
        <f>'Recursos Humanos'!B402</f>
        <v>0</v>
      </c>
      <c r="C402">
        <f>'Recursos Humanos'!C402</f>
        <v>0</v>
      </c>
      <c r="D402">
        <f>'Recursos Humanos'!D402</f>
        <v>0</v>
      </c>
      <c r="E402">
        <f>'Recursos Humanos'!E402</f>
        <v>0</v>
      </c>
      <c r="F402" t="str">
        <f>'Recursos Humanos'!F402</f>
        <v>Rec. Humanos</v>
      </c>
      <c r="G402">
        <f>'Recursos Humanos'!G402</f>
        <v>0</v>
      </c>
      <c r="H402">
        <f>'Recursos Humanos'!H402</f>
        <v>0</v>
      </c>
      <c r="I402">
        <f>'Recursos Humanos'!I402</f>
        <v>0</v>
      </c>
      <c r="J402" s="2">
        <f>'Recursos Humanos'!K402</f>
        <v>0</v>
      </c>
      <c r="K402" s="3">
        <f>'Recursos Humanos'!L402</f>
        <v>0</v>
      </c>
      <c r="L402" s="3">
        <f>'Recursos Humanos'!M402</f>
        <v>0</v>
      </c>
    </row>
    <row r="403" spans="1:12" x14ac:dyDescent="0.25">
      <c r="A403">
        <f>'Recursos Humanos'!A403</f>
        <v>0</v>
      </c>
      <c r="B403">
        <f>'Recursos Humanos'!B403</f>
        <v>0</v>
      </c>
      <c r="C403">
        <f>'Recursos Humanos'!C403</f>
        <v>0</v>
      </c>
      <c r="D403">
        <f>'Recursos Humanos'!D403</f>
        <v>0</v>
      </c>
      <c r="E403">
        <f>'Recursos Humanos'!E403</f>
        <v>0</v>
      </c>
      <c r="F403" t="str">
        <f>'Recursos Humanos'!F403</f>
        <v>Rec. Humanos</v>
      </c>
      <c r="G403">
        <f>'Recursos Humanos'!G403</f>
        <v>0</v>
      </c>
      <c r="H403">
        <f>'Recursos Humanos'!H403</f>
        <v>0</v>
      </c>
      <c r="I403">
        <f>'Recursos Humanos'!I403</f>
        <v>0</v>
      </c>
      <c r="J403" s="2">
        <f>'Recursos Humanos'!K403</f>
        <v>0</v>
      </c>
      <c r="K403" s="3">
        <f>'Recursos Humanos'!L403</f>
        <v>0</v>
      </c>
      <c r="L403" s="3">
        <f>'Recursos Humanos'!M403</f>
        <v>0</v>
      </c>
    </row>
    <row r="404" spans="1:12" x14ac:dyDescent="0.25">
      <c r="A404">
        <f>'Recursos Humanos'!A404</f>
        <v>0</v>
      </c>
      <c r="B404">
        <f>'Recursos Humanos'!B404</f>
        <v>0</v>
      </c>
      <c r="C404">
        <f>'Recursos Humanos'!C404</f>
        <v>0</v>
      </c>
      <c r="D404">
        <f>'Recursos Humanos'!D404</f>
        <v>0</v>
      </c>
      <c r="E404">
        <f>'Recursos Humanos'!E404</f>
        <v>0</v>
      </c>
      <c r="F404" t="str">
        <f>'Recursos Humanos'!F404</f>
        <v>Rec. Humanos</v>
      </c>
      <c r="G404">
        <f>'Recursos Humanos'!G404</f>
        <v>0</v>
      </c>
      <c r="H404">
        <f>'Recursos Humanos'!H404</f>
        <v>0</v>
      </c>
      <c r="I404">
        <f>'Recursos Humanos'!I404</f>
        <v>0</v>
      </c>
      <c r="J404" s="2">
        <f>'Recursos Humanos'!K404</f>
        <v>0</v>
      </c>
      <c r="K404" s="3">
        <f>'Recursos Humanos'!L404</f>
        <v>0</v>
      </c>
      <c r="L404" s="3">
        <f>'Recursos Humanos'!M404</f>
        <v>0</v>
      </c>
    </row>
    <row r="405" spans="1:12" x14ac:dyDescent="0.25">
      <c r="A405">
        <f>'Recursos Humanos'!A405</f>
        <v>0</v>
      </c>
      <c r="B405">
        <f>'Recursos Humanos'!B405</f>
        <v>0</v>
      </c>
      <c r="C405">
        <f>'Recursos Humanos'!C405</f>
        <v>0</v>
      </c>
      <c r="D405">
        <f>'Recursos Humanos'!D405</f>
        <v>0</v>
      </c>
      <c r="E405">
        <f>'Recursos Humanos'!E405</f>
        <v>0</v>
      </c>
      <c r="F405" t="str">
        <f>'Recursos Humanos'!F405</f>
        <v>Rec. Humanos</v>
      </c>
      <c r="G405">
        <f>'Recursos Humanos'!G405</f>
        <v>0</v>
      </c>
      <c r="H405">
        <f>'Recursos Humanos'!H405</f>
        <v>0</v>
      </c>
      <c r="I405">
        <f>'Recursos Humanos'!I405</f>
        <v>0</v>
      </c>
      <c r="J405" s="2">
        <f>'Recursos Humanos'!K405</f>
        <v>0</v>
      </c>
      <c r="K405" s="3">
        <f>'Recursos Humanos'!L405</f>
        <v>0</v>
      </c>
      <c r="L405" s="3">
        <f>'Recursos Humanos'!M405</f>
        <v>0</v>
      </c>
    </row>
    <row r="406" spans="1:12" x14ac:dyDescent="0.25">
      <c r="A406">
        <f>'Recursos Humanos'!A406</f>
        <v>0</v>
      </c>
      <c r="B406">
        <f>'Recursos Humanos'!B406</f>
        <v>0</v>
      </c>
      <c r="C406">
        <f>'Recursos Humanos'!C406</f>
        <v>0</v>
      </c>
      <c r="D406">
        <f>'Recursos Humanos'!D406</f>
        <v>0</v>
      </c>
      <c r="E406">
        <f>'Recursos Humanos'!E406</f>
        <v>0</v>
      </c>
      <c r="F406" t="str">
        <f>'Recursos Humanos'!F406</f>
        <v>Rec. Humanos</v>
      </c>
      <c r="G406">
        <f>'Recursos Humanos'!G406</f>
        <v>0</v>
      </c>
      <c r="H406">
        <f>'Recursos Humanos'!H406</f>
        <v>0</v>
      </c>
      <c r="I406">
        <f>'Recursos Humanos'!I406</f>
        <v>0</v>
      </c>
      <c r="J406" s="2">
        <f>'Recursos Humanos'!K406</f>
        <v>0</v>
      </c>
      <c r="K406" s="3">
        <f>'Recursos Humanos'!L406</f>
        <v>0</v>
      </c>
      <c r="L406" s="3">
        <f>'Recursos Humanos'!M406</f>
        <v>0</v>
      </c>
    </row>
    <row r="407" spans="1:12" x14ac:dyDescent="0.25">
      <c r="A407">
        <f>'Recursos Humanos'!A407</f>
        <v>0</v>
      </c>
      <c r="B407">
        <f>'Recursos Humanos'!B407</f>
        <v>0</v>
      </c>
      <c r="C407">
        <f>'Recursos Humanos'!C407</f>
        <v>0</v>
      </c>
      <c r="D407">
        <f>'Recursos Humanos'!D407</f>
        <v>0</v>
      </c>
      <c r="E407">
        <f>'Recursos Humanos'!E407</f>
        <v>0</v>
      </c>
      <c r="F407" t="str">
        <f>'Recursos Humanos'!F407</f>
        <v>Rec. Humanos</v>
      </c>
      <c r="G407">
        <f>'Recursos Humanos'!G407</f>
        <v>0</v>
      </c>
      <c r="H407">
        <f>'Recursos Humanos'!H407</f>
        <v>0</v>
      </c>
      <c r="I407">
        <f>'Recursos Humanos'!I407</f>
        <v>0</v>
      </c>
      <c r="J407" s="2">
        <f>'Recursos Humanos'!K407</f>
        <v>0</v>
      </c>
      <c r="K407" s="3">
        <f>'Recursos Humanos'!L407</f>
        <v>0</v>
      </c>
      <c r="L407" s="3">
        <f>'Recursos Humanos'!M407</f>
        <v>0</v>
      </c>
    </row>
    <row r="408" spans="1:12" x14ac:dyDescent="0.25">
      <c r="A408">
        <f>'Recursos Humanos'!A408</f>
        <v>0</v>
      </c>
      <c r="B408">
        <f>'Recursos Humanos'!B408</f>
        <v>0</v>
      </c>
      <c r="C408">
        <f>'Recursos Humanos'!C408</f>
        <v>0</v>
      </c>
      <c r="D408">
        <f>'Recursos Humanos'!D408</f>
        <v>0</v>
      </c>
      <c r="E408">
        <f>'Recursos Humanos'!E408</f>
        <v>0</v>
      </c>
      <c r="F408" t="str">
        <f>'Recursos Humanos'!F408</f>
        <v>Rec. Humanos</v>
      </c>
      <c r="G408">
        <f>'Recursos Humanos'!G408</f>
        <v>0</v>
      </c>
      <c r="H408">
        <f>'Recursos Humanos'!H408</f>
        <v>0</v>
      </c>
      <c r="I408">
        <f>'Recursos Humanos'!I408</f>
        <v>0</v>
      </c>
      <c r="J408" s="2">
        <f>'Recursos Humanos'!K408</f>
        <v>0</v>
      </c>
      <c r="K408" s="3">
        <f>'Recursos Humanos'!L408</f>
        <v>0</v>
      </c>
      <c r="L408" s="3">
        <f>'Recursos Humanos'!M408</f>
        <v>0</v>
      </c>
    </row>
    <row r="409" spans="1:12" x14ac:dyDescent="0.25">
      <c r="A409">
        <f>'Recursos Humanos'!A409</f>
        <v>0</v>
      </c>
      <c r="B409">
        <f>'Recursos Humanos'!B409</f>
        <v>0</v>
      </c>
      <c r="C409">
        <f>'Recursos Humanos'!C409</f>
        <v>0</v>
      </c>
      <c r="D409">
        <f>'Recursos Humanos'!D409</f>
        <v>0</v>
      </c>
      <c r="E409">
        <f>'Recursos Humanos'!E409</f>
        <v>0</v>
      </c>
      <c r="F409" t="str">
        <f>'Recursos Humanos'!F409</f>
        <v>Rec. Humanos</v>
      </c>
      <c r="G409">
        <f>'Recursos Humanos'!G409</f>
        <v>0</v>
      </c>
      <c r="H409">
        <f>'Recursos Humanos'!H409</f>
        <v>0</v>
      </c>
      <c r="I409">
        <f>'Recursos Humanos'!I409</f>
        <v>0</v>
      </c>
      <c r="J409" s="2">
        <f>'Recursos Humanos'!K409</f>
        <v>0</v>
      </c>
      <c r="K409" s="3">
        <f>'Recursos Humanos'!L409</f>
        <v>0</v>
      </c>
      <c r="L409" s="3">
        <f>'Recursos Humanos'!M409</f>
        <v>0</v>
      </c>
    </row>
    <row r="410" spans="1:12" x14ac:dyDescent="0.25">
      <c r="A410">
        <f>'Recursos Humanos'!A410</f>
        <v>0</v>
      </c>
      <c r="B410">
        <f>'Recursos Humanos'!B410</f>
        <v>0</v>
      </c>
      <c r="C410">
        <f>'Recursos Humanos'!C410</f>
        <v>0</v>
      </c>
      <c r="D410">
        <f>'Recursos Humanos'!D410</f>
        <v>0</v>
      </c>
      <c r="E410">
        <f>'Recursos Humanos'!E410</f>
        <v>0</v>
      </c>
      <c r="F410" t="str">
        <f>'Recursos Humanos'!F410</f>
        <v>Rec. Humanos</v>
      </c>
      <c r="G410">
        <f>'Recursos Humanos'!G410</f>
        <v>0</v>
      </c>
      <c r="H410">
        <f>'Recursos Humanos'!H410</f>
        <v>0</v>
      </c>
      <c r="I410">
        <f>'Recursos Humanos'!I410</f>
        <v>0</v>
      </c>
      <c r="J410" s="2">
        <f>'Recursos Humanos'!K410</f>
        <v>0</v>
      </c>
      <c r="K410" s="3">
        <f>'Recursos Humanos'!L410</f>
        <v>0</v>
      </c>
      <c r="L410" s="3">
        <f>'Recursos Humanos'!M410</f>
        <v>0</v>
      </c>
    </row>
    <row r="411" spans="1:12" x14ac:dyDescent="0.25">
      <c r="A411">
        <f>'Recursos Humanos'!A411</f>
        <v>0</v>
      </c>
      <c r="B411">
        <f>'Recursos Humanos'!B411</f>
        <v>0</v>
      </c>
      <c r="C411">
        <f>'Recursos Humanos'!C411</f>
        <v>0</v>
      </c>
      <c r="D411">
        <f>'Recursos Humanos'!D411</f>
        <v>0</v>
      </c>
      <c r="E411">
        <f>'Recursos Humanos'!E411</f>
        <v>0</v>
      </c>
      <c r="F411" t="str">
        <f>'Recursos Humanos'!F411</f>
        <v>Rec. Humanos</v>
      </c>
      <c r="G411">
        <f>'Recursos Humanos'!G411</f>
        <v>0</v>
      </c>
      <c r="H411">
        <f>'Recursos Humanos'!H411</f>
        <v>0</v>
      </c>
      <c r="I411">
        <f>'Recursos Humanos'!I411</f>
        <v>0</v>
      </c>
      <c r="J411" s="2">
        <f>'Recursos Humanos'!K411</f>
        <v>0</v>
      </c>
      <c r="K411" s="3">
        <f>'Recursos Humanos'!L411</f>
        <v>0</v>
      </c>
      <c r="L411" s="3">
        <f>'Recursos Humanos'!M411</f>
        <v>0</v>
      </c>
    </row>
    <row r="412" spans="1:12" x14ac:dyDescent="0.25">
      <c r="A412">
        <f>'Recursos Humanos'!A412</f>
        <v>0</v>
      </c>
      <c r="B412">
        <f>'Recursos Humanos'!B412</f>
        <v>0</v>
      </c>
      <c r="C412">
        <f>'Recursos Humanos'!C412</f>
        <v>0</v>
      </c>
      <c r="D412">
        <f>'Recursos Humanos'!D412</f>
        <v>0</v>
      </c>
      <c r="E412">
        <f>'Recursos Humanos'!E412</f>
        <v>0</v>
      </c>
      <c r="F412" t="str">
        <f>'Recursos Humanos'!F412</f>
        <v>Rec. Humanos</v>
      </c>
      <c r="G412">
        <f>'Recursos Humanos'!G412</f>
        <v>0</v>
      </c>
      <c r="H412">
        <f>'Recursos Humanos'!H412</f>
        <v>0</v>
      </c>
      <c r="I412">
        <f>'Recursos Humanos'!I412</f>
        <v>0</v>
      </c>
      <c r="J412" s="2">
        <f>'Recursos Humanos'!K412</f>
        <v>0</v>
      </c>
      <c r="K412" s="3">
        <f>'Recursos Humanos'!L412</f>
        <v>0</v>
      </c>
      <c r="L412" s="3">
        <f>'Recursos Humanos'!M412</f>
        <v>0</v>
      </c>
    </row>
    <row r="413" spans="1:12" x14ac:dyDescent="0.25">
      <c r="A413">
        <f>'Recursos Humanos'!A413</f>
        <v>0</v>
      </c>
      <c r="B413">
        <f>'Recursos Humanos'!B413</f>
        <v>0</v>
      </c>
      <c r="C413">
        <f>'Recursos Humanos'!C413</f>
        <v>0</v>
      </c>
      <c r="D413">
        <f>'Recursos Humanos'!D413</f>
        <v>0</v>
      </c>
      <c r="E413">
        <f>'Recursos Humanos'!E413</f>
        <v>0</v>
      </c>
      <c r="F413" t="str">
        <f>'Recursos Humanos'!F413</f>
        <v>Rec. Humanos</v>
      </c>
      <c r="G413">
        <f>'Recursos Humanos'!G413</f>
        <v>0</v>
      </c>
      <c r="H413">
        <f>'Recursos Humanos'!H413</f>
        <v>0</v>
      </c>
      <c r="I413">
        <f>'Recursos Humanos'!I413</f>
        <v>0</v>
      </c>
      <c r="J413" s="2">
        <f>'Recursos Humanos'!K413</f>
        <v>0</v>
      </c>
      <c r="K413" s="3">
        <f>'Recursos Humanos'!L413</f>
        <v>0</v>
      </c>
      <c r="L413" s="3">
        <f>'Recursos Humanos'!M413</f>
        <v>0</v>
      </c>
    </row>
    <row r="414" spans="1:12" x14ac:dyDescent="0.25">
      <c r="A414">
        <f>'Recursos Humanos'!A414</f>
        <v>0</v>
      </c>
      <c r="B414">
        <f>'Recursos Humanos'!B414</f>
        <v>0</v>
      </c>
      <c r="C414">
        <f>'Recursos Humanos'!C414</f>
        <v>0</v>
      </c>
      <c r="D414">
        <f>'Recursos Humanos'!D414</f>
        <v>0</v>
      </c>
      <c r="E414">
        <f>'Recursos Humanos'!E414</f>
        <v>0</v>
      </c>
      <c r="F414" t="str">
        <f>'Recursos Humanos'!F414</f>
        <v>Rec. Humanos</v>
      </c>
      <c r="G414">
        <f>'Recursos Humanos'!G414</f>
        <v>0</v>
      </c>
      <c r="H414">
        <f>'Recursos Humanos'!H414</f>
        <v>0</v>
      </c>
      <c r="I414">
        <f>'Recursos Humanos'!I414</f>
        <v>0</v>
      </c>
      <c r="J414" s="2">
        <f>'Recursos Humanos'!K414</f>
        <v>0</v>
      </c>
      <c r="K414" s="3">
        <f>'Recursos Humanos'!L414</f>
        <v>0</v>
      </c>
      <c r="L414" s="3">
        <f>'Recursos Humanos'!M414</f>
        <v>0</v>
      </c>
    </row>
    <row r="415" spans="1:12" x14ac:dyDescent="0.25">
      <c r="A415">
        <f>'Recursos Humanos'!A415</f>
        <v>0</v>
      </c>
      <c r="B415">
        <f>'Recursos Humanos'!B415</f>
        <v>0</v>
      </c>
      <c r="C415">
        <f>'Recursos Humanos'!C415</f>
        <v>0</v>
      </c>
      <c r="D415">
        <f>'Recursos Humanos'!D415</f>
        <v>0</v>
      </c>
      <c r="E415">
        <f>'Recursos Humanos'!E415</f>
        <v>0</v>
      </c>
      <c r="F415" t="str">
        <f>'Recursos Humanos'!F415</f>
        <v>Rec. Humanos</v>
      </c>
      <c r="G415">
        <f>'Recursos Humanos'!G415</f>
        <v>0</v>
      </c>
      <c r="H415">
        <f>'Recursos Humanos'!H415</f>
        <v>0</v>
      </c>
      <c r="I415">
        <f>'Recursos Humanos'!I415</f>
        <v>0</v>
      </c>
      <c r="J415" s="2">
        <f>'Recursos Humanos'!K415</f>
        <v>0</v>
      </c>
      <c r="K415" s="3">
        <f>'Recursos Humanos'!L415</f>
        <v>0</v>
      </c>
      <c r="L415" s="3">
        <f>'Recursos Humanos'!M415</f>
        <v>0</v>
      </c>
    </row>
    <row r="416" spans="1:12" x14ac:dyDescent="0.25">
      <c r="A416">
        <f>'Recursos Humanos'!A416</f>
        <v>0</v>
      </c>
      <c r="B416">
        <f>'Recursos Humanos'!B416</f>
        <v>0</v>
      </c>
      <c r="C416">
        <f>'Recursos Humanos'!C416</f>
        <v>0</v>
      </c>
      <c r="D416">
        <f>'Recursos Humanos'!D416</f>
        <v>0</v>
      </c>
      <c r="E416">
        <f>'Recursos Humanos'!E416</f>
        <v>0</v>
      </c>
      <c r="F416" t="str">
        <f>'Recursos Humanos'!F416</f>
        <v>Rec. Humanos</v>
      </c>
      <c r="G416">
        <f>'Recursos Humanos'!G416</f>
        <v>0</v>
      </c>
      <c r="H416">
        <f>'Recursos Humanos'!H416</f>
        <v>0</v>
      </c>
      <c r="I416">
        <f>'Recursos Humanos'!I416</f>
        <v>0</v>
      </c>
      <c r="J416" s="2">
        <f>'Recursos Humanos'!K416</f>
        <v>0</v>
      </c>
      <c r="K416" s="3">
        <f>'Recursos Humanos'!L416</f>
        <v>0</v>
      </c>
      <c r="L416" s="3">
        <f>'Recursos Humanos'!M416</f>
        <v>0</v>
      </c>
    </row>
    <row r="417" spans="1:12" x14ac:dyDescent="0.25">
      <c r="A417">
        <f>'Recursos Humanos'!A417</f>
        <v>0</v>
      </c>
      <c r="B417">
        <f>'Recursos Humanos'!B417</f>
        <v>0</v>
      </c>
      <c r="C417">
        <f>'Recursos Humanos'!C417</f>
        <v>0</v>
      </c>
      <c r="D417">
        <f>'Recursos Humanos'!D417</f>
        <v>0</v>
      </c>
      <c r="E417">
        <f>'Recursos Humanos'!E417</f>
        <v>0</v>
      </c>
      <c r="F417" t="str">
        <f>'Recursos Humanos'!F417</f>
        <v>Rec. Humanos</v>
      </c>
      <c r="G417">
        <f>'Recursos Humanos'!G417</f>
        <v>0</v>
      </c>
      <c r="H417">
        <f>'Recursos Humanos'!H417</f>
        <v>0</v>
      </c>
      <c r="I417">
        <f>'Recursos Humanos'!I417</f>
        <v>0</v>
      </c>
      <c r="J417" s="2">
        <f>'Recursos Humanos'!K417</f>
        <v>0</v>
      </c>
      <c r="K417" s="3">
        <f>'Recursos Humanos'!L417</f>
        <v>0</v>
      </c>
      <c r="L417" s="3">
        <f>'Recursos Humanos'!M417</f>
        <v>0</v>
      </c>
    </row>
    <row r="418" spans="1:12" x14ac:dyDescent="0.25">
      <c r="A418">
        <f>'Recursos Humanos'!A418</f>
        <v>0</v>
      </c>
      <c r="B418">
        <f>'Recursos Humanos'!B418</f>
        <v>0</v>
      </c>
      <c r="C418">
        <f>'Recursos Humanos'!C418</f>
        <v>0</v>
      </c>
      <c r="D418">
        <f>'Recursos Humanos'!D418</f>
        <v>0</v>
      </c>
      <c r="E418">
        <f>'Recursos Humanos'!E418</f>
        <v>0</v>
      </c>
      <c r="F418" t="str">
        <f>'Recursos Humanos'!F418</f>
        <v>Rec. Humanos</v>
      </c>
      <c r="G418">
        <f>'Recursos Humanos'!G418</f>
        <v>0</v>
      </c>
      <c r="H418">
        <f>'Recursos Humanos'!H418</f>
        <v>0</v>
      </c>
      <c r="I418">
        <f>'Recursos Humanos'!I418</f>
        <v>0</v>
      </c>
      <c r="J418" s="2">
        <f>'Recursos Humanos'!K418</f>
        <v>0</v>
      </c>
      <c r="K418" s="3">
        <f>'Recursos Humanos'!L418</f>
        <v>0</v>
      </c>
      <c r="L418" s="3">
        <f>'Recursos Humanos'!M418</f>
        <v>0</v>
      </c>
    </row>
    <row r="419" spans="1:12" x14ac:dyDescent="0.25">
      <c r="A419">
        <f>'Recursos Humanos'!A419</f>
        <v>0</v>
      </c>
      <c r="B419">
        <f>'Recursos Humanos'!B419</f>
        <v>0</v>
      </c>
      <c r="C419">
        <f>'Recursos Humanos'!C419</f>
        <v>0</v>
      </c>
      <c r="D419">
        <f>'Recursos Humanos'!D419</f>
        <v>0</v>
      </c>
      <c r="E419">
        <f>'Recursos Humanos'!E419</f>
        <v>0</v>
      </c>
      <c r="F419" t="str">
        <f>'Recursos Humanos'!F419</f>
        <v>Rec. Humanos</v>
      </c>
      <c r="G419">
        <f>'Recursos Humanos'!G419</f>
        <v>0</v>
      </c>
      <c r="H419">
        <f>'Recursos Humanos'!H419</f>
        <v>0</v>
      </c>
      <c r="I419">
        <f>'Recursos Humanos'!I419</f>
        <v>0</v>
      </c>
      <c r="J419" s="2">
        <f>'Recursos Humanos'!K419</f>
        <v>0</v>
      </c>
      <c r="K419" s="3">
        <f>'Recursos Humanos'!L419</f>
        <v>0</v>
      </c>
      <c r="L419" s="3">
        <f>'Recursos Humanos'!M419</f>
        <v>0</v>
      </c>
    </row>
    <row r="420" spans="1:12" x14ac:dyDescent="0.25">
      <c r="A420">
        <f>'Recursos Humanos'!A420</f>
        <v>0</v>
      </c>
      <c r="B420">
        <f>'Recursos Humanos'!B420</f>
        <v>0</v>
      </c>
      <c r="C420">
        <f>'Recursos Humanos'!C420</f>
        <v>0</v>
      </c>
      <c r="D420">
        <f>'Recursos Humanos'!D420</f>
        <v>0</v>
      </c>
      <c r="E420">
        <f>'Recursos Humanos'!E420</f>
        <v>0</v>
      </c>
      <c r="F420" t="str">
        <f>'Recursos Humanos'!F420</f>
        <v>Rec. Humanos</v>
      </c>
      <c r="G420">
        <f>'Recursos Humanos'!G420</f>
        <v>0</v>
      </c>
      <c r="H420">
        <f>'Recursos Humanos'!H420</f>
        <v>0</v>
      </c>
      <c r="I420">
        <f>'Recursos Humanos'!I420</f>
        <v>0</v>
      </c>
      <c r="J420" s="2">
        <f>'Recursos Humanos'!K420</f>
        <v>0</v>
      </c>
      <c r="K420" s="3">
        <f>'Recursos Humanos'!L420</f>
        <v>0</v>
      </c>
      <c r="L420" s="3">
        <f>'Recursos Humanos'!M420</f>
        <v>0</v>
      </c>
    </row>
    <row r="421" spans="1:12" x14ac:dyDescent="0.25">
      <c r="A421">
        <f>'Recursos Humanos'!A421</f>
        <v>0</v>
      </c>
      <c r="B421">
        <f>'Recursos Humanos'!B421</f>
        <v>0</v>
      </c>
      <c r="C421">
        <f>'Recursos Humanos'!C421</f>
        <v>0</v>
      </c>
      <c r="D421">
        <f>'Recursos Humanos'!D421</f>
        <v>0</v>
      </c>
      <c r="E421">
        <f>'Recursos Humanos'!E421</f>
        <v>0</v>
      </c>
      <c r="F421" t="str">
        <f>'Recursos Humanos'!F421</f>
        <v>Rec. Humanos</v>
      </c>
      <c r="G421">
        <f>'Recursos Humanos'!G421</f>
        <v>0</v>
      </c>
      <c r="H421">
        <f>'Recursos Humanos'!H421</f>
        <v>0</v>
      </c>
      <c r="I421">
        <f>'Recursos Humanos'!I421</f>
        <v>0</v>
      </c>
      <c r="J421" s="2">
        <f>'Recursos Humanos'!K421</f>
        <v>0</v>
      </c>
      <c r="K421" s="3">
        <f>'Recursos Humanos'!L421</f>
        <v>0</v>
      </c>
      <c r="L421" s="3">
        <f>'Recursos Humanos'!M421</f>
        <v>0</v>
      </c>
    </row>
    <row r="422" spans="1:12" x14ac:dyDescent="0.25">
      <c r="A422">
        <f>'Recursos Humanos'!A422</f>
        <v>0</v>
      </c>
      <c r="B422">
        <f>'Recursos Humanos'!B422</f>
        <v>0</v>
      </c>
      <c r="C422">
        <f>'Recursos Humanos'!C422</f>
        <v>0</v>
      </c>
      <c r="D422">
        <f>'Recursos Humanos'!D422</f>
        <v>0</v>
      </c>
      <c r="E422">
        <f>'Recursos Humanos'!E422</f>
        <v>0</v>
      </c>
      <c r="F422" t="str">
        <f>'Recursos Humanos'!F422</f>
        <v>Rec. Humanos</v>
      </c>
      <c r="G422">
        <f>'Recursos Humanos'!G422</f>
        <v>0</v>
      </c>
      <c r="H422">
        <f>'Recursos Humanos'!H422</f>
        <v>0</v>
      </c>
      <c r="I422">
        <f>'Recursos Humanos'!I422</f>
        <v>0</v>
      </c>
      <c r="J422" s="2">
        <f>'Recursos Humanos'!K422</f>
        <v>0</v>
      </c>
      <c r="K422" s="3">
        <f>'Recursos Humanos'!L422</f>
        <v>0</v>
      </c>
      <c r="L422" s="3">
        <f>'Recursos Humanos'!M422</f>
        <v>0</v>
      </c>
    </row>
    <row r="423" spans="1:12" x14ac:dyDescent="0.25">
      <c r="A423">
        <f>'Recursos Humanos'!A423</f>
        <v>0</v>
      </c>
      <c r="B423">
        <f>'Recursos Humanos'!B423</f>
        <v>0</v>
      </c>
      <c r="C423">
        <f>'Recursos Humanos'!C423</f>
        <v>0</v>
      </c>
      <c r="D423">
        <f>'Recursos Humanos'!D423</f>
        <v>0</v>
      </c>
      <c r="E423">
        <f>'Recursos Humanos'!E423</f>
        <v>0</v>
      </c>
      <c r="F423" t="str">
        <f>'Recursos Humanos'!F423</f>
        <v>Rec. Humanos</v>
      </c>
      <c r="G423">
        <f>'Recursos Humanos'!G423</f>
        <v>0</v>
      </c>
      <c r="H423">
        <f>'Recursos Humanos'!H423</f>
        <v>0</v>
      </c>
      <c r="I423">
        <f>'Recursos Humanos'!I423</f>
        <v>0</v>
      </c>
      <c r="J423" s="2">
        <f>'Recursos Humanos'!K423</f>
        <v>0</v>
      </c>
      <c r="K423" s="3">
        <f>'Recursos Humanos'!L423</f>
        <v>0</v>
      </c>
      <c r="L423" s="3">
        <f>'Recursos Humanos'!M423</f>
        <v>0</v>
      </c>
    </row>
    <row r="424" spans="1:12" x14ac:dyDescent="0.25">
      <c r="A424">
        <f>'Recursos Humanos'!A424</f>
        <v>0</v>
      </c>
      <c r="B424">
        <f>'Recursos Humanos'!B424</f>
        <v>0</v>
      </c>
      <c r="C424">
        <f>'Recursos Humanos'!C424</f>
        <v>0</v>
      </c>
      <c r="D424">
        <f>'Recursos Humanos'!D424</f>
        <v>0</v>
      </c>
      <c r="E424">
        <f>'Recursos Humanos'!E424</f>
        <v>0</v>
      </c>
      <c r="F424" t="str">
        <f>'Recursos Humanos'!F424</f>
        <v>Rec. Humanos</v>
      </c>
      <c r="G424">
        <f>'Recursos Humanos'!G424</f>
        <v>0</v>
      </c>
      <c r="H424">
        <f>'Recursos Humanos'!H424</f>
        <v>0</v>
      </c>
      <c r="I424">
        <f>'Recursos Humanos'!I424</f>
        <v>0</v>
      </c>
      <c r="J424" s="2">
        <f>'Recursos Humanos'!K424</f>
        <v>0</v>
      </c>
      <c r="K424" s="3">
        <f>'Recursos Humanos'!L424</f>
        <v>0</v>
      </c>
      <c r="L424" s="3">
        <f>'Recursos Humanos'!M424</f>
        <v>0</v>
      </c>
    </row>
    <row r="425" spans="1:12" x14ac:dyDescent="0.25">
      <c r="A425">
        <f>'Recursos Humanos'!A425</f>
        <v>0</v>
      </c>
      <c r="B425">
        <f>'Recursos Humanos'!B425</f>
        <v>0</v>
      </c>
      <c r="C425">
        <f>'Recursos Humanos'!C425</f>
        <v>0</v>
      </c>
      <c r="D425">
        <f>'Recursos Humanos'!D425</f>
        <v>0</v>
      </c>
      <c r="E425">
        <f>'Recursos Humanos'!E425</f>
        <v>0</v>
      </c>
      <c r="F425" t="str">
        <f>'Recursos Humanos'!F425</f>
        <v>Rec. Humanos</v>
      </c>
      <c r="G425">
        <f>'Recursos Humanos'!G425</f>
        <v>0</v>
      </c>
      <c r="H425">
        <f>'Recursos Humanos'!H425</f>
        <v>0</v>
      </c>
      <c r="I425">
        <f>'Recursos Humanos'!I425</f>
        <v>0</v>
      </c>
      <c r="J425" s="2">
        <f>'Recursos Humanos'!K425</f>
        <v>0</v>
      </c>
      <c r="K425" s="3">
        <f>'Recursos Humanos'!L425</f>
        <v>0</v>
      </c>
      <c r="L425" s="3">
        <f>'Recursos Humanos'!M425</f>
        <v>0</v>
      </c>
    </row>
    <row r="426" spans="1:12" x14ac:dyDescent="0.25">
      <c r="A426">
        <f>'Recursos Humanos'!A426</f>
        <v>0</v>
      </c>
      <c r="B426">
        <f>'Recursos Humanos'!B426</f>
        <v>0</v>
      </c>
      <c r="C426">
        <f>'Recursos Humanos'!C426</f>
        <v>0</v>
      </c>
      <c r="D426">
        <f>'Recursos Humanos'!D426</f>
        <v>0</v>
      </c>
      <c r="E426">
        <f>'Recursos Humanos'!E426</f>
        <v>0</v>
      </c>
      <c r="F426" t="str">
        <f>'Recursos Humanos'!F426</f>
        <v>Rec. Humanos</v>
      </c>
      <c r="G426">
        <f>'Recursos Humanos'!G426</f>
        <v>0</v>
      </c>
      <c r="H426">
        <f>'Recursos Humanos'!H426</f>
        <v>0</v>
      </c>
      <c r="I426">
        <f>'Recursos Humanos'!I426</f>
        <v>0</v>
      </c>
      <c r="J426" s="2">
        <f>'Recursos Humanos'!K426</f>
        <v>0</v>
      </c>
      <c r="K426" s="3">
        <f>'Recursos Humanos'!L426</f>
        <v>0</v>
      </c>
      <c r="L426" s="3">
        <f>'Recursos Humanos'!M426</f>
        <v>0</v>
      </c>
    </row>
    <row r="427" spans="1:12" x14ac:dyDescent="0.25">
      <c r="A427">
        <f>'Recursos Humanos'!A427</f>
        <v>0</v>
      </c>
      <c r="B427">
        <f>'Recursos Humanos'!B427</f>
        <v>0</v>
      </c>
      <c r="C427">
        <f>'Recursos Humanos'!C427</f>
        <v>0</v>
      </c>
      <c r="D427">
        <f>'Recursos Humanos'!D427</f>
        <v>0</v>
      </c>
      <c r="E427">
        <f>'Recursos Humanos'!E427</f>
        <v>0</v>
      </c>
      <c r="F427" t="str">
        <f>'Recursos Humanos'!F427</f>
        <v>Rec. Humanos</v>
      </c>
      <c r="G427">
        <f>'Recursos Humanos'!G427</f>
        <v>0</v>
      </c>
      <c r="H427">
        <f>'Recursos Humanos'!H427</f>
        <v>0</v>
      </c>
      <c r="I427">
        <f>'Recursos Humanos'!I427</f>
        <v>0</v>
      </c>
      <c r="J427" s="2">
        <f>'Recursos Humanos'!K427</f>
        <v>0</v>
      </c>
      <c r="K427" s="3">
        <f>'Recursos Humanos'!L427</f>
        <v>0</v>
      </c>
      <c r="L427" s="3">
        <f>'Recursos Humanos'!M427</f>
        <v>0</v>
      </c>
    </row>
    <row r="428" spans="1:12" x14ac:dyDescent="0.25">
      <c r="A428">
        <f>'Recursos Humanos'!A428</f>
        <v>0</v>
      </c>
      <c r="B428">
        <f>'Recursos Humanos'!B428</f>
        <v>0</v>
      </c>
      <c r="C428">
        <f>'Recursos Humanos'!C428</f>
        <v>0</v>
      </c>
      <c r="D428">
        <f>'Recursos Humanos'!D428</f>
        <v>0</v>
      </c>
      <c r="E428">
        <f>'Recursos Humanos'!E428</f>
        <v>0</v>
      </c>
      <c r="F428" t="str">
        <f>'Recursos Humanos'!F428</f>
        <v>Rec. Humanos</v>
      </c>
      <c r="G428">
        <f>'Recursos Humanos'!G428</f>
        <v>0</v>
      </c>
      <c r="H428">
        <f>'Recursos Humanos'!H428</f>
        <v>0</v>
      </c>
      <c r="I428">
        <f>'Recursos Humanos'!I428</f>
        <v>0</v>
      </c>
      <c r="J428" s="2">
        <f>'Recursos Humanos'!K428</f>
        <v>0</v>
      </c>
      <c r="K428" s="3">
        <f>'Recursos Humanos'!L428</f>
        <v>0</v>
      </c>
      <c r="L428" s="3">
        <f>'Recursos Humanos'!M428</f>
        <v>0</v>
      </c>
    </row>
    <row r="429" spans="1:12" x14ac:dyDescent="0.25">
      <c r="A429">
        <f>'Recursos Humanos'!A429</f>
        <v>0</v>
      </c>
      <c r="B429">
        <f>'Recursos Humanos'!B429</f>
        <v>0</v>
      </c>
      <c r="C429">
        <f>'Recursos Humanos'!C429</f>
        <v>0</v>
      </c>
      <c r="D429">
        <f>'Recursos Humanos'!D429</f>
        <v>0</v>
      </c>
      <c r="E429">
        <f>'Recursos Humanos'!E429</f>
        <v>0</v>
      </c>
      <c r="F429" t="str">
        <f>'Recursos Humanos'!F429</f>
        <v>Rec. Humanos</v>
      </c>
      <c r="G429">
        <f>'Recursos Humanos'!G429</f>
        <v>0</v>
      </c>
      <c r="H429">
        <f>'Recursos Humanos'!H429</f>
        <v>0</v>
      </c>
      <c r="I429">
        <f>'Recursos Humanos'!I429</f>
        <v>0</v>
      </c>
      <c r="J429" s="2">
        <f>'Recursos Humanos'!K429</f>
        <v>0</v>
      </c>
      <c r="K429" s="3">
        <f>'Recursos Humanos'!L429</f>
        <v>0</v>
      </c>
      <c r="L429" s="3">
        <f>'Recursos Humanos'!M429</f>
        <v>0</v>
      </c>
    </row>
    <row r="430" spans="1:12" x14ac:dyDescent="0.25">
      <c r="A430">
        <f>'Recursos Humanos'!A430</f>
        <v>0</v>
      </c>
      <c r="B430">
        <f>'Recursos Humanos'!B430</f>
        <v>0</v>
      </c>
      <c r="C430">
        <f>'Recursos Humanos'!C430</f>
        <v>0</v>
      </c>
      <c r="D430">
        <f>'Recursos Humanos'!D430</f>
        <v>0</v>
      </c>
      <c r="E430">
        <f>'Recursos Humanos'!E430</f>
        <v>0</v>
      </c>
      <c r="F430" t="str">
        <f>'Recursos Humanos'!F430</f>
        <v>Rec. Humanos</v>
      </c>
      <c r="G430">
        <f>'Recursos Humanos'!G430</f>
        <v>0</v>
      </c>
      <c r="H430">
        <f>'Recursos Humanos'!H430</f>
        <v>0</v>
      </c>
      <c r="I430">
        <f>'Recursos Humanos'!I430</f>
        <v>0</v>
      </c>
      <c r="J430" s="2">
        <f>'Recursos Humanos'!K430</f>
        <v>0</v>
      </c>
      <c r="K430" s="3">
        <f>'Recursos Humanos'!L430</f>
        <v>0</v>
      </c>
      <c r="L430" s="3">
        <f>'Recursos Humanos'!M430</f>
        <v>0</v>
      </c>
    </row>
    <row r="431" spans="1:12" x14ac:dyDescent="0.25">
      <c r="A431">
        <f>'Recursos Humanos'!A431</f>
        <v>0</v>
      </c>
      <c r="B431">
        <f>'Recursos Humanos'!B431</f>
        <v>0</v>
      </c>
      <c r="C431">
        <f>'Recursos Humanos'!C431</f>
        <v>0</v>
      </c>
      <c r="D431">
        <f>'Recursos Humanos'!D431</f>
        <v>0</v>
      </c>
      <c r="E431">
        <f>'Recursos Humanos'!E431</f>
        <v>0</v>
      </c>
      <c r="F431" t="str">
        <f>'Recursos Humanos'!F431</f>
        <v>Rec. Humanos</v>
      </c>
      <c r="G431">
        <f>'Recursos Humanos'!G431</f>
        <v>0</v>
      </c>
      <c r="H431">
        <f>'Recursos Humanos'!H431</f>
        <v>0</v>
      </c>
      <c r="I431">
        <f>'Recursos Humanos'!I431</f>
        <v>0</v>
      </c>
      <c r="J431" s="2">
        <f>'Recursos Humanos'!K431</f>
        <v>0</v>
      </c>
      <c r="K431" s="3">
        <f>'Recursos Humanos'!L431</f>
        <v>0</v>
      </c>
      <c r="L431" s="3">
        <f>'Recursos Humanos'!M431</f>
        <v>0</v>
      </c>
    </row>
    <row r="432" spans="1:12" x14ac:dyDescent="0.25">
      <c r="A432">
        <f>'Recursos Humanos'!A432</f>
        <v>0</v>
      </c>
      <c r="B432">
        <f>'Recursos Humanos'!B432</f>
        <v>0</v>
      </c>
      <c r="C432">
        <f>'Recursos Humanos'!C432</f>
        <v>0</v>
      </c>
      <c r="D432">
        <f>'Recursos Humanos'!D432</f>
        <v>0</v>
      </c>
      <c r="E432">
        <f>'Recursos Humanos'!E432</f>
        <v>0</v>
      </c>
      <c r="F432" t="str">
        <f>'Recursos Humanos'!F432</f>
        <v>Rec. Humanos</v>
      </c>
      <c r="G432">
        <f>'Recursos Humanos'!G432</f>
        <v>0</v>
      </c>
      <c r="H432">
        <f>'Recursos Humanos'!H432</f>
        <v>0</v>
      </c>
      <c r="I432">
        <f>'Recursos Humanos'!I432</f>
        <v>0</v>
      </c>
      <c r="J432" s="2">
        <f>'Recursos Humanos'!K432</f>
        <v>0</v>
      </c>
      <c r="K432" s="3">
        <f>'Recursos Humanos'!L432</f>
        <v>0</v>
      </c>
      <c r="L432" s="3">
        <f>'Recursos Humanos'!M432</f>
        <v>0</v>
      </c>
    </row>
    <row r="433" spans="1:12" x14ac:dyDescent="0.25">
      <c r="A433">
        <f>'Recursos Humanos'!A433</f>
        <v>0</v>
      </c>
      <c r="B433">
        <f>'Recursos Humanos'!B433</f>
        <v>0</v>
      </c>
      <c r="C433">
        <f>'Recursos Humanos'!C433</f>
        <v>0</v>
      </c>
      <c r="D433">
        <f>'Recursos Humanos'!D433</f>
        <v>0</v>
      </c>
      <c r="E433">
        <f>'Recursos Humanos'!E433</f>
        <v>0</v>
      </c>
      <c r="F433" t="str">
        <f>'Recursos Humanos'!F433</f>
        <v>Rec. Humanos</v>
      </c>
      <c r="G433">
        <f>'Recursos Humanos'!G433</f>
        <v>0</v>
      </c>
      <c r="H433">
        <f>'Recursos Humanos'!H433</f>
        <v>0</v>
      </c>
      <c r="I433">
        <f>'Recursos Humanos'!I433</f>
        <v>0</v>
      </c>
      <c r="J433" s="2">
        <f>'Recursos Humanos'!K433</f>
        <v>0</v>
      </c>
      <c r="K433" s="3">
        <f>'Recursos Humanos'!L433</f>
        <v>0</v>
      </c>
      <c r="L433" s="3">
        <f>'Recursos Humanos'!M433</f>
        <v>0</v>
      </c>
    </row>
    <row r="434" spans="1:12" x14ac:dyDescent="0.25">
      <c r="A434">
        <f>'Recursos Humanos'!A434</f>
        <v>0</v>
      </c>
      <c r="B434">
        <f>'Recursos Humanos'!B434</f>
        <v>0</v>
      </c>
      <c r="C434">
        <f>'Recursos Humanos'!C434</f>
        <v>0</v>
      </c>
      <c r="D434">
        <f>'Recursos Humanos'!D434</f>
        <v>0</v>
      </c>
      <c r="E434">
        <f>'Recursos Humanos'!E434</f>
        <v>0</v>
      </c>
      <c r="F434" t="str">
        <f>'Recursos Humanos'!F434</f>
        <v>Rec. Humanos</v>
      </c>
      <c r="G434">
        <f>'Recursos Humanos'!G434</f>
        <v>0</v>
      </c>
      <c r="H434">
        <f>'Recursos Humanos'!H434</f>
        <v>0</v>
      </c>
      <c r="I434">
        <f>'Recursos Humanos'!I434</f>
        <v>0</v>
      </c>
      <c r="J434" s="2">
        <f>'Recursos Humanos'!K434</f>
        <v>0</v>
      </c>
      <c r="K434" s="3">
        <f>'Recursos Humanos'!L434</f>
        <v>0</v>
      </c>
      <c r="L434" s="3">
        <f>'Recursos Humanos'!M434</f>
        <v>0</v>
      </c>
    </row>
    <row r="435" spans="1:12" x14ac:dyDescent="0.25">
      <c r="A435">
        <f>'Recursos Humanos'!A435</f>
        <v>0</v>
      </c>
      <c r="B435">
        <f>'Recursos Humanos'!B435</f>
        <v>0</v>
      </c>
      <c r="C435">
        <f>'Recursos Humanos'!C435</f>
        <v>0</v>
      </c>
      <c r="D435">
        <f>'Recursos Humanos'!D435</f>
        <v>0</v>
      </c>
      <c r="E435">
        <f>'Recursos Humanos'!E435</f>
        <v>0</v>
      </c>
      <c r="F435" t="str">
        <f>'Recursos Humanos'!F435</f>
        <v>Rec. Humanos</v>
      </c>
      <c r="G435">
        <f>'Recursos Humanos'!G435</f>
        <v>0</v>
      </c>
      <c r="H435">
        <f>'Recursos Humanos'!H435</f>
        <v>0</v>
      </c>
      <c r="I435">
        <f>'Recursos Humanos'!I435</f>
        <v>0</v>
      </c>
      <c r="J435" s="2">
        <f>'Recursos Humanos'!K435</f>
        <v>0</v>
      </c>
      <c r="K435" s="3">
        <f>'Recursos Humanos'!L435</f>
        <v>0</v>
      </c>
      <c r="L435" s="3">
        <f>'Recursos Humanos'!M435</f>
        <v>0</v>
      </c>
    </row>
    <row r="436" spans="1:12" x14ac:dyDescent="0.25">
      <c r="A436">
        <f>'Recursos Humanos'!A436</f>
        <v>0</v>
      </c>
      <c r="B436">
        <f>'Recursos Humanos'!B436</f>
        <v>0</v>
      </c>
      <c r="C436">
        <f>'Recursos Humanos'!C436</f>
        <v>0</v>
      </c>
      <c r="D436">
        <f>'Recursos Humanos'!D436</f>
        <v>0</v>
      </c>
      <c r="E436">
        <f>'Recursos Humanos'!E436</f>
        <v>0</v>
      </c>
      <c r="F436" t="str">
        <f>'Recursos Humanos'!F436</f>
        <v>Rec. Humanos</v>
      </c>
      <c r="G436">
        <f>'Recursos Humanos'!G436</f>
        <v>0</v>
      </c>
      <c r="H436">
        <f>'Recursos Humanos'!H436</f>
        <v>0</v>
      </c>
      <c r="I436">
        <f>'Recursos Humanos'!I436</f>
        <v>0</v>
      </c>
      <c r="J436" s="2">
        <f>'Recursos Humanos'!K436</f>
        <v>0</v>
      </c>
      <c r="K436" s="3">
        <f>'Recursos Humanos'!L436</f>
        <v>0</v>
      </c>
      <c r="L436" s="3">
        <f>'Recursos Humanos'!M436</f>
        <v>0</v>
      </c>
    </row>
    <row r="437" spans="1:12" x14ac:dyDescent="0.25">
      <c r="A437">
        <f>'Recursos Humanos'!A437</f>
        <v>0</v>
      </c>
      <c r="B437">
        <f>'Recursos Humanos'!B437</f>
        <v>0</v>
      </c>
      <c r="C437">
        <f>'Recursos Humanos'!C437</f>
        <v>0</v>
      </c>
      <c r="D437">
        <f>'Recursos Humanos'!D437</f>
        <v>0</v>
      </c>
      <c r="E437">
        <f>'Recursos Humanos'!E437</f>
        <v>0</v>
      </c>
      <c r="F437" t="str">
        <f>'Recursos Humanos'!F437</f>
        <v>Rec. Humanos</v>
      </c>
      <c r="G437">
        <f>'Recursos Humanos'!G437</f>
        <v>0</v>
      </c>
      <c r="H437">
        <f>'Recursos Humanos'!H437</f>
        <v>0</v>
      </c>
      <c r="I437">
        <f>'Recursos Humanos'!I437</f>
        <v>0</v>
      </c>
      <c r="J437" s="2">
        <f>'Recursos Humanos'!K437</f>
        <v>0</v>
      </c>
      <c r="K437" s="3">
        <f>'Recursos Humanos'!L437</f>
        <v>0</v>
      </c>
      <c r="L437" s="3">
        <f>'Recursos Humanos'!M437</f>
        <v>0</v>
      </c>
    </row>
    <row r="438" spans="1:12" x14ac:dyDescent="0.25">
      <c r="A438">
        <f>'Recursos Humanos'!A438</f>
        <v>0</v>
      </c>
      <c r="B438">
        <f>'Recursos Humanos'!B438</f>
        <v>0</v>
      </c>
      <c r="C438">
        <f>'Recursos Humanos'!C438</f>
        <v>0</v>
      </c>
      <c r="D438">
        <f>'Recursos Humanos'!D438</f>
        <v>0</v>
      </c>
      <c r="E438">
        <f>'Recursos Humanos'!E438</f>
        <v>0</v>
      </c>
      <c r="F438" t="str">
        <f>'Recursos Humanos'!F438</f>
        <v>Rec. Humanos</v>
      </c>
      <c r="G438">
        <f>'Recursos Humanos'!G438</f>
        <v>0</v>
      </c>
      <c r="H438">
        <f>'Recursos Humanos'!H438</f>
        <v>0</v>
      </c>
      <c r="I438">
        <f>'Recursos Humanos'!I438</f>
        <v>0</v>
      </c>
      <c r="J438" s="2">
        <f>'Recursos Humanos'!K438</f>
        <v>0</v>
      </c>
      <c r="K438" s="3">
        <f>'Recursos Humanos'!L438</f>
        <v>0</v>
      </c>
      <c r="L438" s="3">
        <f>'Recursos Humanos'!M438</f>
        <v>0</v>
      </c>
    </row>
    <row r="439" spans="1:12" x14ac:dyDescent="0.25">
      <c r="A439">
        <f>'Recursos Humanos'!A439</f>
        <v>0</v>
      </c>
      <c r="B439">
        <f>'Recursos Humanos'!B439</f>
        <v>0</v>
      </c>
      <c r="C439">
        <f>'Recursos Humanos'!C439</f>
        <v>0</v>
      </c>
      <c r="D439">
        <f>'Recursos Humanos'!D439</f>
        <v>0</v>
      </c>
      <c r="E439">
        <f>'Recursos Humanos'!E439</f>
        <v>0</v>
      </c>
      <c r="F439" t="str">
        <f>'Recursos Humanos'!F439</f>
        <v>Rec. Humanos</v>
      </c>
      <c r="G439">
        <f>'Recursos Humanos'!G439</f>
        <v>0</v>
      </c>
      <c r="H439">
        <f>'Recursos Humanos'!H439</f>
        <v>0</v>
      </c>
      <c r="I439">
        <f>'Recursos Humanos'!I439</f>
        <v>0</v>
      </c>
      <c r="J439" s="2">
        <f>'Recursos Humanos'!K439</f>
        <v>0</v>
      </c>
      <c r="K439" s="3">
        <f>'Recursos Humanos'!L439</f>
        <v>0</v>
      </c>
      <c r="L439" s="3">
        <f>'Recursos Humanos'!M439</f>
        <v>0</v>
      </c>
    </row>
    <row r="440" spans="1:12" x14ac:dyDescent="0.25">
      <c r="A440">
        <f>'Recursos Humanos'!A440</f>
        <v>0</v>
      </c>
      <c r="B440">
        <f>'Recursos Humanos'!B440</f>
        <v>0</v>
      </c>
      <c r="C440">
        <f>'Recursos Humanos'!C440</f>
        <v>0</v>
      </c>
      <c r="D440">
        <f>'Recursos Humanos'!D440</f>
        <v>0</v>
      </c>
      <c r="E440">
        <f>'Recursos Humanos'!E440</f>
        <v>0</v>
      </c>
      <c r="F440" t="str">
        <f>'Recursos Humanos'!F440</f>
        <v>Rec. Humanos</v>
      </c>
      <c r="G440">
        <f>'Recursos Humanos'!G440</f>
        <v>0</v>
      </c>
      <c r="H440">
        <f>'Recursos Humanos'!H440</f>
        <v>0</v>
      </c>
      <c r="I440">
        <f>'Recursos Humanos'!I440</f>
        <v>0</v>
      </c>
      <c r="J440" s="2">
        <f>'Recursos Humanos'!K440</f>
        <v>0</v>
      </c>
      <c r="K440" s="3">
        <f>'Recursos Humanos'!L440</f>
        <v>0</v>
      </c>
      <c r="L440" s="3">
        <f>'Recursos Humanos'!M440</f>
        <v>0</v>
      </c>
    </row>
    <row r="441" spans="1:12" x14ac:dyDescent="0.25">
      <c r="A441">
        <f>'Recursos Humanos'!A441</f>
        <v>0</v>
      </c>
      <c r="B441">
        <f>'Recursos Humanos'!B441</f>
        <v>0</v>
      </c>
      <c r="C441">
        <f>'Recursos Humanos'!C441</f>
        <v>0</v>
      </c>
      <c r="D441">
        <f>'Recursos Humanos'!D441</f>
        <v>0</v>
      </c>
      <c r="E441">
        <f>'Recursos Humanos'!E441</f>
        <v>0</v>
      </c>
      <c r="F441" t="str">
        <f>'Recursos Humanos'!F441</f>
        <v>Rec. Humanos</v>
      </c>
      <c r="G441">
        <f>'Recursos Humanos'!G441</f>
        <v>0</v>
      </c>
      <c r="H441">
        <f>'Recursos Humanos'!H441</f>
        <v>0</v>
      </c>
      <c r="I441">
        <f>'Recursos Humanos'!I441</f>
        <v>0</v>
      </c>
      <c r="J441" s="2">
        <f>'Recursos Humanos'!K441</f>
        <v>0</v>
      </c>
      <c r="K441" s="3">
        <f>'Recursos Humanos'!L441</f>
        <v>0</v>
      </c>
      <c r="L441" s="3">
        <f>'Recursos Humanos'!M441</f>
        <v>0</v>
      </c>
    </row>
    <row r="442" spans="1:12" x14ac:dyDescent="0.25">
      <c r="A442">
        <f>'Recursos Humanos'!A442</f>
        <v>0</v>
      </c>
      <c r="B442">
        <f>'Recursos Humanos'!B442</f>
        <v>0</v>
      </c>
      <c r="C442">
        <f>'Recursos Humanos'!C442</f>
        <v>0</v>
      </c>
      <c r="D442">
        <f>'Recursos Humanos'!D442</f>
        <v>0</v>
      </c>
      <c r="E442">
        <f>'Recursos Humanos'!E442</f>
        <v>0</v>
      </c>
      <c r="F442" t="str">
        <f>'Recursos Humanos'!F442</f>
        <v>Rec. Humanos</v>
      </c>
      <c r="G442">
        <f>'Recursos Humanos'!G442</f>
        <v>0</v>
      </c>
      <c r="H442">
        <f>'Recursos Humanos'!H442</f>
        <v>0</v>
      </c>
      <c r="I442">
        <f>'Recursos Humanos'!I442</f>
        <v>0</v>
      </c>
      <c r="J442" s="2">
        <f>'Recursos Humanos'!K442</f>
        <v>0</v>
      </c>
      <c r="K442" s="3">
        <f>'Recursos Humanos'!L442</f>
        <v>0</v>
      </c>
      <c r="L442" s="3">
        <f>'Recursos Humanos'!M442</f>
        <v>0</v>
      </c>
    </row>
    <row r="443" spans="1:12" x14ac:dyDescent="0.25">
      <c r="A443">
        <f>'Recursos Humanos'!A443</f>
        <v>0</v>
      </c>
      <c r="B443">
        <f>'Recursos Humanos'!B443</f>
        <v>0</v>
      </c>
      <c r="C443">
        <f>'Recursos Humanos'!C443</f>
        <v>0</v>
      </c>
      <c r="D443">
        <f>'Recursos Humanos'!D443</f>
        <v>0</v>
      </c>
      <c r="E443">
        <f>'Recursos Humanos'!E443</f>
        <v>0</v>
      </c>
      <c r="F443" t="str">
        <f>'Recursos Humanos'!F443</f>
        <v>Rec. Humanos</v>
      </c>
      <c r="G443">
        <f>'Recursos Humanos'!G443</f>
        <v>0</v>
      </c>
      <c r="H443">
        <f>'Recursos Humanos'!H443</f>
        <v>0</v>
      </c>
      <c r="I443">
        <f>'Recursos Humanos'!I443</f>
        <v>0</v>
      </c>
      <c r="J443" s="2">
        <f>'Recursos Humanos'!K443</f>
        <v>0</v>
      </c>
      <c r="K443" s="3">
        <f>'Recursos Humanos'!L443</f>
        <v>0</v>
      </c>
      <c r="L443" s="3">
        <f>'Recursos Humanos'!M443</f>
        <v>0</v>
      </c>
    </row>
    <row r="444" spans="1:12" x14ac:dyDescent="0.25">
      <c r="A444">
        <f>'Recursos Humanos'!A444</f>
        <v>0</v>
      </c>
      <c r="B444">
        <f>'Recursos Humanos'!B444</f>
        <v>0</v>
      </c>
      <c r="C444">
        <f>'Recursos Humanos'!C444</f>
        <v>0</v>
      </c>
      <c r="D444">
        <f>'Recursos Humanos'!D444</f>
        <v>0</v>
      </c>
      <c r="E444">
        <f>'Recursos Humanos'!E444</f>
        <v>0</v>
      </c>
      <c r="F444" t="str">
        <f>'Recursos Humanos'!F444</f>
        <v>Rec. Humanos</v>
      </c>
      <c r="G444">
        <f>'Recursos Humanos'!G444</f>
        <v>0</v>
      </c>
      <c r="H444">
        <f>'Recursos Humanos'!H444</f>
        <v>0</v>
      </c>
      <c r="I444">
        <f>'Recursos Humanos'!I444</f>
        <v>0</v>
      </c>
      <c r="J444" s="2">
        <f>'Recursos Humanos'!K444</f>
        <v>0</v>
      </c>
      <c r="K444" s="3">
        <f>'Recursos Humanos'!L444</f>
        <v>0</v>
      </c>
      <c r="L444" s="3">
        <f>'Recursos Humanos'!M444</f>
        <v>0</v>
      </c>
    </row>
    <row r="445" spans="1:12" x14ac:dyDescent="0.25">
      <c r="A445">
        <f>'Recursos Humanos'!A445</f>
        <v>0</v>
      </c>
      <c r="B445">
        <f>'Recursos Humanos'!B445</f>
        <v>0</v>
      </c>
      <c r="C445">
        <f>'Recursos Humanos'!C445</f>
        <v>0</v>
      </c>
      <c r="D445">
        <f>'Recursos Humanos'!D445</f>
        <v>0</v>
      </c>
      <c r="E445">
        <f>'Recursos Humanos'!E445</f>
        <v>0</v>
      </c>
      <c r="F445" t="str">
        <f>'Recursos Humanos'!F445</f>
        <v>Rec. Humanos</v>
      </c>
      <c r="G445">
        <f>'Recursos Humanos'!G445</f>
        <v>0</v>
      </c>
      <c r="H445">
        <f>'Recursos Humanos'!H445</f>
        <v>0</v>
      </c>
      <c r="I445">
        <f>'Recursos Humanos'!I445</f>
        <v>0</v>
      </c>
      <c r="J445" s="2">
        <f>'Recursos Humanos'!K445</f>
        <v>0</v>
      </c>
      <c r="K445" s="3">
        <f>'Recursos Humanos'!L445</f>
        <v>0</v>
      </c>
      <c r="L445" s="3">
        <f>'Recursos Humanos'!M445</f>
        <v>0</v>
      </c>
    </row>
    <row r="446" spans="1:12" x14ac:dyDescent="0.25">
      <c r="A446">
        <f>'Recursos Humanos'!A446</f>
        <v>0</v>
      </c>
      <c r="B446">
        <f>'Recursos Humanos'!B446</f>
        <v>0</v>
      </c>
      <c r="C446">
        <f>'Recursos Humanos'!C446</f>
        <v>0</v>
      </c>
      <c r="D446">
        <f>'Recursos Humanos'!D446</f>
        <v>0</v>
      </c>
      <c r="E446">
        <f>'Recursos Humanos'!E446</f>
        <v>0</v>
      </c>
      <c r="F446" t="str">
        <f>'Recursos Humanos'!F446</f>
        <v>Rec. Humanos</v>
      </c>
      <c r="G446">
        <f>'Recursos Humanos'!G446</f>
        <v>0</v>
      </c>
      <c r="H446">
        <f>'Recursos Humanos'!H446</f>
        <v>0</v>
      </c>
      <c r="I446">
        <f>'Recursos Humanos'!I446</f>
        <v>0</v>
      </c>
      <c r="J446" s="2">
        <f>'Recursos Humanos'!K446</f>
        <v>0</v>
      </c>
      <c r="K446" s="3">
        <f>'Recursos Humanos'!L446</f>
        <v>0</v>
      </c>
      <c r="L446" s="3">
        <f>'Recursos Humanos'!M446</f>
        <v>0</v>
      </c>
    </row>
    <row r="447" spans="1:12" x14ac:dyDescent="0.25">
      <c r="A447">
        <f>'Recursos Humanos'!A447</f>
        <v>0</v>
      </c>
      <c r="B447">
        <f>'Recursos Humanos'!B447</f>
        <v>0</v>
      </c>
      <c r="C447">
        <f>'Recursos Humanos'!C447</f>
        <v>0</v>
      </c>
      <c r="D447">
        <f>'Recursos Humanos'!D447</f>
        <v>0</v>
      </c>
      <c r="E447">
        <f>'Recursos Humanos'!E447</f>
        <v>0</v>
      </c>
      <c r="F447" t="str">
        <f>'Recursos Humanos'!F447</f>
        <v>Rec. Humanos</v>
      </c>
      <c r="G447">
        <f>'Recursos Humanos'!G447</f>
        <v>0</v>
      </c>
      <c r="H447">
        <f>'Recursos Humanos'!H447</f>
        <v>0</v>
      </c>
      <c r="I447">
        <f>'Recursos Humanos'!I447</f>
        <v>0</v>
      </c>
      <c r="J447" s="2">
        <f>'Recursos Humanos'!K447</f>
        <v>0</v>
      </c>
      <c r="K447" s="3">
        <f>'Recursos Humanos'!L447</f>
        <v>0</v>
      </c>
      <c r="L447" s="3">
        <f>'Recursos Humanos'!M447</f>
        <v>0</v>
      </c>
    </row>
    <row r="448" spans="1:12" x14ac:dyDescent="0.25">
      <c r="A448">
        <f>'Recursos Humanos'!A448</f>
        <v>0</v>
      </c>
      <c r="B448">
        <f>'Recursos Humanos'!B448</f>
        <v>0</v>
      </c>
      <c r="C448">
        <f>'Recursos Humanos'!C448</f>
        <v>0</v>
      </c>
      <c r="D448">
        <f>'Recursos Humanos'!D448</f>
        <v>0</v>
      </c>
      <c r="E448">
        <f>'Recursos Humanos'!E448</f>
        <v>0</v>
      </c>
      <c r="F448" t="str">
        <f>'Recursos Humanos'!F448</f>
        <v>Rec. Humanos</v>
      </c>
      <c r="G448">
        <f>'Recursos Humanos'!G448</f>
        <v>0</v>
      </c>
      <c r="H448">
        <f>'Recursos Humanos'!H448</f>
        <v>0</v>
      </c>
      <c r="I448">
        <f>'Recursos Humanos'!I448</f>
        <v>0</v>
      </c>
      <c r="J448" s="2">
        <f>'Recursos Humanos'!K448</f>
        <v>0</v>
      </c>
      <c r="K448" s="3">
        <f>'Recursos Humanos'!L448</f>
        <v>0</v>
      </c>
      <c r="L448" s="3">
        <f>'Recursos Humanos'!M448</f>
        <v>0</v>
      </c>
    </row>
    <row r="449" spans="1:12" x14ac:dyDescent="0.25">
      <c r="A449">
        <f>'Recursos Humanos'!A449</f>
        <v>0</v>
      </c>
      <c r="B449">
        <f>'Recursos Humanos'!B449</f>
        <v>0</v>
      </c>
      <c r="C449">
        <f>'Recursos Humanos'!C449</f>
        <v>0</v>
      </c>
      <c r="D449">
        <f>'Recursos Humanos'!D449</f>
        <v>0</v>
      </c>
      <c r="E449">
        <f>'Recursos Humanos'!E449</f>
        <v>0</v>
      </c>
      <c r="F449" t="str">
        <f>'Recursos Humanos'!F449</f>
        <v>Rec. Humanos</v>
      </c>
      <c r="G449">
        <f>'Recursos Humanos'!G449</f>
        <v>0</v>
      </c>
      <c r="H449">
        <f>'Recursos Humanos'!H449</f>
        <v>0</v>
      </c>
      <c r="I449">
        <f>'Recursos Humanos'!I449</f>
        <v>0</v>
      </c>
      <c r="J449" s="2">
        <f>'Recursos Humanos'!K449</f>
        <v>0</v>
      </c>
      <c r="K449" s="3">
        <f>'Recursos Humanos'!L449</f>
        <v>0</v>
      </c>
      <c r="L449" s="3">
        <f>'Recursos Humanos'!M449</f>
        <v>0</v>
      </c>
    </row>
    <row r="450" spans="1:12" x14ac:dyDescent="0.25">
      <c r="A450">
        <f>'Recursos Humanos'!A450</f>
        <v>0</v>
      </c>
      <c r="B450">
        <f>'Recursos Humanos'!B450</f>
        <v>0</v>
      </c>
      <c r="C450">
        <f>'Recursos Humanos'!C450</f>
        <v>0</v>
      </c>
      <c r="D450">
        <f>'Recursos Humanos'!D450</f>
        <v>0</v>
      </c>
      <c r="E450">
        <f>'Recursos Humanos'!E450</f>
        <v>0</v>
      </c>
      <c r="F450" t="str">
        <f>'Recursos Humanos'!F450</f>
        <v>Rec. Humanos</v>
      </c>
      <c r="G450">
        <f>'Recursos Humanos'!G450</f>
        <v>0</v>
      </c>
      <c r="H450">
        <f>'Recursos Humanos'!H450</f>
        <v>0</v>
      </c>
      <c r="I450">
        <f>'Recursos Humanos'!I450</f>
        <v>0</v>
      </c>
      <c r="J450" s="2">
        <f>'Recursos Humanos'!K450</f>
        <v>0</v>
      </c>
      <c r="K450" s="3">
        <f>'Recursos Humanos'!L450</f>
        <v>0</v>
      </c>
      <c r="L450" s="3">
        <f>'Recursos Humanos'!M450</f>
        <v>0</v>
      </c>
    </row>
    <row r="451" spans="1:12" x14ac:dyDescent="0.25">
      <c r="A451">
        <f>'Recursos Humanos'!A451</f>
        <v>0</v>
      </c>
      <c r="B451">
        <f>'Recursos Humanos'!B451</f>
        <v>0</v>
      </c>
      <c r="C451">
        <f>'Recursos Humanos'!C451</f>
        <v>0</v>
      </c>
      <c r="D451">
        <f>'Recursos Humanos'!D451</f>
        <v>0</v>
      </c>
      <c r="E451">
        <f>'Recursos Humanos'!E451</f>
        <v>0</v>
      </c>
      <c r="F451" t="str">
        <f>'Recursos Humanos'!F451</f>
        <v>Rec. Humanos</v>
      </c>
      <c r="G451">
        <f>'Recursos Humanos'!G451</f>
        <v>0</v>
      </c>
      <c r="H451">
        <f>'Recursos Humanos'!H451</f>
        <v>0</v>
      </c>
      <c r="I451">
        <f>'Recursos Humanos'!I451</f>
        <v>0</v>
      </c>
      <c r="J451" s="2">
        <f>'Recursos Humanos'!K451</f>
        <v>0</v>
      </c>
      <c r="K451" s="3">
        <f>'Recursos Humanos'!L451</f>
        <v>0</v>
      </c>
      <c r="L451" s="3">
        <f>'Recursos Humanos'!M451</f>
        <v>0</v>
      </c>
    </row>
    <row r="452" spans="1:12" x14ac:dyDescent="0.25">
      <c r="A452">
        <f>'Recursos Humanos'!A452</f>
        <v>0</v>
      </c>
      <c r="B452">
        <f>'Recursos Humanos'!B452</f>
        <v>0</v>
      </c>
      <c r="C452">
        <f>'Recursos Humanos'!C452</f>
        <v>0</v>
      </c>
      <c r="D452">
        <f>'Recursos Humanos'!D452</f>
        <v>0</v>
      </c>
      <c r="E452">
        <f>'Recursos Humanos'!E452</f>
        <v>0</v>
      </c>
      <c r="F452" t="str">
        <f>'Recursos Humanos'!F452</f>
        <v>Rec. Humanos</v>
      </c>
      <c r="G452">
        <f>'Recursos Humanos'!G452</f>
        <v>0</v>
      </c>
      <c r="H452">
        <f>'Recursos Humanos'!H452</f>
        <v>0</v>
      </c>
      <c r="I452">
        <f>'Recursos Humanos'!I452</f>
        <v>0</v>
      </c>
      <c r="J452" s="2">
        <f>'Recursos Humanos'!K452</f>
        <v>0</v>
      </c>
      <c r="K452" s="3">
        <f>'Recursos Humanos'!L452</f>
        <v>0</v>
      </c>
      <c r="L452" s="3">
        <f>'Recursos Humanos'!M452</f>
        <v>0</v>
      </c>
    </row>
    <row r="453" spans="1:12" x14ac:dyDescent="0.25">
      <c r="A453">
        <f>'Recursos Humanos'!A453</f>
        <v>0</v>
      </c>
      <c r="B453">
        <f>'Recursos Humanos'!B453</f>
        <v>0</v>
      </c>
      <c r="C453">
        <f>'Recursos Humanos'!C453</f>
        <v>0</v>
      </c>
      <c r="D453">
        <f>'Recursos Humanos'!D453</f>
        <v>0</v>
      </c>
      <c r="E453">
        <f>'Recursos Humanos'!E453</f>
        <v>0</v>
      </c>
      <c r="F453" t="str">
        <f>'Recursos Humanos'!F453</f>
        <v>Rec. Humanos</v>
      </c>
      <c r="G453">
        <f>'Recursos Humanos'!G453</f>
        <v>0</v>
      </c>
      <c r="H453">
        <f>'Recursos Humanos'!H453</f>
        <v>0</v>
      </c>
      <c r="I453">
        <f>'Recursos Humanos'!I453</f>
        <v>0</v>
      </c>
      <c r="J453" s="2">
        <f>'Recursos Humanos'!K453</f>
        <v>0</v>
      </c>
      <c r="K453" s="3">
        <f>'Recursos Humanos'!L453</f>
        <v>0</v>
      </c>
      <c r="L453" s="3">
        <f>'Recursos Humanos'!M453</f>
        <v>0</v>
      </c>
    </row>
    <row r="454" spans="1:12" x14ac:dyDescent="0.25">
      <c r="A454">
        <f>'Recursos Humanos'!A454</f>
        <v>0</v>
      </c>
      <c r="B454">
        <f>'Recursos Humanos'!B454</f>
        <v>0</v>
      </c>
      <c r="C454">
        <f>'Recursos Humanos'!C454</f>
        <v>0</v>
      </c>
      <c r="D454">
        <f>'Recursos Humanos'!D454</f>
        <v>0</v>
      </c>
      <c r="E454">
        <f>'Recursos Humanos'!E454</f>
        <v>0</v>
      </c>
      <c r="F454" t="str">
        <f>'Recursos Humanos'!F454</f>
        <v>Rec. Humanos</v>
      </c>
      <c r="G454">
        <f>'Recursos Humanos'!G454</f>
        <v>0</v>
      </c>
      <c r="H454">
        <f>'Recursos Humanos'!H454</f>
        <v>0</v>
      </c>
      <c r="I454">
        <f>'Recursos Humanos'!I454</f>
        <v>0</v>
      </c>
      <c r="J454" s="2">
        <f>'Recursos Humanos'!K454</f>
        <v>0</v>
      </c>
      <c r="K454" s="3">
        <f>'Recursos Humanos'!L454</f>
        <v>0</v>
      </c>
      <c r="L454" s="3">
        <f>'Recursos Humanos'!M454</f>
        <v>0</v>
      </c>
    </row>
    <row r="455" spans="1:12" x14ac:dyDescent="0.25">
      <c r="A455">
        <f>'Recursos Humanos'!A455</f>
        <v>0</v>
      </c>
      <c r="B455">
        <f>'Recursos Humanos'!B455</f>
        <v>0</v>
      </c>
      <c r="C455">
        <f>'Recursos Humanos'!C455</f>
        <v>0</v>
      </c>
      <c r="D455">
        <f>'Recursos Humanos'!D455</f>
        <v>0</v>
      </c>
      <c r="E455">
        <f>'Recursos Humanos'!E455</f>
        <v>0</v>
      </c>
      <c r="F455" t="str">
        <f>'Recursos Humanos'!F455</f>
        <v>Rec. Humanos</v>
      </c>
      <c r="G455">
        <f>'Recursos Humanos'!G455</f>
        <v>0</v>
      </c>
      <c r="H455">
        <f>'Recursos Humanos'!H455</f>
        <v>0</v>
      </c>
      <c r="I455">
        <f>'Recursos Humanos'!I455</f>
        <v>0</v>
      </c>
      <c r="J455" s="2">
        <f>'Recursos Humanos'!K455</f>
        <v>0</v>
      </c>
      <c r="K455" s="3">
        <f>'Recursos Humanos'!L455</f>
        <v>0</v>
      </c>
      <c r="L455" s="3">
        <f>'Recursos Humanos'!M455</f>
        <v>0</v>
      </c>
    </row>
    <row r="456" spans="1:12" x14ac:dyDescent="0.25">
      <c r="A456">
        <f>'Recursos Humanos'!A456</f>
        <v>0</v>
      </c>
      <c r="B456">
        <f>'Recursos Humanos'!B456</f>
        <v>0</v>
      </c>
      <c r="C456">
        <f>'Recursos Humanos'!C456</f>
        <v>0</v>
      </c>
      <c r="D456">
        <f>'Recursos Humanos'!D456</f>
        <v>0</v>
      </c>
      <c r="E456">
        <f>'Recursos Humanos'!E456</f>
        <v>0</v>
      </c>
      <c r="F456" t="str">
        <f>'Recursos Humanos'!F456</f>
        <v>Rec. Humanos</v>
      </c>
      <c r="G456">
        <f>'Recursos Humanos'!G456</f>
        <v>0</v>
      </c>
      <c r="H456">
        <f>'Recursos Humanos'!H456</f>
        <v>0</v>
      </c>
      <c r="I456">
        <f>'Recursos Humanos'!I456</f>
        <v>0</v>
      </c>
      <c r="J456" s="2">
        <f>'Recursos Humanos'!K456</f>
        <v>0</v>
      </c>
      <c r="K456" s="3">
        <f>'Recursos Humanos'!L456</f>
        <v>0</v>
      </c>
      <c r="L456" s="3">
        <f>'Recursos Humanos'!M456</f>
        <v>0</v>
      </c>
    </row>
    <row r="457" spans="1:12" x14ac:dyDescent="0.25">
      <c r="A457">
        <f>'Recursos Humanos'!A457</f>
        <v>0</v>
      </c>
      <c r="B457">
        <f>'Recursos Humanos'!B457</f>
        <v>0</v>
      </c>
      <c r="C457">
        <f>'Recursos Humanos'!C457</f>
        <v>0</v>
      </c>
      <c r="D457">
        <f>'Recursos Humanos'!D457</f>
        <v>0</v>
      </c>
      <c r="E457">
        <f>'Recursos Humanos'!E457</f>
        <v>0</v>
      </c>
      <c r="F457" t="str">
        <f>'Recursos Humanos'!F457</f>
        <v>Rec. Humanos</v>
      </c>
      <c r="G457">
        <f>'Recursos Humanos'!G457</f>
        <v>0</v>
      </c>
      <c r="H457">
        <f>'Recursos Humanos'!H457</f>
        <v>0</v>
      </c>
      <c r="I457">
        <f>'Recursos Humanos'!I457</f>
        <v>0</v>
      </c>
      <c r="J457" s="2">
        <f>'Recursos Humanos'!K457</f>
        <v>0</v>
      </c>
      <c r="K457" s="3">
        <f>'Recursos Humanos'!L457</f>
        <v>0</v>
      </c>
      <c r="L457" s="3">
        <f>'Recursos Humanos'!M457</f>
        <v>0</v>
      </c>
    </row>
    <row r="458" spans="1:12" x14ac:dyDescent="0.25">
      <c r="A458">
        <f>'Recursos Humanos'!A458</f>
        <v>0</v>
      </c>
      <c r="B458">
        <f>'Recursos Humanos'!B458</f>
        <v>0</v>
      </c>
      <c r="C458">
        <f>'Recursos Humanos'!C458</f>
        <v>0</v>
      </c>
      <c r="D458">
        <f>'Recursos Humanos'!D458</f>
        <v>0</v>
      </c>
      <c r="E458">
        <f>'Recursos Humanos'!E458</f>
        <v>0</v>
      </c>
      <c r="F458" t="str">
        <f>'Recursos Humanos'!F458</f>
        <v>Rec. Humanos</v>
      </c>
      <c r="G458">
        <f>'Recursos Humanos'!G458</f>
        <v>0</v>
      </c>
      <c r="H458">
        <f>'Recursos Humanos'!H458</f>
        <v>0</v>
      </c>
      <c r="I458">
        <f>'Recursos Humanos'!I458</f>
        <v>0</v>
      </c>
      <c r="J458" s="2">
        <f>'Recursos Humanos'!K458</f>
        <v>0</v>
      </c>
      <c r="K458" s="3">
        <f>'Recursos Humanos'!L458</f>
        <v>0</v>
      </c>
      <c r="L458" s="3">
        <f>'Recursos Humanos'!M458</f>
        <v>0</v>
      </c>
    </row>
    <row r="459" spans="1:12" x14ac:dyDescent="0.25">
      <c r="A459">
        <f>'Recursos Humanos'!A459</f>
        <v>0</v>
      </c>
      <c r="B459">
        <f>'Recursos Humanos'!B459</f>
        <v>0</v>
      </c>
      <c r="C459">
        <f>'Recursos Humanos'!C459</f>
        <v>0</v>
      </c>
      <c r="D459">
        <f>'Recursos Humanos'!D459</f>
        <v>0</v>
      </c>
      <c r="E459">
        <f>'Recursos Humanos'!E459</f>
        <v>0</v>
      </c>
      <c r="F459" t="str">
        <f>'Recursos Humanos'!F459</f>
        <v>Rec. Humanos</v>
      </c>
      <c r="G459">
        <f>'Recursos Humanos'!G459</f>
        <v>0</v>
      </c>
      <c r="H459">
        <f>'Recursos Humanos'!H459</f>
        <v>0</v>
      </c>
      <c r="I459">
        <f>'Recursos Humanos'!I459</f>
        <v>0</v>
      </c>
      <c r="J459" s="2">
        <f>'Recursos Humanos'!K459</f>
        <v>0</v>
      </c>
      <c r="K459" s="3">
        <f>'Recursos Humanos'!L459</f>
        <v>0</v>
      </c>
      <c r="L459" s="3">
        <f>'Recursos Humanos'!M459</f>
        <v>0</v>
      </c>
    </row>
    <row r="460" spans="1:12" x14ac:dyDescent="0.25">
      <c r="A460">
        <f>'Recursos Humanos'!A460</f>
        <v>0</v>
      </c>
      <c r="B460">
        <f>'Recursos Humanos'!B460</f>
        <v>0</v>
      </c>
      <c r="C460">
        <f>'Recursos Humanos'!C460</f>
        <v>0</v>
      </c>
      <c r="D460">
        <f>'Recursos Humanos'!D460</f>
        <v>0</v>
      </c>
      <c r="E460">
        <f>'Recursos Humanos'!E460</f>
        <v>0</v>
      </c>
      <c r="F460" t="str">
        <f>'Recursos Humanos'!F460</f>
        <v>Rec. Humanos</v>
      </c>
      <c r="G460">
        <f>'Recursos Humanos'!G460</f>
        <v>0</v>
      </c>
      <c r="H460">
        <f>'Recursos Humanos'!H460</f>
        <v>0</v>
      </c>
      <c r="I460">
        <f>'Recursos Humanos'!I460</f>
        <v>0</v>
      </c>
      <c r="J460" s="2">
        <f>'Recursos Humanos'!K460</f>
        <v>0</v>
      </c>
      <c r="K460" s="3">
        <f>'Recursos Humanos'!L460</f>
        <v>0</v>
      </c>
      <c r="L460" s="3">
        <f>'Recursos Humanos'!M460</f>
        <v>0</v>
      </c>
    </row>
    <row r="461" spans="1:12" x14ac:dyDescent="0.25">
      <c r="A461">
        <f>'Recursos Humanos'!A461</f>
        <v>0</v>
      </c>
      <c r="B461">
        <f>'Recursos Humanos'!B461</f>
        <v>0</v>
      </c>
      <c r="C461">
        <f>'Recursos Humanos'!C461</f>
        <v>0</v>
      </c>
      <c r="D461">
        <f>'Recursos Humanos'!D461</f>
        <v>0</v>
      </c>
      <c r="E461">
        <f>'Recursos Humanos'!E461</f>
        <v>0</v>
      </c>
      <c r="F461" t="str">
        <f>'Recursos Humanos'!F461</f>
        <v>Rec. Humanos</v>
      </c>
      <c r="G461">
        <f>'Recursos Humanos'!G461</f>
        <v>0</v>
      </c>
      <c r="H461">
        <f>'Recursos Humanos'!H461</f>
        <v>0</v>
      </c>
      <c r="I461">
        <f>'Recursos Humanos'!I461</f>
        <v>0</v>
      </c>
      <c r="J461" s="2">
        <f>'Recursos Humanos'!K461</f>
        <v>0</v>
      </c>
      <c r="K461" s="3">
        <f>'Recursos Humanos'!L461</f>
        <v>0</v>
      </c>
      <c r="L461" s="3">
        <f>'Recursos Humanos'!M461</f>
        <v>0</v>
      </c>
    </row>
    <row r="462" spans="1:12" x14ac:dyDescent="0.25">
      <c r="A462">
        <f>'Recursos Humanos'!A462</f>
        <v>0</v>
      </c>
      <c r="B462">
        <f>'Recursos Humanos'!B462</f>
        <v>0</v>
      </c>
      <c r="C462">
        <f>'Recursos Humanos'!C462</f>
        <v>0</v>
      </c>
      <c r="D462">
        <f>'Recursos Humanos'!D462</f>
        <v>0</v>
      </c>
      <c r="E462">
        <f>'Recursos Humanos'!E462</f>
        <v>0</v>
      </c>
      <c r="F462" t="str">
        <f>'Recursos Humanos'!F462</f>
        <v>Rec. Humanos</v>
      </c>
      <c r="G462">
        <f>'Recursos Humanos'!G462</f>
        <v>0</v>
      </c>
      <c r="H462">
        <f>'Recursos Humanos'!H462</f>
        <v>0</v>
      </c>
      <c r="I462">
        <f>'Recursos Humanos'!I462</f>
        <v>0</v>
      </c>
      <c r="J462" s="2">
        <f>'Recursos Humanos'!K462</f>
        <v>0</v>
      </c>
      <c r="K462" s="3">
        <f>'Recursos Humanos'!L462</f>
        <v>0</v>
      </c>
      <c r="L462" s="3">
        <f>'Recursos Humanos'!M462</f>
        <v>0</v>
      </c>
    </row>
    <row r="463" spans="1:12" x14ac:dyDescent="0.25">
      <c r="A463">
        <f>'Recursos Humanos'!A463</f>
        <v>0</v>
      </c>
      <c r="B463">
        <f>'Recursos Humanos'!B463</f>
        <v>0</v>
      </c>
      <c r="C463">
        <f>'Recursos Humanos'!C463</f>
        <v>0</v>
      </c>
      <c r="D463">
        <f>'Recursos Humanos'!D463</f>
        <v>0</v>
      </c>
      <c r="E463">
        <f>'Recursos Humanos'!E463</f>
        <v>0</v>
      </c>
      <c r="F463" t="str">
        <f>'Recursos Humanos'!F463</f>
        <v>Rec. Humanos</v>
      </c>
      <c r="G463">
        <f>'Recursos Humanos'!G463</f>
        <v>0</v>
      </c>
      <c r="H463">
        <f>'Recursos Humanos'!H463</f>
        <v>0</v>
      </c>
      <c r="I463">
        <f>'Recursos Humanos'!I463</f>
        <v>0</v>
      </c>
      <c r="J463" s="2">
        <f>'Recursos Humanos'!K463</f>
        <v>0</v>
      </c>
      <c r="K463" s="3">
        <f>'Recursos Humanos'!L463</f>
        <v>0</v>
      </c>
      <c r="L463" s="3">
        <f>'Recursos Humanos'!M463</f>
        <v>0</v>
      </c>
    </row>
    <row r="464" spans="1:12" x14ac:dyDescent="0.25">
      <c r="A464">
        <f>'Recursos Humanos'!A464</f>
        <v>0</v>
      </c>
      <c r="B464">
        <f>'Recursos Humanos'!B464</f>
        <v>0</v>
      </c>
      <c r="C464">
        <f>'Recursos Humanos'!C464</f>
        <v>0</v>
      </c>
      <c r="D464">
        <f>'Recursos Humanos'!D464</f>
        <v>0</v>
      </c>
      <c r="E464">
        <f>'Recursos Humanos'!E464</f>
        <v>0</v>
      </c>
      <c r="F464" t="str">
        <f>'Recursos Humanos'!F464</f>
        <v>Rec. Humanos</v>
      </c>
      <c r="G464">
        <f>'Recursos Humanos'!G464</f>
        <v>0</v>
      </c>
      <c r="H464">
        <f>'Recursos Humanos'!H464</f>
        <v>0</v>
      </c>
      <c r="I464">
        <f>'Recursos Humanos'!I464</f>
        <v>0</v>
      </c>
      <c r="J464" s="2">
        <f>'Recursos Humanos'!K464</f>
        <v>0</v>
      </c>
      <c r="K464" s="3">
        <f>'Recursos Humanos'!L464</f>
        <v>0</v>
      </c>
      <c r="L464" s="3">
        <f>'Recursos Humanos'!M464</f>
        <v>0</v>
      </c>
    </row>
    <row r="465" spans="1:12" x14ac:dyDescent="0.25">
      <c r="A465">
        <f>'Recursos Humanos'!A465</f>
        <v>0</v>
      </c>
      <c r="B465">
        <f>'Recursos Humanos'!B465</f>
        <v>0</v>
      </c>
      <c r="C465">
        <f>'Recursos Humanos'!C465</f>
        <v>0</v>
      </c>
      <c r="D465">
        <f>'Recursos Humanos'!D465</f>
        <v>0</v>
      </c>
      <c r="E465">
        <f>'Recursos Humanos'!E465</f>
        <v>0</v>
      </c>
      <c r="F465" t="str">
        <f>'Recursos Humanos'!F465</f>
        <v>Rec. Humanos</v>
      </c>
      <c r="G465">
        <f>'Recursos Humanos'!G465</f>
        <v>0</v>
      </c>
      <c r="H465">
        <f>'Recursos Humanos'!H465</f>
        <v>0</v>
      </c>
      <c r="I465">
        <f>'Recursos Humanos'!I465</f>
        <v>0</v>
      </c>
      <c r="J465" s="2">
        <f>'Recursos Humanos'!K465</f>
        <v>0</v>
      </c>
      <c r="K465" s="3">
        <f>'Recursos Humanos'!L465</f>
        <v>0</v>
      </c>
      <c r="L465" s="3">
        <f>'Recursos Humanos'!M465</f>
        <v>0</v>
      </c>
    </row>
    <row r="466" spans="1:12" x14ac:dyDescent="0.25">
      <c r="A466">
        <f>'Recursos Humanos'!A466</f>
        <v>0</v>
      </c>
      <c r="B466">
        <f>'Recursos Humanos'!B466</f>
        <v>0</v>
      </c>
      <c r="C466">
        <f>'Recursos Humanos'!C466</f>
        <v>0</v>
      </c>
      <c r="D466">
        <f>'Recursos Humanos'!D466</f>
        <v>0</v>
      </c>
      <c r="E466">
        <f>'Recursos Humanos'!E466</f>
        <v>0</v>
      </c>
      <c r="F466" t="str">
        <f>'Recursos Humanos'!F466</f>
        <v>Rec. Humanos</v>
      </c>
      <c r="G466">
        <f>'Recursos Humanos'!G466</f>
        <v>0</v>
      </c>
      <c r="H466">
        <f>'Recursos Humanos'!H466</f>
        <v>0</v>
      </c>
      <c r="I466">
        <f>'Recursos Humanos'!I466</f>
        <v>0</v>
      </c>
      <c r="J466" s="2">
        <f>'Recursos Humanos'!K466</f>
        <v>0</v>
      </c>
      <c r="K466" s="3">
        <f>'Recursos Humanos'!L466</f>
        <v>0</v>
      </c>
      <c r="L466" s="3">
        <f>'Recursos Humanos'!M466</f>
        <v>0</v>
      </c>
    </row>
    <row r="467" spans="1:12" x14ac:dyDescent="0.25">
      <c r="A467">
        <f>'Recursos Humanos'!A467</f>
        <v>0</v>
      </c>
      <c r="B467">
        <f>'Recursos Humanos'!B467</f>
        <v>0</v>
      </c>
      <c r="C467">
        <f>'Recursos Humanos'!C467</f>
        <v>0</v>
      </c>
      <c r="D467">
        <f>'Recursos Humanos'!D467</f>
        <v>0</v>
      </c>
      <c r="E467">
        <f>'Recursos Humanos'!E467</f>
        <v>0</v>
      </c>
      <c r="F467" t="str">
        <f>'Recursos Humanos'!F467</f>
        <v>Rec. Humanos</v>
      </c>
      <c r="G467">
        <f>'Recursos Humanos'!G467</f>
        <v>0</v>
      </c>
      <c r="H467">
        <f>'Recursos Humanos'!H467</f>
        <v>0</v>
      </c>
      <c r="I467">
        <f>'Recursos Humanos'!I467</f>
        <v>0</v>
      </c>
      <c r="J467" s="2">
        <f>'Recursos Humanos'!K467</f>
        <v>0</v>
      </c>
      <c r="K467" s="3">
        <f>'Recursos Humanos'!L467</f>
        <v>0</v>
      </c>
      <c r="L467" s="3">
        <f>'Recursos Humanos'!M467</f>
        <v>0</v>
      </c>
    </row>
    <row r="468" spans="1:12" x14ac:dyDescent="0.25">
      <c r="A468">
        <f>'Recursos Humanos'!A468</f>
        <v>0</v>
      </c>
      <c r="B468">
        <f>'Recursos Humanos'!B468</f>
        <v>0</v>
      </c>
      <c r="C468">
        <f>'Recursos Humanos'!C468</f>
        <v>0</v>
      </c>
      <c r="D468">
        <f>'Recursos Humanos'!D468</f>
        <v>0</v>
      </c>
      <c r="E468">
        <f>'Recursos Humanos'!E468</f>
        <v>0</v>
      </c>
      <c r="F468" t="str">
        <f>'Recursos Humanos'!F468</f>
        <v>Rec. Humanos</v>
      </c>
      <c r="G468">
        <f>'Recursos Humanos'!G468</f>
        <v>0</v>
      </c>
      <c r="H468">
        <f>'Recursos Humanos'!H468</f>
        <v>0</v>
      </c>
      <c r="I468">
        <f>'Recursos Humanos'!I468</f>
        <v>0</v>
      </c>
      <c r="J468" s="2">
        <f>'Recursos Humanos'!K468</f>
        <v>0</v>
      </c>
      <c r="K468" s="3">
        <f>'Recursos Humanos'!L468</f>
        <v>0</v>
      </c>
      <c r="L468" s="3">
        <f>'Recursos Humanos'!M468</f>
        <v>0</v>
      </c>
    </row>
    <row r="469" spans="1:12" x14ac:dyDescent="0.25">
      <c r="A469">
        <f>'Recursos Humanos'!A469</f>
        <v>0</v>
      </c>
      <c r="B469">
        <f>'Recursos Humanos'!B469</f>
        <v>0</v>
      </c>
      <c r="C469">
        <f>'Recursos Humanos'!C469</f>
        <v>0</v>
      </c>
      <c r="D469">
        <f>'Recursos Humanos'!D469</f>
        <v>0</v>
      </c>
      <c r="E469">
        <f>'Recursos Humanos'!E469</f>
        <v>0</v>
      </c>
      <c r="F469" t="str">
        <f>'Recursos Humanos'!F469</f>
        <v>Rec. Humanos</v>
      </c>
      <c r="G469">
        <f>'Recursos Humanos'!G469</f>
        <v>0</v>
      </c>
      <c r="H469">
        <f>'Recursos Humanos'!H469</f>
        <v>0</v>
      </c>
      <c r="I469">
        <f>'Recursos Humanos'!I469</f>
        <v>0</v>
      </c>
      <c r="J469" s="2">
        <f>'Recursos Humanos'!K469</f>
        <v>0</v>
      </c>
      <c r="K469" s="3">
        <f>'Recursos Humanos'!L469</f>
        <v>0</v>
      </c>
      <c r="L469" s="3">
        <f>'Recursos Humanos'!M469</f>
        <v>0</v>
      </c>
    </row>
    <row r="470" spans="1:12" x14ac:dyDescent="0.25">
      <c r="A470">
        <f>'Recursos Humanos'!A470</f>
        <v>0</v>
      </c>
      <c r="B470">
        <f>'Recursos Humanos'!B470</f>
        <v>0</v>
      </c>
      <c r="C470">
        <f>'Recursos Humanos'!C470</f>
        <v>0</v>
      </c>
      <c r="D470">
        <f>'Recursos Humanos'!D470</f>
        <v>0</v>
      </c>
      <c r="E470">
        <f>'Recursos Humanos'!E470</f>
        <v>0</v>
      </c>
      <c r="F470" t="str">
        <f>'Recursos Humanos'!F470</f>
        <v>Rec. Humanos</v>
      </c>
      <c r="G470">
        <f>'Recursos Humanos'!G470</f>
        <v>0</v>
      </c>
      <c r="H470">
        <f>'Recursos Humanos'!H470</f>
        <v>0</v>
      </c>
      <c r="I470">
        <f>'Recursos Humanos'!I470</f>
        <v>0</v>
      </c>
      <c r="J470" s="2">
        <f>'Recursos Humanos'!K470</f>
        <v>0</v>
      </c>
      <c r="K470" s="3">
        <f>'Recursos Humanos'!L470</f>
        <v>0</v>
      </c>
      <c r="L470" s="3">
        <f>'Recursos Humanos'!M470</f>
        <v>0</v>
      </c>
    </row>
    <row r="471" spans="1:12" x14ac:dyDescent="0.25">
      <c r="A471">
        <f>'Recursos Humanos'!A471</f>
        <v>0</v>
      </c>
      <c r="B471">
        <f>'Recursos Humanos'!B471</f>
        <v>0</v>
      </c>
      <c r="C471">
        <f>'Recursos Humanos'!C471</f>
        <v>0</v>
      </c>
      <c r="D471">
        <f>'Recursos Humanos'!D471</f>
        <v>0</v>
      </c>
      <c r="E471">
        <f>'Recursos Humanos'!E471</f>
        <v>0</v>
      </c>
      <c r="F471" t="str">
        <f>'Recursos Humanos'!F471</f>
        <v>Rec. Humanos</v>
      </c>
      <c r="G471">
        <f>'Recursos Humanos'!G471</f>
        <v>0</v>
      </c>
      <c r="H471">
        <f>'Recursos Humanos'!H471</f>
        <v>0</v>
      </c>
      <c r="I471">
        <f>'Recursos Humanos'!I471</f>
        <v>0</v>
      </c>
      <c r="J471" s="2">
        <f>'Recursos Humanos'!K471</f>
        <v>0</v>
      </c>
      <c r="K471" s="3">
        <f>'Recursos Humanos'!L471</f>
        <v>0</v>
      </c>
      <c r="L471" s="3">
        <f>'Recursos Humanos'!M471</f>
        <v>0</v>
      </c>
    </row>
    <row r="472" spans="1:12" x14ac:dyDescent="0.25">
      <c r="A472">
        <f>'Recursos Humanos'!A472</f>
        <v>0</v>
      </c>
      <c r="B472">
        <f>'Recursos Humanos'!B472</f>
        <v>0</v>
      </c>
      <c r="C472">
        <f>'Recursos Humanos'!C472</f>
        <v>0</v>
      </c>
      <c r="D472">
        <f>'Recursos Humanos'!D472</f>
        <v>0</v>
      </c>
      <c r="E472">
        <f>'Recursos Humanos'!E472</f>
        <v>0</v>
      </c>
      <c r="F472" t="str">
        <f>'Recursos Humanos'!F472</f>
        <v>Rec. Humanos</v>
      </c>
      <c r="G472">
        <f>'Recursos Humanos'!G472</f>
        <v>0</v>
      </c>
      <c r="H472">
        <f>'Recursos Humanos'!H472</f>
        <v>0</v>
      </c>
      <c r="I472">
        <f>'Recursos Humanos'!I472</f>
        <v>0</v>
      </c>
      <c r="J472" s="2">
        <f>'Recursos Humanos'!K472</f>
        <v>0</v>
      </c>
      <c r="K472" s="3">
        <f>'Recursos Humanos'!L472</f>
        <v>0</v>
      </c>
      <c r="L472" s="3">
        <f>'Recursos Humanos'!M472</f>
        <v>0</v>
      </c>
    </row>
    <row r="473" spans="1:12" x14ac:dyDescent="0.25">
      <c r="A473">
        <f>'Recursos Humanos'!A473</f>
        <v>0</v>
      </c>
      <c r="B473">
        <f>'Recursos Humanos'!B473</f>
        <v>0</v>
      </c>
      <c r="C473">
        <f>'Recursos Humanos'!C473</f>
        <v>0</v>
      </c>
      <c r="D473">
        <f>'Recursos Humanos'!D473</f>
        <v>0</v>
      </c>
      <c r="E473">
        <f>'Recursos Humanos'!E473</f>
        <v>0</v>
      </c>
      <c r="F473" t="str">
        <f>'Recursos Humanos'!F473</f>
        <v>Rec. Humanos</v>
      </c>
      <c r="G473">
        <f>'Recursos Humanos'!G473</f>
        <v>0</v>
      </c>
      <c r="H473">
        <f>'Recursos Humanos'!H473</f>
        <v>0</v>
      </c>
      <c r="I473">
        <f>'Recursos Humanos'!I473</f>
        <v>0</v>
      </c>
      <c r="J473" s="2">
        <f>'Recursos Humanos'!K473</f>
        <v>0</v>
      </c>
      <c r="K473" s="3">
        <f>'Recursos Humanos'!L473</f>
        <v>0</v>
      </c>
      <c r="L473" s="3">
        <f>'Recursos Humanos'!M473</f>
        <v>0</v>
      </c>
    </row>
    <row r="474" spans="1:12" x14ac:dyDescent="0.25">
      <c r="A474">
        <f>'Recursos Humanos'!A474</f>
        <v>0</v>
      </c>
      <c r="B474">
        <f>'Recursos Humanos'!B474</f>
        <v>0</v>
      </c>
      <c r="C474">
        <f>'Recursos Humanos'!C474</f>
        <v>0</v>
      </c>
      <c r="D474">
        <f>'Recursos Humanos'!D474</f>
        <v>0</v>
      </c>
      <c r="E474">
        <f>'Recursos Humanos'!E474</f>
        <v>0</v>
      </c>
      <c r="F474" t="str">
        <f>'Recursos Humanos'!F474</f>
        <v>Rec. Humanos</v>
      </c>
      <c r="G474">
        <f>'Recursos Humanos'!G474</f>
        <v>0</v>
      </c>
      <c r="H474">
        <f>'Recursos Humanos'!H474</f>
        <v>0</v>
      </c>
      <c r="I474">
        <f>'Recursos Humanos'!I474</f>
        <v>0</v>
      </c>
      <c r="J474" s="2">
        <f>'Recursos Humanos'!K474</f>
        <v>0</v>
      </c>
      <c r="K474" s="3">
        <f>'Recursos Humanos'!L474</f>
        <v>0</v>
      </c>
      <c r="L474" s="3">
        <f>'Recursos Humanos'!M474</f>
        <v>0</v>
      </c>
    </row>
    <row r="475" spans="1:12" x14ac:dyDescent="0.25">
      <c r="A475">
        <f>'Recursos Humanos'!A475</f>
        <v>0</v>
      </c>
      <c r="B475">
        <f>'Recursos Humanos'!B475</f>
        <v>0</v>
      </c>
      <c r="C475">
        <f>'Recursos Humanos'!C475</f>
        <v>0</v>
      </c>
      <c r="D475">
        <f>'Recursos Humanos'!D475</f>
        <v>0</v>
      </c>
      <c r="E475">
        <f>'Recursos Humanos'!E475</f>
        <v>0</v>
      </c>
      <c r="F475" t="str">
        <f>'Recursos Humanos'!F475</f>
        <v>Rec. Humanos</v>
      </c>
      <c r="G475">
        <f>'Recursos Humanos'!G475</f>
        <v>0</v>
      </c>
      <c r="H475">
        <f>'Recursos Humanos'!H475</f>
        <v>0</v>
      </c>
      <c r="I475">
        <f>'Recursos Humanos'!I475</f>
        <v>0</v>
      </c>
      <c r="J475" s="2">
        <f>'Recursos Humanos'!K475</f>
        <v>0</v>
      </c>
      <c r="K475" s="3">
        <f>'Recursos Humanos'!L475</f>
        <v>0</v>
      </c>
      <c r="L475" s="3">
        <f>'Recursos Humanos'!M475</f>
        <v>0</v>
      </c>
    </row>
    <row r="476" spans="1:12" x14ac:dyDescent="0.25">
      <c r="A476">
        <f>'Recursos Humanos'!A476</f>
        <v>0</v>
      </c>
      <c r="B476">
        <f>'Recursos Humanos'!B476</f>
        <v>0</v>
      </c>
      <c r="C476">
        <f>'Recursos Humanos'!C476</f>
        <v>0</v>
      </c>
      <c r="D476">
        <f>'Recursos Humanos'!D476</f>
        <v>0</v>
      </c>
      <c r="E476">
        <f>'Recursos Humanos'!E476</f>
        <v>0</v>
      </c>
      <c r="F476" t="str">
        <f>'Recursos Humanos'!F476</f>
        <v>Rec. Humanos</v>
      </c>
      <c r="G476">
        <f>'Recursos Humanos'!G476</f>
        <v>0</v>
      </c>
      <c r="H476">
        <f>'Recursos Humanos'!H476</f>
        <v>0</v>
      </c>
      <c r="I476">
        <f>'Recursos Humanos'!I476</f>
        <v>0</v>
      </c>
      <c r="J476" s="2">
        <f>'Recursos Humanos'!K476</f>
        <v>0</v>
      </c>
      <c r="K476" s="3">
        <f>'Recursos Humanos'!L476</f>
        <v>0</v>
      </c>
      <c r="L476" s="3">
        <f>'Recursos Humanos'!M476</f>
        <v>0</v>
      </c>
    </row>
    <row r="477" spans="1:12" x14ac:dyDescent="0.25">
      <c r="A477">
        <f>'Recursos Humanos'!A477</f>
        <v>0</v>
      </c>
      <c r="B477">
        <f>'Recursos Humanos'!B477</f>
        <v>0</v>
      </c>
      <c r="C477">
        <f>'Recursos Humanos'!C477</f>
        <v>0</v>
      </c>
      <c r="D477">
        <f>'Recursos Humanos'!D477</f>
        <v>0</v>
      </c>
      <c r="E477">
        <f>'Recursos Humanos'!E477</f>
        <v>0</v>
      </c>
      <c r="F477" t="str">
        <f>'Recursos Humanos'!F477</f>
        <v>Rec. Humanos</v>
      </c>
      <c r="G477">
        <f>'Recursos Humanos'!G477</f>
        <v>0</v>
      </c>
      <c r="H477">
        <f>'Recursos Humanos'!H477</f>
        <v>0</v>
      </c>
      <c r="I477">
        <f>'Recursos Humanos'!I477</f>
        <v>0</v>
      </c>
      <c r="J477" s="2">
        <f>'Recursos Humanos'!K477</f>
        <v>0</v>
      </c>
      <c r="K477" s="3">
        <f>'Recursos Humanos'!L477</f>
        <v>0</v>
      </c>
      <c r="L477" s="3">
        <f>'Recursos Humanos'!M477</f>
        <v>0</v>
      </c>
    </row>
    <row r="478" spans="1:12" x14ac:dyDescent="0.25">
      <c r="A478">
        <f>'Recursos Humanos'!A478</f>
        <v>0</v>
      </c>
      <c r="B478">
        <f>'Recursos Humanos'!B478</f>
        <v>0</v>
      </c>
      <c r="C478">
        <f>'Recursos Humanos'!C478</f>
        <v>0</v>
      </c>
      <c r="D478">
        <f>'Recursos Humanos'!D478</f>
        <v>0</v>
      </c>
      <c r="E478">
        <f>'Recursos Humanos'!E478</f>
        <v>0</v>
      </c>
      <c r="F478" t="str">
        <f>'Recursos Humanos'!F478</f>
        <v>Rec. Humanos</v>
      </c>
      <c r="G478">
        <f>'Recursos Humanos'!G478</f>
        <v>0</v>
      </c>
      <c r="H478">
        <f>'Recursos Humanos'!H478</f>
        <v>0</v>
      </c>
      <c r="I478">
        <f>'Recursos Humanos'!I478</f>
        <v>0</v>
      </c>
      <c r="J478" s="2">
        <f>'Recursos Humanos'!K478</f>
        <v>0</v>
      </c>
      <c r="K478" s="3">
        <f>'Recursos Humanos'!L478</f>
        <v>0</v>
      </c>
      <c r="L478" s="3">
        <f>'Recursos Humanos'!M478</f>
        <v>0</v>
      </c>
    </row>
    <row r="479" spans="1:12" x14ac:dyDescent="0.25">
      <c r="A479">
        <f>'Recursos Humanos'!A479</f>
        <v>0</v>
      </c>
      <c r="B479">
        <f>'Recursos Humanos'!B479</f>
        <v>0</v>
      </c>
      <c r="C479">
        <f>'Recursos Humanos'!C479</f>
        <v>0</v>
      </c>
      <c r="D479">
        <f>'Recursos Humanos'!D479</f>
        <v>0</v>
      </c>
      <c r="E479">
        <f>'Recursos Humanos'!E479</f>
        <v>0</v>
      </c>
      <c r="F479" t="str">
        <f>'Recursos Humanos'!F479</f>
        <v>Rec. Humanos</v>
      </c>
      <c r="G479">
        <f>'Recursos Humanos'!G479</f>
        <v>0</v>
      </c>
      <c r="H479">
        <f>'Recursos Humanos'!H479</f>
        <v>0</v>
      </c>
      <c r="I479">
        <f>'Recursos Humanos'!I479</f>
        <v>0</v>
      </c>
      <c r="J479" s="2">
        <f>'Recursos Humanos'!K479</f>
        <v>0</v>
      </c>
      <c r="K479" s="3">
        <f>'Recursos Humanos'!L479</f>
        <v>0</v>
      </c>
      <c r="L479" s="3">
        <f>'Recursos Humanos'!M479</f>
        <v>0</v>
      </c>
    </row>
    <row r="480" spans="1:12" x14ac:dyDescent="0.25">
      <c r="A480">
        <f>'Recursos Humanos'!A480</f>
        <v>0</v>
      </c>
      <c r="B480">
        <f>'Recursos Humanos'!B480</f>
        <v>0</v>
      </c>
      <c r="C480">
        <f>'Recursos Humanos'!C480</f>
        <v>0</v>
      </c>
      <c r="D480">
        <f>'Recursos Humanos'!D480</f>
        <v>0</v>
      </c>
      <c r="E480">
        <f>'Recursos Humanos'!E480</f>
        <v>0</v>
      </c>
      <c r="F480" t="str">
        <f>'Recursos Humanos'!F480</f>
        <v>Rec. Humanos</v>
      </c>
      <c r="G480">
        <f>'Recursos Humanos'!G480</f>
        <v>0</v>
      </c>
      <c r="H480">
        <f>'Recursos Humanos'!H480</f>
        <v>0</v>
      </c>
      <c r="I480">
        <f>'Recursos Humanos'!I480</f>
        <v>0</v>
      </c>
      <c r="J480" s="2">
        <f>'Recursos Humanos'!K480</f>
        <v>0</v>
      </c>
      <c r="K480" s="3">
        <f>'Recursos Humanos'!L480</f>
        <v>0</v>
      </c>
      <c r="L480" s="3">
        <f>'Recursos Humanos'!M480</f>
        <v>0</v>
      </c>
    </row>
    <row r="481" spans="1:12" x14ac:dyDescent="0.25">
      <c r="A481">
        <f>'Recursos Humanos'!A481</f>
        <v>0</v>
      </c>
      <c r="B481">
        <f>'Recursos Humanos'!B481</f>
        <v>0</v>
      </c>
      <c r="C481">
        <f>'Recursos Humanos'!C481</f>
        <v>0</v>
      </c>
      <c r="D481">
        <f>'Recursos Humanos'!D481</f>
        <v>0</v>
      </c>
      <c r="E481">
        <f>'Recursos Humanos'!E481</f>
        <v>0</v>
      </c>
      <c r="F481" t="str">
        <f>'Recursos Humanos'!F481</f>
        <v>Rec. Humanos</v>
      </c>
      <c r="G481">
        <f>'Recursos Humanos'!G481</f>
        <v>0</v>
      </c>
      <c r="H481">
        <f>'Recursos Humanos'!H481</f>
        <v>0</v>
      </c>
      <c r="I481">
        <f>'Recursos Humanos'!I481</f>
        <v>0</v>
      </c>
      <c r="J481" s="2">
        <f>'Recursos Humanos'!K481</f>
        <v>0</v>
      </c>
      <c r="K481" s="3">
        <f>'Recursos Humanos'!L481</f>
        <v>0</v>
      </c>
      <c r="L481" s="3">
        <f>'Recursos Humanos'!M481</f>
        <v>0</v>
      </c>
    </row>
    <row r="482" spans="1:12" x14ac:dyDescent="0.25">
      <c r="A482">
        <f>'Recursos Humanos'!A482</f>
        <v>0</v>
      </c>
      <c r="B482">
        <f>'Recursos Humanos'!B482</f>
        <v>0</v>
      </c>
      <c r="C482">
        <f>'Recursos Humanos'!C482</f>
        <v>0</v>
      </c>
      <c r="D482">
        <f>'Recursos Humanos'!D482</f>
        <v>0</v>
      </c>
      <c r="E482">
        <f>'Recursos Humanos'!E482</f>
        <v>0</v>
      </c>
      <c r="F482" t="str">
        <f>'Recursos Humanos'!F482</f>
        <v>Rec. Humanos</v>
      </c>
      <c r="G482">
        <f>'Recursos Humanos'!G482</f>
        <v>0</v>
      </c>
      <c r="H482">
        <f>'Recursos Humanos'!H482</f>
        <v>0</v>
      </c>
      <c r="I482">
        <f>'Recursos Humanos'!I482</f>
        <v>0</v>
      </c>
      <c r="J482" s="2">
        <f>'Recursos Humanos'!K482</f>
        <v>0</v>
      </c>
      <c r="K482" s="3">
        <f>'Recursos Humanos'!L482</f>
        <v>0</v>
      </c>
      <c r="L482" s="3">
        <f>'Recursos Humanos'!M482</f>
        <v>0</v>
      </c>
    </row>
    <row r="483" spans="1:12" x14ac:dyDescent="0.25">
      <c r="A483">
        <f>'Recursos Humanos'!A483</f>
        <v>0</v>
      </c>
      <c r="B483">
        <f>'Recursos Humanos'!B483</f>
        <v>0</v>
      </c>
      <c r="C483">
        <f>'Recursos Humanos'!C483</f>
        <v>0</v>
      </c>
      <c r="D483">
        <f>'Recursos Humanos'!D483</f>
        <v>0</v>
      </c>
      <c r="E483">
        <f>'Recursos Humanos'!E483</f>
        <v>0</v>
      </c>
      <c r="F483" t="str">
        <f>'Recursos Humanos'!F483</f>
        <v>Rec. Humanos</v>
      </c>
      <c r="G483">
        <f>'Recursos Humanos'!G483</f>
        <v>0</v>
      </c>
      <c r="H483">
        <f>'Recursos Humanos'!H483</f>
        <v>0</v>
      </c>
      <c r="I483">
        <f>'Recursos Humanos'!I483</f>
        <v>0</v>
      </c>
      <c r="J483" s="2">
        <f>'Recursos Humanos'!K483</f>
        <v>0</v>
      </c>
      <c r="K483" s="3">
        <f>'Recursos Humanos'!L483</f>
        <v>0</v>
      </c>
      <c r="L483" s="3">
        <f>'Recursos Humanos'!M483</f>
        <v>0</v>
      </c>
    </row>
    <row r="484" spans="1:12" x14ac:dyDescent="0.25">
      <c r="A484">
        <f>'Recursos Humanos'!A484</f>
        <v>0</v>
      </c>
      <c r="B484">
        <f>'Recursos Humanos'!B484</f>
        <v>0</v>
      </c>
      <c r="C484">
        <f>'Recursos Humanos'!C484</f>
        <v>0</v>
      </c>
      <c r="D484">
        <f>'Recursos Humanos'!D484</f>
        <v>0</v>
      </c>
      <c r="E484">
        <f>'Recursos Humanos'!E484</f>
        <v>0</v>
      </c>
      <c r="F484" t="str">
        <f>'Recursos Humanos'!F484</f>
        <v>Rec. Humanos</v>
      </c>
      <c r="G484">
        <f>'Recursos Humanos'!G484</f>
        <v>0</v>
      </c>
      <c r="H484">
        <f>'Recursos Humanos'!H484</f>
        <v>0</v>
      </c>
      <c r="I484">
        <f>'Recursos Humanos'!I484</f>
        <v>0</v>
      </c>
      <c r="J484" s="2">
        <f>'Recursos Humanos'!K484</f>
        <v>0</v>
      </c>
      <c r="K484" s="3">
        <f>'Recursos Humanos'!L484</f>
        <v>0</v>
      </c>
      <c r="L484" s="3">
        <f>'Recursos Humanos'!M484</f>
        <v>0</v>
      </c>
    </row>
    <row r="485" spans="1:12" x14ac:dyDescent="0.25">
      <c r="A485">
        <f>'Recursos Humanos'!A485</f>
        <v>0</v>
      </c>
      <c r="B485">
        <f>'Recursos Humanos'!B485</f>
        <v>0</v>
      </c>
      <c r="C485">
        <f>'Recursos Humanos'!C485</f>
        <v>0</v>
      </c>
      <c r="D485">
        <f>'Recursos Humanos'!D485</f>
        <v>0</v>
      </c>
      <c r="E485">
        <f>'Recursos Humanos'!E485</f>
        <v>0</v>
      </c>
      <c r="F485" t="str">
        <f>'Recursos Humanos'!F485</f>
        <v>Rec. Humanos</v>
      </c>
      <c r="G485">
        <f>'Recursos Humanos'!G485</f>
        <v>0</v>
      </c>
      <c r="H485">
        <f>'Recursos Humanos'!H485</f>
        <v>0</v>
      </c>
      <c r="I485">
        <f>'Recursos Humanos'!I485</f>
        <v>0</v>
      </c>
      <c r="J485" s="2">
        <f>'Recursos Humanos'!K485</f>
        <v>0</v>
      </c>
      <c r="K485" s="3">
        <f>'Recursos Humanos'!L485</f>
        <v>0</v>
      </c>
      <c r="L485" s="3">
        <f>'Recursos Humanos'!M485</f>
        <v>0</v>
      </c>
    </row>
    <row r="486" spans="1:12" x14ac:dyDescent="0.25">
      <c r="A486">
        <f>'Recursos Humanos'!A486</f>
        <v>0</v>
      </c>
      <c r="B486">
        <f>'Recursos Humanos'!B486</f>
        <v>0</v>
      </c>
      <c r="C486">
        <f>'Recursos Humanos'!C486</f>
        <v>0</v>
      </c>
      <c r="D486">
        <f>'Recursos Humanos'!D486</f>
        <v>0</v>
      </c>
      <c r="E486">
        <f>'Recursos Humanos'!E486</f>
        <v>0</v>
      </c>
      <c r="F486" t="str">
        <f>'Recursos Humanos'!F486</f>
        <v>Rec. Humanos</v>
      </c>
      <c r="G486">
        <f>'Recursos Humanos'!G486</f>
        <v>0</v>
      </c>
      <c r="H486">
        <f>'Recursos Humanos'!H486</f>
        <v>0</v>
      </c>
      <c r="I486">
        <f>'Recursos Humanos'!I486</f>
        <v>0</v>
      </c>
      <c r="J486" s="2">
        <f>'Recursos Humanos'!K486</f>
        <v>0</v>
      </c>
      <c r="K486" s="3">
        <f>'Recursos Humanos'!L486</f>
        <v>0</v>
      </c>
      <c r="L486" s="3">
        <f>'Recursos Humanos'!M486</f>
        <v>0</v>
      </c>
    </row>
    <row r="487" spans="1:12" x14ac:dyDescent="0.25">
      <c r="A487">
        <f>'Recursos Humanos'!A487</f>
        <v>0</v>
      </c>
      <c r="B487">
        <f>'Recursos Humanos'!B487</f>
        <v>0</v>
      </c>
      <c r="C487">
        <f>'Recursos Humanos'!C487</f>
        <v>0</v>
      </c>
      <c r="D487">
        <f>'Recursos Humanos'!D487</f>
        <v>0</v>
      </c>
      <c r="E487">
        <f>'Recursos Humanos'!E487</f>
        <v>0</v>
      </c>
      <c r="F487" t="str">
        <f>'Recursos Humanos'!F487</f>
        <v>Rec. Humanos</v>
      </c>
      <c r="G487">
        <f>'Recursos Humanos'!G487</f>
        <v>0</v>
      </c>
      <c r="H487">
        <f>'Recursos Humanos'!H487</f>
        <v>0</v>
      </c>
      <c r="I487">
        <f>'Recursos Humanos'!I487</f>
        <v>0</v>
      </c>
      <c r="J487" s="2">
        <f>'Recursos Humanos'!K487</f>
        <v>0</v>
      </c>
      <c r="K487" s="3">
        <f>'Recursos Humanos'!L487</f>
        <v>0</v>
      </c>
      <c r="L487" s="3">
        <f>'Recursos Humanos'!M487</f>
        <v>0</v>
      </c>
    </row>
    <row r="488" spans="1:12" x14ac:dyDescent="0.25">
      <c r="A488">
        <f>'Recursos Humanos'!A488</f>
        <v>0</v>
      </c>
      <c r="B488">
        <f>'Recursos Humanos'!B488</f>
        <v>0</v>
      </c>
      <c r="C488">
        <f>'Recursos Humanos'!C488</f>
        <v>0</v>
      </c>
      <c r="D488">
        <f>'Recursos Humanos'!D488</f>
        <v>0</v>
      </c>
      <c r="E488">
        <f>'Recursos Humanos'!E488</f>
        <v>0</v>
      </c>
      <c r="F488" t="str">
        <f>'Recursos Humanos'!F488</f>
        <v>Rec. Humanos</v>
      </c>
      <c r="G488">
        <f>'Recursos Humanos'!G488</f>
        <v>0</v>
      </c>
      <c r="H488">
        <f>'Recursos Humanos'!H488</f>
        <v>0</v>
      </c>
      <c r="I488">
        <f>'Recursos Humanos'!I488</f>
        <v>0</v>
      </c>
      <c r="J488" s="2">
        <f>'Recursos Humanos'!K488</f>
        <v>0</v>
      </c>
      <c r="K488" s="3">
        <f>'Recursos Humanos'!L488</f>
        <v>0</v>
      </c>
      <c r="L488" s="3">
        <f>'Recursos Humanos'!M488</f>
        <v>0</v>
      </c>
    </row>
    <row r="489" spans="1:12" x14ac:dyDescent="0.25">
      <c r="A489">
        <f>'Recursos Humanos'!A489</f>
        <v>0</v>
      </c>
      <c r="B489">
        <f>'Recursos Humanos'!B489</f>
        <v>0</v>
      </c>
      <c r="C489">
        <f>'Recursos Humanos'!C489</f>
        <v>0</v>
      </c>
      <c r="D489">
        <f>'Recursos Humanos'!D489</f>
        <v>0</v>
      </c>
      <c r="E489">
        <f>'Recursos Humanos'!E489</f>
        <v>0</v>
      </c>
      <c r="F489" t="str">
        <f>'Recursos Humanos'!F489</f>
        <v>Rec. Humanos</v>
      </c>
      <c r="G489">
        <f>'Recursos Humanos'!G489</f>
        <v>0</v>
      </c>
      <c r="H489">
        <f>'Recursos Humanos'!H489</f>
        <v>0</v>
      </c>
      <c r="I489">
        <f>'Recursos Humanos'!I489</f>
        <v>0</v>
      </c>
      <c r="J489" s="2">
        <f>'Recursos Humanos'!K489</f>
        <v>0</v>
      </c>
      <c r="K489" s="3">
        <f>'Recursos Humanos'!L489</f>
        <v>0</v>
      </c>
      <c r="L489" s="3">
        <f>'Recursos Humanos'!M489</f>
        <v>0</v>
      </c>
    </row>
    <row r="490" spans="1:12" x14ac:dyDescent="0.25">
      <c r="A490">
        <f>'Recursos Humanos'!A490</f>
        <v>0</v>
      </c>
      <c r="B490">
        <f>'Recursos Humanos'!B490</f>
        <v>0</v>
      </c>
      <c r="C490">
        <f>'Recursos Humanos'!C490</f>
        <v>0</v>
      </c>
      <c r="D490">
        <f>'Recursos Humanos'!D490</f>
        <v>0</v>
      </c>
      <c r="E490">
        <f>'Recursos Humanos'!E490</f>
        <v>0</v>
      </c>
      <c r="F490" t="str">
        <f>'Recursos Humanos'!F490</f>
        <v>Rec. Humanos</v>
      </c>
      <c r="G490">
        <f>'Recursos Humanos'!G490</f>
        <v>0</v>
      </c>
      <c r="H490">
        <f>'Recursos Humanos'!H490</f>
        <v>0</v>
      </c>
      <c r="I490">
        <f>'Recursos Humanos'!I490</f>
        <v>0</v>
      </c>
      <c r="J490" s="2">
        <f>'Recursos Humanos'!K490</f>
        <v>0</v>
      </c>
      <c r="K490" s="3">
        <f>'Recursos Humanos'!L490</f>
        <v>0</v>
      </c>
      <c r="L490" s="3">
        <f>'Recursos Humanos'!M490</f>
        <v>0</v>
      </c>
    </row>
    <row r="491" spans="1:12" x14ac:dyDescent="0.25">
      <c r="A491">
        <f>'Recursos Humanos'!A491</f>
        <v>0</v>
      </c>
      <c r="B491">
        <f>'Recursos Humanos'!B491</f>
        <v>0</v>
      </c>
      <c r="C491">
        <f>'Recursos Humanos'!C491</f>
        <v>0</v>
      </c>
      <c r="D491">
        <f>'Recursos Humanos'!D491</f>
        <v>0</v>
      </c>
      <c r="E491">
        <f>'Recursos Humanos'!E491</f>
        <v>0</v>
      </c>
      <c r="F491" t="str">
        <f>'Recursos Humanos'!F491</f>
        <v>Rec. Humanos</v>
      </c>
      <c r="G491">
        <f>'Recursos Humanos'!G491</f>
        <v>0</v>
      </c>
      <c r="H491">
        <f>'Recursos Humanos'!H491</f>
        <v>0</v>
      </c>
      <c r="I491">
        <f>'Recursos Humanos'!I491</f>
        <v>0</v>
      </c>
      <c r="J491" s="2">
        <f>'Recursos Humanos'!K491</f>
        <v>0</v>
      </c>
      <c r="K491" s="3">
        <f>'Recursos Humanos'!L491</f>
        <v>0</v>
      </c>
      <c r="L491" s="3">
        <f>'Recursos Humanos'!M491</f>
        <v>0</v>
      </c>
    </row>
    <row r="492" spans="1:12" x14ac:dyDescent="0.25">
      <c r="A492">
        <f>'Recursos Humanos'!A492</f>
        <v>0</v>
      </c>
      <c r="B492">
        <f>'Recursos Humanos'!B492</f>
        <v>0</v>
      </c>
      <c r="C492">
        <f>'Recursos Humanos'!C492</f>
        <v>0</v>
      </c>
      <c r="D492">
        <f>'Recursos Humanos'!D492</f>
        <v>0</v>
      </c>
      <c r="E492">
        <f>'Recursos Humanos'!E492</f>
        <v>0</v>
      </c>
      <c r="F492" t="str">
        <f>'Recursos Humanos'!F492</f>
        <v>Rec. Humanos</v>
      </c>
      <c r="G492">
        <f>'Recursos Humanos'!G492</f>
        <v>0</v>
      </c>
      <c r="H492">
        <f>'Recursos Humanos'!H492</f>
        <v>0</v>
      </c>
      <c r="I492">
        <f>'Recursos Humanos'!I492</f>
        <v>0</v>
      </c>
      <c r="J492" s="2">
        <f>'Recursos Humanos'!K492</f>
        <v>0</v>
      </c>
      <c r="K492" s="3">
        <f>'Recursos Humanos'!L492</f>
        <v>0</v>
      </c>
      <c r="L492" s="3">
        <f>'Recursos Humanos'!M492</f>
        <v>0</v>
      </c>
    </row>
    <row r="493" spans="1:12" x14ac:dyDescent="0.25">
      <c r="A493">
        <f>'Recursos Humanos'!A493</f>
        <v>0</v>
      </c>
      <c r="B493">
        <f>'Recursos Humanos'!B493</f>
        <v>0</v>
      </c>
      <c r="C493">
        <f>'Recursos Humanos'!C493</f>
        <v>0</v>
      </c>
      <c r="D493">
        <f>'Recursos Humanos'!D493</f>
        <v>0</v>
      </c>
      <c r="E493">
        <f>'Recursos Humanos'!E493</f>
        <v>0</v>
      </c>
      <c r="F493" t="str">
        <f>'Recursos Humanos'!F493</f>
        <v>Rec. Humanos</v>
      </c>
      <c r="G493">
        <f>'Recursos Humanos'!G493</f>
        <v>0</v>
      </c>
      <c r="H493">
        <f>'Recursos Humanos'!H493</f>
        <v>0</v>
      </c>
      <c r="I493">
        <f>'Recursos Humanos'!I493</f>
        <v>0</v>
      </c>
      <c r="J493" s="2">
        <f>'Recursos Humanos'!K493</f>
        <v>0</v>
      </c>
      <c r="K493" s="3">
        <f>'Recursos Humanos'!L493</f>
        <v>0</v>
      </c>
      <c r="L493" s="3">
        <f>'Recursos Humanos'!M493</f>
        <v>0</v>
      </c>
    </row>
    <row r="494" spans="1:12" x14ac:dyDescent="0.25">
      <c r="A494">
        <f>'Recursos Humanos'!A494</f>
        <v>0</v>
      </c>
      <c r="B494">
        <f>'Recursos Humanos'!B494</f>
        <v>0</v>
      </c>
      <c r="C494">
        <f>'Recursos Humanos'!C494</f>
        <v>0</v>
      </c>
      <c r="D494">
        <f>'Recursos Humanos'!D494</f>
        <v>0</v>
      </c>
      <c r="E494">
        <f>'Recursos Humanos'!E494</f>
        <v>0</v>
      </c>
      <c r="F494" t="str">
        <f>'Recursos Humanos'!F494</f>
        <v>Rec. Humanos</v>
      </c>
      <c r="G494">
        <f>'Recursos Humanos'!G494</f>
        <v>0</v>
      </c>
      <c r="H494">
        <f>'Recursos Humanos'!H494</f>
        <v>0</v>
      </c>
      <c r="I494">
        <f>'Recursos Humanos'!I494</f>
        <v>0</v>
      </c>
      <c r="J494" s="2">
        <f>'Recursos Humanos'!K494</f>
        <v>0</v>
      </c>
      <c r="K494" s="3">
        <f>'Recursos Humanos'!L494</f>
        <v>0</v>
      </c>
      <c r="L494" s="3">
        <f>'Recursos Humanos'!M494</f>
        <v>0</v>
      </c>
    </row>
    <row r="495" spans="1:12" x14ac:dyDescent="0.25">
      <c r="A495">
        <f>'Recursos Humanos'!A495</f>
        <v>0</v>
      </c>
      <c r="B495">
        <f>'Recursos Humanos'!B495</f>
        <v>0</v>
      </c>
      <c r="C495">
        <f>'Recursos Humanos'!C495</f>
        <v>0</v>
      </c>
      <c r="D495">
        <f>'Recursos Humanos'!D495</f>
        <v>0</v>
      </c>
      <c r="E495">
        <f>'Recursos Humanos'!E495</f>
        <v>0</v>
      </c>
      <c r="F495" t="str">
        <f>'Recursos Humanos'!F495</f>
        <v>Rec. Humanos</v>
      </c>
      <c r="G495">
        <f>'Recursos Humanos'!G495</f>
        <v>0</v>
      </c>
      <c r="H495">
        <f>'Recursos Humanos'!H495</f>
        <v>0</v>
      </c>
      <c r="I495">
        <f>'Recursos Humanos'!I495</f>
        <v>0</v>
      </c>
      <c r="J495" s="2">
        <f>'Recursos Humanos'!K495</f>
        <v>0</v>
      </c>
      <c r="K495" s="3">
        <f>'Recursos Humanos'!L495</f>
        <v>0</v>
      </c>
      <c r="L495" s="3">
        <f>'Recursos Humanos'!M495</f>
        <v>0</v>
      </c>
    </row>
    <row r="496" spans="1:12" x14ac:dyDescent="0.25">
      <c r="A496">
        <f>'Recursos Humanos'!A496</f>
        <v>0</v>
      </c>
      <c r="B496">
        <f>'Recursos Humanos'!B496</f>
        <v>0</v>
      </c>
      <c r="C496">
        <f>'Recursos Humanos'!C496</f>
        <v>0</v>
      </c>
      <c r="D496">
        <f>'Recursos Humanos'!D496</f>
        <v>0</v>
      </c>
      <c r="E496">
        <f>'Recursos Humanos'!E496</f>
        <v>0</v>
      </c>
      <c r="F496" t="str">
        <f>'Recursos Humanos'!F496</f>
        <v>Rec. Humanos</v>
      </c>
      <c r="G496">
        <f>'Recursos Humanos'!G496</f>
        <v>0</v>
      </c>
      <c r="H496">
        <f>'Recursos Humanos'!H496</f>
        <v>0</v>
      </c>
      <c r="I496">
        <f>'Recursos Humanos'!I496</f>
        <v>0</v>
      </c>
      <c r="J496" s="2">
        <f>'Recursos Humanos'!K496</f>
        <v>0</v>
      </c>
      <c r="K496" s="3">
        <f>'Recursos Humanos'!L496</f>
        <v>0</v>
      </c>
      <c r="L496" s="3">
        <f>'Recursos Humanos'!M496</f>
        <v>0</v>
      </c>
    </row>
    <row r="497" spans="1:12" x14ac:dyDescent="0.25">
      <c r="A497">
        <f>'Recursos Humanos'!A497</f>
        <v>0</v>
      </c>
      <c r="B497">
        <f>'Recursos Humanos'!B497</f>
        <v>0</v>
      </c>
      <c r="C497">
        <f>'Recursos Humanos'!C497</f>
        <v>0</v>
      </c>
      <c r="D497">
        <f>'Recursos Humanos'!D497</f>
        <v>0</v>
      </c>
      <c r="E497">
        <f>'Recursos Humanos'!E497</f>
        <v>0</v>
      </c>
      <c r="F497" t="str">
        <f>'Recursos Humanos'!F497</f>
        <v>Rec. Humanos</v>
      </c>
      <c r="G497">
        <f>'Recursos Humanos'!G497</f>
        <v>0</v>
      </c>
      <c r="H497">
        <f>'Recursos Humanos'!H497</f>
        <v>0</v>
      </c>
      <c r="I497">
        <f>'Recursos Humanos'!I497</f>
        <v>0</v>
      </c>
      <c r="J497" s="2">
        <f>'Recursos Humanos'!K497</f>
        <v>0</v>
      </c>
      <c r="K497" s="3">
        <f>'Recursos Humanos'!L497</f>
        <v>0</v>
      </c>
      <c r="L497" s="3">
        <f>'Recursos Humanos'!M497</f>
        <v>0</v>
      </c>
    </row>
    <row r="498" spans="1:12" x14ac:dyDescent="0.25">
      <c r="A498">
        <f>'Recursos Humanos'!A498</f>
        <v>0</v>
      </c>
      <c r="B498">
        <f>'Recursos Humanos'!B498</f>
        <v>0</v>
      </c>
      <c r="C498">
        <f>'Recursos Humanos'!C498</f>
        <v>0</v>
      </c>
      <c r="D498">
        <f>'Recursos Humanos'!D498</f>
        <v>0</v>
      </c>
      <c r="E498">
        <f>'Recursos Humanos'!E498</f>
        <v>0</v>
      </c>
      <c r="F498" t="str">
        <f>'Recursos Humanos'!F498</f>
        <v>Rec. Humanos</v>
      </c>
      <c r="G498">
        <f>'Recursos Humanos'!G498</f>
        <v>0</v>
      </c>
      <c r="H498">
        <f>'Recursos Humanos'!H498</f>
        <v>0</v>
      </c>
      <c r="I498">
        <f>'Recursos Humanos'!I498</f>
        <v>0</v>
      </c>
      <c r="J498" s="2">
        <f>'Recursos Humanos'!K498</f>
        <v>0</v>
      </c>
      <c r="K498" s="3">
        <f>'Recursos Humanos'!L498</f>
        <v>0</v>
      </c>
      <c r="L498" s="3">
        <f>'Recursos Humanos'!M498</f>
        <v>0</v>
      </c>
    </row>
    <row r="499" spans="1:12" x14ac:dyDescent="0.25">
      <c r="A499">
        <f>'Recursos Humanos'!A499</f>
        <v>0</v>
      </c>
      <c r="B499">
        <f>'Recursos Humanos'!B499</f>
        <v>0</v>
      </c>
      <c r="C499">
        <f>'Recursos Humanos'!C499</f>
        <v>0</v>
      </c>
      <c r="D499">
        <f>'Recursos Humanos'!D499</f>
        <v>0</v>
      </c>
      <c r="E499">
        <f>'Recursos Humanos'!E499</f>
        <v>0</v>
      </c>
      <c r="F499" t="str">
        <f>'Recursos Humanos'!F499</f>
        <v>Rec. Humanos</v>
      </c>
      <c r="G499">
        <f>'Recursos Humanos'!G499</f>
        <v>0</v>
      </c>
      <c r="H499">
        <f>'Recursos Humanos'!H499</f>
        <v>0</v>
      </c>
      <c r="I499">
        <f>'Recursos Humanos'!I499</f>
        <v>0</v>
      </c>
      <c r="J499" s="2">
        <f>'Recursos Humanos'!K499</f>
        <v>0</v>
      </c>
      <c r="K499" s="3">
        <f>'Recursos Humanos'!L499</f>
        <v>0</v>
      </c>
      <c r="L499" s="3">
        <f>'Recursos Humanos'!M499</f>
        <v>0</v>
      </c>
    </row>
    <row r="500" spans="1:12" x14ac:dyDescent="0.25">
      <c r="A500">
        <f>'Recursos Humanos'!A500</f>
        <v>0</v>
      </c>
      <c r="B500">
        <f>'Recursos Humanos'!B500</f>
        <v>0</v>
      </c>
      <c r="C500">
        <f>'Recursos Humanos'!C500</f>
        <v>0</v>
      </c>
      <c r="D500">
        <f>'Recursos Humanos'!D500</f>
        <v>0</v>
      </c>
      <c r="E500">
        <f>'Recursos Humanos'!E500</f>
        <v>0</v>
      </c>
      <c r="F500" t="str">
        <f>'Recursos Humanos'!F500</f>
        <v>Rec. Humanos</v>
      </c>
      <c r="G500">
        <f>'Recursos Humanos'!G500</f>
        <v>0</v>
      </c>
      <c r="H500">
        <f>'Recursos Humanos'!H500</f>
        <v>0</v>
      </c>
      <c r="I500">
        <f>'Recursos Humanos'!I500</f>
        <v>0</v>
      </c>
      <c r="J500" s="2">
        <f>'Recursos Humanos'!K500</f>
        <v>0</v>
      </c>
      <c r="K500" s="3">
        <f>'Recursos Humanos'!L500</f>
        <v>0</v>
      </c>
      <c r="L500" s="3">
        <f>'Recursos Humanos'!M500</f>
        <v>0</v>
      </c>
    </row>
    <row r="501" spans="1:12" x14ac:dyDescent="0.25">
      <c r="A501">
        <f>'Recursos Humanos'!A501</f>
        <v>0</v>
      </c>
      <c r="B501">
        <f>'Recursos Humanos'!B501</f>
        <v>0</v>
      </c>
      <c r="C501">
        <f>'Recursos Humanos'!C501</f>
        <v>0</v>
      </c>
      <c r="D501">
        <f>'Recursos Humanos'!D501</f>
        <v>0</v>
      </c>
      <c r="E501">
        <f>'Recursos Humanos'!E501</f>
        <v>0</v>
      </c>
      <c r="F501" t="str">
        <f>'Recursos Humanos'!F501</f>
        <v>Rec. Humanos</v>
      </c>
      <c r="G501">
        <f>'Recursos Humanos'!G501</f>
        <v>0</v>
      </c>
      <c r="H501">
        <f>'Recursos Humanos'!H501</f>
        <v>0</v>
      </c>
      <c r="I501">
        <f>'Recursos Humanos'!I501</f>
        <v>0</v>
      </c>
      <c r="J501" s="2">
        <f>'Recursos Humanos'!K501</f>
        <v>0</v>
      </c>
      <c r="K501" s="3">
        <f>'Recursos Humanos'!L501</f>
        <v>0</v>
      </c>
      <c r="L501" s="3">
        <f>'Recursos Humanos'!M501</f>
        <v>0</v>
      </c>
    </row>
    <row r="502" spans="1:12" x14ac:dyDescent="0.25">
      <c r="A502">
        <f>'Recursos Humanos'!A502</f>
        <v>0</v>
      </c>
      <c r="B502">
        <f>'Recursos Humanos'!B502</f>
        <v>0</v>
      </c>
      <c r="C502">
        <f>'Recursos Humanos'!C502</f>
        <v>0</v>
      </c>
      <c r="D502">
        <f>'Recursos Humanos'!D502</f>
        <v>0</v>
      </c>
      <c r="E502">
        <f>'Recursos Humanos'!E502</f>
        <v>0</v>
      </c>
      <c r="F502" t="str">
        <f>'Recursos Humanos'!F502</f>
        <v>Rec. Humanos</v>
      </c>
      <c r="G502">
        <f>'Recursos Humanos'!G502</f>
        <v>0</v>
      </c>
      <c r="H502">
        <f>'Recursos Humanos'!H502</f>
        <v>0</v>
      </c>
      <c r="I502">
        <f>'Recursos Humanos'!I502</f>
        <v>0</v>
      </c>
      <c r="J502" s="2">
        <f>'Recursos Humanos'!K502</f>
        <v>0</v>
      </c>
      <c r="K502" s="3">
        <f>'Recursos Humanos'!L502</f>
        <v>0</v>
      </c>
      <c r="L502" s="3">
        <f>'Recursos Humanos'!M502</f>
        <v>0</v>
      </c>
    </row>
    <row r="503" spans="1:12" x14ac:dyDescent="0.25">
      <c r="A503">
        <f>'Recursos Humanos'!A503</f>
        <v>0</v>
      </c>
      <c r="B503">
        <f>'Recursos Humanos'!B503</f>
        <v>0</v>
      </c>
      <c r="C503">
        <f>'Recursos Humanos'!C503</f>
        <v>0</v>
      </c>
      <c r="D503">
        <f>'Recursos Humanos'!D503</f>
        <v>0</v>
      </c>
      <c r="E503">
        <f>'Recursos Humanos'!E503</f>
        <v>0</v>
      </c>
      <c r="F503" t="str">
        <f>'Recursos Humanos'!F503</f>
        <v>Rec. Humanos</v>
      </c>
      <c r="G503">
        <f>'Recursos Humanos'!G503</f>
        <v>0</v>
      </c>
      <c r="H503">
        <f>'Recursos Humanos'!H503</f>
        <v>0</v>
      </c>
      <c r="I503">
        <f>'Recursos Humanos'!I503</f>
        <v>0</v>
      </c>
      <c r="J503" s="2">
        <f>'Recursos Humanos'!K503</f>
        <v>0</v>
      </c>
      <c r="K503" s="3">
        <f>'Recursos Humanos'!L503</f>
        <v>0</v>
      </c>
      <c r="L503" s="3">
        <f>'Recursos Humanos'!M503</f>
        <v>0</v>
      </c>
    </row>
    <row r="504" spans="1:12" x14ac:dyDescent="0.25">
      <c r="A504">
        <f>'Recursos Humanos'!A504</f>
        <v>0</v>
      </c>
      <c r="B504">
        <f>'Recursos Humanos'!B504</f>
        <v>0</v>
      </c>
      <c r="C504">
        <f>'Recursos Humanos'!C504</f>
        <v>0</v>
      </c>
      <c r="D504">
        <f>'Recursos Humanos'!D504</f>
        <v>0</v>
      </c>
      <c r="E504">
        <f>'Recursos Humanos'!E504</f>
        <v>0</v>
      </c>
      <c r="F504" t="str">
        <f>'Recursos Humanos'!F504</f>
        <v>Rec. Humanos</v>
      </c>
      <c r="G504">
        <f>'Recursos Humanos'!G504</f>
        <v>0</v>
      </c>
      <c r="H504">
        <f>'Recursos Humanos'!H504</f>
        <v>0</v>
      </c>
      <c r="I504">
        <f>'Recursos Humanos'!I504</f>
        <v>0</v>
      </c>
      <c r="J504" s="2">
        <f>'Recursos Humanos'!K504</f>
        <v>0</v>
      </c>
      <c r="K504" s="3">
        <f>'Recursos Humanos'!L504</f>
        <v>0</v>
      </c>
      <c r="L504" s="3">
        <f>'Recursos Humanos'!M504</f>
        <v>0</v>
      </c>
    </row>
    <row r="505" spans="1:12" x14ac:dyDescent="0.25">
      <c r="A505">
        <f>'Recursos Humanos'!A505</f>
        <v>0</v>
      </c>
      <c r="B505">
        <f>'Recursos Humanos'!B505</f>
        <v>0</v>
      </c>
      <c r="C505">
        <f>'Recursos Humanos'!C505</f>
        <v>0</v>
      </c>
      <c r="D505">
        <f>'Recursos Humanos'!D505</f>
        <v>0</v>
      </c>
      <c r="E505">
        <f>'Recursos Humanos'!E505</f>
        <v>0</v>
      </c>
      <c r="F505" t="str">
        <f>'Recursos Humanos'!F505</f>
        <v>Rec. Humanos</v>
      </c>
      <c r="G505">
        <f>'Recursos Humanos'!G505</f>
        <v>0</v>
      </c>
      <c r="H505">
        <f>'Recursos Humanos'!H505</f>
        <v>0</v>
      </c>
      <c r="I505">
        <f>'Recursos Humanos'!I505</f>
        <v>0</v>
      </c>
      <c r="J505" s="2">
        <f>'Recursos Humanos'!K505</f>
        <v>0</v>
      </c>
      <c r="K505" s="3">
        <f>'Recursos Humanos'!L505</f>
        <v>0</v>
      </c>
      <c r="L505" s="3">
        <f>'Recursos Humanos'!M505</f>
        <v>0</v>
      </c>
    </row>
    <row r="506" spans="1:12" x14ac:dyDescent="0.25">
      <c r="A506">
        <f>'Recursos Humanos'!A506</f>
        <v>0</v>
      </c>
      <c r="B506">
        <f>'Recursos Humanos'!B506</f>
        <v>0</v>
      </c>
      <c r="C506">
        <f>'Recursos Humanos'!C506</f>
        <v>0</v>
      </c>
      <c r="D506">
        <f>'Recursos Humanos'!D506</f>
        <v>0</v>
      </c>
      <c r="E506">
        <f>'Recursos Humanos'!E506</f>
        <v>0</v>
      </c>
      <c r="F506" t="str">
        <f>'Recursos Humanos'!F506</f>
        <v>Rec. Humanos</v>
      </c>
      <c r="G506">
        <f>'Recursos Humanos'!G506</f>
        <v>0</v>
      </c>
      <c r="H506">
        <f>'Recursos Humanos'!H506</f>
        <v>0</v>
      </c>
      <c r="I506">
        <f>'Recursos Humanos'!I506</f>
        <v>0</v>
      </c>
      <c r="J506" s="2">
        <f>'Recursos Humanos'!K506</f>
        <v>0</v>
      </c>
      <c r="K506" s="3">
        <f>'Recursos Humanos'!L506</f>
        <v>0</v>
      </c>
      <c r="L506" s="3">
        <f>'Recursos Humanos'!M506</f>
        <v>0</v>
      </c>
    </row>
    <row r="507" spans="1:12" x14ac:dyDescent="0.25">
      <c r="A507">
        <f>'Recursos Humanos'!A507</f>
        <v>0</v>
      </c>
      <c r="B507">
        <f>'Recursos Humanos'!B507</f>
        <v>0</v>
      </c>
      <c r="C507">
        <f>'Recursos Humanos'!C507</f>
        <v>0</v>
      </c>
      <c r="D507">
        <f>'Recursos Humanos'!D507</f>
        <v>0</v>
      </c>
      <c r="E507">
        <f>'Recursos Humanos'!E507</f>
        <v>0</v>
      </c>
      <c r="F507" t="str">
        <f>'Recursos Humanos'!F507</f>
        <v>Rec. Humanos</v>
      </c>
      <c r="G507">
        <f>'Recursos Humanos'!G507</f>
        <v>0</v>
      </c>
      <c r="H507">
        <f>'Recursos Humanos'!H507</f>
        <v>0</v>
      </c>
      <c r="I507">
        <f>'Recursos Humanos'!I507</f>
        <v>0</v>
      </c>
      <c r="J507" s="2">
        <f>'Recursos Humanos'!K507</f>
        <v>0</v>
      </c>
      <c r="K507" s="3">
        <f>'Recursos Humanos'!L507</f>
        <v>0</v>
      </c>
      <c r="L507" s="3">
        <f>'Recursos Humanos'!M507</f>
        <v>0</v>
      </c>
    </row>
    <row r="508" spans="1:12" x14ac:dyDescent="0.25">
      <c r="A508">
        <f>'Recursos Humanos'!A508</f>
        <v>0</v>
      </c>
      <c r="B508">
        <f>'Recursos Humanos'!B508</f>
        <v>0</v>
      </c>
      <c r="C508">
        <f>'Recursos Humanos'!C508</f>
        <v>0</v>
      </c>
      <c r="D508">
        <f>'Recursos Humanos'!D508</f>
        <v>0</v>
      </c>
      <c r="E508">
        <f>'Recursos Humanos'!E508</f>
        <v>0</v>
      </c>
      <c r="F508" t="str">
        <f>'Recursos Humanos'!F508</f>
        <v>Rec. Humanos</v>
      </c>
      <c r="G508">
        <f>'Recursos Humanos'!G508</f>
        <v>0</v>
      </c>
      <c r="H508">
        <f>'Recursos Humanos'!H508</f>
        <v>0</v>
      </c>
      <c r="I508">
        <f>'Recursos Humanos'!I508</f>
        <v>0</v>
      </c>
      <c r="J508" s="2">
        <f>'Recursos Humanos'!K508</f>
        <v>0</v>
      </c>
      <c r="K508" s="3">
        <f>'Recursos Humanos'!L508</f>
        <v>0</v>
      </c>
      <c r="L508" s="3">
        <f>'Recursos Humanos'!M508</f>
        <v>0</v>
      </c>
    </row>
    <row r="509" spans="1:12" x14ac:dyDescent="0.25">
      <c r="A509">
        <f>'Recursos Humanos'!A509</f>
        <v>0</v>
      </c>
      <c r="B509">
        <f>'Recursos Humanos'!B509</f>
        <v>0</v>
      </c>
      <c r="C509">
        <f>'Recursos Humanos'!C509</f>
        <v>0</v>
      </c>
      <c r="D509">
        <f>'Recursos Humanos'!D509</f>
        <v>0</v>
      </c>
      <c r="E509">
        <f>'Recursos Humanos'!E509</f>
        <v>0</v>
      </c>
      <c r="F509" t="str">
        <f>'Recursos Humanos'!F509</f>
        <v>Rec. Humanos</v>
      </c>
      <c r="G509">
        <f>'Recursos Humanos'!G509</f>
        <v>0</v>
      </c>
      <c r="H509">
        <f>'Recursos Humanos'!H509</f>
        <v>0</v>
      </c>
      <c r="I509">
        <f>'Recursos Humanos'!I509</f>
        <v>0</v>
      </c>
      <c r="J509" s="2">
        <f>'Recursos Humanos'!K509</f>
        <v>0</v>
      </c>
      <c r="K509" s="3">
        <f>'Recursos Humanos'!L509</f>
        <v>0</v>
      </c>
      <c r="L509" s="3">
        <f>'Recursos Humanos'!M509</f>
        <v>0</v>
      </c>
    </row>
    <row r="510" spans="1:12" x14ac:dyDescent="0.25">
      <c r="A510">
        <f>'Recursos Humanos'!A510</f>
        <v>0</v>
      </c>
      <c r="B510">
        <f>'Recursos Humanos'!B510</f>
        <v>0</v>
      </c>
      <c r="C510">
        <f>'Recursos Humanos'!C510</f>
        <v>0</v>
      </c>
      <c r="D510">
        <f>'Recursos Humanos'!D510</f>
        <v>0</v>
      </c>
      <c r="E510">
        <f>'Recursos Humanos'!E510</f>
        <v>0</v>
      </c>
      <c r="F510" t="str">
        <f>'Recursos Humanos'!F510</f>
        <v>Rec. Humanos</v>
      </c>
      <c r="G510">
        <f>'Recursos Humanos'!G510</f>
        <v>0</v>
      </c>
      <c r="H510">
        <f>'Recursos Humanos'!H510</f>
        <v>0</v>
      </c>
      <c r="I510">
        <f>'Recursos Humanos'!I510</f>
        <v>0</v>
      </c>
      <c r="J510" s="2">
        <f>'Recursos Humanos'!K510</f>
        <v>0</v>
      </c>
      <c r="K510" s="3">
        <f>'Recursos Humanos'!L510</f>
        <v>0</v>
      </c>
      <c r="L510" s="3">
        <f>'Recursos Humanos'!M510</f>
        <v>0</v>
      </c>
    </row>
    <row r="511" spans="1:12" x14ac:dyDescent="0.25">
      <c r="A511">
        <f>'Recursos Humanos'!A511</f>
        <v>0</v>
      </c>
      <c r="B511">
        <f>'Recursos Humanos'!B511</f>
        <v>0</v>
      </c>
      <c r="C511">
        <f>'Recursos Humanos'!C511</f>
        <v>0</v>
      </c>
      <c r="D511">
        <f>'Recursos Humanos'!D511</f>
        <v>0</v>
      </c>
      <c r="E511">
        <f>'Recursos Humanos'!E511</f>
        <v>0</v>
      </c>
      <c r="F511" t="str">
        <f>'Recursos Humanos'!F511</f>
        <v>Rec. Humanos</v>
      </c>
      <c r="G511">
        <f>'Recursos Humanos'!G511</f>
        <v>0</v>
      </c>
      <c r="H511">
        <f>'Recursos Humanos'!H511</f>
        <v>0</v>
      </c>
      <c r="I511">
        <f>'Recursos Humanos'!I511</f>
        <v>0</v>
      </c>
      <c r="J511" s="2">
        <f>'Recursos Humanos'!K511</f>
        <v>0</v>
      </c>
      <c r="K511" s="3">
        <f>'Recursos Humanos'!L511</f>
        <v>0</v>
      </c>
      <c r="L511" s="3">
        <f>'Recursos Humanos'!M511</f>
        <v>0</v>
      </c>
    </row>
    <row r="512" spans="1:12" x14ac:dyDescent="0.25">
      <c r="A512">
        <f>'Recursos Humanos'!A512</f>
        <v>0</v>
      </c>
      <c r="B512">
        <f>'Recursos Humanos'!B512</f>
        <v>0</v>
      </c>
      <c r="C512">
        <f>'Recursos Humanos'!C512</f>
        <v>0</v>
      </c>
      <c r="D512">
        <f>'Recursos Humanos'!D512</f>
        <v>0</v>
      </c>
      <c r="E512">
        <f>'Recursos Humanos'!E512</f>
        <v>0</v>
      </c>
      <c r="F512" t="str">
        <f>'Recursos Humanos'!F512</f>
        <v>Rec. Humanos</v>
      </c>
      <c r="G512">
        <f>'Recursos Humanos'!G512</f>
        <v>0</v>
      </c>
      <c r="H512">
        <f>'Recursos Humanos'!H512</f>
        <v>0</v>
      </c>
      <c r="I512">
        <f>'Recursos Humanos'!I512</f>
        <v>0</v>
      </c>
      <c r="J512" s="2">
        <f>'Recursos Humanos'!K512</f>
        <v>0</v>
      </c>
      <c r="K512" s="3">
        <f>'Recursos Humanos'!L512</f>
        <v>0</v>
      </c>
      <c r="L512" s="3">
        <f>'Recursos Humanos'!M512</f>
        <v>0</v>
      </c>
    </row>
    <row r="513" spans="1:12" x14ac:dyDescent="0.25">
      <c r="A513">
        <f>'Recursos Humanos'!A513</f>
        <v>0</v>
      </c>
      <c r="B513">
        <f>'Recursos Humanos'!B513</f>
        <v>0</v>
      </c>
      <c r="C513">
        <f>'Recursos Humanos'!C513</f>
        <v>0</v>
      </c>
      <c r="D513">
        <f>'Recursos Humanos'!D513</f>
        <v>0</v>
      </c>
      <c r="E513">
        <f>'Recursos Humanos'!E513</f>
        <v>0</v>
      </c>
      <c r="F513" t="str">
        <f>'Recursos Humanos'!F513</f>
        <v>Rec. Humanos</v>
      </c>
      <c r="G513">
        <f>'Recursos Humanos'!G513</f>
        <v>0</v>
      </c>
      <c r="H513">
        <f>'Recursos Humanos'!H513</f>
        <v>0</v>
      </c>
      <c r="I513">
        <f>'Recursos Humanos'!I513</f>
        <v>0</v>
      </c>
      <c r="J513" s="2">
        <f>'Recursos Humanos'!K513</f>
        <v>0</v>
      </c>
      <c r="K513" s="3">
        <f>'Recursos Humanos'!L513</f>
        <v>0</v>
      </c>
      <c r="L513" s="3">
        <f>'Recursos Humanos'!M513</f>
        <v>0</v>
      </c>
    </row>
    <row r="514" spans="1:12" x14ac:dyDescent="0.25">
      <c r="A514">
        <f>'Recursos Humanos'!A514</f>
        <v>0</v>
      </c>
      <c r="B514">
        <f>'Recursos Humanos'!B514</f>
        <v>0</v>
      </c>
      <c r="C514">
        <f>'Recursos Humanos'!C514</f>
        <v>0</v>
      </c>
      <c r="D514">
        <f>'Recursos Humanos'!D514</f>
        <v>0</v>
      </c>
      <c r="E514">
        <f>'Recursos Humanos'!E514</f>
        <v>0</v>
      </c>
      <c r="F514" t="str">
        <f>'Recursos Humanos'!F514</f>
        <v>Rec. Humanos</v>
      </c>
      <c r="G514">
        <f>'Recursos Humanos'!G514</f>
        <v>0</v>
      </c>
      <c r="H514">
        <f>'Recursos Humanos'!H514</f>
        <v>0</v>
      </c>
      <c r="I514">
        <f>'Recursos Humanos'!I514</f>
        <v>0</v>
      </c>
      <c r="J514" s="2">
        <f>'Recursos Humanos'!K514</f>
        <v>0</v>
      </c>
      <c r="K514" s="3">
        <f>'Recursos Humanos'!L514</f>
        <v>0</v>
      </c>
      <c r="L514" s="3">
        <f>'Recursos Humanos'!M514</f>
        <v>0</v>
      </c>
    </row>
    <row r="515" spans="1:12" x14ac:dyDescent="0.25">
      <c r="A515">
        <f>'Recursos Humanos'!A515</f>
        <v>0</v>
      </c>
      <c r="B515">
        <f>'Recursos Humanos'!B515</f>
        <v>0</v>
      </c>
      <c r="C515">
        <f>'Recursos Humanos'!C515</f>
        <v>0</v>
      </c>
      <c r="D515">
        <f>'Recursos Humanos'!D515</f>
        <v>0</v>
      </c>
      <c r="E515">
        <f>'Recursos Humanos'!E515</f>
        <v>0</v>
      </c>
      <c r="F515" t="str">
        <f>'Recursos Humanos'!F515</f>
        <v>Rec. Humanos</v>
      </c>
      <c r="G515">
        <f>'Recursos Humanos'!G515</f>
        <v>0</v>
      </c>
      <c r="H515">
        <f>'Recursos Humanos'!H515</f>
        <v>0</v>
      </c>
      <c r="I515">
        <f>'Recursos Humanos'!I515</f>
        <v>0</v>
      </c>
      <c r="J515" s="2">
        <f>'Recursos Humanos'!K515</f>
        <v>0</v>
      </c>
      <c r="K515" s="3">
        <f>'Recursos Humanos'!L515</f>
        <v>0</v>
      </c>
      <c r="L515" s="3">
        <f>'Recursos Humanos'!M515</f>
        <v>0</v>
      </c>
    </row>
    <row r="516" spans="1:12" x14ac:dyDescent="0.25">
      <c r="A516">
        <f>'Recursos Humanos'!A516</f>
        <v>0</v>
      </c>
      <c r="B516">
        <f>'Recursos Humanos'!B516</f>
        <v>0</v>
      </c>
      <c r="C516">
        <f>'Recursos Humanos'!C516</f>
        <v>0</v>
      </c>
      <c r="D516">
        <f>'Recursos Humanos'!D516</f>
        <v>0</v>
      </c>
      <c r="E516">
        <f>'Recursos Humanos'!E516</f>
        <v>0</v>
      </c>
      <c r="F516" t="str">
        <f>'Recursos Humanos'!F516</f>
        <v>Rec. Humanos</v>
      </c>
      <c r="G516">
        <f>'Recursos Humanos'!G516</f>
        <v>0</v>
      </c>
      <c r="H516">
        <f>'Recursos Humanos'!H516</f>
        <v>0</v>
      </c>
      <c r="I516">
        <f>'Recursos Humanos'!I516</f>
        <v>0</v>
      </c>
      <c r="J516" s="2">
        <f>'Recursos Humanos'!K516</f>
        <v>0</v>
      </c>
      <c r="K516" s="3">
        <f>'Recursos Humanos'!L516</f>
        <v>0</v>
      </c>
      <c r="L516" s="3">
        <f>'Recursos Humanos'!M516</f>
        <v>0</v>
      </c>
    </row>
    <row r="517" spans="1:12" x14ac:dyDescent="0.25">
      <c r="A517">
        <f>'Recursos Humanos'!A517</f>
        <v>0</v>
      </c>
      <c r="B517">
        <f>'Recursos Humanos'!B517</f>
        <v>0</v>
      </c>
      <c r="C517">
        <f>'Recursos Humanos'!C517</f>
        <v>0</v>
      </c>
      <c r="D517">
        <f>'Recursos Humanos'!D517</f>
        <v>0</v>
      </c>
      <c r="E517">
        <f>'Recursos Humanos'!E517</f>
        <v>0</v>
      </c>
      <c r="F517" t="str">
        <f>'Recursos Humanos'!F517</f>
        <v>Rec. Humanos</v>
      </c>
      <c r="G517">
        <f>'Recursos Humanos'!G517</f>
        <v>0</v>
      </c>
      <c r="H517">
        <f>'Recursos Humanos'!H517</f>
        <v>0</v>
      </c>
      <c r="I517">
        <f>'Recursos Humanos'!I517</f>
        <v>0</v>
      </c>
      <c r="J517" s="2">
        <f>'Recursos Humanos'!K517</f>
        <v>0</v>
      </c>
      <c r="K517" s="3">
        <f>'Recursos Humanos'!L517</f>
        <v>0</v>
      </c>
      <c r="L517" s="3">
        <f>'Recursos Humanos'!M517</f>
        <v>0</v>
      </c>
    </row>
    <row r="518" spans="1:12" x14ac:dyDescent="0.25">
      <c r="A518">
        <f>'Recursos Humanos'!A518</f>
        <v>0</v>
      </c>
      <c r="B518">
        <f>'Recursos Humanos'!B518</f>
        <v>0</v>
      </c>
      <c r="C518">
        <f>'Recursos Humanos'!C518</f>
        <v>0</v>
      </c>
      <c r="D518">
        <f>'Recursos Humanos'!D518</f>
        <v>0</v>
      </c>
      <c r="E518">
        <f>'Recursos Humanos'!E518</f>
        <v>0</v>
      </c>
      <c r="F518" t="str">
        <f>'Recursos Humanos'!F518</f>
        <v>Rec. Humanos</v>
      </c>
      <c r="G518">
        <f>'Recursos Humanos'!G518</f>
        <v>0</v>
      </c>
      <c r="H518">
        <f>'Recursos Humanos'!H518</f>
        <v>0</v>
      </c>
      <c r="I518">
        <f>'Recursos Humanos'!I518</f>
        <v>0</v>
      </c>
      <c r="J518" s="2">
        <f>'Recursos Humanos'!K518</f>
        <v>0</v>
      </c>
      <c r="K518" s="3">
        <f>'Recursos Humanos'!L518</f>
        <v>0</v>
      </c>
      <c r="L518" s="3">
        <f>'Recursos Humanos'!M518</f>
        <v>0</v>
      </c>
    </row>
    <row r="519" spans="1:12" x14ac:dyDescent="0.25">
      <c r="A519">
        <f>'Recursos Humanos'!A519</f>
        <v>0</v>
      </c>
      <c r="B519">
        <f>'Recursos Humanos'!B519</f>
        <v>0</v>
      </c>
      <c r="C519">
        <f>'Recursos Humanos'!C519</f>
        <v>0</v>
      </c>
      <c r="D519">
        <f>'Recursos Humanos'!D519</f>
        <v>0</v>
      </c>
      <c r="E519">
        <f>'Recursos Humanos'!E519</f>
        <v>0</v>
      </c>
      <c r="F519" t="str">
        <f>'Recursos Humanos'!F519</f>
        <v>Rec. Humanos</v>
      </c>
      <c r="G519">
        <f>'Recursos Humanos'!G519</f>
        <v>0</v>
      </c>
      <c r="H519">
        <f>'Recursos Humanos'!H519</f>
        <v>0</v>
      </c>
      <c r="I519">
        <f>'Recursos Humanos'!I519</f>
        <v>0</v>
      </c>
      <c r="J519" s="2">
        <f>'Recursos Humanos'!K519</f>
        <v>0</v>
      </c>
      <c r="K519" s="3">
        <f>'Recursos Humanos'!L519</f>
        <v>0</v>
      </c>
      <c r="L519" s="3">
        <f>'Recursos Humanos'!M519</f>
        <v>0</v>
      </c>
    </row>
    <row r="520" spans="1:12" x14ac:dyDescent="0.25">
      <c r="A520">
        <f>'Recursos Humanos'!A520</f>
        <v>0</v>
      </c>
      <c r="B520">
        <f>'Recursos Humanos'!B520</f>
        <v>0</v>
      </c>
      <c r="C520">
        <f>'Recursos Humanos'!C520</f>
        <v>0</v>
      </c>
      <c r="D520">
        <f>'Recursos Humanos'!D520</f>
        <v>0</v>
      </c>
      <c r="E520">
        <f>'Recursos Humanos'!E520</f>
        <v>0</v>
      </c>
      <c r="F520" t="str">
        <f>'Recursos Humanos'!F520</f>
        <v>Rec. Humanos</v>
      </c>
      <c r="G520">
        <f>'Recursos Humanos'!G520</f>
        <v>0</v>
      </c>
      <c r="H520">
        <f>'Recursos Humanos'!H520</f>
        <v>0</v>
      </c>
      <c r="I520">
        <f>'Recursos Humanos'!I520</f>
        <v>0</v>
      </c>
      <c r="J520" s="2">
        <f>'Recursos Humanos'!K520</f>
        <v>0</v>
      </c>
      <c r="K520" s="3">
        <f>'Recursos Humanos'!L520</f>
        <v>0</v>
      </c>
      <c r="L520" s="3">
        <f>'Recursos Humanos'!M520</f>
        <v>0</v>
      </c>
    </row>
    <row r="521" spans="1:12" x14ac:dyDescent="0.25">
      <c r="A521">
        <f>'Recursos Humanos'!A521</f>
        <v>0</v>
      </c>
      <c r="B521">
        <f>'Recursos Humanos'!B521</f>
        <v>0</v>
      </c>
      <c r="C521">
        <f>'Recursos Humanos'!C521</f>
        <v>0</v>
      </c>
      <c r="D521">
        <f>'Recursos Humanos'!D521</f>
        <v>0</v>
      </c>
      <c r="E521">
        <f>'Recursos Humanos'!E521</f>
        <v>0</v>
      </c>
      <c r="F521" t="str">
        <f>'Recursos Humanos'!F521</f>
        <v>Rec. Humanos</v>
      </c>
      <c r="G521">
        <f>'Recursos Humanos'!G521</f>
        <v>0</v>
      </c>
      <c r="H521">
        <f>'Recursos Humanos'!H521</f>
        <v>0</v>
      </c>
      <c r="I521">
        <f>'Recursos Humanos'!I521</f>
        <v>0</v>
      </c>
      <c r="J521" s="2">
        <f>'Recursos Humanos'!K521</f>
        <v>0</v>
      </c>
      <c r="K521" s="3">
        <f>'Recursos Humanos'!L521</f>
        <v>0</v>
      </c>
      <c r="L521" s="3">
        <f>'Recursos Humanos'!M521</f>
        <v>0</v>
      </c>
    </row>
    <row r="522" spans="1:12" x14ac:dyDescent="0.25">
      <c r="A522">
        <f>'Recursos Humanos'!A522</f>
        <v>0</v>
      </c>
      <c r="B522">
        <f>'Recursos Humanos'!B522</f>
        <v>0</v>
      </c>
      <c r="C522">
        <f>'Recursos Humanos'!C522</f>
        <v>0</v>
      </c>
      <c r="D522">
        <f>'Recursos Humanos'!D522</f>
        <v>0</v>
      </c>
      <c r="E522">
        <f>'Recursos Humanos'!E522</f>
        <v>0</v>
      </c>
      <c r="F522" t="str">
        <f>'Recursos Humanos'!F522</f>
        <v>Rec. Humanos</v>
      </c>
      <c r="G522">
        <f>'Recursos Humanos'!G522</f>
        <v>0</v>
      </c>
      <c r="H522">
        <f>'Recursos Humanos'!H522</f>
        <v>0</v>
      </c>
      <c r="I522">
        <f>'Recursos Humanos'!I522</f>
        <v>0</v>
      </c>
      <c r="J522" s="2">
        <f>'Recursos Humanos'!K522</f>
        <v>0</v>
      </c>
      <c r="K522" s="3">
        <f>'Recursos Humanos'!L522</f>
        <v>0</v>
      </c>
      <c r="L522" s="3">
        <f>'Recursos Humanos'!M522</f>
        <v>0</v>
      </c>
    </row>
    <row r="523" spans="1:12" x14ac:dyDescent="0.25">
      <c r="A523">
        <f>'Recursos Humanos'!A523</f>
        <v>0</v>
      </c>
      <c r="B523">
        <f>'Recursos Humanos'!B523</f>
        <v>0</v>
      </c>
      <c r="C523">
        <f>'Recursos Humanos'!C523</f>
        <v>0</v>
      </c>
      <c r="D523">
        <f>'Recursos Humanos'!D523</f>
        <v>0</v>
      </c>
      <c r="E523">
        <f>'Recursos Humanos'!E523</f>
        <v>0</v>
      </c>
      <c r="F523" t="str">
        <f>'Recursos Humanos'!F523</f>
        <v>Rec. Humanos</v>
      </c>
      <c r="G523">
        <f>'Recursos Humanos'!G523</f>
        <v>0</v>
      </c>
      <c r="H523">
        <f>'Recursos Humanos'!H523</f>
        <v>0</v>
      </c>
      <c r="I523">
        <f>'Recursos Humanos'!I523</f>
        <v>0</v>
      </c>
      <c r="J523" s="2">
        <f>'Recursos Humanos'!K523</f>
        <v>0</v>
      </c>
      <c r="K523" s="3">
        <f>'Recursos Humanos'!L523</f>
        <v>0</v>
      </c>
      <c r="L523" s="3">
        <f>'Recursos Humanos'!M523</f>
        <v>0</v>
      </c>
    </row>
    <row r="524" spans="1:12" x14ac:dyDescent="0.25">
      <c r="A524">
        <f>'Recursos Humanos'!A524</f>
        <v>0</v>
      </c>
      <c r="B524">
        <f>'Recursos Humanos'!B524</f>
        <v>0</v>
      </c>
      <c r="C524">
        <f>'Recursos Humanos'!C524</f>
        <v>0</v>
      </c>
      <c r="D524">
        <f>'Recursos Humanos'!D524</f>
        <v>0</v>
      </c>
      <c r="E524">
        <f>'Recursos Humanos'!E524</f>
        <v>0</v>
      </c>
      <c r="F524" t="str">
        <f>'Recursos Humanos'!F524</f>
        <v>Rec. Humanos</v>
      </c>
      <c r="G524">
        <f>'Recursos Humanos'!G524</f>
        <v>0</v>
      </c>
      <c r="H524">
        <f>'Recursos Humanos'!H524</f>
        <v>0</v>
      </c>
      <c r="I524">
        <f>'Recursos Humanos'!I524</f>
        <v>0</v>
      </c>
      <c r="J524" s="2">
        <f>'Recursos Humanos'!K524</f>
        <v>0</v>
      </c>
      <c r="K524" s="3">
        <f>'Recursos Humanos'!L524</f>
        <v>0</v>
      </c>
      <c r="L524" s="3">
        <f>'Recursos Humanos'!M524</f>
        <v>0</v>
      </c>
    </row>
    <row r="525" spans="1:12" x14ac:dyDescent="0.25">
      <c r="A525">
        <f>'Recursos Humanos'!A525</f>
        <v>0</v>
      </c>
      <c r="B525">
        <f>'Recursos Humanos'!B525</f>
        <v>0</v>
      </c>
      <c r="C525">
        <f>'Recursos Humanos'!C525</f>
        <v>0</v>
      </c>
      <c r="D525">
        <f>'Recursos Humanos'!D525</f>
        <v>0</v>
      </c>
      <c r="E525">
        <f>'Recursos Humanos'!E525</f>
        <v>0</v>
      </c>
      <c r="F525" t="str">
        <f>'Recursos Humanos'!F525</f>
        <v>Rec. Humanos</v>
      </c>
      <c r="G525">
        <f>'Recursos Humanos'!G525</f>
        <v>0</v>
      </c>
      <c r="H525">
        <f>'Recursos Humanos'!H525</f>
        <v>0</v>
      </c>
      <c r="I525">
        <f>'Recursos Humanos'!I525</f>
        <v>0</v>
      </c>
      <c r="J525" s="2">
        <f>'Recursos Humanos'!K525</f>
        <v>0</v>
      </c>
      <c r="K525" s="3">
        <f>'Recursos Humanos'!L525</f>
        <v>0</v>
      </c>
      <c r="L525" s="3">
        <f>'Recursos Humanos'!M525</f>
        <v>0</v>
      </c>
    </row>
    <row r="526" spans="1:12" x14ac:dyDescent="0.25">
      <c r="A526">
        <f>'Recursos Humanos'!A526</f>
        <v>0</v>
      </c>
      <c r="B526">
        <f>'Recursos Humanos'!B526</f>
        <v>0</v>
      </c>
      <c r="C526">
        <f>'Recursos Humanos'!C526</f>
        <v>0</v>
      </c>
      <c r="D526">
        <f>'Recursos Humanos'!D526</f>
        <v>0</v>
      </c>
      <c r="E526">
        <f>'Recursos Humanos'!E526</f>
        <v>0</v>
      </c>
      <c r="F526" t="str">
        <f>'Recursos Humanos'!F526</f>
        <v>Rec. Humanos</v>
      </c>
      <c r="G526">
        <f>'Recursos Humanos'!G526</f>
        <v>0</v>
      </c>
      <c r="H526">
        <f>'Recursos Humanos'!H526</f>
        <v>0</v>
      </c>
      <c r="I526">
        <f>'Recursos Humanos'!I526</f>
        <v>0</v>
      </c>
      <c r="J526" s="2">
        <f>'Recursos Humanos'!K526</f>
        <v>0</v>
      </c>
      <c r="K526" s="3">
        <f>'Recursos Humanos'!L526</f>
        <v>0</v>
      </c>
      <c r="L526" s="3">
        <f>'Recursos Humanos'!M526</f>
        <v>0</v>
      </c>
    </row>
    <row r="527" spans="1:12" x14ac:dyDescent="0.25">
      <c r="A527">
        <f>'Recursos Humanos'!A527</f>
        <v>0</v>
      </c>
      <c r="B527">
        <f>'Recursos Humanos'!B527</f>
        <v>0</v>
      </c>
      <c r="C527">
        <f>'Recursos Humanos'!C527</f>
        <v>0</v>
      </c>
      <c r="D527">
        <f>'Recursos Humanos'!D527</f>
        <v>0</v>
      </c>
      <c r="E527">
        <f>'Recursos Humanos'!E527</f>
        <v>0</v>
      </c>
      <c r="F527" t="str">
        <f>'Recursos Humanos'!F527</f>
        <v>Rec. Humanos</v>
      </c>
      <c r="G527">
        <f>'Recursos Humanos'!G527</f>
        <v>0</v>
      </c>
      <c r="H527">
        <f>'Recursos Humanos'!H527</f>
        <v>0</v>
      </c>
      <c r="I527">
        <f>'Recursos Humanos'!I527</f>
        <v>0</v>
      </c>
      <c r="J527" s="2">
        <f>'Recursos Humanos'!K527</f>
        <v>0</v>
      </c>
      <c r="K527" s="3">
        <f>'Recursos Humanos'!L527</f>
        <v>0</v>
      </c>
      <c r="L527" s="3">
        <f>'Recursos Humanos'!M527</f>
        <v>0</v>
      </c>
    </row>
    <row r="528" spans="1:12" x14ac:dyDescent="0.25">
      <c r="A528">
        <f>'Recursos Humanos'!A528</f>
        <v>0</v>
      </c>
      <c r="B528">
        <f>'Recursos Humanos'!B528</f>
        <v>0</v>
      </c>
      <c r="C528">
        <f>'Recursos Humanos'!C528</f>
        <v>0</v>
      </c>
      <c r="D528">
        <f>'Recursos Humanos'!D528</f>
        <v>0</v>
      </c>
      <c r="E528">
        <f>'Recursos Humanos'!E528</f>
        <v>0</v>
      </c>
      <c r="F528" t="str">
        <f>'Recursos Humanos'!F528</f>
        <v>Rec. Humanos</v>
      </c>
      <c r="G528">
        <f>'Recursos Humanos'!G528</f>
        <v>0</v>
      </c>
      <c r="H528">
        <f>'Recursos Humanos'!H528</f>
        <v>0</v>
      </c>
      <c r="I528">
        <f>'Recursos Humanos'!I528</f>
        <v>0</v>
      </c>
      <c r="J528" s="2">
        <f>'Recursos Humanos'!K528</f>
        <v>0</v>
      </c>
      <c r="K528" s="3">
        <f>'Recursos Humanos'!L528</f>
        <v>0</v>
      </c>
      <c r="L528" s="3">
        <f>'Recursos Humanos'!M528</f>
        <v>0</v>
      </c>
    </row>
    <row r="529" spans="1:12" x14ac:dyDescent="0.25">
      <c r="A529">
        <f>'Recursos Humanos'!A529</f>
        <v>0</v>
      </c>
      <c r="B529">
        <f>'Recursos Humanos'!B529</f>
        <v>0</v>
      </c>
      <c r="C529">
        <f>'Recursos Humanos'!C529</f>
        <v>0</v>
      </c>
      <c r="D529">
        <f>'Recursos Humanos'!D529</f>
        <v>0</v>
      </c>
      <c r="E529">
        <f>'Recursos Humanos'!E529</f>
        <v>0</v>
      </c>
      <c r="F529" t="str">
        <f>'Recursos Humanos'!F529</f>
        <v>Rec. Humanos</v>
      </c>
      <c r="G529">
        <f>'Recursos Humanos'!G529</f>
        <v>0</v>
      </c>
      <c r="H529">
        <f>'Recursos Humanos'!H529</f>
        <v>0</v>
      </c>
      <c r="I529">
        <f>'Recursos Humanos'!I529</f>
        <v>0</v>
      </c>
      <c r="J529" s="2">
        <f>'Recursos Humanos'!K529</f>
        <v>0</v>
      </c>
      <c r="K529" s="3">
        <f>'Recursos Humanos'!L529</f>
        <v>0</v>
      </c>
      <c r="L529" s="3">
        <f>'Recursos Humanos'!M529</f>
        <v>0</v>
      </c>
    </row>
    <row r="530" spans="1:12" x14ac:dyDescent="0.25">
      <c r="A530">
        <f>'Recursos Humanos'!A530</f>
        <v>0</v>
      </c>
      <c r="B530">
        <f>'Recursos Humanos'!B530</f>
        <v>0</v>
      </c>
      <c r="C530">
        <f>'Recursos Humanos'!C530</f>
        <v>0</v>
      </c>
      <c r="D530">
        <f>'Recursos Humanos'!D530</f>
        <v>0</v>
      </c>
      <c r="E530">
        <f>'Recursos Humanos'!E530</f>
        <v>0</v>
      </c>
      <c r="F530" t="str">
        <f>'Recursos Humanos'!F530</f>
        <v>Rec. Humanos</v>
      </c>
      <c r="G530">
        <f>'Recursos Humanos'!G530</f>
        <v>0</v>
      </c>
      <c r="H530">
        <f>'Recursos Humanos'!H530</f>
        <v>0</v>
      </c>
      <c r="I530">
        <f>'Recursos Humanos'!I530</f>
        <v>0</v>
      </c>
      <c r="J530" s="2">
        <f>'Recursos Humanos'!K530</f>
        <v>0</v>
      </c>
      <c r="K530" s="3">
        <f>'Recursos Humanos'!L530</f>
        <v>0</v>
      </c>
      <c r="L530" s="3">
        <f>'Recursos Humanos'!M530</f>
        <v>0</v>
      </c>
    </row>
    <row r="531" spans="1:12" x14ac:dyDescent="0.25">
      <c r="A531">
        <f>'Recursos Humanos'!A531</f>
        <v>0</v>
      </c>
      <c r="B531">
        <f>'Recursos Humanos'!B531</f>
        <v>0</v>
      </c>
      <c r="C531">
        <f>'Recursos Humanos'!C531</f>
        <v>0</v>
      </c>
      <c r="D531">
        <f>'Recursos Humanos'!D531</f>
        <v>0</v>
      </c>
      <c r="E531">
        <f>'Recursos Humanos'!E531</f>
        <v>0</v>
      </c>
      <c r="F531" t="str">
        <f>'Recursos Humanos'!F531</f>
        <v>Rec. Humanos</v>
      </c>
      <c r="G531">
        <f>'Recursos Humanos'!G531</f>
        <v>0</v>
      </c>
      <c r="H531">
        <f>'Recursos Humanos'!H531</f>
        <v>0</v>
      </c>
      <c r="I531">
        <f>'Recursos Humanos'!I531</f>
        <v>0</v>
      </c>
      <c r="J531" s="2">
        <f>'Recursos Humanos'!K531</f>
        <v>0</v>
      </c>
      <c r="K531" s="3">
        <f>'Recursos Humanos'!L531</f>
        <v>0</v>
      </c>
      <c r="L531" s="3">
        <f>'Recursos Humanos'!M531</f>
        <v>0</v>
      </c>
    </row>
    <row r="532" spans="1:12" x14ac:dyDescent="0.25">
      <c r="A532">
        <f>'Recursos Humanos'!A532</f>
        <v>0</v>
      </c>
      <c r="B532">
        <f>'Recursos Humanos'!B532</f>
        <v>0</v>
      </c>
      <c r="C532">
        <f>'Recursos Humanos'!C532</f>
        <v>0</v>
      </c>
      <c r="D532">
        <f>'Recursos Humanos'!D532</f>
        <v>0</v>
      </c>
      <c r="E532">
        <f>'Recursos Humanos'!E532</f>
        <v>0</v>
      </c>
      <c r="F532" t="str">
        <f>'Recursos Humanos'!F532</f>
        <v>Rec. Humanos</v>
      </c>
      <c r="G532">
        <f>'Recursos Humanos'!G532</f>
        <v>0</v>
      </c>
      <c r="H532">
        <f>'Recursos Humanos'!H532</f>
        <v>0</v>
      </c>
      <c r="I532">
        <f>'Recursos Humanos'!I532</f>
        <v>0</v>
      </c>
      <c r="J532" s="2">
        <f>'Recursos Humanos'!K532</f>
        <v>0</v>
      </c>
      <c r="K532" s="3">
        <f>'Recursos Humanos'!L532</f>
        <v>0</v>
      </c>
      <c r="L532" s="3">
        <f>'Recursos Humanos'!M532</f>
        <v>0</v>
      </c>
    </row>
    <row r="533" spans="1:12" x14ac:dyDescent="0.25">
      <c r="A533">
        <f>'Recursos Humanos'!A533</f>
        <v>0</v>
      </c>
      <c r="B533">
        <f>'Recursos Humanos'!B533</f>
        <v>0</v>
      </c>
      <c r="C533">
        <f>'Recursos Humanos'!C533</f>
        <v>0</v>
      </c>
      <c r="D533">
        <f>'Recursos Humanos'!D533</f>
        <v>0</v>
      </c>
      <c r="E533">
        <f>'Recursos Humanos'!E533</f>
        <v>0</v>
      </c>
      <c r="F533" t="str">
        <f>'Recursos Humanos'!F533</f>
        <v>Rec. Humanos</v>
      </c>
      <c r="G533">
        <f>'Recursos Humanos'!G533</f>
        <v>0</v>
      </c>
      <c r="H533">
        <f>'Recursos Humanos'!H533</f>
        <v>0</v>
      </c>
      <c r="I533">
        <f>'Recursos Humanos'!I533</f>
        <v>0</v>
      </c>
      <c r="J533" s="2">
        <f>'Recursos Humanos'!K533</f>
        <v>0</v>
      </c>
      <c r="K533" s="3">
        <f>'Recursos Humanos'!L533</f>
        <v>0</v>
      </c>
      <c r="L533" s="3">
        <f>'Recursos Humanos'!M533</f>
        <v>0</v>
      </c>
    </row>
    <row r="534" spans="1:12" x14ac:dyDescent="0.25">
      <c r="A534">
        <f>'Recursos Humanos'!A534</f>
        <v>0</v>
      </c>
      <c r="B534">
        <f>'Recursos Humanos'!B534</f>
        <v>0</v>
      </c>
      <c r="C534">
        <f>'Recursos Humanos'!C534</f>
        <v>0</v>
      </c>
      <c r="D534">
        <f>'Recursos Humanos'!D534</f>
        <v>0</v>
      </c>
      <c r="E534">
        <f>'Recursos Humanos'!E534</f>
        <v>0</v>
      </c>
      <c r="F534" t="str">
        <f>'Recursos Humanos'!F534</f>
        <v>Rec. Humanos</v>
      </c>
      <c r="G534">
        <f>'Recursos Humanos'!G534</f>
        <v>0</v>
      </c>
      <c r="H534">
        <f>'Recursos Humanos'!H534</f>
        <v>0</v>
      </c>
      <c r="I534">
        <f>'Recursos Humanos'!I534</f>
        <v>0</v>
      </c>
      <c r="J534" s="2">
        <f>'Recursos Humanos'!K534</f>
        <v>0</v>
      </c>
      <c r="K534" s="3">
        <f>'Recursos Humanos'!L534</f>
        <v>0</v>
      </c>
      <c r="L534" s="3">
        <f>'Recursos Humanos'!M534</f>
        <v>0</v>
      </c>
    </row>
    <row r="535" spans="1:12" x14ac:dyDescent="0.25">
      <c r="A535">
        <f>'Recursos Humanos'!A535</f>
        <v>0</v>
      </c>
      <c r="B535">
        <f>'Recursos Humanos'!B535</f>
        <v>0</v>
      </c>
      <c r="C535">
        <f>'Recursos Humanos'!C535</f>
        <v>0</v>
      </c>
      <c r="D535">
        <f>'Recursos Humanos'!D535</f>
        <v>0</v>
      </c>
      <c r="E535">
        <f>'Recursos Humanos'!E535</f>
        <v>0</v>
      </c>
      <c r="F535" t="str">
        <f>'Recursos Humanos'!F535</f>
        <v>Rec. Humanos</v>
      </c>
      <c r="G535">
        <f>'Recursos Humanos'!G535</f>
        <v>0</v>
      </c>
      <c r="H535">
        <f>'Recursos Humanos'!H535</f>
        <v>0</v>
      </c>
      <c r="I535">
        <f>'Recursos Humanos'!I535</f>
        <v>0</v>
      </c>
      <c r="J535" s="2">
        <f>'Recursos Humanos'!K535</f>
        <v>0</v>
      </c>
      <c r="K535" s="3">
        <f>'Recursos Humanos'!L535</f>
        <v>0</v>
      </c>
      <c r="L535" s="3">
        <f>'Recursos Humanos'!M535</f>
        <v>0</v>
      </c>
    </row>
    <row r="536" spans="1:12" x14ac:dyDescent="0.25">
      <c r="A536">
        <f>'Recursos Humanos'!A536</f>
        <v>0</v>
      </c>
      <c r="B536">
        <f>'Recursos Humanos'!B536</f>
        <v>0</v>
      </c>
      <c r="C536">
        <f>'Recursos Humanos'!C536</f>
        <v>0</v>
      </c>
      <c r="D536">
        <f>'Recursos Humanos'!D536</f>
        <v>0</v>
      </c>
      <c r="E536">
        <f>'Recursos Humanos'!E536</f>
        <v>0</v>
      </c>
      <c r="F536" t="str">
        <f>'Recursos Humanos'!F536</f>
        <v>Rec. Humanos</v>
      </c>
      <c r="G536">
        <f>'Recursos Humanos'!G536</f>
        <v>0</v>
      </c>
      <c r="H536">
        <f>'Recursos Humanos'!H536</f>
        <v>0</v>
      </c>
      <c r="I536">
        <f>'Recursos Humanos'!I536</f>
        <v>0</v>
      </c>
      <c r="J536" s="2">
        <f>'Recursos Humanos'!K536</f>
        <v>0</v>
      </c>
      <c r="K536" s="3">
        <f>'Recursos Humanos'!L536</f>
        <v>0</v>
      </c>
      <c r="L536" s="3">
        <f>'Recursos Humanos'!M536</f>
        <v>0</v>
      </c>
    </row>
    <row r="537" spans="1:12" x14ac:dyDescent="0.25">
      <c r="A537">
        <f>'Recursos Humanos'!A537</f>
        <v>0</v>
      </c>
      <c r="B537">
        <f>'Recursos Humanos'!B537</f>
        <v>0</v>
      </c>
      <c r="C537">
        <f>'Recursos Humanos'!C537</f>
        <v>0</v>
      </c>
      <c r="D537">
        <f>'Recursos Humanos'!D537</f>
        <v>0</v>
      </c>
      <c r="E537">
        <f>'Recursos Humanos'!E537</f>
        <v>0</v>
      </c>
      <c r="F537" t="str">
        <f>'Recursos Humanos'!F537</f>
        <v>Rec. Humanos</v>
      </c>
      <c r="G537">
        <f>'Recursos Humanos'!G537</f>
        <v>0</v>
      </c>
      <c r="H537">
        <f>'Recursos Humanos'!H537</f>
        <v>0</v>
      </c>
      <c r="I537">
        <f>'Recursos Humanos'!I537</f>
        <v>0</v>
      </c>
      <c r="J537" s="2">
        <f>'Recursos Humanos'!K537</f>
        <v>0</v>
      </c>
      <c r="K537" s="3">
        <f>'Recursos Humanos'!L537</f>
        <v>0</v>
      </c>
      <c r="L537" s="3">
        <f>'Recursos Humanos'!M537</f>
        <v>0</v>
      </c>
    </row>
    <row r="538" spans="1:12" x14ac:dyDescent="0.25">
      <c r="A538">
        <f>'Recursos Humanos'!A538</f>
        <v>0</v>
      </c>
      <c r="B538">
        <f>'Recursos Humanos'!B538</f>
        <v>0</v>
      </c>
      <c r="C538">
        <f>'Recursos Humanos'!C538</f>
        <v>0</v>
      </c>
      <c r="D538">
        <f>'Recursos Humanos'!D538</f>
        <v>0</v>
      </c>
      <c r="E538">
        <f>'Recursos Humanos'!E538</f>
        <v>0</v>
      </c>
      <c r="F538" t="str">
        <f>'Recursos Humanos'!F538</f>
        <v>Rec. Humanos</v>
      </c>
      <c r="G538">
        <f>'Recursos Humanos'!G538</f>
        <v>0</v>
      </c>
      <c r="H538">
        <f>'Recursos Humanos'!H538</f>
        <v>0</v>
      </c>
      <c r="I538">
        <f>'Recursos Humanos'!I538</f>
        <v>0</v>
      </c>
      <c r="J538" s="2">
        <f>'Recursos Humanos'!K538</f>
        <v>0</v>
      </c>
      <c r="K538" s="3">
        <f>'Recursos Humanos'!L538</f>
        <v>0</v>
      </c>
      <c r="L538" s="3">
        <f>'Recursos Humanos'!M538</f>
        <v>0</v>
      </c>
    </row>
    <row r="539" spans="1:12" x14ac:dyDescent="0.25">
      <c r="A539">
        <f>'Recursos Humanos'!A539</f>
        <v>0</v>
      </c>
      <c r="B539">
        <f>'Recursos Humanos'!B539</f>
        <v>0</v>
      </c>
      <c r="C539">
        <f>'Recursos Humanos'!C539</f>
        <v>0</v>
      </c>
      <c r="D539">
        <f>'Recursos Humanos'!D539</f>
        <v>0</v>
      </c>
      <c r="E539">
        <f>'Recursos Humanos'!E539</f>
        <v>0</v>
      </c>
      <c r="F539" t="str">
        <f>'Recursos Humanos'!F539</f>
        <v>Rec. Humanos</v>
      </c>
      <c r="G539">
        <f>'Recursos Humanos'!G539</f>
        <v>0</v>
      </c>
      <c r="H539">
        <f>'Recursos Humanos'!H539</f>
        <v>0</v>
      </c>
      <c r="I539">
        <f>'Recursos Humanos'!I539</f>
        <v>0</v>
      </c>
      <c r="J539" s="2">
        <f>'Recursos Humanos'!K539</f>
        <v>0</v>
      </c>
      <c r="K539" s="3">
        <f>'Recursos Humanos'!L539</f>
        <v>0</v>
      </c>
      <c r="L539" s="3">
        <f>'Recursos Humanos'!M539</f>
        <v>0</v>
      </c>
    </row>
    <row r="540" spans="1:12" x14ac:dyDescent="0.25">
      <c r="A540">
        <f>'Recursos Humanos'!A540</f>
        <v>0</v>
      </c>
      <c r="B540">
        <f>'Recursos Humanos'!B540</f>
        <v>0</v>
      </c>
      <c r="C540">
        <f>'Recursos Humanos'!C540</f>
        <v>0</v>
      </c>
      <c r="D540">
        <f>'Recursos Humanos'!D540</f>
        <v>0</v>
      </c>
      <c r="E540">
        <f>'Recursos Humanos'!E540</f>
        <v>0</v>
      </c>
      <c r="F540" t="str">
        <f>'Recursos Humanos'!F540</f>
        <v>Rec. Humanos</v>
      </c>
      <c r="G540">
        <f>'Recursos Humanos'!G540</f>
        <v>0</v>
      </c>
      <c r="H540">
        <f>'Recursos Humanos'!H540</f>
        <v>0</v>
      </c>
      <c r="I540">
        <f>'Recursos Humanos'!I540</f>
        <v>0</v>
      </c>
      <c r="J540" s="2">
        <f>'Recursos Humanos'!K540</f>
        <v>0</v>
      </c>
      <c r="K540" s="3">
        <f>'Recursos Humanos'!L540</f>
        <v>0</v>
      </c>
      <c r="L540" s="3">
        <f>'Recursos Humanos'!M540</f>
        <v>0</v>
      </c>
    </row>
    <row r="541" spans="1:12" x14ac:dyDescent="0.25">
      <c r="A541">
        <f>'Recursos Humanos'!A541</f>
        <v>0</v>
      </c>
      <c r="B541">
        <f>'Recursos Humanos'!B541</f>
        <v>0</v>
      </c>
      <c r="C541">
        <f>'Recursos Humanos'!C541</f>
        <v>0</v>
      </c>
      <c r="D541">
        <f>'Recursos Humanos'!D541</f>
        <v>0</v>
      </c>
      <c r="E541">
        <f>'Recursos Humanos'!E541</f>
        <v>0</v>
      </c>
      <c r="F541" t="str">
        <f>'Recursos Humanos'!F541</f>
        <v>Rec. Humanos</v>
      </c>
      <c r="G541">
        <f>'Recursos Humanos'!G541</f>
        <v>0</v>
      </c>
      <c r="H541">
        <f>'Recursos Humanos'!H541</f>
        <v>0</v>
      </c>
      <c r="I541">
        <f>'Recursos Humanos'!I541</f>
        <v>0</v>
      </c>
      <c r="J541" s="2">
        <f>'Recursos Humanos'!K541</f>
        <v>0</v>
      </c>
      <c r="K541" s="3">
        <f>'Recursos Humanos'!L541</f>
        <v>0</v>
      </c>
      <c r="L541" s="3">
        <f>'Recursos Humanos'!M541</f>
        <v>0</v>
      </c>
    </row>
    <row r="542" spans="1:12" x14ac:dyDescent="0.25">
      <c r="A542">
        <f>'Recursos Humanos'!A542</f>
        <v>0</v>
      </c>
      <c r="B542">
        <f>'Recursos Humanos'!B542</f>
        <v>0</v>
      </c>
      <c r="C542">
        <f>'Recursos Humanos'!C542</f>
        <v>0</v>
      </c>
      <c r="D542">
        <f>'Recursos Humanos'!D542</f>
        <v>0</v>
      </c>
      <c r="E542">
        <f>'Recursos Humanos'!E542</f>
        <v>0</v>
      </c>
      <c r="F542" t="str">
        <f>'Recursos Humanos'!F542</f>
        <v>Rec. Humanos</v>
      </c>
      <c r="G542">
        <f>'Recursos Humanos'!G542</f>
        <v>0</v>
      </c>
      <c r="H542">
        <f>'Recursos Humanos'!H542</f>
        <v>0</v>
      </c>
      <c r="I542">
        <f>'Recursos Humanos'!I542</f>
        <v>0</v>
      </c>
      <c r="J542" s="2">
        <f>'Recursos Humanos'!K542</f>
        <v>0</v>
      </c>
      <c r="K542" s="3">
        <f>'Recursos Humanos'!L542</f>
        <v>0</v>
      </c>
      <c r="L542" s="3">
        <f>'Recursos Humanos'!M542</f>
        <v>0</v>
      </c>
    </row>
    <row r="543" spans="1:12" x14ac:dyDescent="0.25">
      <c r="A543">
        <f>'Recursos Humanos'!A543</f>
        <v>0</v>
      </c>
      <c r="B543">
        <f>'Recursos Humanos'!B543</f>
        <v>0</v>
      </c>
      <c r="C543">
        <f>'Recursos Humanos'!C543</f>
        <v>0</v>
      </c>
      <c r="D543">
        <f>'Recursos Humanos'!D543</f>
        <v>0</v>
      </c>
      <c r="E543">
        <f>'Recursos Humanos'!E543</f>
        <v>0</v>
      </c>
      <c r="F543" t="str">
        <f>'Recursos Humanos'!F543</f>
        <v>Rec. Humanos</v>
      </c>
      <c r="G543">
        <f>'Recursos Humanos'!G543</f>
        <v>0</v>
      </c>
      <c r="H543">
        <f>'Recursos Humanos'!H543</f>
        <v>0</v>
      </c>
      <c r="I543">
        <f>'Recursos Humanos'!I543</f>
        <v>0</v>
      </c>
      <c r="J543" s="2">
        <f>'Recursos Humanos'!K543</f>
        <v>0</v>
      </c>
      <c r="K543" s="3">
        <f>'Recursos Humanos'!L543</f>
        <v>0</v>
      </c>
      <c r="L543" s="3">
        <f>'Recursos Humanos'!M543</f>
        <v>0</v>
      </c>
    </row>
    <row r="544" spans="1:12" x14ac:dyDescent="0.25">
      <c r="A544">
        <f>'Recursos Humanos'!A544</f>
        <v>0</v>
      </c>
      <c r="B544">
        <f>'Recursos Humanos'!B544</f>
        <v>0</v>
      </c>
      <c r="C544">
        <f>'Recursos Humanos'!C544</f>
        <v>0</v>
      </c>
      <c r="D544">
        <f>'Recursos Humanos'!D544</f>
        <v>0</v>
      </c>
      <c r="E544">
        <f>'Recursos Humanos'!E544</f>
        <v>0</v>
      </c>
      <c r="F544" t="str">
        <f>'Recursos Humanos'!F544</f>
        <v>Rec. Humanos</v>
      </c>
      <c r="G544">
        <f>'Recursos Humanos'!G544</f>
        <v>0</v>
      </c>
      <c r="H544">
        <f>'Recursos Humanos'!H544</f>
        <v>0</v>
      </c>
      <c r="I544">
        <f>'Recursos Humanos'!I544</f>
        <v>0</v>
      </c>
      <c r="J544" s="2">
        <f>'Recursos Humanos'!K544</f>
        <v>0</v>
      </c>
      <c r="K544" s="3">
        <f>'Recursos Humanos'!L544</f>
        <v>0</v>
      </c>
      <c r="L544" s="3">
        <f>'Recursos Humanos'!M544</f>
        <v>0</v>
      </c>
    </row>
    <row r="545" spans="1:12" x14ac:dyDescent="0.25">
      <c r="A545">
        <f>'Recursos Humanos'!A545</f>
        <v>0</v>
      </c>
      <c r="B545">
        <f>'Recursos Humanos'!B545</f>
        <v>0</v>
      </c>
      <c r="C545">
        <f>'Recursos Humanos'!C545</f>
        <v>0</v>
      </c>
      <c r="D545">
        <f>'Recursos Humanos'!D545</f>
        <v>0</v>
      </c>
      <c r="E545">
        <f>'Recursos Humanos'!E545</f>
        <v>0</v>
      </c>
      <c r="F545" t="str">
        <f>'Recursos Humanos'!F545</f>
        <v>Rec. Humanos</v>
      </c>
      <c r="G545">
        <f>'Recursos Humanos'!G545</f>
        <v>0</v>
      </c>
      <c r="H545">
        <f>'Recursos Humanos'!H545</f>
        <v>0</v>
      </c>
      <c r="I545">
        <f>'Recursos Humanos'!I545</f>
        <v>0</v>
      </c>
      <c r="J545" s="2">
        <f>'Recursos Humanos'!K545</f>
        <v>0</v>
      </c>
      <c r="K545" s="3">
        <f>'Recursos Humanos'!L545</f>
        <v>0</v>
      </c>
      <c r="L545" s="3">
        <f>'Recursos Humanos'!M545</f>
        <v>0</v>
      </c>
    </row>
    <row r="546" spans="1:12" x14ac:dyDescent="0.25">
      <c r="A546">
        <f>'Recursos Humanos'!A546</f>
        <v>0</v>
      </c>
      <c r="B546">
        <f>'Recursos Humanos'!B546</f>
        <v>0</v>
      </c>
      <c r="C546">
        <f>'Recursos Humanos'!C546</f>
        <v>0</v>
      </c>
      <c r="D546">
        <f>'Recursos Humanos'!D546</f>
        <v>0</v>
      </c>
      <c r="E546">
        <f>'Recursos Humanos'!E546</f>
        <v>0</v>
      </c>
      <c r="F546" t="str">
        <f>'Recursos Humanos'!F546</f>
        <v>Rec. Humanos</v>
      </c>
      <c r="G546">
        <f>'Recursos Humanos'!G546</f>
        <v>0</v>
      </c>
      <c r="H546">
        <f>'Recursos Humanos'!H546</f>
        <v>0</v>
      </c>
      <c r="I546">
        <f>'Recursos Humanos'!I546</f>
        <v>0</v>
      </c>
      <c r="J546" s="2">
        <f>'Recursos Humanos'!K546</f>
        <v>0</v>
      </c>
      <c r="K546" s="3">
        <f>'Recursos Humanos'!L546</f>
        <v>0</v>
      </c>
      <c r="L546" s="3">
        <f>'Recursos Humanos'!M546</f>
        <v>0</v>
      </c>
    </row>
    <row r="547" spans="1:12" x14ac:dyDescent="0.25">
      <c r="A547">
        <f>'Recursos Humanos'!A547</f>
        <v>0</v>
      </c>
      <c r="B547">
        <f>'Recursos Humanos'!B547</f>
        <v>0</v>
      </c>
      <c r="C547">
        <f>'Recursos Humanos'!C547</f>
        <v>0</v>
      </c>
      <c r="D547">
        <f>'Recursos Humanos'!D547</f>
        <v>0</v>
      </c>
      <c r="E547">
        <f>'Recursos Humanos'!E547</f>
        <v>0</v>
      </c>
      <c r="F547" t="str">
        <f>'Recursos Humanos'!F547</f>
        <v>Rec. Humanos</v>
      </c>
      <c r="G547">
        <f>'Recursos Humanos'!G547</f>
        <v>0</v>
      </c>
      <c r="H547">
        <f>'Recursos Humanos'!H547</f>
        <v>0</v>
      </c>
      <c r="I547">
        <f>'Recursos Humanos'!I547</f>
        <v>0</v>
      </c>
      <c r="J547" s="2">
        <f>'Recursos Humanos'!K547</f>
        <v>0</v>
      </c>
      <c r="K547" s="3">
        <f>'Recursos Humanos'!L547</f>
        <v>0</v>
      </c>
      <c r="L547" s="3">
        <f>'Recursos Humanos'!M547</f>
        <v>0</v>
      </c>
    </row>
    <row r="548" spans="1:12" x14ac:dyDescent="0.25">
      <c r="A548">
        <f>'Recursos Humanos'!A548</f>
        <v>0</v>
      </c>
      <c r="B548">
        <f>'Recursos Humanos'!B548</f>
        <v>0</v>
      </c>
      <c r="C548">
        <f>'Recursos Humanos'!C548</f>
        <v>0</v>
      </c>
      <c r="D548">
        <f>'Recursos Humanos'!D548</f>
        <v>0</v>
      </c>
      <c r="E548">
        <f>'Recursos Humanos'!E548</f>
        <v>0</v>
      </c>
      <c r="F548" t="str">
        <f>'Recursos Humanos'!F548</f>
        <v>Rec. Humanos</v>
      </c>
      <c r="G548">
        <f>'Recursos Humanos'!G548</f>
        <v>0</v>
      </c>
      <c r="H548">
        <f>'Recursos Humanos'!H548</f>
        <v>0</v>
      </c>
      <c r="I548">
        <f>'Recursos Humanos'!I548</f>
        <v>0</v>
      </c>
      <c r="J548" s="2">
        <f>'Recursos Humanos'!K548</f>
        <v>0</v>
      </c>
      <c r="K548" s="3">
        <f>'Recursos Humanos'!L548</f>
        <v>0</v>
      </c>
      <c r="L548" s="3">
        <f>'Recursos Humanos'!M548</f>
        <v>0</v>
      </c>
    </row>
    <row r="549" spans="1:12" x14ac:dyDescent="0.25">
      <c r="A549">
        <f>'Recursos Humanos'!A549</f>
        <v>0</v>
      </c>
      <c r="B549">
        <f>'Recursos Humanos'!B549</f>
        <v>0</v>
      </c>
      <c r="C549">
        <f>'Recursos Humanos'!C549</f>
        <v>0</v>
      </c>
      <c r="D549">
        <f>'Recursos Humanos'!D549</f>
        <v>0</v>
      </c>
      <c r="E549">
        <f>'Recursos Humanos'!E549</f>
        <v>0</v>
      </c>
      <c r="F549" t="str">
        <f>'Recursos Humanos'!F549</f>
        <v>Rec. Humanos</v>
      </c>
      <c r="G549">
        <f>'Recursos Humanos'!G549</f>
        <v>0</v>
      </c>
      <c r="H549">
        <f>'Recursos Humanos'!H549</f>
        <v>0</v>
      </c>
      <c r="I549">
        <f>'Recursos Humanos'!I549</f>
        <v>0</v>
      </c>
      <c r="J549" s="2">
        <f>'Recursos Humanos'!K549</f>
        <v>0</v>
      </c>
      <c r="K549" s="3">
        <f>'Recursos Humanos'!L549</f>
        <v>0</v>
      </c>
      <c r="L549" s="3">
        <f>'Recursos Humanos'!M549</f>
        <v>0</v>
      </c>
    </row>
    <row r="550" spans="1:12" x14ac:dyDescent="0.25">
      <c r="A550">
        <f>'Recursos Humanos'!A550</f>
        <v>0</v>
      </c>
      <c r="B550">
        <f>'Recursos Humanos'!B550</f>
        <v>0</v>
      </c>
      <c r="C550">
        <f>'Recursos Humanos'!C550</f>
        <v>0</v>
      </c>
      <c r="D550">
        <f>'Recursos Humanos'!D550</f>
        <v>0</v>
      </c>
      <c r="E550">
        <f>'Recursos Humanos'!E550</f>
        <v>0</v>
      </c>
      <c r="F550" t="str">
        <f>'Recursos Humanos'!F550</f>
        <v>Rec. Humanos</v>
      </c>
      <c r="G550">
        <f>'Recursos Humanos'!G550</f>
        <v>0</v>
      </c>
      <c r="H550">
        <f>'Recursos Humanos'!H550</f>
        <v>0</v>
      </c>
      <c r="I550">
        <f>'Recursos Humanos'!I550</f>
        <v>0</v>
      </c>
      <c r="J550" s="2">
        <f>'Recursos Humanos'!K550</f>
        <v>0</v>
      </c>
      <c r="K550" s="3">
        <f>'Recursos Humanos'!L550</f>
        <v>0</v>
      </c>
      <c r="L550" s="3">
        <f>'Recursos Humanos'!M550</f>
        <v>0</v>
      </c>
    </row>
    <row r="551" spans="1:12" x14ac:dyDescent="0.25">
      <c r="A551">
        <f>'Recursos Humanos'!A551</f>
        <v>0</v>
      </c>
      <c r="B551">
        <f>'Recursos Humanos'!B551</f>
        <v>0</v>
      </c>
      <c r="C551">
        <f>'Recursos Humanos'!C551</f>
        <v>0</v>
      </c>
      <c r="D551">
        <f>'Recursos Humanos'!D551</f>
        <v>0</v>
      </c>
      <c r="E551">
        <f>'Recursos Humanos'!E551</f>
        <v>0</v>
      </c>
      <c r="F551" t="str">
        <f>'Recursos Humanos'!F551</f>
        <v>Rec. Humanos</v>
      </c>
      <c r="G551">
        <f>'Recursos Humanos'!G551</f>
        <v>0</v>
      </c>
      <c r="H551">
        <f>'Recursos Humanos'!H551</f>
        <v>0</v>
      </c>
      <c r="I551">
        <f>'Recursos Humanos'!I551</f>
        <v>0</v>
      </c>
      <c r="J551" s="2">
        <f>'Recursos Humanos'!K551</f>
        <v>0</v>
      </c>
      <c r="K551" s="3">
        <f>'Recursos Humanos'!L551</f>
        <v>0</v>
      </c>
      <c r="L551" s="3">
        <f>'Recursos Humanos'!M551</f>
        <v>0</v>
      </c>
    </row>
    <row r="552" spans="1:12" x14ac:dyDescent="0.25">
      <c r="A552">
        <f>'Recursos Humanos'!A552</f>
        <v>0</v>
      </c>
      <c r="B552">
        <f>'Recursos Humanos'!B552</f>
        <v>0</v>
      </c>
      <c r="C552">
        <f>'Recursos Humanos'!C552</f>
        <v>0</v>
      </c>
      <c r="D552">
        <f>'Recursos Humanos'!D552</f>
        <v>0</v>
      </c>
      <c r="E552">
        <f>'Recursos Humanos'!E552</f>
        <v>0</v>
      </c>
      <c r="F552" t="str">
        <f>'Recursos Humanos'!F552</f>
        <v>Rec. Humanos</v>
      </c>
      <c r="G552">
        <f>'Recursos Humanos'!G552</f>
        <v>0</v>
      </c>
      <c r="H552">
        <f>'Recursos Humanos'!H552</f>
        <v>0</v>
      </c>
      <c r="I552">
        <f>'Recursos Humanos'!I552</f>
        <v>0</v>
      </c>
      <c r="J552" s="2">
        <f>'Recursos Humanos'!K552</f>
        <v>0</v>
      </c>
      <c r="K552" s="3">
        <f>'Recursos Humanos'!L552</f>
        <v>0</v>
      </c>
      <c r="L552" s="3">
        <f>'Recursos Humanos'!M552</f>
        <v>0</v>
      </c>
    </row>
    <row r="553" spans="1:12" x14ac:dyDescent="0.25">
      <c r="A553">
        <f>'Recursos Humanos'!A553</f>
        <v>0</v>
      </c>
      <c r="B553">
        <f>'Recursos Humanos'!B553</f>
        <v>0</v>
      </c>
      <c r="C553">
        <f>'Recursos Humanos'!C553</f>
        <v>0</v>
      </c>
      <c r="D553">
        <f>'Recursos Humanos'!D553</f>
        <v>0</v>
      </c>
      <c r="E553">
        <f>'Recursos Humanos'!E553</f>
        <v>0</v>
      </c>
      <c r="F553" t="str">
        <f>'Recursos Humanos'!F553</f>
        <v>Rec. Humanos</v>
      </c>
      <c r="G553">
        <f>'Recursos Humanos'!G553</f>
        <v>0</v>
      </c>
      <c r="H553">
        <f>'Recursos Humanos'!H553</f>
        <v>0</v>
      </c>
      <c r="I553">
        <f>'Recursos Humanos'!I553</f>
        <v>0</v>
      </c>
      <c r="J553" s="2">
        <f>'Recursos Humanos'!K553</f>
        <v>0</v>
      </c>
      <c r="K553" s="3">
        <f>'Recursos Humanos'!L553</f>
        <v>0</v>
      </c>
      <c r="L553" s="3">
        <f>'Recursos Humanos'!M553</f>
        <v>0</v>
      </c>
    </row>
    <row r="554" spans="1:12" x14ac:dyDescent="0.25">
      <c r="A554">
        <f>'Recursos Humanos'!A554</f>
        <v>0</v>
      </c>
      <c r="B554">
        <f>'Recursos Humanos'!B554</f>
        <v>0</v>
      </c>
      <c r="C554">
        <f>'Recursos Humanos'!C554</f>
        <v>0</v>
      </c>
      <c r="D554">
        <f>'Recursos Humanos'!D554</f>
        <v>0</v>
      </c>
      <c r="E554">
        <f>'Recursos Humanos'!E554</f>
        <v>0</v>
      </c>
      <c r="F554" t="str">
        <f>'Recursos Humanos'!F554</f>
        <v>Rec. Humanos</v>
      </c>
      <c r="G554">
        <f>'Recursos Humanos'!G554</f>
        <v>0</v>
      </c>
      <c r="H554">
        <f>'Recursos Humanos'!H554</f>
        <v>0</v>
      </c>
      <c r="I554">
        <f>'Recursos Humanos'!I554</f>
        <v>0</v>
      </c>
      <c r="J554" s="2">
        <f>'Recursos Humanos'!K554</f>
        <v>0</v>
      </c>
      <c r="K554" s="3">
        <f>'Recursos Humanos'!L554</f>
        <v>0</v>
      </c>
      <c r="L554" s="3">
        <f>'Recursos Humanos'!M554</f>
        <v>0</v>
      </c>
    </row>
    <row r="555" spans="1:12" x14ac:dyDescent="0.25">
      <c r="A555">
        <f>'Recursos Humanos'!A555</f>
        <v>0</v>
      </c>
      <c r="B555">
        <f>'Recursos Humanos'!B555</f>
        <v>0</v>
      </c>
      <c r="C555">
        <f>'Recursos Humanos'!C555</f>
        <v>0</v>
      </c>
      <c r="D555">
        <f>'Recursos Humanos'!D555</f>
        <v>0</v>
      </c>
      <c r="E555">
        <f>'Recursos Humanos'!E555</f>
        <v>0</v>
      </c>
      <c r="F555" t="str">
        <f>'Recursos Humanos'!F555</f>
        <v>Rec. Humanos</v>
      </c>
      <c r="G555">
        <f>'Recursos Humanos'!G555</f>
        <v>0</v>
      </c>
      <c r="H555">
        <f>'Recursos Humanos'!H555</f>
        <v>0</v>
      </c>
      <c r="I555">
        <f>'Recursos Humanos'!I555</f>
        <v>0</v>
      </c>
      <c r="J555" s="2">
        <f>'Recursos Humanos'!K555</f>
        <v>0</v>
      </c>
      <c r="K555" s="3">
        <f>'Recursos Humanos'!L555</f>
        <v>0</v>
      </c>
      <c r="L555" s="3">
        <f>'Recursos Humanos'!M555</f>
        <v>0</v>
      </c>
    </row>
    <row r="556" spans="1:12" x14ac:dyDescent="0.25">
      <c r="A556">
        <f>'Recursos Humanos'!A556</f>
        <v>0</v>
      </c>
      <c r="B556">
        <f>'Recursos Humanos'!B556</f>
        <v>0</v>
      </c>
      <c r="C556">
        <f>'Recursos Humanos'!C556</f>
        <v>0</v>
      </c>
      <c r="D556">
        <f>'Recursos Humanos'!D556</f>
        <v>0</v>
      </c>
      <c r="E556">
        <f>'Recursos Humanos'!E556</f>
        <v>0</v>
      </c>
      <c r="F556" t="str">
        <f>'Recursos Humanos'!F556</f>
        <v>Rec. Humanos</v>
      </c>
      <c r="G556">
        <f>'Recursos Humanos'!G556</f>
        <v>0</v>
      </c>
      <c r="H556">
        <f>'Recursos Humanos'!H556</f>
        <v>0</v>
      </c>
      <c r="I556">
        <f>'Recursos Humanos'!I556</f>
        <v>0</v>
      </c>
      <c r="J556" s="2">
        <f>'Recursos Humanos'!K556</f>
        <v>0</v>
      </c>
      <c r="K556" s="3">
        <f>'Recursos Humanos'!L556</f>
        <v>0</v>
      </c>
      <c r="L556" s="3">
        <f>'Recursos Humanos'!M556</f>
        <v>0</v>
      </c>
    </row>
    <row r="557" spans="1:12" x14ac:dyDescent="0.25">
      <c r="A557">
        <f>'Recursos Humanos'!A557</f>
        <v>0</v>
      </c>
      <c r="B557">
        <f>'Recursos Humanos'!B557</f>
        <v>0</v>
      </c>
      <c r="C557">
        <f>'Recursos Humanos'!C557</f>
        <v>0</v>
      </c>
      <c r="D557">
        <f>'Recursos Humanos'!D557</f>
        <v>0</v>
      </c>
      <c r="E557">
        <f>'Recursos Humanos'!E557</f>
        <v>0</v>
      </c>
      <c r="F557" t="str">
        <f>'Recursos Humanos'!F557</f>
        <v>Rec. Humanos</v>
      </c>
      <c r="G557">
        <f>'Recursos Humanos'!G557</f>
        <v>0</v>
      </c>
      <c r="H557">
        <f>'Recursos Humanos'!H557</f>
        <v>0</v>
      </c>
      <c r="I557">
        <f>'Recursos Humanos'!I557</f>
        <v>0</v>
      </c>
      <c r="J557" s="2">
        <f>'Recursos Humanos'!K557</f>
        <v>0</v>
      </c>
      <c r="K557" s="3">
        <f>'Recursos Humanos'!L557</f>
        <v>0</v>
      </c>
      <c r="L557" s="3">
        <f>'Recursos Humanos'!M557</f>
        <v>0</v>
      </c>
    </row>
    <row r="558" spans="1:12" x14ac:dyDescent="0.25">
      <c r="A558">
        <f>'Recursos Humanos'!A558</f>
        <v>0</v>
      </c>
      <c r="B558">
        <f>'Recursos Humanos'!B558</f>
        <v>0</v>
      </c>
      <c r="C558">
        <f>'Recursos Humanos'!C558</f>
        <v>0</v>
      </c>
      <c r="D558">
        <f>'Recursos Humanos'!D558</f>
        <v>0</v>
      </c>
      <c r="E558">
        <f>'Recursos Humanos'!E558</f>
        <v>0</v>
      </c>
      <c r="F558" t="str">
        <f>'Recursos Humanos'!F558</f>
        <v>Rec. Humanos</v>
      </c>
      <c r="G558">
        <f>'Recursos Humanos'!G558</f>
        <v>0</v>
      </c>
      <c r="H558">
        <f>'Recursos Humanos'!H558</f>
        <v>0</v>
      </c>
      <c r="I558">
        <f>'Recursos Humanos'!I558</f>
        <v>0</v>
      </c>
      <c r="J558" s="2">
        <f>'Recursos Humanos'!K558</f>
        <v>0</v>
      </c>
      <c r="K558" s="3">
        <f>'Recursos Humanos'!L558</f>
        <v>0</v>
      </c>
      <c r="L558" s="3">
        <f>'Recursos Humanos'!M558</f>
        <v>0</v>
      </c>
    </row>
    <row r="559" spans="1:12" x14ac:dyDescent="0.25">
      <c r="A559">
        <f>'Recursos Humanos'!A559</f>
        <v>0</v>
      </c>
      <c r="B559">
        <f>'Recursos Humanos'!B559</f>
        <v>0</v>
      </c>
      <c r="C559">
        <f>'Recursos Humanos'!C559</f>
        <v>0</v>
      </c>
      <c r="D559">
        <f>'Recursos Humanos'!D559</f>
        <v>0</v>
      </c>
      <c r="E559">
        <f>'Recursos Humanos'!E559</f>
        <v>0</v>
      </c>
      <c r="F559" t="str">
        <f>'Recursos Humanos'!F559</f>
        <v>Rec. Humanos</v>
      </c>
      <c r="G559">
        <f>'Recursos Humanos'!G559</f>
        <v>0</v>
      </c>
      <c r="H559">
        <f>'Recursos Humanos'!H559</f>
        <v>0</v>
      </c>
      <c r="I559">
        <f>'Recursos Humanos'!I559</f>
        <v>0</v>
      </c>
      <c r="J559" s="2">
        <f>'Recursos Humanos'!K559</f>
        <v>0</v>
      </c>
      <c r="K559" s="3">
        <f>'Recursos Humanos'!L559</f>
        <v>0</v>
      </c>
      <c r="L559" s="3">
        <f>'Recursos Humanos'!M559</f>
        <v>0</v>
      </c>
    </row>
    <row r="560" spans="1:12" x14ac:dyDescent="0.25">
      <c r="A560">
        <f>'Recursos Humanos'!A560</f>
        <v>0</v>
      </c>
      <c r="B560">
        <f>'Recursos Humanos'!B560</f>
        <v>0</v>
      </c>
      <c r="C560">
        <f>'Recursos Humanos'!C560</f>
        <v>0</v>
      </c>
      <c r="D560">
        <f>'Recursos Humanos'!D560</f>
        <v>0</v>
      </c>
      <c r="E560">
        <f>'Recursos Humanos'!E560</f>
        <v>0</v>
      </c>
      <c r="F560" t="str">
        <f>'Recursos Humanos'!F560</f>
        <v>Rec. Humanos</v>
      </c>
      <c r="G560">
        <f>'Recursos Humanos'!G560</f>
        <v>0</v>
      </c>
      <c r="H560">
        <f>'Recursos Humanos'!H560</f>
        <v>0</v>
      </c>
      <c r="I560">
        <f>'Recursos Humanos'!I560</f>
        <v>0</v>
      </c>
      <c r="J560" s="2">
        <f>'Recursos Humanos'!K560</f>
        <v>0</v>
      </c>
      <c r="K560" s="3">
        <f>'Recursos Humanos'!L560</f>
        <v>0</v>
      </c>
      <c r="L560" s="3">
        <f>'Recursos Humanos'!M560</f>
        <v>0</v>
      </c>
    </row>
    <row r="561" spans="1:12" x14ac:dyDescent="0.25">
      <c r="A561">
        <f>'Recursos Humanos'!A561</f>
        <v>0</v>
      </c>
      <c r="B561">
        <f>'Recursos Humanos'!B561</f>
        <v>0</v>
      </c>
      <c r="C561">
        <f>'Recursos Humanos'!C561</f>
        <v>0</v>
      </c>
      <c r="D561">
        <f>'Recursos Humanos'!D561</f>
        <v>0</v>
      </c>
      <c r="E561">
        <f>'Recursos Humanos'!E561</f>
        <v>0</v>
      </c>
      <c r="F561" t="str">
        <f>'Recursos Humanos'!F561</f>
        <v>Rec. Humanos</v>
      </c>
      <c r="G561">
        <f>'Recursos Humanos'!G561</f>
        <v>0</v>
      </c>
      <c r="H561">
        <f>'Recursos Humanos'!H561</f>
        <v>0</v>
      </c>
      <c r="I561">
        <f>'Recursos Humanos'!I561</f>
        <v>0</v>
      </c>
      <c r="J561" s="2">
        <f>'Recursos Humanos'!K561</f>
        <v>0</v>
      </c>
      <c r="K561" s="3">
        <f>'Recursos Humanos'!L561</f>
        <v>0</v>
      </c>
      <c r="L561" s="3">
        <f>'Recursos Humanos'!M561</f>
        <v>0</v>
      </c>
    </row>
    <row r="562" spans="1:12" x14ac:dyDescent="0.25">
      <c r="A562">
        <f>'Recursos Humanos'!A562</f>
        <v>0</v>
      </c>
      <c r="B562">
        <f>'Recursos Humanos'!B562</f>
        <v>0</v>
      </c>
      <c r="C562">
        <f>'Recursos Humanos'!C562</f>
        <v>0</v>
      </c>
      <c r="D562">
        <f>'Recursos Humanos'!D562</f>
        <v>0</v>
      </c>
      <c r="E562">
        <f>'Recursos Humanos'!E562</f>
        <v>0</v>
      </c>
      <c r="F562" t="str">
        <f>'Recursos Humanos'!F562</f>
        <v>Rec. Humanos</v>
      </c>
      <c r="G562">
        <f>'Recursos Humanos'!G562</f>
        <v>0</v>
      </c>
      <c r="H562">
        <f>'Recursos Humanos'!H562</f>
        <v>0</v>
      </c>
      <c r="I562">
        <f>'Recursos Humanos'!I562</f>
        <v>0</v>
      </c>
      <c r="J562" s="2">
        <f>'Recursos Humanos'!K562</f>
        <v>0</v>
      </c>
      <c r="K562" s="3">
        <f>'Recursos Humanos'!L562</f>
        <v>0</v>
      </c>
      <c r="L562" s="3">
        <f>'Recursos Humanos'!M562</f>
        <v>0</v>
      </c>
    </row>
    <row r="563" spans="1:12" x14ac:dyDescent="0.25">
      <c r="A563">
        <f>'Recursos Humanos'!A563</f>
        <v>0</v>
      </c>
      <c r="B563">
        <f>'Recursos Humanos'!B563</f>
        <v>0</v>
      </c>
      <c r="C563">
        <f>'Recursos Humanos'!C563</f>
        <v>0</v>
      </c>
      <c r="D563">
        <f>'Recursos Humanos'!D563</f>
        <v>0</v>
      </c>
      <c r="E563">
        <f>'Recursos Humanos'!E563</f>
        <v>0</v>
      </c>
      <c r="F563" t="str">
        <f>'Recursos Humanos'!F563</f>
        <v>Rec. Humanos</v>
      </c>
      <c r="G563">
        <f>'Recursos Humanos'!G563</f>
        <v>0</v>
      </c>
      <c r="H563">
        <f>'Recursos Humanos'!H563</f>
        <v>0</v>
      </c>
      <c r="I563">
        <f>'Recursos Humanos'!I563</f>
        <v>0</v>
      </c>
      <c r="J563" s="2">
        <f>'Recursos Humanos'!K563</f>
        <v>0</v>
      </c>
      <c r="K563" s="3">
        <f>'Recursos Humanos'!L563</f>
        <v>0</v>
      </c>
      <c r="L563" s="3">
        <f>'Recursos Humanos'!M563</f>
        <v>0</v>
      </c>
    </row>
    <row r="564" spans="1:12" x14ac:dyDescent="0.25">
      <c r="A564">
        <f>'Recursos Humanos'!A564</f>
        <v>0</v>
      </c>
      <c r="B564">
        <f>'Recursos Humanos'!B564</f>
        <v>0</v>
      </c>
      <c r="C564">
        <f>'Recursos Humanos'!C564</f>
        <v>0</v>
      </c>
      <c r="D564">
        <f>'Recursos Humanos'!D564</f>
        <v>0</v>
      </c>
      <c r="E564">
        <f>'Recursos Humanos'!E564</f>
        <v>0</v>
      </c>
      <c r="F564" t="str">
        <f>'Recursos Humanos'!F564</f>
        <v>Rec. Humanos</v>
      </c>
      <c r="G564">
        <f>'Recursos Humanos'!G564</f>
        <v>0</v>
      </c>
      <c r="H564">
        <f>'Recursos Humanos'!H564</f>
        <v>0</v>
      </c>
      <c r="I564">
        <f>'Recursos Humanos'!I564</f>
        <v>0</v>
      </c>
      <c r="J564" s="2">
        <f>'Recursos Humanos'!K564</f>
        <v>0</v>
      </c>
      <c r="K564" s="3">
        <f>'Recursos Humanos'!L564</f>
        <v>0</v>
      </c>
      <c r="L564" s="3">
        <f>'Recursos Humanos'!M564</f>
        <v>0</v>
      </c>
    </row>
    <row r="565" spans="1:12" x14ac:dyDescent="0.25">
      <c r="A565">
        <f>'Recursos Humanos'!A565</f>
        <v>0</v>
      </c>
      <c r="B565">
        <f>'Recursos Humanos'!B565</f>
        <v>0</v>
      </c>
      <c r="C565">
        <f>'Recursos Humanos'!C565</f>
        <v>0</v>
      </c>
      <c r="D565">
        <f>'Recursos Humanos'!D565</f>
        <v>0</v>
      </c>
      <c r="E565">
        <f>'Recursos Humanos'!E565</f>
        <v>0</v>
      </c>
      <c r="F565" t="str">
        <f>'Recursos Humanos'!F565</f>
        <v>Rec. Humanos</v>
      </c>
      <c r="G565">
        <f>'Recursos Humanos'!G565</f>
        <v>0</v>
      </c>
      <c r="H565">
        <f>'Recursos Humanos'!H565</f>
        <v>0</v>
      </c>
      <c r="I565">
        <f>'Recursos Humanos'!I565</f>
        <v>0</v>
      </c>
      <c r="J565" s="2">
        <f>'Recursos Humanos'!K565</f>
        <v>0</v>
      </c>
      <c r="K565" s="3">
        <f>'Recursos Humanos'!L565</f>
        <v>0</v>
      </c>
      <c r="L565" s="3">
        <f>'Recursos Humanos'!M565</f>
        <v>0</v>
      </c>
    </row>
    <row r="566" spans="1:12" x14ac:dyDescent="0.25">
      <c r="A566">
        <f>'Recursos Humanos'!A566</f>
        <v>0</v>
      </c>
      <c r="B566">
        <f>'Recursos Humanos'!B566</f>
        <v>0</v>
      </c>
      <c r="C566">
        <f>'Recursos Humanos'!C566</f>
        <v>0</v>
      </c>
      <c r="D566">
        <f>'Recursos Humanos'!D566</f>
        <v>0</v>
      </c>
      <c r="E566">
        <f>'Recursos Humanos'!E566</f>
        <v>0</v>
      </c>
      <c r="F566" t="str">
        <f>'Recursos Humanos'!F566</f>
        <v>Rec. Humanos</v>
      </c>
      <c r="G566">
        <f>'Recursos Humanos'!G566</f>
        <v>0</v>
      </c>
      <c r="H566">
        <f>'Recursos Humanos'!H566</f>
        <v>0</v>
      </c>
      <c r="I566">
        <f>'Recursos Humanos'!I566</f>
        <v>0</v>
      </c>
      <c r="J566" s="2">
        <f>'Recursos Humanos'!K566</f>
        <v>0</v>
      </c>
      <c r="K566" s="3">
        <f>'Recursos Humanos'!L566</f>
        <v>0</v>
      </c>
      <c r="L566" s="3">
        <f>'Recursos Humanos'!M566</f>
        <v>0</v>
      </c>
    </row>
    <row r="567" spans="1:12" x14ac:dyDescent="0.25">
      <c r="A567">
        <f>'Recursos Humanos'!A567</f>
        <v>0</v>
      </c>
      <c r="B567">
        <f>'Recursos Humanos'!B567</f>
        <v>0</v>
      </c>
      <c r="C567">
        <f>'Recursos Humanos'!C567</f>
        <v>0</v>
      </c>
      <c r="D567">
        <f>'Recursos Humanos'!D567</f>
        <v>0</v>
      </c>
      <c r="E567">
        <f>'Recursos Humanos'!E567</f>
        <v>0</v>
      </c>
      <c r="F567" t="str">
        <f>'Recursos Humanos'!F567</f>
        <v>Rec. Humanos</v>
      </c>
      <c r="G567">
        <f>'Recursos Humanos'!G567</f>
        <v>0</v>
      </c>
      <c r="H567">
        <f>'Recursos Humanos'!H567</f>
        <v>0</v>
      </c>
      <c r="I567">
        <f>'Recursos Humanos'!I567</f>
        <v>0</v>
      </c>
      <c r="J567" s="2">
        <f>'Recursos Humanos'!K567</f>
        <v>0</v>
      </c>
      <c r="K567" s="3">
        <f>'Recursos Humanos'!L567</f>
        <v>0</v>
      </c>
      <c r="L567" s="3">
        <f>'Recursos Humanos'!M567</f>
        <v>0</v>
      </c>
    </row>
    <row r="568" spans="1:12" x14ac:dyDescent="0.25">
      <c r="A568">
        <f>'Recursos Humanos'!A568</f>
        <v>0</v>
      </c>
      <c r="B568">
        <f>'Recursos Humanos'!B568</f>
        <v>0</v>
      </c>
      <c r="C568">
        <f>'Recursos Humanos'!C568</f>
        <v>0</v>
      </c>
      <c r="D568">
        <f>'Recursos Humanos'!D568</f>
        <v>0</v>
      </c>
      <c r="E568">
        <f>'Recursos Humanos'!E568</f>
        <v>0</v>
      </c>
      <c r="F568" t="str">
        <f>'Recursos Humanos'!F568</f>
        <v>Rec. Humanos</v>
      </c>
      <c r="G568">
        <f>'Recursos Humanos'!G568</f>
        <v>0</v>
      </c>
      <c r="H568">
        <f>'Recursos Humanos'!H568</f>
        <v>0</v>
      </c>
      <c r="I568">
        <f>'Recursos Humanos'!I568</f>
        <v>0</v>
      </c>
      <c r="J568" s="2">
        <f>'Recursos Humanos'!K568</f>
        <v>0</v>
      </c>
      <c r="K568" s="3">
        <f>'Recursos Humanos'!L568</f>
        <v>0</v>
      </c>
      <c r="L568" s="3">
        <f>'Recursos Humanos'!M568</f>
        <v>0</v>
      </c>
    </row>
    <row r="569" spans="1:12" x14ac:dyDescent="0.25">
      <c r="A569">
        <f>'Recursos Humanos'!A569</f>
        <v>0</v>
      </c>
      <c r="B569">
        <f>'Recursos Humanos'!B569</f>
        <v>0</v>
      </c>
      <c r="C569">
        <f>'Recursos Humanos'!C569</f>
        <v>0</v>
      </c>
      <c r="D569">
        <f>'Recursos Humanos'!D569</f>
        <v>0</v>
      </c>
      <c r="E569">
        <f>'Recursos Humanos'!E569</f>
        <v>0</v>
      </c>
      <c r="F569" t="str">
        <f>'Recursos Humanos'!F569</f>
        <v>Rec. Humanos</v>
      </c>
      <c r="G569">
        <f>'Recursos Humanos'!G569</f>
        <v>0</v>
      </c>
      <c r="H569">
        <f>'Recursos Humanos'!H569</f>
        <v>0</v>
      </c>
      <c r="I569">
        <f>'Recursos Humanos'!I569</f>
        <v>0</v>
      </c>
      <c r="J569" s="2">
        <f>'Recursos Humanos'!K569</f>
        <v>0</v>
      </c>
      <c r="K569" s="3">
        <f>'Recursos Humanos'!L569</f>
        <v>0</v>
      </c>
      <c r="L569" s="3">
        <f>'Recursos Humanos'!M569</f>
        <v>0</v>
      </c>
    </row>
    <row r="570" spans="1:12" x14ac:dyDescent="0.25">
      <c r="A570">
        <f>'Recursos Humanos'!A570</f>
        <v>0</v>
      </c>
      <c r="B570">
        <f>'Recursos Humanos'!B570</f>
        <v>0</v>
      </c>
      <c r="C570">
        <f>'Recursos Humanos'!C570</f>
        <v>0</v>
      </c>
      <c r="D570">
        <f>'Recursos Humanos'!D570</f>
        <v>0</v>
      </c>
      <c r="E570">
        <f>'Recursos Humanos'!E570</f>
        <v>0</v>
      </c>
      <c r="F570" t="str">
        <f>'Recursos Humanos'!F570</f>
        <v>Rec. Humanos</v>
      </c>
      <c r="G570">
        <f>'Recursos Humanos'!G570</f>
        <v>0</v>
      </c>
      <c r="H570">
        <f>'Recursos Humanos'!H570</f>
        <v>0</v>
      </c>
      <c r="I570">
        <f>'Recursos Humanos'!I570</f>
        <v>0</v>
      </c>
      <c r="J570" s="2">
        <f>'Recursos Humanos'!K570</f>
        <v>0</v>
      </c>
      <c r="K570" s="3">
        <f>'Recursos Humanos'!L570</f>
        <v>0</v>
      </c>
      <c r="L570" s="3">
        <f>'Recursos Humanos'!M570</f>
        <v>0</v>
      </c>
    </row>
    <row r="571" spans="1:12" x14ac:dyDescent="0.25">
      <c r="A571">
        <f>'Recursos Humanos'!A571</f>
        <v>0</v>
      </c>
      <c r="B571">
        <f>'Recursos Humanos'!B571</f>
        <v>0</v>
      </c>
      <c r="C571">
        <f>'Recursos Humanos'!C571</f>
        <v>0</v>
      </c>
      <c r="D571">
        <f>'Recursos Humanos'!D571</f>
        <v>0</v>
      </c>
      <c r="E571">
        <f>'Recursos Humanos'!E571</f>
        <v>0</v>
      </c>
      <c r="F571" t="str">
        <f>'Recursos Humanos'!F571</f>
        <v>Rec. Humanos</v>
      </c>
      <c r="G571">
        <f>'Recursos Humanos'!G571</f>
        <v>0</v>
      </c>
      <c r="H571">
        <f>'Recursos Humanos'!H571</f>
        <v>0</v>
      </c>
      <c r="I571">
        <f>'Recursos Humanos'!I571</f>
        <v>0</v>
      </c>
      <c r="J571" s="2">
        <f>'Recursos Humanos'!K571</f>
        <v>0</v>
      </c>
      <c r="K571" s="3">
        <f>'Recursos Humanos'!L571</f>
        <v>0</v>
      </c>
      <c r="L571" s="3">
        <f>'Recursos Humanos'!M571</f>
        <v>0</v>
      </c>
    </row>
    <row r="572" spans="1:12" x14ac:dyDescent="0.25">
      <c r="A572">
        <f>'Recursos Humanos'!A572</f>
        <v>0</v>
      </c>
      <c r="B572">
        <f>'Recursos Humanos'!B572</f>
        <v>0</v>
      </c>
      <c r="C572">
        <f>'Recursos Humanos'!C572</f>
        <v>0</v>
      </c>
      <c r="D572">
        <f>'Recursos Humanos'!D572</f>
        <v>0</v>
      </c>
      <c r="E572">
        <f>'Recursos Humanos'!E572</f>
        <v>0</v>
      </c>
      <c r="F572" t="str">
        <f>'Recursos Humanos'!F572</f>
        <v>Rec. Humanos</v>
      </c>
      <c r="G572">
        <f>'Recursos Humanos'!G572</f>
        <v>0</v>
      </c>
      <c r="H572">
        <f>'Recursos Humanos'!H572</f>
        <v>0</v>
      </c>
      <c r="I572">
        <f>'Recursos Humanos'!I572</f>
        <v>0</v>
      </c>
      <c r="J572" s="2">
        <f>'Recursos Humanos'!K572</f>
        <v>0</v>
      </c>
      <c r="K572" s="3">
        <f>'Recursos Humanos'!L572</f>
        <v>0</v>
      </c>
      <c r="L572" s="3">
        <f>'Recursos Humanos'!M572</f>
        <v>0</v>
      </c>
    </row>
    <row r="573" spans="1:12" x14ac:dyDescent="0.25">
      <c r="A573">
        <f>'Recursos Humanos'!A573</f>
        <v>0</v>
      </c>
      <c r="B573">
        <f>'Recursos Humanos'!B573</f>
        <v>0</v>
      </c>
      <c r="C573">
        <f>'Recursos Humanos'!C573</f>
        <v>0</v>
      </c>
      <c r="D573">
        <f>'Recursos Humanos'!D573</f>
        <v>0</v>
      </c>
      <c r="E573">
        <f>'Recursos Humanos'!E573</f>
        <v>0</v>
      </c>
      <c r="F573" t="str">
        <f>'Recursos Humanos'!F573</f>
        <v>Rec. Humanos</v>
      </c>
      <c r="G573">
        <f>'Recursos Humanos'!G573</f>
        <v>0</v>
      </c>
      <c r="H573">
        <f>'Recursos Humanos'!H573</f>
        <v>0</v>
      </c>
      <c r="I573">
        <f>'Recursos Humanos'!I573</f>
        <v>0</v>
      </c>
      <c r="J573" s="2">
        <f>'Recursos Humanos'!K573</f>
        <v>0</v>
      </c>
      <c r="K573" s="3">
        <f>'Recursos Humanos'!L573</f>
        <v>0</v>
      </c>
      <c r="L573" s="3">
        <f>'Recursos Humanos'!M573</f>
        <v>0</v>
      </c>
    </row>
    <row r="574" spans="1:12" x14ac:dyDescent="0.25">
      <c r="A574">
        <f>'Recursos Humanos'!A574</f>
        <v>0</v>
      </c>
      <c r="B574">
        <f>'Recursos Humanos'!B574</f>
        <v>0</v>
      </c>
      <c r="C574">
        <f>'Recursos Humanos'!C574</f>
        <v>0</v>
      </c>
      <c r="D574">
        <f>'Recursos Humanos'!D574</f>
        <v>0</v>
      </c>
      <c r="E574">
        <f>'Recursos Humanos'!E574</f>
        <v>0</v>
      </c>
      <c r="F574" t="str">
        <f>'Recursos Humanos'!F574</f>
        <v>Rec. Humanos</v>
      </c>
      <c r="G574">
        <f>'Recursos Humanos'!G574</f>
        <v>0</v>
      </c>
      <c r="H574">
        <f>'Recursos Humanos'!H574</f>
        <v>0</v>
      </c>
      <c r="I574">
        <f>'Recursos Humanos'!I574</f>
        <v>0</v>
      </c>
      <c r="J574" s="2">
        <f>'Recursos Humanos'!K574</f>
        <v>0</v>
      </c>
      <c r="K574" s="3">
        <f>'Recursos Humanos'!L574</f>
        <v>0</v>
      </c>
      <c r="L574" s="3">
        <f>'Recursos Humanos'!M574</f>
        <v>0</v>
      </c>
    </row>
    <row r="575" spans="1:12" x14ac:dyDescent="0.25">
      <c r="A575">
        <f>'Recursos Humanos'!A575</f>
        <v>0</v>
      </c>
      <c r="B575">
        <f>'Recursos Humanos'!B575</f>
        <v>0</v>
      </c>
      <c r="C575">
        <f>'Recursos Humanos'!C575</f>
        <v>0</v>
      </c>
      <c r="D575">
        <f>'Recursos Humanos'!D575</f>
        <v>0</v>
      </c>
      <c r="E575">
        <f>'Recursos Humanos'!E575</f>
        <v>0</v>
      </c>
      <c r="F575" t="str">
        <f>'Recursos Humanos'!F575</f>
        <v>Rec. Humanos</v>
      </c>
      <c r="G575">
        <f>'Recursos Humanos'!G575</f>
        <v>0</v>
      </c>
      <c r="H575">
        <f>'Recursos Humanos'!H575</f>
        <v>0</v>
      </c>
      <c r="I575">
        <f>'Recursos Humanos'!I575</f>
        <v>0</v>
      </c>
      <c r="J575" s="2">
        <f>'Recursos Humanos'!K575</f>
        <v>0</v>
      </c>
      <c r="K575" s="3">
        <f>'Recursos Humanos'!L575</f>
        <v>0</v>
      </c>
      <c r="L575" s="3">
        <f>'Recursos Humanos'!M575</f>
        <v>0</v>
      </c>
    </row>
    <row r="576" spans="1:12" x14ac:dyDescent="0.25">
      <c r="A576">
        <f>'Recursos Humanos'!A576</f>
        <v>0</v>
      </c>
      <c r="B576">
        <f>'Recursos Humanos'!B576</f>
        <v>0</v>
      </c>
      <c r="C576">
        <f>'Recursos Humanos'!C576</f>
        <v>0</v>
      </c>
      <c r="D576">
        <f>'Recursos Humanos'!D576</f>
        <v>0</v>
      </c>
      <c r="E576">
        <f>'Recursos Humanos'!E576</f>
        <v>0</v>
      </c>
      <c r="F576" t="str">
        <f>'Recursos Humanos'!F576</f>
        <v>Rec. Humanos</v>
      </c>
      <c r="G576">
        <f>'Recursos Humanos'!G576</f>
        <v>0</v>
      </c>
      <c r="H576">
        <f>'Recursos Humanos'!H576</f>
        <v>0</v>
      </c>
      <c r="I576">
        <f>'Recursos Humanos'!I576</f>
        <v>0</v>
      </c>
      <c r="J576" s="2">
        <f>'Recursos Humanos'!K576</f>
        <v>0</v>
      </c>
      <c r="K576" s="3">
        <f>'Recursos Humanos'!L576</f>
        <v>0</v>
      </c>
      <c r="L576" s="3">
        <f>'Recursos Humanos'!M576</f>
        <v>0</v>
      </c>
    </row>
    <row r="577" spans="1:12" x14ac:dyDescent="0.25">
      <c r="A577">
        <f>'Recursos Humanos'!A577</f>
        <v>0</v>
      </c>
      <c r="B577">
        <f>'Recursos Humanos'!B577</f>
        <v>0</v>
      </c>
      <c r="C577">
        <f>'Recursos Humanos'!C577</f>
        <v>0</v>
      </c>
      <c r="D577">
        <f>'Recursos Humanos'!D577</f>
        <v>0</v>
      </c>
      <c r="E577">
        <f>'Recursos Humanos'!E577</f>
        <v>0</v>
      </c>
      <c r="F577" t="str">
        <f>'Recursos Humanos'!F577</f>
        <v>Rec. Humanos</v>
      </c>
      <c r="G577">
        <f>'Recursos Humanos'!G577</f>
        <v>0</v>
      </c>
      <c r="H577">
        <f>'Recursos Humanos'!H577</f>
        <v>0</v>
      </c>
      <c r="I577">
        <f>'Recursos Humanos'!I577</f>
        <v>0</v>
      </c>
      <c r="J577" s="2">
        <f>'Recursos Humanos'!K577</f>
        <v>0</v>
      </c>
      <c r="K577" s="3">
        <f>'Recursos Humanos'!L577</f>
        <v>0</v>
      </c>
      <c r="L577" s="3">
        <f>'Recursos Humanos'!M577</f>
        <v>0</v>
      </c>
    </row>
    <row r="578" spans="1:12" x14ac:dyDescent="0.25">
      <c r="A578">
        <f>'Recursos Humanos'!A578</f>
        <v>0</v>
      </c>
      <c r="B578">
        <f>'Recursos Humanos'!B578</f>
        <v>0</v>
      </c>
      <c r="C578">
        <f>'Recursos Humanos'!C578</f>
        <v>0</v>
      </c>
      <c r="D578">
        <f>'Recursos Humanos'!D578</f>
        <v>0</v>
      </c>
      <c r="E578">
        <f>'Recursos Humanos'!E578</f>
        <v>0</v>
      </c>
      <c r="F578" t="str">
        <f>'Recursos Humanos'!F578</f>
        <v>Rec. Humanos</v>
      </c>
      <c r="G578">
        <f>'Recursos Humanos'!G578</f>
        <v>0</v>
      </c>
      <c r="H578">
        <f>'Recursos Humanos'!H578</f>
        <v>0</v>
      </c>
      <c r="I578">
        <f>'Recursos Humanos'!I578</f>
        <v>0</v>
      </c>
      <c r="J578" s="2">
        <f>'Recursos Humanos'!K578</f>
        <v>0</v>
      </c>
      <c r="K578" s="3">
        <f>'Recursos Humanos'!L578</f>
        <v>0</v>
      </c>
      <c r="L578" s="3">
        <f>'Recursos Humanos'!M578</f>
        <v>0</v>
      </c>
    </row>
    <row r="579" spans="1:12" x14ac:dyDescent="0.25">
      <c r="A579">
        <f>'Recursos Humanos'!A579</f>
        <v>0</v>
      </c>
      <c r="B579">
        <f>'Recursos Humanos'!B579</f>
        <v>0</v>
      </c>
      <c r="C579">
        <f>'Recursos Humanos'!C579</f>
        <v>0</v>
      </c>
      <c r="D579">
        <f>'Recursos Humanos'!D579</f>
        <v>0</v>
      </c>
      <c r="E579">
        <f>'Recursos Humanos'!E579</f>
        <v>0</v>
      </c>
      <c r="F579" t="str">
        <f>'Recursos Humanos'!F579</f>
        <v>Rec. Humanos</v>
      </c>
      <c r="G579">
        <f>'Recursos Humanos'!G579</f>
        <v>0</v>
      </c>
      <c r="H579">
        <f>'Recursos Humanos'!H579</f>
        <v>0</v>
      </c>
      <c r="I579">
        <f>'Recursos Humanos'!I579</f>
        <v>0</v>
      </c>
      <c r="J579" s="2">
        <f>'Recursos Humanos'!K579</f>
        <v>0</v>
      </c>
      <c r="K579" s="3">
        <f>'Recursos Humanos'!L579</f>
        <v>0</v>
      </c>
      <c r="L579" s="3">
        <f>'Recursos Humanos'!M579</f>
        <v>0</v>
      </c>
    </row>
    <row r="580" spans="1:12" x14ac:dyDescent="0.25">
      <c r="A580">
        <f>'Recursos Humanos'!A580</f>
        <v>0</v>
      </c>
      <c r="B580">
        <f>'Recursos Humanos'!B580</f>
        <v>0</v>
      </c>
      <c r="C580">
        <f>'Recursos Humanos'!C580</f>
        <v>0</v>
      </c>
      <c r="D580">
        <f>'Recursos Humanos'!D580</f>
        <v>0</v>
      </c>
      <c r="E580">
        <f>'Recursos Humanos'!E580</f>
        <v>0</v>
      </c>
      <c r="F580" t="str">
        <f>'Recursos Humanos'!F580</f>
        <v>Rec. Humanos</v>
      </c>
      <c r="G580">
        <f>'Recursos Humanos'!G580</f>
        <v>0</v>
      </c>
      <c r="H580">
        <f>'Recursos Humanos'!H580</f>
        <v>0</v>
      </c>
      <c r="I580">
        <f>'Recursos Humanos'!I580</f>
        <v>0</v>
      </c>
      <c r="J580" s="2">
        <f>'Recursos Humanos'!K580</f>
        <v>0</v>
      </c>
      <c r="K580" s="3">
        <f>'Recursos Humanos'!L580</f>
        <v>0</v>
      </c>
      <c r="L580" s="3">
        <f>'Recursos Humanos'!M580</f>
        <v>0</v>
      </c>
    </row>
    <row r="581" spans="1:12" x14ac:dyDescent="0.25">
      <c r="A581">
        <f>'Recursos Humanos'!A581</f>
        <v>0</v>
      </c>
      <c r="B581">
        <f>'Recursos Humanos'!B581</f>
        <v>0</v>
      </c>
      <c r="C581">
        <f>'Recursos Humanos'!C581</f>
        <v>0</v>
      </c>
      <c r="D581">
        <f>'Recursos Humanos'!D581</f>
        <v>0</v>
      </c>
      <c r="E581">
        <f>'Recursos Humanos'!E581</f>
        <v>0</v>
      </c>
      <c r="F581" t="str">
        <f>'Recursos Humanos'!F581</f>
        <v>Rec. Humanos</v>
      </c>
      <c r="G581">
        <f>'Recursos Humanos'!G581</f>
        <v>0</v>
      </c>
      <c r="H581">
        <f>'Recursos Humanos'!H581</f>
        <v>0</v>
      </c>
      <c r="I581">
        <f>'Recursos Humanos'!I581</f>
        <v>0</v>
      </c>
      <c r="J581" s="2">
        <f>'Recursos Humanos'!K581</f>
        <v>0</v>
      </c>
      <c r="K581" s="3">
        <f>'Recursos Humanos'!L581</f>
        <v>0</v>
      </c>
      <c r="L581" s="3">
        <f>'Recursos Humanos'!M581</f>
        <v>0</v>
      </c>
    </row>
    <row r="582" spans="1:12" x14ac:dyDescent="0.25">
      <c r="A582">
        <f>'Recursos Humanos'!A582</f>
        <v>0</v>
      </c>
      <c r="B582">
        <f>'Recursos Humanos'!B582</f>
        <v>0</v>
      </c>
      <c r="C582">
        <f>'Recursos Humanos'!C582</f>
        <v>0</v>
      </c>
      <c r="D582">
        <f>'Recursos Humanos'!D582</f>
        <v>0</v>
      </c>
      <c r="E582">
        <f>'Recursos Humanos'!E582</f>
        <v>0</v>
      </c>
      <c r="F582" t="str">
        <f>'Recursos Humanos'!F582</f>
        <v>Rec. Humanos</v>
      </c>
      <c r="G582">
        <f>'Recursos Humanos'!G582</f>
        <v>0</v>
      </c>
      <c r="H582">
        <f>'Recursos Humanos'!H582</f>
        <v>0</v>
      </c>
      <c r="I582">
        <f>'Recursos Humanos'!I582</f>
        <v>0</v>
      </c>
      <c r="J582" s="2">
        <f>'Recursos Humanos'!K582</f>
        <v>0</v>
      </c>
      <c r="K582" s="3">
        <f>'Recursos Humanos'!L582</f>
        <v>0</v>
      </c>
      <c r="L582" s="3">
        <f>'Recursos Humanos'!M582</f>
        <v>0</v>
      </c>
    </row>
    <row r="583" spans="1:12" x14ac:dyDescent="0.25">
      <c r="A583">
        <f>'Recursos Humanos'!A583</f>
        <v>0</v>
      </c>
      <c r="B583">
        <f>'Recursos Humanos'!B583</f>
        <v>0</v>
      </c>
      <c r="C583">
        <f>'Recursos Humanos'!C583</f>
        <v>0</v>
      </c>
      <c r="D583">
        <f>'Recursos Humanos'!D583</f>
        <v>0</v>
      </c>
      <c r="E583">
        <f>'Recursos Humanos'!E583</f>
        <v>0</v>
      </c>
      <c r="F583" t="str">
        <f>'Recursos Humanos'!F583</f>
        <v>Rec. Humanos</v>
      </c>
      <c r="G583">
        <f>'Recursos Humanos'!G583</f>
        <v>0</v>
      </c>
      <c r="H583">
        <f>'Recursos Humanos'!H583</f>
        <v>0</v>
      </c>
      <c r="I583">
        <f>'Recursos Humanos'!I583</f>
        <v>0</v>
      </c>
      <c r="J583" s="2">
        <f>'Recursos Humanos'!K583</f>
        <v>0</v>
      </c>
      <c r="K583" s="3">
        <f>'Recursos Humanos'!L583</f>
        <v>0</v>
      </c>
      <c r="L583" s="3">
        <f>'Recursos Humanos'!M583</f>
        <v>0</v>
      </c>
    </row>
    <row r="584" spans="1:12" x14ac:dyDescent="0.25">
      <c r="A584">
        <f>'Recursos Humanos'!A584</f>
        <v>0</v>
      </c>
      <c r="B584">
        <f>'Recursos Humanos'!B584</f>
        <v>0</v>
      </c>
      <c r="C584">
        <f>'Recursos Humanos'!C584</f>
        <v>0</v>
      </c>
      <c r="D584">
        <f>'Recursos Humanos'!D584</f>
        <v>0</v>
      </c>
      <c r="E584">
        <f>'Recursos Humanos'!E584</f>
        <v>0</v>
      </c>
      <c r="F584" t="str">
        <f>'Recursos Humanos'!F584</f>
        <v>Rec. Humanos</v>
      </c>
      <c r="G584">
        <f>'Recursos Humanos'!G584</f>
        <v>0</v>
      </c>
      <c r="H584">
        <f>'Recursos Humanos'!H584</f>
        <v>0</v>
      </c>
      <c r="I584">
        <f>'Recursos Humanos'!I584</f>
        <v>0</v>
      </c>
      <c r="J584" s="2">
        <f>'Recursos Humanos'!K584</f>
        <v>0</v>
      </c>
      <c r="K584" s="3">
        <f>'Recursos Humanos'!L584</f>
        <v>0</v>
      </c>
      <c r="L584" s="3">
        <f>'Recursos Humanos'!M584</f>
        <v>0</v>
      </c>
    </row>
    <row r="585" spans="1:12" x14ac:dyDescent="0.25">
      <c r="A585">
        <f>'Recursos Humanos'!A585</f>
        <v>0</v>
      </c>
      <c r="B585">
        <f>'Recursos Humanos'!B585</f>
        <v>0</v>
      </c>
      <c r="C585">
        <f>'Recursos Humanos'!C585</f>
        <v>0</v>
      </c>
      <c r="D585">
        <f>'Recursos Humanos'!D585</f>
        <v>0</v>
      </c>
      <c r="E585">
        <f>'Recursos Humanos'!E585</f>
        <v>0</v>
      </c>
      <c r="F585" t="str">
        <f>'Recursos Humanos'!F585</f>
        <v>Rec. Humanos</v>
      </c>
      <c r="G585">
        <f>'Recursos Humanos'!G585</f>
        <v>0</v>
      </c>
      <c r="H585">
        <f>'Recursos Humanos'!H585</f>
        <v>0</v>
      </c>
      <c r="I585">
        <f>'Recursos Humanos'!I585</f>
        <v>0</v>
      </c>
      <c r="J585" s="2">
        <f>'Recursos Humanos'!K585</f>
        <v>0</v>
      </c>
      <c r="K585" s="3">
        <f>'Recursos Humanos'!L585</f>
        <v>0</v>
      </c>
      <c r="L585" s="3">
        <f>'Recursos Humanos'!M585</f>
        <v>0</v>
      </c>
    </row>
    <row r="586" spans="1:12" x14ac:dyDescent="0.25">
      <c r="A586">
        <f>'Recursos Humanos'!A586</f>
        <v>0</v>
      </c>
      <c r="B586">
        <f>'Recursos Humanos'!B586</f>
        <v>0</v>
      </c>
      <c r="C586">
        <f>'Recursos Humanos'!C586</f>
        <v>0</v>
      </c>
      <c r="D586">
        <f>'Recursos Humanos'!D586</f>
        <v>0</v>
      </c>
      <c r="E586">
        <f>'Recursos Humanos'!E586</f>
        <v>0</v>
      </c>
      <c r="F586" t="str">
        <f>'Recursos Humanos'!F586</f>
        <v>Rec. Humanos</v>
      </c>
      <c r="G586">
        <f>'Recursos Humanos'!G586</f>
        <v>0</v>
      </c>
      <c r="H586">
        <f>'Recursos Humanos'!H586</f>
        <v>0</v>
      </c>
      <c r="I586">
        <f>'Recursos Humanos'!I586</f>
        <v>0</v>
      </c>
      <c r="J586" s="2">
        <f>'Recursos Humanos'!K586</f>
        <v>0</v>
      </c>
      <c r="K586" s="3">
        <f>'Recursos Humanos'!L586</f>
        <v>0</v>
      </c>
      <c r="L586" s="3">
        <f>'Recursos Humanos'!M586</f>
        <v>0</v>
      </c>
    </row>
    <row r="587" spans="1:12" x14ac:dyDescent="0.25">
      <c r="A587">
        <f>'Recursos Humanos'!A587</f>
        <v>0</v>
      </c>
      <c r="B587">
        <f>'Recursos Humanos'!B587</f>
        <v>0</v>
      </c>
      <c r="C587">
        <f>'Recursos Humanos'!C587</f>
        <v>0</v>
      </c>
      <c r="D587">
        <f>'Recursos Humanos'!D587</f>
        <v>0</v>
      </c>
      <c r="E587">
        <f>'Recursos Humanos'!E587</f>
        <v>0</v>
      </c>
      <c r="F587" t="str">
        <f>'Recursos Humanos'!F587</f>
        <v>Rec. Humanos</v>
      </c>
      <c r="G587">
        <f>'Recursos Humanos'!G587</f>
        <v>0</v>
      </c>
      <c r="H587">
        <f>'Recursos Humanos'!H587</f>
        <v>0</v>
      </c>
      <c r="I587">
        <f>'Recursos Humanos'!I587</f>
        <v>0</v>
      </c>
      <c r="J587" s="2">
        <f>'Recursos Humanos'!K587</f>
        <v>0</v>
      </c>
      <c r="K587" s="3">
        <f>'Recursos Humanos'!L587</f>
        <v>0</v>
      </c>
      <c r="L587" s="3">
        <f>'Recursos Humanos'!M587</f>
        <v>0</v>
      </c>
    </row>
    <row r="588" spans="1:12" x14ac:dyDescent="0.25">
      <c r="A588">
        <f>'Recursos Humanos'!A588</f>
        <v>0</v>
      </c>
      <c r="B588">
        <f>'Recursos Humanos'!B588</f>
        <v>0</v>
      </c>
      <c r="C588">
        <f>'Recursos Humanos'!C588</f>
        <v>0</v>
      </c>
      <c r="D588">
        <f>'Recursos Humanos'!D588</f>
        <v>0</v>
      </c>
      <c r="E588">
        <f>'Recursos Humanos'!E588</f>
        <v>0</v>
      </c>
      <c r="F588" t="str">
        <f>'Recursos Humanos'!F588</f>
        <v>Rec. Humanos</v>
      </c>
      <c r="G588">
        <f>'Recursos Humanos'!G588</f>
        <v>0</v>
      </c>
      <c r="H588">
        <f>'Recursos Humanos'!H588</f>
        <v>0</v>
      </c>
      <c r="I588">
        <f>'Recursos Humanos'!I588</f>
        <v>0</v>
      </c>
      <c r="J588" s="2">
        <f>'Recursos Humanos'!K588</f>
        <v>0</v>
      </c>
      <c r="K588" s="3">
        <f>'Recursos Humanos'!L588</f>
        <v>0</v>
      </c>
      <c r="L588" s="3">
        <f>'Recursos Humanos'!M588</f>
        <v>0</v>
      </c>
    </row>
    <row r="589" spans="1:12" x14ac:dyDescent="0.25">
      <c r="A589">
        <f>'Recursos Humanos'!A589</f>
        <v>0</v>
      </c>
      <c r="B589">
        <f>'Recursos Humanos'!B589</f>
        <v>0</v>
      </c>
      <c r="C589">
        <f>'Recursos Humanos'!C589</f>
        <v>0</v>
      </c>
      <c r="D589">
        <f>'Recursos Humanos'!D589</f>
        <v>0</v>
      </c>
      <c r="E589">
        <f>'Recursos Humanos'!E589</f>
        <v>0</v>
      </c>
      <c r="F589" t="str">
        <f>'Recursos Humanos'!F589</f>
        <v>Rec. Humanos</v>
      </c>
      <c r="G589">
        <f>'Recursos Humanos'!G589</f>
        <v>0</v>
      </c>
      <c r="H589">
        <f>'Recursos Humanos'!H589</f>
        <v>0</v>
      </c>
      <c r="I589">
        <f>'Recursos Humanos'!I589</f>
        <v>0</v>
      </c>
      <c r="J589" s="2">
        <f>'Recursos Humanos'!K589</f>
        <v>0</v>
      </c>
      <c r="K589" s="3">
        <f>'Recursos Humanos'!L589</f>
        <v>0</v>
      </c>
      <c r="L589" s="3">
        <f>'Recursos Humanos'!M589</f>
        <v>0</v>
      </c>
    </row>
    <row r="590" spans="1:12" x14ac:dyDescent="0.25">
      <c r="A590">
        <f>'Recursos Humanos'!A590</f>
        <v>0</v>
      </c>
      <c r="B590">
        <f>'Recursos Humanos'!B590</f>
        <v>0</v>
      </c>
      <c r="C590">
        <f>'Recursos Humanos'!C590</f>
        <v>0</v>
      </c>
      <c r="D590">
        <f>'Recursos Humanos'!D590</f>
        <v>0</v>
      </c>
      <c r="E590">
        <f>'Recursos Humanos'!E590</f>
        <v>0</v>
      </c>
      <c r="F590" t="str">
        <f>'Recursos Humanos'!F590</f>
        <v>Rec. Humanos</v>
      </c>
      <c r="G590">
        <f>'Recursos Humanos'!G590</f>
        <v>0</v>
      </c>
      <c r="H590">
        <f>'Recursos Humanos'!H590</f>
        <v>0</v>
      </c>
      <c r="I590">
        <f>'Recursos Humanos'!I590</f>
        <v>0</v>
      </c>
      <c r="J590" s="2">
        <f>'Recursos Humanos'!K590</f>
        <v>0</v>
      </c>
      <c r="K590" s="3">
        <f>'Recursos Humanos'!L590</f>
        <v>0</v>
      </c>
      <c r="L590" s="3">
        <f>'Recursos Humanos'!M590</f>
        <v>0</v>
      </c>
    </row>
    <row r="591" spans="1:12" x14ac:dyDescent="0.25">
      <c r="A591">
        <f>'Recursos Humanos'!A591</f>
        <v>0</v>
      </c>
      <c r="B591">
        <f>'Recursos Humanos'!B591</f>
        <v>0</v>
      </c>
      <c r="C591">
        <f>'Recursos Humanos'!C591</f>
        <v>0</v>
      </c>
      <c r="D591">
        <f>'Recursos Humanos'!D591</f>
        <v>0</v>
      </c>
      <c r="E591">
        <f>'Recursos Humanos'!E591</f>
        <v>0</v>
      </c>
      <c r="F591" t="str">
        <f>'Recursos Humanos'!F591</f>
        <v>Rec. Humanos</v>
      </c>
      <c r="G591">
        <f>'Recursos Humanos'!G591</f>
        <v>0</v>
      </c>
      <c r="H591">
        <f>'Recursos Humanos'!H591</f>
        <v>0</v>
      </c>
      <c r="I591">
        <f>'Recursos Humanos'!I591</f>
        <v>0</v>
      </c>
      <c r="J591" s="2">
        <f>'Recursos Humanos'!K591</f>
        <v>0</v>
      </c>
      <c r="K591" s="3">
        <f>'Recursos Humanos'!L591</f>
        <v>0</v>
      </c>
      <c r="L591" s="3">
        <f>'Recursos Humanos'!M591</f>
        <v>0</v>
      </c>
    </row>
    <row r="592" spans="1:12" x14ac:dyDescent="0.25">
      <c r="A592">
        <f>'Recursos Humanos'!A592</f>
        <v>0</v>
      </c>
      <c r="B592">
        <f>'Recursos Humanos'!B592</f>
        <v>0</v>
      </c>
      <c r="C592">
        <f>'Recursos Humanos'!C592</f>
        <v>0</v>
      </c>
      <c r="D592">
        <f>'Recursos Humanos'!D592</f>
        <v>0</v>
      </c>
      <c r="E592">
        <f>'Recursos Humanos'!E592</f>
        <v>0</v>
      </c>
      <c r="F592" t="str">
        <f>'Recursos Humanos'!F592</f>
        <v>Rec. Humanos</v>
      </c>
      <c r="G592">
        <f>'Recursos Humanos'!G592</f>
        <v>0</v>
      </c>
      <c r="H592">
        <f>'Recursos Humanos'!H592</f>
        <v>0</v>
      </c>
      <c r="I592">
        <f>'Recursos Humanos'!I592</f>
        <v>0</v>
      </c>
      <c r="J592" s="2">
        <f>'Recursos Humanos'!K592</f>
        <v>0</v>
      </c>
      <c r="K592" s="3">
        <f>'Recursos Humanos'!L592</f>
        <v>0</v>
      </c>
      <c r="L592" s="3">
        <f>'Recursos Humanos'!M592</f>
        <v>0</v>
      </c>
    </row>
    <row r="593" spans="1:12" x14ac:dyDescent="0.25">
      <c r="A593">
        <f>'Recursos Humanos'!A593</f>
        <v>0</v>
      </c>
      <c r="B593">
        <f>'Recursos Humanos'!B593</f>
        <v>0</v>
      </c>
      <c r="C593">
        <f>'Recursos Humanos'!C593</f>
        <v>0</v>
      </c>
      <c r="D593">
        <f>'Recursos Humanos'!D593</f>
        <v>0</v>
      </c>
      <c r="E593">
        <f>'Recursos Humanos'!E593</f>
        <v>0</v>
      </c>
      <c r="F593" t="str">
        <f>'Recursos Humanos'!F593</f>
        <v>Rec. Humanos</v>
      </c>
      <c r="G593">
        <f>'Recursos Humanos'!G593</f>
        <v>0</v>
      </c>
      <c r="H593">
        <f>'Recursos Humanos'!H593</f>
        <v>0</v>
      </c>
      <c r="I593">
        <f>'Recursos Humanos'!I593</f>
        <v>0</v>
      </c>
      <c r="J593" s="2">
        <f>'Recursos Humanos'!K593</f>
        <v>0</v>
      </c>
      <c r="K593" s="3">
        <f>'Recursos Humanos'!L593</f>
        <v>0</v>
      </c>
      <c r="L593" s="3">
        <f>'Recursos Humanos'!M593</f>
        <v>0</v>
      </c>
    </row>
    <row r="594" spans="1:12" x14ac:dyDescent="0.25">
      <c r="A594">
        <f>'Recursos Humanos'!A594</f>
        <v>0</v>
      </c>
      <c r="B594">
        <f>'Recursos Humanos'!B594</f>
        <v>0</v>
      </c>
      <c r="C594">
        <f>'Recursos Humanos'!C594</f>
        <v>0</v>
      </c>
      <c r="D594">
        <f>'Recursos Humanos'!D594</f>
        <v>0</v>
      </c>
      <c r="E594">
        <f>'Recursos Humanos'!E594</f>
        <v>0</v>
      </c>
      <c r="F594" t="str">
        <f>'Recursos Humanos'!F594</f>
        <v>Rec. Humanos</v>
      </c>
      <c r="G594">
        <f>'Recursos Humanos'!G594</f>
        <v>0</v>
      </c>
      <c r="H594">
        <f>'Recursos Humanos'!H594</f>
        <v>0</v>
      </c>
      <c r="I594">
        <f>'Recursos Humanos'!I594</f>
        <v>0</v>
      </c>
      <c r="J594" s="2">
        <f>'Recursos Humanos'!K594</f>
        <v>0</v>
      </c>
      <c r="K594" s="3">
        <f>'Recursos Humanos'!L594</f>
        <v>0</v>
      </c>
      <c r="L594" s="3">
        <f>'Recursos Humanos'!M594</f>
        <v>0</v>
      </c>
    </row>
    <row r="595" spans="1:12" x14ac:dyDescent="0.25">
      <c r="A595">
        <f>'Recursos Humanos'!A595</f>
        <v>0</v>
      </c>
      <c r="B595">
        <f>'Recursos Humanos'!B595</f>
        <v>0</v>
      </c>
      <c r="C595">
        <f>'Recursos Humanos'!C595</f>
        <v>0</v>
      </c>
      <c r="D595">
        <f>'Recursos Humanos'!D595</f>
        <v>0</v>
      </c>
      <c r="E595">
        <f>'Recursos Humanos'!E595</f>
        <v>0</v>
      </c>
      <c r="F595" t="str">
        <f>'Recursos Humanos'!F595</f>
        <v>Rec. Humanos</v>
      </c>
      <c r="G595">
        <f>'Recursos Humanos'!G595</f>
        <v>0</v>
      </c>
      <c r="H595">
        <f>'Recursos Humanos'!H595</f>
        <v>0</v>
      </c>
      <c r="I595">
        <f>'Recursos Humanos'!I595</f>
        <v>0</v>
      </c>
      <c r="J595" s="2">
        <f>'Recursos Humanos'!K595</f>
        <v>0</v>
      </c>
      <c r="K595" s="3">
        <f>'Recursos Humanos'!L595</f>
        <v>0</v>
      </c>
      <c r="L595" s="3">
        <f>'Recursos Humanos'!M595</f>
        <v>0</v>
      </c>
    </row>
    <row r="596" spans="1:12" x14ac:dyDescent="0.25">
      <c r="A596">
        <f>'Recursos Humanos'!A596</f>
        <v>0</v>
      </c>
      <c r="B596">
        <f>'Recursos Humanos'!B596</f>
        <v>0</v>
      </c>
      <c r="C596">
        <f>'Recursos Humanos'!C596</f>
        <v>0</v>
      </c>
      <c r="D596">
        <f>'Recursos Humanos'!D596</f>
        <v>0</v>
      </c>
      <c r="E596">
        <f>'Recursos Humanos'!E596</f>
        <v>0</v>
      </c>
      <c r="F596" t="str">
        <f>'Recursos Humanos'!F596</f>
        <v>Rec. Humanos</v>
      </c>
      <c r="G596">
        <f>'Recursos Humanos'!G596</f>
        <v>0</v>
      </c>
      <c r="H596">
        <f>'Recursos Humanos'!H596</f>
        <v>0</v>
      </c>
      <c r="I596">
        <f>'Recursos Humanos'!I596</f>
        <v>0</v>
      </c>
      <c r="J596" s="2">
        <f>'Recursos Humanos'!K596</f>
        <v>0</v>
      </c>
      <c r="K596" s="3">
        <f>'Recursos Humanos'!L596</f>
        <v>0</v>
      </c>
      <c r="L596" s="3">
        <f>'Recursos Humanos'!M596</f>
        <v>0</v>
      </c>
    </row>
    <row r="597" spans="1:12" x14ac:dyDescent="0.25">
      <c r="A597">
        <f>'Recursos Humanos'!A597</f>
        <v>0</v>
      </c>
      <c r="B597">
        <f>'Recursos Humanos'!B597</f>
        <v>0</v>
      </c>
      <c r="C597">
        <f>'Recursos Humanos'!C597</f>
        <v>0</v>
      </c>
      <c r="D597">
        <f>'Recursos Humanos'!D597</f>
        <v>0</v>
      </c>
      <c r="E597">
        <f>'Recursos Humanos'!E597</f>
        <v>0</v>
      </c>
      <c r="F597" t="str">
        <f>'Recursos Humanos'!F597</f>
        <v>Rec. Humanos</v>
      </c>
      <c r="G597">
        <f>'Recursos Humanos'!G597</f>
        <v>0</v>
      </c>
      <c r="H597">
        <f>'Recursos Humanos'!H597</f>
        <v>0</v>
      </c>
      <c r="I597">
        <f>'Recursos Humanos'!I597</f>
        <v>0</v>
      </c>
      <c r="J597" s="2">
        <f>'Recursos Humanos'!K597</f>
        <v>0</v>
      </c>
      <c r="K597" s="3">
        <f>'Recursos Humanos'!L597</f>
        <v>0</v>
      </c>
      <c r="L597" s="3">
        <f>'Recursos Humanos'!M597</f>
        <v>0</v>
      </c>
    </row>
    <row r="598" spans="1:12" x14ac:dyDescent="0.25">
      <c r="A598">
        <f>'Recursos Humanos'!A598</f>
        <v>0</v>
      </c>
      <c r="B598">
        <f>'Recursos Humanos'!B598</f>
        <v>0</v>
      </c>
      <c r="C598">
        <f>'Recursos Humanos'!C598</f>
        <v>0</v>
      </c>
      <c r="D598">
        <f>'Recursos Humanos'!D598</f>
        <v>0</v>
      </c>
      <c r="E598">
        <f>'Recursos Humanos'!E598</f>
        <v>0</v>
      </c>
      <c r="F598" t="str">
        <f>'Recursos Humanos'!F598</f>
        <v>Rec. Humanos</v>
      </c>
      <c r="G598">
        <f>'Recursos Humanos'!G598</f>
        <v>0</v>
      </c>
      <c r="H598">
        <f>'Recursos Humanos'!H598</f>
        <v>0</v>
      </c>
      <c r="I598">
        <f>'Recursos Humanos'!I598</f>
        <v>0</v>
      </c>
      <c r="J598" s="2">
        <f>'Recursos Humanos'!K598</f>
        <v>0</v>
      </c>
      <c r="K598" s="3">
        <f>'Recursos Humanos'!L598</f>
        <v>0</v>
      </c>
      <c r="L598" s="3">
        <f>'Recursos Humanos'!M598</f>
        <v>0</v>
      </c>
    </row>
    <row r="599" spans="1:12" x14ac:dyDescent="0.25">
      <c r="A599">
        <f>'Recursos Humanos'!A599</f>
        <v>0</v>
      </c>
      <c r="B599">
        <f>'Recursos Humanos'!B599</f>
        <v>0</v>
      </c>
      <c r="C599">
        <f>'Recursos Humanos'!C599</f>
        <v>0</v>
      </c>
      <c r="D599">
        <f>'Recursos Humanos'!D599</f>
        <v>0</v>
      </c>
      <c r="E599">
        <f>'Recursos Humanos'!E599</f>
        <v>0</v>
      </c>
      <c r="F599" t="str">
        <f>'Recursos Humanos'!F599</f>
        <v>Rec. Humanos</v>
      </c>
      <c r="G599">
        <f>'Recursos Humanos'!G599</f>
        <v>0</v>
      </c>
      <c r="H599">
        <f>'Recursos Humanos'!H599</f>
        <v>0</v>
      </c>
      <c r="I599">
        <f>'Recursos Humanos'!I599</f>
        <v>0</v>
      </c>
      <c r="J599" s="2">
        <f>'Recursos Humanos'!K599</f>
        <v>0</v>
      </c>
      <c r="K599" s="3">
        <f>'Recursos Humanos'!L599</f>
        <v>0</v>
      </c>
      <c r="L599" s="3">
        <f>'Recursos Humanos'!M599</f>
        <v>0</v>
      </c>
    </row>
    <row r="600" spans="1:12" x14ac:dyDescent="0.25">
      <c r="A600">
        <f>'Recursos Humanos'!A600</f>
        <v>0</v>
      </c>
      <c r="B600">
        <f>'Recursos Humanos'!B600</f>
        <v>0</v>
      </c>
      <c r="C600">
        <f>'Recursos Humanos'!C600</f>
        <v>0</v>
      </c>
      <c r="D600">
        <f>'Recursos Humanos'!D600</f>
        <v>0</v>
      </c>
      <c r="E600">
        <f>'Recursos Humanos'!E600</f>
        <v>0</v>
      </c>
      <c r="F600" t="str">
        <f>'Recursos Humanos'!F600</f>
        <v>Rec. Humanos</v>
      </c>
      <c r="G600">
        <f>'Recursos Humanos'!G600</f>
        <v>0</v>
      </c>
      <c r="H600">
        <f>'Recursos Humanos'!H600</f>
        <v>0</v>
      </c>
      <c r="I600">
        <f>'Recursos Humanos'!I600</f>
        <v>0</v>
      </c>
      <c r="J600" s="2">
        <f>'Recursos Humanos'!K600</f>
        <v>0</v>
      </c>
      <c r="K600" s="3">
        <f>'Recursos Humanos'!L600</f>
        <v>0</v>
      </c>
      <c r="L600" s="3">
        <f>'Recursos Humanos'!M600</f>
        <v>0</v>
      </c>
    </row>
    <row r="601" spans="1:12" x14ac:dyDescent="0.25">
      <c r="A601">
        <f>'Recursos Humanos'!A601</f>
        <v>0</v>
      </c>
      <c r="B601">
        <f>'Recursos Humanos'!B601</f>
        <v>0</v>
      </c>
      <c r="C601">
        <f>'Recursos Humanos'!C601</f>
        <v>0</v>
      </c>
      <c r="D601">
        <f>'Recursos Humanos'!D601</f>
        <v>0</v>
      </c>
      <c r="E601">
        <f>'Recursos Humanos'!E601</f>
        <v>0</v>
      </c>
      <c r="F601" t="str">
        <f>'Recursos Humanos'!F601</f>
        <v>Rec. Humanos</v>
      </c>
      <c r="G601">
        <f>'Recursos Humanos'!G601</f>
        <v>0</v>
      </c>
      <c r="H601">
        <f>'Recursos Humanos'!H601</f>
        <v>0</v>
      </c>
      <c r="I601">
        <f>'Recursos Humanos'!I601</f>
        <v>0</v>
      </c>
      <c r="J601" s="2">
        <f>'Recursos Humanos'!K601</f>
        <v>0</v>
      </c>
      <c r="K601" s="3">
        <f>'Recursos Humanos'!L601</f>
        <v>0</v>
      </c>
      <c r="L601" s="3">
        <f>'Recursos Humanos'!M601</f>
        <v>0</v>
      </c>
    </row>
    <row r="602" spans="1:12" x14ac:dyDescent="0.25">
      <c r="A602">
        <f>'Recursos Humanos'!A602</f>
        <v>0</v>
      </c>
      <c r="B602">
        <f>'Recursos Humanos'!B602</f>
        <v>0</v>
      </c>
      <c r="C602">
        <f>'Recursos Humanos'!C602</f>
        <v>0</v>
      </c>
      <c r="D602">
        <f>'Recursos Humanos'!D602</f>
        <v>0</v>
      </c>
      <c r="E602">
        <f>'Recursos Humanos'!E602</f>
        <v>0</v>
      </c>
      <c r="F602" t="str">
        <f>'Recursos Humanos'!F602</f>
        <v>Rec. Humanos</v>
      </c>
      <c r="G602">
        <f>'Recursos Humanos'!G602</f>
        <v>0</v>
      </c>
      <c r="H602">
        <f>'Recursos Humanos'!H602</f>
        <v>0</v>
      </c>
      <c r="I602">
        <f>'Recursos Humanos'!I602</f>
        <v>0</v>
      </c>
      <c r="J602" s="2">
        <f>'Recursos Humanos'!K602</f>
        <v>0</v>
      </c>
      <c r="K602" s="3">
        <f>'Recursos Humanos'!L602</f>
        <v>0</v>
      </c>
      <c r="L602" s="3">
        <f>'Recursos Humanos'!M602</f>
        <v>0</v>
      </c>
    </row>
    <row r="603" spans="1:12" x14ac:dyDescent="0.25">
      <c r="A603">
        <f>'Recursos Humanos'!A603</f>
        <v>0</v>
      </c>
      <c r="B603">
        <f>'Recursos Humanos'!B603</f>
        <v>0</v>
      </c>
      <c r="C603">
        <f>'Recursos Humanos'!C603</f>
        <v>0</v>
      </c>
      <c r="D603">
        <f>'Recursos Humanos'!D603</f>
        <v>0</v>
      </c>
      <c r="E603">
        <f>'Recursos Humanos'!E603</f>
        <v>0</v>
      </c>
      <c r="F603" t="str">
        <f>'Recursos Humanos'!F603</f>
        <v>Rec. Humanos</v>
      </c>
      <c r="G603">
        <f>'Recursos Humanos'!G603</f>
        <v>0</v>
      </c>
      <c r="H603">
        <f>'Recursos Humanos'!H603</f>
        <v>0</v>
      </c>
      <c r="I603">
        <f>'Recursos Humanos'!I603</f>
        <v>0</v>
      </c>
      <c r="J603" s="2">
        <f>'Recursos Humanos'!K603</f>
        <v>0</v>
      </c>
      <c r="K603" s="3">
        <f>'Recursos Humanos'!L603</f>
        <v>0</v>
      </c>
      <c r="L603" s="3">
        <f>'Recursos Humanos'!M603</f>
        <v>0</v>
      </c>
    </row>
    <row r="604" spans="1:12" x14ac:dyDescent="0.25">
      <c r="A604">
        <f>'Recursos Humanos'!A604</f>
        <v>0</v>
      </c>
      <c r="B604">
        <f>'Recursos Humanos'!B604</f>
        <v>0</v>
      </c>
      <c r="C604">
        <f>'Recursos Humanos'!C604</f>
        <v>0</v>
      </c>
      <c r="D604">
        <f>'Recursos Humanos'!D604</f>
        <v>0</v>
      </c>
      <c r="E604">
        <f>'Recursos Humanos'!E604</f>
        <v>0</v>
      </c>
      <c r="F604" t="str">
        <f>'Recursos Humanos'!F604</f>
        <v>Rec. Humanos</v>
      </c>
      <c r="G604">
        <f>'Recursos Humanos'!G604</f>
        <v>0</v>
      </c>
      <c r="H604">
        <f>'Recursos Humanos'!H604</f>
        <v>0</v>
      </c>
      <c r="I604">
        <f>'Recursos Humanos'!I604</f>
        <v>0</v>
      </c>
      <c r="J604" s="2">
        <f>'Recursos Humanos'!K604</f>
        <v>0</v>
      </c>
      <c r="K604" s="3">
        <f>'Recursos Humanos'!L604</f>
        <v>0</v>
      </c>
      <c r="L604" s="3">
        <f>'Recursos Humanos'!M604</f>
        <v>0</v>
      </c>
    </row>
    <row r="605" spans="1:12" x14ac:dyDescent="0.25">
      <c r="A605">
        <f>'Recursos Humanos'!A605</f>
        <v>0</v>
      </c>
      <c r="B605">
        <f>'Recursos Humanos'!B605</f>
        <v>0</v>
      </c>
      <c r="C605">
        <f>'Recursos Humanos'!C605</f>
        <v>0</v>
      </c>
      <c r="D605">
        <f>'Recursos Humanos'!D605</f>
        <v>0</v>
      </c>
      <c r="E605">
        <f>'Recursos Humanos'!E605</f>
        <v>0</v>
      </c>
      <c r="F605" t="str">
        <f>'Recursos Humanos'!F605</f>
        <v>Rec. Humanos</v>
      </c>
      <c r="G605">
        <f>'Recursos Humanos'!G605</f>
        <v>0</v>
      </c>
      <c r="H605">
        <f>'Recursos Humanos'!H605</f>
        <v>0</v>
      </c>
      <c r="I605">
        <f>'Recursos Humanos'!I605</f>
        <v>0</v>
      </c>
      <c r="J605" s="2">
        <f>'Recursos Humanos'!K605</f>
        <v>0</v>
      </c>
      <c r="K605" s="3">
        <f>'Recursos Humanos'!L605</f>
        <v>0</v>
      </c>
      <c r="L605" s="3">
        <f>'Recursos Humanos'!M605</f>
        <v>0</v>
      </c>
    </row>
    <row r="606" spans="1:12" x14ac:dyDescent="0.25">
      <c r="A606">
        <f>'Recursos Humanos'!A606</f>
        <v>0</v>
      </c>
      <c r="B606">
        <f>'Recursos Humanos'!B606</f>
        <v>0</v>
      </c>
      <c r="C606">
        <f>'Recursos Humanos'!C606</f>
        <v>0</v>
      </c>
      <c r="D606">
        <f>'Recursos Humanos'!D606</f>
        <v>0</v>
      </c>
      <c r="E606">
        <f>'Recursos Humanos'!E606</f>
        <v>0</v>
      </c>
      <c r="F606" t="str">
        <f>'Recursos Humanos'!F606</f>
        <v>Rec. Humanos</v>
      </c>
      <c r="G606">
        <f>'Recursos Humanos'!G606</f>
        <v>0</v>
      </c>
      <c r="H606">
        <f>'Recursos Humanos'!H606</f>
        <v>0</v>
      </c>
      <c r="I606">
        <f>'Recursos Humanos'!I606</f>
        <v>0</v>
      </c>
      <c r="J606" s="2">
        <f>'Recursos Humanos'!K606</f>
        <v>0</v>
      </c>
      <c r="K606" s="3">
        <f>'Recursos Humanos'!L606</f>
        <v>0</v>
      </c>
      <c r="L606" s="3">
        <f>'Recursos Humanos'!M606</f>
        <v>0</v>
      </c>
    </row>
    <row r="607" spans="1:12" x14ac:dyDescent="0.25">
      <c r="A607">
        <f>'Recursos Humanos'!A607</f>
        <v>0</v>
      </c>
      <c r="B607">
        <f>'Recursos Humanos'!B607</f>
        <v>0</v>
      </c>
      <c r="C607">
        <f>'Recursos Humanos'!C607</f>
        <v>0</v>
      </c>
      <c r="D607">
        <f>'Recursos Humanos'!D607</f>
        <v>0</v>
      </c>
      <c r="E607">
        <f>'Recursos Humanos'!E607</f>
        <v>0</v>
      </c>
      <c r="F607" t="str">
        <f>'Recursos Humanos'!F607</f>
        <v>Rec. Humanos</v>
      </c>
      <c r="G607">
        <f>'Recursos Humanos'!G607</f>
        <v>0</v>
      </c>
      <c r="H607">
        <f>'Recursos Humanos'!H607</f>
        <v>0</v>
      </c>
      <c r="I607">
        <f>'Recursos Humanos'!I607</f>
        <v>0</v>
      </c>
      <c r="J607" s="2">
        <f>'Recursos Humanos'!K607</f>
        <v>0</v>
      </c>
      <c r="K607" s="3">
        <f>'Recursos Humanos'!L607</f>
        <v>0</v>
      </c>
      <c r="L607" s="3">
        <f>'Recursos Humanos'!M607</f>
        <v>0</v>
      </c>
    </row>
    <row r="608" spans="1:12" x14ac:dyDescent="0.25">
      <c r="A608">
        <f>'Recursos Humanos'!A608</f>
        <v>0</v>
      </c>
      <c r="B608">
        <f>'Recursos Humanos'!B608</f>
        <v>0</v>
      </c>
      <c r="C608">
        <f>'Recursos Humanos'!C608</f>
        <v>0</v>
      </c>
      <c r="D608">
        <f>'Recursos Humanos'!D608</f>
        <v>0</v>
      </c>
      <c r="E608">
        <f>'Recursos Humanos'!E608</f>
        <v>0</v>
      </c>
      <c r="F608" t="str">
        <f>'Recursos Humanos'!F608</f>
        <v>Rec. Humanos</v>
      </c>
      <c r="G608">
        <f>'Recursos Humanos'!G608</f>
        <v>0</v>
      </c>
      <c r="H608">
        <f>'Recursos Humanos'!H608</f>
        <v>0</v>
      </c>
      <c r="I608">
        <f>'Recursos Humanos'!I608</f>
        <v>0</v>
      </c>
      <c r="J608" s="2">
        <f>'Recursos Humanos'!K608</f>
        <v>0</v>
      </c>
      <c r="K608" s="3">
        <f>'Recursos Humanos'!L608</f>
        <v>0</v>
      </c>
      <c r="L608" s="3">
        <f>'Recursos Humanos'!M608</f>
        <v>0</v>
      </c>
    </row>
    <row r="609" spans="1:12" x14ac:dyDescent="0.25">
      <c r="A609">
        <f>'Recursos Humanos'!A609</f>
        <v>0</v>
      </c>
      <c r="B609">
        <f>'Recursos Humanos'!B609</f>
        <v>0</v>
      </c>
      <c r="C609">
        <f>'Recursos Humanos'!C609</f>
        <v>0</v>
      </c>
      <c r="D609">
        <f>'Recursos Humanos'!D609</f>
        <v>0</v>
      </c>
      <c r="E609">
        <f>'Recursos Humanos'!E609</f>
        <v>0</v>
      </c>
      <c r="F609" t="str">
        <f>'Recursos Humanos'!F609</f>
        <v>Rec. Humanos</v>
      </c>
      <c r="G609">
        <f>'Recursos Humanos'!G609</f>
        <v>0</v>
      </c>
      <c r="H609">
        <f>'Recursos Humanos'!H609</f>
        <v>0</v>
      </c>
      <c r="I609">
        <f>'Recursos Humanos'!I609</f>
        <v>0</v>
      </c>
      <c r="J609" s="2">
        <f>'Recursos Humanos'!K609</f>
        <v>0</v>
      </c>
      <c r="K609" s="3">
        <f>'Recursos Humanos'!L609</f>
        <v>0</v>
      </c>
      <c r="L609" s="3">
        <f>'Recursos Humanos'!M609</f>
        <v>0</v>
      </c>
    </row>
    <row r="610" spans="1:12" x14ac:dyDescent="0.25">
      <c r="A610">
        <f>'Recursos Humanos'!A610</f>
        <v>0</v>
      </c>
      <c r="B610">
        <f>'Recursos Humanos'!B610</f>
        <v>0</v>
      </c>
      <c r="C610">
        <f>'Recursos Humanos'!C610</f>
        <v>0</v>
      </c>
      <c r="D610">
        <f>'Recursos Humanos'!D610</f>
        <v>0</v>
      </c>
      <c r="E610">
        <f>'Recursos Humanos'!E610</f>
        <v>0</v>
      </c>
      <c r="F610" t="str">
        <f>'Recursos Humanos'!F610</f>
        <v>Rec. Humanos</v>
      </c>
      <c r="G610">
        <f>'Recursos Humanos'!G610</f>
        <v>0</v>
      </c>
      <c r="H610">
        <f>'Recursos Humanos'!H610</f>
        <v>0</v>
      </c>
      <c r="I610">
        <f>'Recursos Humanos'!I610</f>
        <v>0</v>
      </c>
      <c r="J610" s="2">
        <f>'Recursos Humanos'!K610</f>
        <v>0</v>
      </c>
      <c r="K610" s="3">
        <f>'Recursos Humanos'!L610</f>
        <v>0</v>
      </c>
      <c r="L610" s="3">
        <f>'Recursos Humanos'!M610</f>
        <v>0</v>
      </c>
    </row>
    <row r="611" spans="1:12" x14ac:dyDescent="0.25">
      <c r="A611">
        <f>'Recursos Humanos'!A611</f>
        <v>0</v>
      </c>
      <c r="B611">
        <f>'Recursos Humanos'!B611</f>
        <v>0</v>
      </c>
      <c r="C611">
        <f>'Recursos Humanos'!C611</f>
        <v>0</v>
      </c>
      <c r="D611">
        <f>'Recursos Humanos'!D611</f>
        <v>0</v>
      </c>
      <c r="E611">
        <f>'Recursos Humanos'!E611</f>
        <v>0</v>
      </c>
      <c r="F611" t="str">
        <f>'Recursos Humanos'!F611</f>
        <v>Rec. Humanos</v>
      </c>
      <c r="G611">
        <f>'Recursos Humanos'!G611</f>
        <v>0</v>
      </c>
      <c r="H611">
        <f>'Recursos Humanos'!H611</f>
        <v>0</v>
      </c>
      <c r="I611">
        <f>'Recursos Humanos'!I611</f>
        <v>0</v>
      </c>
      <c r="J611" s="2">
        <f>'Recursos Humanos'!K611</f>
        <v>0</v>
      </c>
      <c r="K611" s="3">
        <f>'Recursos Humanos'!L611</f>
        <v>0</v>
      </c>
      <c r="L611" s="3">
        <f>'Recursos Humanos'!M611</f>
        <v>0</v>
      </c>
    </row>
    <row r="612" spans="1:12" x14ac:dyDescent="0.25">
      <c r="A612">
        <f>'Recursos Humanos'!A612</f>
        <v>0</v>
      </c>
      <c r="B612">
        <f>'Recursos Humanos'!B612</f>
        <v>0</v>
      </c>
      <c r="C612">
        <f>'Recursos Humanos'!C612</f>
        <v>0</v>
      </c>
      <c r="D612">
        <f>'Recursos Humanos'!D612</f>
        <v>0</v>
      </c>
      <c r="E612">
        <f>'Recursos Humanos'!E612</f>
        <v>0</v>
      </c>
      <c r="F612" t="str">
        <f>'Recursos Humanos'!F612</f>
        <v>Rec. Humanos</v>
      </c>
      <c r="G612">
        <f>'Recursos Humanos'!G612</f>
        <v>0</v>
      </c>
      <c r="H612">
        <f>'Recursos Humanos'!H612</f>
        <v>0</v>
      </c>
      <c r="I612">
        <f>'Recursos Humanos'!I612</f>
        <v>0</v>
      </c>
      <c r="J612" s="2">
        <f>'Recursos Humanos'!K612</f>
        <v>0</v>
      </c>
      <c r="K612" s="3">
        <f>'Recursos Humanos'!L612</f>
        <v>0</v>
      </c>
      <c r="L612" s="3">
        <f>'Recursos Humanos'!M612</f>
        <v>0</v>
      </c>
    </row>
    <row r="613" spans="1:12" x14ac:dyDescent="0.25">
      <c r="A613">
        <f>'Recursos Humanos'!A613</f>
        <v>0</v>
      </c>
      <c r="B613">
        <f>'Recursos Humanos'!B613</f>
        <v>0</v>
      </c>
      <c r="C613">
        <f>'Recursos Humanos'!C613</f>
        <v>0</v>
      </c>
      <c r="D613">
        <f>'Recursos Humanos'!D613</f>
        <v>0</v>
      </c>
      <c r="E613">
        <f>'Recursos Humanos'!E613</f>
        <v>0</v>
      </c>
      <c r="F613" t="str">
        <f>'Recursos Humanos'!F613</f>
        <v>Rec. Humanos</v>
      </c>
      <c r="G613">
        <f>'Recursos Humanos'!G613</f>
        <v>0</v>
      </c>
      <c r="H613">
        <f>'Recursos Humanos'!H613</f>
        <v>0</v>
      </c>
      <c r="I613">
        <f>'Recursos Humanos'!I613</f>
        <v>0</v>
      </c>
      <c r="J613" s="2">
        <f>'Recursos Humanos'!K613</f>
        <v>0</v>
      </c>
      <c r="K613" s="3">
        <f>'Recursos Humanos'!L613</f>
        <v>0</v>
      </c>
      <c r="L613" s="3">
        <f>'Recursos Humanos'!M613</f>
        <v>0</v>
      </c>
    </row>
    <row r="614" spans="1:12" x14ac:dyDescent="0.25">
      <c r="A614">
        <f>'Recursos Humanos'!A614</f>
        <v>0</v>
      </c>
      <c r="B614">
        <f>'Recursos Humanos'!B614</f>
        <v>0</v>
      </c>
      <c r="C614">
        <f>'Recursos Humanos'!C614</f>
        <v>0</v>
      </c>
      <c r="D614">
        <f>'Recursos Humanos'!D614</f>
        <v>0</v>
      </c>
      <c r="E614">
        <f>'Recursos Humanos'!E614</f>
        <v>0</v>
      </c>
      <c r="F614" t="str">
        <f>'Recursos Humanos'!F614</f>
        <v>Rec. Humanos</v>
      </c>
      <c r="G614">
        <f>'Recursos Humanos'!G614</f>
        <v>0</v>
      </c>
      <c r="H614">
        <f>'Recursos Humanos'!H614</f>
        <v>0</v>
      </c>
      <c r="I614">
        <f>'Recursos Humanos'!I614</f>
        <v>0</v>
      </c>
      <c r="J614" s="2">
        <f>'Recursos Humanos'!K614</f>
        <v>0</v>
      </c>
      <c r="K614" s="3">
        <f>'Recursos Humanos'!L614</f>
        <v>0</v>
      </c>
      <c r="L614" s="3">
        <f>'Recursos Humanos'!M614</f>
        <v>0</v>
      </c>
    </row>
    <row r="615" spans="1:12" x14ac:dyDescent="0.25">
      <c r="A615">
        <f>'Recursos Humanos'!A615</f>
        <v>0</v>
      </c>
      <c r="B615">
        <f>'Recursos Humanos'!B615</f>
        <v>0</v>
      </c>
      <c r="C615">
        <f>'Recursos Humanos'!C615</f>
        <v>0</v>
      </c>
      <c r="D615">
        <f>'Recursos Humanos'!D615</f>
        <v>0</v>
      </c>
      <c r="E615">
        <f>'Recursos Humanos'!E615</f>
        <v>0</v>
      </c>
      <c r="F615" t="str">
        <f>'Recursos Humanos'!F615</f>
        <v>Rec. Humanos</v>
      </c>
      <c r="G615">
        <f>'Recursos Humanos'!G615</f>
        <v>0</v>
      </c>
      <c r="H615">
        <f>'Recursos Humanos'!H615</f>
        <v>0</v>
      </c>
      <c r="I615">
        <f>'Recursos Humanos'!I615</f>
        <v>0</v>
      </c>
      <c r="J615" s="2">
        <f>'Recursos Humanos'!K615</f>
        <v>0</v>
      </c>
      <c r="K615" s="3">
        <f>'Recursos Humanos'!L615</f>
        <v>0</v>
      </c>
      <c r="L615" s="3">
        <f>'Recursos Humanos'!M615</f>
        <v>0</v>
      </c>
    </row>
    <row r="616" spans="1:12" x14ac:dyDescent="0.25">
      <c r="A616">
        <f>'Recursos Humanos'!A616</f>
        <v>0</v>
      </c>
      <c r="B616">
        <f>'Recursos Humanos'!B616</f>
        <v>0</v>
      </c>
      <c r="C616">
        <f>'Recursos Humanos'!C616</f>
        <v>0</v>
      </c>
      <c r="D616">
        <f>'Recursos Humanos'!D616</f>
        <v>0</v>
      </c>
      <c r="E616">
        <f>'Recursos Humanos'!E616</f>
        <v>0</v>
      </c>
      <c r="F616" t="str">
        <f>'Recursos Humanos'!F616</f>
        <v>Rec. Humanos</v>
      </c>
      <c r="G616">
        <f>'Recursos Humanos'!G616</f>
        <v>0</v>
      </c>
      <c r="H616">
        <f>'Recursos Humanos'!H616</f>
        <v>0</v>
      </c>
      <c r="I616">
        <f>'Recursos Humanos'!I616</f>
        <v>0</v>
      </c>
      <c r="J616" s="2">
        <f>'Recursos Humanos'!K616</f>
        <v>0</v>
      </c>
      <c r="K616" s="3">
        <f>'Recursos Humanos'!L616</f>
        <v>0</v>
      </c>
      <c r="L616" s="3">
        <f>'Recursos Humanos'!M616</f>
        <v>0</v>
      </c>
    </row>
    <row r="617" spans="1:12" x14ac:dyDescent="0.25">
      <c r="A617">
        <f>'Recursos Humanos'!A617</f>
        <v>0</v>
      </c>
      <c r="B617">
        <f>'Recursos Humanos'!B617</f>
        <v>0</v>
      </c>
      <c r="C617">
        <f>'Recursos Humanos'!C617</f>
        <v>0</v>
      </c>
      <c r="D617">
        <f>'Recursos Humanos'!D617</f>
        <v>0</v>
      </c>
      <c r="E617">
        <f>'Recursos Humanos'!E617</f>
        <v>0</v>
      </c>
      <c r="F617" t="str">
        <f>'Recursos Humanos'!F617</f>
        <v>Rec. Humanos</v>
      </c>
      <c r="G617">
        <f>'Recursos Humanos'!G617</f>
        <v>0</v>
      </c>
      <c r="H617">
        <f>'Recursos Humanos'!H617</f>
        <v>0</v>
      </c>
      <c r="I617">
        <f>'Recursos Humanos'!I617</f>
        <v>0</v>
      </c>
      <c r="J617" s="2">
        <f>'Recursos Humanos'!K617</f>
        <v>0</v>
      </c>
      <c r="K617" s="3">
        <f>'Recursos Humanos'!L617</f>
        <v>0</v>
      </c>
      <c r="L617" s="3">
        <f>'Recursos Humanos'!M617</f>
        <v>0</v>
      </c>
    </row>
    <row r="618" spans="1:12" x14ac:dyDescent="0.25">
      <c r="A618">
        <f>'Recursos Humanos'!A618</f>
        <v>0</v>
      </c>
      <c r="B618">
        <f>'Recursos Humanos'!B618</f>
        <v>0</v>
      </c>
      <c r="C618">
        <f>'Recursos Humanos'!C618</f>
        <v>0</v>
      </c>
      <c r="D618">
        <f>'Recursos Humanos'!D618</f>
        <v>0</v>
      </c>
      <c r="E618">
        <f>'Recursos Humanos'!E618</f>
        <v>0</v>
      </c>
      <c r="F618" t="str">
        <f>'Recursos Humanos'!F618</f>
        <v>Rec. Humanos</v>
      </c>
      <c r="G618">
        <f>'Recursos Humanos'!G618</f>
        <v>0</v>
      </c>
      <c r="H618">
        <f>'Recursos Humanos'!H618</f>
        <v>0</v>
      </c>
      <c r="I618">
        <f>'Recursos Humanos'!I618</f>
        <v>0</v>
      </c>
      <c r="J618" s="2">
        <f>'Recursos Humanos'!K618</f>
        <v>0</v>
      </c>
      <c r="K618" s="3">
        <f>'Recursos Humanos'!L618</f>
        <v>0</v>
      </c>
      <c r="L618" s="3">
        <f>'Recursos Humanos'!M618</f>
        <v>0</v>
      </c>
    </row>
    <row r="619" spans="1:12" x14ac:dyDescent="0.25">
      <c r="A619">
        <f>'Recursos Humanos'!A619</f>
        <v>0</v>
      </c>
      <c r="B619">
        <f>'Recursos Humanos'!B619</f>
        <v>0</v>
      </c>
      <c r="C619">
        <f>'Recursos Humanos'!C619</f>
        <v>0</v>
      </c>
      <c r="D619">
        <f>'Recursos Humanos'!D619</f>
        <v>0</v>
      </c>
      <c r="E619">
        <f>'Recursos Humanos'!E619</f>
        <v>0</v>
      </c>
      <c r="F619" t="str">
        <f>'Recursos Humanos'!F619</f>
        <v>Rec. Humanos</v>
      </c>
      <c r="G619">
        <f>'Recursos Humanos'!G619</f>
        <v>0</v>
      </c>
      <c r="H619">
        <f>'Recursos Humanos'!H619</f>
        <v>0</v>
      </c>
      <c r="I619">
        <f>'Recursos Humanos'!I619</f>
        <v>0</v>
      </c>
      <c r="J619" s="2">
        <f>'Recursos Humanos'!K619</f>
        <v>0</v>
      </c>
      <c r="K619" s="3">
        <f>'Recursos Humanos'!L619</f>
        <v>0</v>
      </c>
      <c r="L619" s="3">
        <f>'Recursos Humanos'!M619</f>
        <v>0</v>
      </c>
    </row>
    <row r="620" spans="1:12" x14ac:dyDescent="0.25">
      <c r="A620">
        <f>'Recursos Humanos'!A620</f>
        <v>0</v>
      </c>
      <c r="B620">
        <f>'Recursos Humanos'!B620</f>
        <v>0</v>
      </c>
      <c r="C620">
        <f>'Recursos Humanos'!C620</f>
        <v>0</v>
      </c>
      <c r="D620">
        <f>'Recursos Humanos'!D620</f>
        <v>0</v>
      </c>
      <c r="E620">
        <f>'Recursos Humanos'!E620</f>
        <v>0</v>
      </c>
      <c r="F620" t="str">
        <f>'Recursos Humanos'!F620</f>
        <v>Rec. Humanos</v>
      </c>
      <c r="G620">
        <f>'Recursos Humanos'!G620</f>
        <v>0</v>
      </c>
      <c r="H620">
        <f>'Recursos Humanos'!H620</f>
        <v>0</v>
      </c>
      <c r="I620">
        <f>'Recursos Humanos'!I620</f>
        <v>0</v>
      </c>
      <c r="J620" s="2">
        <f>'Recursos Humanos'!K620</f>
        <v>0</v>
      </c>
      <c r="K620" s="3">
        <f>'Recursos Humanos'!L620</f>
        <v>0</v>
      </c>
      <c r="L620" s="3">
        <f>'Recursos Humanos'!M620</f>
        <v>0</v>
      </c>
    </row>
    <row r="621" spans="1:12" x14ac:dyDescent="0.25">
      <c r="A621">
        <f>'Recursos Humanos'!A621</f>
        <v>0</v>
      </c>
      <c r="B621">
        <f>'Recursos Humanos'!B621</f>
        <v>0</v>
      </c>
      <c r="C621">
        <f>'Recursos Humanos'!C621</f>
        <v>0</v>
      </c>
      <c r="D621">
        <f>'Recursos Humanos'!D621</f>
        <v>0</v>
      </c>
      <c r="E621">
        <f>'Recursos Humanos'!E621</f>
        <v>0</v>
      </c>
      <c r="F621" t="str">
        <f>'Recursos Humanos'!F621</f>
        <v>Rec. Humanos</v>
      </c>
      <c r="G621">
        <f>'Recursos Humanos'!G621</f>
        <v>0</v>
      </c>
      <c r="H621">
        <f>'Recursos Humanos'!H621</f>
        <v>0</v>
      </c>
      <c r="I621">
        <f>'Recursos Humanos'!I621</f>
        <v>0</v>
      </c>
      <c r="J621" s="2">
        <f>'Recursos Humanos'!K621</f>
        <v>0</v>
      </c>
      <c r="K621" s="3">
        <f>'Recursos Humanos'!L621</f>
        <v>0</v>
      </c>
      <c r="L621" s="3">
        <f>'Recursos Humanos'!M621</f>
        <v>0</v>
      </c>
    </row>
    <row r="622" spans="1:12" x14ac:dyDescent="0.25">
      <c r="A622">
        <f>'Recursos Humanos'!A622</f>
        <v>0</v>
      </c>
      <c r="B622">
        <f>'Recursos Humanos'!B622</f>
        <v>0</v>
      </c>
      <c r="C622">
        <f>'Recursos Humanos'!C622</f>
        <v>0</v>
      </c>
      <c r="D622">
        <f>'Recursos Humanos'!D622</f>
        <v>0</v>
      </c>
      <c r="E622">
        <f>'Recursos Humanos'!E622</f>
        <v>0</v>
      </c>
      <c r="F622" t="str">
        <f>'Recursos Humanos'!F622</f>
        <v>Rec. Humanos</v>
      </c>
      <c r="G622">
        <f>'Recursos Humanos'!G622</f>
        <v>0</v>
      </c>
      <c r="H622">
        <f>'Recursos Humanos'!H622</f>
        <v>0</v>
      </c>
      <c r="I622">
        <f>'Recursos Humanos'!I622</f>
        <v>0</v>
      </c>
      <c r="J622" s="2">
        <f>'Recursos Humanos'!K622</f>
        <v>0</v>
      </c>
      <c r="K622" s="3">
        <f>'Recursos Humanos'!L622</f>
        <v>0</v>
      </c>
      <c r="L622" s="3">
        <f>'Recursos Humanos'!M622</f>
        <v>0</v>
      </c>
    </row>
    <row r="623" spans="1:12" x14ac:dyDescent="0.25">
      <c r="A623">
        <f>'Recursos Humanos'!A623</f>
        <v>0</v>
      </c>
      <c r="B623">
        <f>'Recursos Humanos'!B623</f>
        <v>0</v>
      </c>
      <c r="C623">
        <f>'Recursos Humanos'!C623</f>
        <v>0</v>
      </c>
      <c r="D623">
        <f>'Recursos Humanos'!D623</f>
        <v>0</v>
      </c>
      <c r="E623">
        <f>'Recursos Humanos'!E623</f>
        <v>0</v>
      </c>
      <c r="F623" t="str">
        <f>'Recursos Humanos'!F623</f>
        <v>Rec. Humanos</v>
      </c>
      <c r="G623">
        <f>'Recursos Humanos'!G623</f>
        <v>0</v>
      </c>
      <c r="H623">
        <f>'Recursos Humanos'!H623</f>
        <v>0</v>
      </c>
      <c r="I623">
        <f>'Recursos Humanos'!I623</f>
        <v>0</v>
      </c>
      <c r="J623" s="2">
        <f>'Recursos Humanos'!K623</f>
        <v>0</v>
      </c>
      <c r="K623" s="3">
        <f>'Recursos Humanos'!L623</f>
        <v>0</v>
      </c>
      <c r="L623" s="3">
        <f>'Recursos Humanos'!M623</f>
        <v>0</v>
      </c>
    </row>
    <row r="624" spans="1:12" x14ac:dyDescent="0.25">
      <c r="A624">
        <f>'Recursos Humanos'!A624</f>
        <v>0</v>
      </c>
      <c r="B624">
        <f>'Recursos Humanos'!B624</f>
        <v>0</v>
      </c>
      <c r="C624">
        <f>'Recursos Humanos'!C624</f>
        <v>0</v>
      </c>
      <c r="D624">
        <f>'Recursos Humanos'!D624</f>
        <v>0</v>
      </c>
      <c r="E624">
        <f>'Recursos Humanos'!E624</f>
        <v>0</v>
      </c>
      <c r="F624" t="str">
        <f>'Recursos Humanos'!F624</f>
        <v>Rec. Humanos</v>
      </c>
      <c r="G624">
        <f>'Recursos Humanos'!G624</f>
        <v>0</v>
      </c>
      <c r="H624">
        <f>'Recursos Humanos'!H624</f>
        <v>0</v>
      </c>
      <c r="I624">
        <f>'Recursos Humanos'!I624</f>
        <v>0</v>
      </c>
      <c r="J624" s="2">
        <f>'Recursos Humanos'!K624</f>
        <v>0</v>
      </c>
      <c r="K624" s="3">
        <f>'Recursos Humanos'!L624</f>
        <v>0</v>
      </c>
      <c r="L624" s="3">
        <f>'Recursos Humanos'!M624</f>
        <v>0</v>
      </c>
    </row>
    <row r="625" spans="1:12" x14ac:dyDescent="0.25">
      <c r="A625">
        <f>'Recursos Humanos'!A625</f>
        <v>0</v>
      </c>
      <c r="B625">
        <f>'Recursos Humanos'!B625</f>
        <v>0</v>
      </c>
      <c r="C625">
        <f>'Recursos Humanos'!C625</f>
        <v>0</v>
      </c>
      <c r="D625">
        <f>'Recursos Humanos'!D625</f>
        <v>0</v>
      </c>
      <c r="E625">
        <f>'Recursos Humanos'!E625</f>
        <v>0</v>
      </c>
      <c r="F625" t="str">
        <f>'Recursos Humanos'!F625</f>
        <v>Rec. Humanos</v>
      </c>
      <c r="G625">
        <f>'Recursos Humanos'!G625</f>
        <v>0</v>
      </c>
      <c r="H625">
        <f>'Recursos Humanos'!H625</f>
        <v>0</v>
      </c>
      <c r="I625">
        <f>'Recursos Humanos'!I625</f>
        <v>0</v>
      </c>
      <c r="J625" s="2">
        <f>'Recursos Humanos'!K625</f>
        <v>0</v>
      </c>
      <c r="K625" s="3">
        <f>'Recursos Humanos'!L625</f>
        <v>0</v>
      </c>
      <c r="L625" s="3">
        <f>'Recursos Humanos'!M625</f>
        <v>0</v>
      </c>
    </row>
    <row r="626" spans="1:12" x14ac:dyDescent="0.25">
      <c r="A626">
        <f>'Recursos Humanos'!A626</f>
        <v>0</v>
      </c>
      <c r="B626">
        <f>'Recursos Humanos'!B626</f>
        <v>0</v>
      </c>
      <c r="C626">
        <f>'Recursos Humanos'!C626</f>
        <v>0</v>
      </c>
      <c r="D626">
        <f>'Recursos Humanos'!D626</f>
        <v>0</v>
      </c>
      <c r="E626">
        <f>'Recursos Humanos'!E626</f>
        <v>0</v>
      </c>
      <c r="F626" t="str">
        <f>'Recursos Humanos'!F626</f>
        <v>Rec. Humanos</v>
      </c>
      <c r="G626">
        <f>'Recursos Humanos'!G626</f>
        <v>0</v>
      </c>
      <c r="H626">
        <f>'Recursos Humanos'!H626</f>
        <v>0</v>
      </c>
      <c r="I626">
        <f>'Recursos Humanos'!I626</f>
        <v>0</v>
      </c>
      <c r="J626" s="2">
        <f>'Recursos Humanos'!K626</f>
        <v>0</v>
      </c>
      <c r="K626" s="3">
        <f>'Recursos Humanos'!L626</f>
        <v>0</v>
      </c>
      <c r="L626" s="3">
        <f>'Recursos Humanos'!M626</f>
        <v>0</v>
      </c>
    </row>
    <row r="627" spans="1:12" x14ac:dyDescent="0.25">
      <c r="A627">
        <f>'Recursos Humanos'!A627</f>
        <v>0</v>
      </c>
      <c r="B627">
        <f>'Recursos Humanos'!B627</f>
        <v>0</v>
      </c>
      <c r="C627">
        <f>'Recursos Humanos'!C627</f>
        <v>0</v>
      </c>
      <c r="D627">
        <f>'Recursos Humanos'!D627</f>
        <v>0</v>
      </c>
      <c r="E627">
        <f>'Recursos Humanos'!E627</f>
        <v>0</v>
      </c>
      <c r="F627" t="str">
        <f>'Recursos Humanos'!F627</f>
        <v>Rec. Humanos</v>
      </c>
      <c r="G627">
        <f>'Recursos Humanos'!G627</f>
        <v>0</v>
      </c>
      <c r="H627">
        <f>'Recursos Humanos'!H627</f>
        <v>0</v>
      </c>
      <c r="I627">
        <f>'Recursos Humanos'!I627</f>
        <v>0</v>
      </c>
      <c r="J627" s="2">
        <f>'Recursos Humanos'!K627</f>
        <v>0</v>
      </c>
      <c r="K627" s="3">
        <f>'Recursos Humanos'!L627</f>
        <v>0</v>
      </c>
      <c r="L627" s="3">
        <f>'Recursos Humanos'!M627</f>
        <v>0</v>
      </c>
    </row>
    <row r="628" spans="1:12" x14ac:dyDescent="0.25">
      <c r="A628">
        <f>'Recursos Humanos'!A628</f>
        <v>0</v>
      </c>
      <c r="B628">
        <f>'Recursos Humanos'!B628</f>
        <v>0</v>
      </c>
      <c r="C628">
        <f>'Recursos Humanos'!C628</f>
        <v>0</v>
      </c>
      <c r="D628">
        <f>'Recursos Humanos'!D628</f>
        <v>0</v>
      </c>
      <c r="E628">
        <f>'Recursos Humanos'!E628</f>
        <v>0</v>
      </c>
      <c r="F628" t="str">
        <f>'Recursos Humanos'!F628</f>
        <v>Rec. Humanos</v>
      </c>
      <c r="G628">
        <f>'Recursos Humanos'!G628</f>
        <v>0</v>
      </c>
      <c r="H628">
        <f>'Recursos Humanos'!H628</f>
        <v>0</v>
      </c>
      <c r="I628">
        <f>'Recursos Humanos'!I628</f>
        <v>0</v>
      </c>
      <c r="J628" s="2">
        <f>'Recursos Humanos'!K628</f>
        <v>0</v>
      </c>
      <c r="K628" s="3">
        <f>'Recursos Humanos'!L628</f>
        <v>0</v>
      </c>
      <c r="L628" s="3">
        <f>'Recursos Humanos'!M628</f>
        <v>0</v>
      </c>
    </row>
    <row r="629" spans="1:12" x14ac:dyDescent="0.25">
      <c r="A629">
        <f>'Recursos Humanos'!A629</f>
        <v>0</v>
      </c>
      <c r="B629">
        <f>'Recursos Humanos'!B629</f>
        <v>0</v>
      </c>
      <c r="C629">
        <f>'Recursos Humanos'!C629</f>
        <v>0</v>
      </c>
      <c r="D629">
        <f>'Recursos Humanos'!D629</f>
        <v>0</v>
      </c>
      <c r="E629">
        <f>'Recursos Humanos'!E629</f>
        <v>0</v>
      </c>
      <c r="F629" t="str">
        <f>'Recursos Humanos'!F629</f>
        <v>Rec. Humanos</v>
      </c>
      <c r="G629">
        <f>'Recursos Humanos'!G629</f>
        <v>0</v>
      </c>
      <c r="H629">
        <f>'Recursos Humanos'!H629</f>
        <v>0</v>
      </c>
      <c r="I629">
        <f>'Recursos Humanos'!I629</f>
        <v>0</v>
      </c>
      <c r="J629" s="2">
        <f>'Recursos Humanos'!K629</f>
        <v>0</v>
      </c>
      <c r="K629" s="3">
        <f>'Recursos Humanos'!L629</f>
        <v>0</v>
      </c>
      <c r="L629" s="3">
        <f>'Recursos Humanos'!M629</f>
        <v>0</v>
      </c>
    </row>
    <row r="630" spans="1:12" x14ac:dyDescent="0.25">
      <c r="A630">
        <f>'Recursos Humanos'!A630</f>
        <v>0</v>
      </c>
      <c r="B630">
        <f>'Recursos Humanos'!B630</f>
        <v>0</v>
      </c>
      <c r="C630">
        <f>'Recursos Humanos'!C630</f>
        <v>0</v>
      </c>
      <c r="D630">
        <f>'Recursos Humanos'!D630</f>
        <v>0</v>
      </c>
      <c r="E630">
        <f>'Recursos Humanos'!E630</f>
        <v>0</v>
      </c>
      <c r="F630" t="str">
        <f>'Recursos Humanos'!F630</f>
        <v>Rec. Humanos</v>
      </c>
      <c r="G630">
        <f>'Recursos Humanos'!G630</f>
        <v>0</v>
      </c>
      <c r="H630">
        <f>'Recursos Humanos'!H630</f>
        <v>0</v>
      </c>
      <c r="I630">
        <f>'Recursos Humanos'!I630</f>
        <v>0</v>
      </c>
      <c r="J630" s="2">
        <f>'Recursos Humanos'!K630</f>
        <v>0</v>
      </c>
      <c r="K630" s="3">
        <f>'Recursos Humanos'!L630</f>
        <v>0</v>
      </c>
      <c r="L630" s="3">
        <f>'Recursos Humanos'!M630</f>
        <v>0</v>
      </c>
    </row>
    <row r="631" spans="1:12" x14ac:dyDescent="0.25">
      <c r="A631">
        <f>'Recursos Humanos'!A631</f>
        <v>0</v>
      </c>
      <c r="B631">
        <f>'Recursos Humanos'!B631</f>
        <v>0</v>
      </c>
      <c r="C631">
        <f>'Recursos Humanos'!C631</f>
        <v>0</v>
      </c>
      <c r="D631">
        <f>'Recursos Humanos'!D631</f>
        <v>0</v>
      </c>
      <c r="E631">
        <f>'Recursos Humanos'!E631</f>
        <v>0</v>
      </c>
      <c r="F631" t="str">
        <f>'Recursos Humanos'!F631</f>
        <v>Rec. Humanos</v>
      </c>
      <c r="G631">
        <f>'Recursos Humanos'!G631</f>
        <v>0</v>
      </c>
      <c r="H631">
        <f>'Recursos Humanos'!H631</f>
        <v>0</v>
      </c>
      <c r="I631">
        <f>'Recursos Humanos'!I631</f>
        <v>0</v>
      </c>
      <c r="J631" s="2">
        <f>'Recursos Humanos'!K631</f>
        <v>0</v>
      </c>
      <c r="K631" s="3">
        <f>'Recursos Humanos'!L631</f>
        <v>0</v>
      </c>
      <c r="L631" s="3">
        <f>'Recursos Humanos'!M631</f>
        <v>0</v>
      </c>
    </row>
    <row r="632" spans="1:12" x14ac:dyDescent="0.25">
      <c r="A632">
        <f>'Recursos Humanos'!A632</f>
        <v>0</v>
      </c>
      <c r="B632">
        <f>'Recursos Humanos'!B632</f>
        <v>0</v>
      </c>
      <c r="C632">
        <f>'Recursos Humanos'!C632</f>
        <v>0</v>
      </c>
      <c r="D632">
        <f>'Recursos Humanos'!D632</f>
        <v>0</v>
      </c>
      <c r="E632">
        <f>'Recursos Humanos'!E632</f>
        <v>0</v>
      </c>
      <c r="F632" t="str">
        <f>'Recursos Humanos'!F632</f>
        <v>Rec. Humanos</v>
      </c>
      <c r="G632">
        <f>'Recursos Humanos'!G632</f>
        <v>0</v>
      </c>
      <c r="H632">
        <f>'Recursos Humanos'!H632</f>
        <v>0</v>
      </c>
      <c r="I632">
        <f>'Recursos Humanos'!I632</f>
        <v>0</v>
      </c>
      <c r="J632" s="2">
        <f>'Recursos Humanos'!K632</f>
        <v>0</v>
      </c>
      <c r="K632" s="3">
        <f>'Recursos Humanos'!L632</f>
        <v>0</v>
      </c>
      <c r="L632" s="3">
        <f>'Recursos Humanos'!M632</f>
        <v>0</v>
      </c>
    </row>
    <row r="633" spans="1:12" x14ac:dyDescent="0.25">
      <c r="A633">
        <f>'Recursos Humanos'!A633</f>
        <v>0</v>
      </c>
      <c r="B633">
        <f>'Recursos Humanos'!B633</f>
        <v>0</v>
      </c>
      <c r="C633">
        <f>'Recursos Humanos'!C633</f>
        <v>0</v>
      </c>
      <c r="D633">
        <f>'Recursos Humanos'!D633</f>
        <v>0</v>
      </c>
      <c r="E633">
        <f>'Recursos Humanos'!E633</f>
        <v>0</v>
      </c>
      <c r="F633" t="str">
        <f>'Recursos Humanos'!F633</f>
        <v>Rec. Humanos</v>
      </c>
      <c r="G633">
        <f>'Recursos Humanos'!G633</f>
        <v>0</v>
      </c>
      <c r="H633">
        <f>'Recursos Humanos'!H633</f>
        <v>0</v>
      </c>
      <c r="I633">
        <f>'Recursos Humanos'!I633</f>
        <v>0</v>
      </c>
      <c r="J633" s="2">
        <f>'Recursos Humanos'!K633</f>
        <v>0</v>
      </c>
      <c r="K633" s="3">
        <f>'Recursos Humanos'!L633</f>
        <v>0</v>
      </c>
      <c r="L633" s="3">
        <f>'Recursos Humanos'!M633</f>
        <v>0</v>
      </c>
    </row>
    <row r="634" spans="1:12" x14ac:dyDescent="0.25">
      <c r="A634">
        <f>'Recursos Humanos'!A634</f>
        <v>0</v>
      </c>
      <c r="B634">
        <f>'Recursos Humanos'!B634</f>
        <v>0</v>
      </c>
      <c r="C634">
        <f>'Recursos Humanos'!C634</f>
        <v>0</v>
      </c>
      <c r="D634">
        <f>'Recursos Humanos'!D634</f>
        <v>0</v>
      </c>
      <c r="E634">
        <f>'Recursos Humanos'!E634</f>
        <v>0</v>
      </c>
      <c r="F634" t="str">
        <f>'Recursos Humanos'!F634</f>
        <v>Rec. Humanos</v>
      </c>
      <c r="G634">
        <f>'Recursos Humanos'!G634</f>
        <v>0</v>
      </c>
      <c r="H634">
        <f>'Recursos Humanos'!H634</f>
        <v>0</v>
      </c>
      <c r="I634">
        <f>'Recursos Humanos'!I634</f>
        <v>0</v>
      </c>
      <c r="J634" s="2">
        <f>'Recursos Humanos'!K634</f>
        <v>0</v>
      </c>
      <c r="K634" s="3">
        <f>'Recursos Humanos'!L634</f>
        <v>0</v>
      </c>
      <c r="L634" s="3">
        <f>'Recursos Humanos'!M634</f>
        <v>0</v>
      </c>
    </row>
    <row r="635" spans="1:12" x14ac:dyDescent="0.25">
      <c r="A635">
        <f>'Recursos Humanos'!A635</f>
        <v>0</v>
      </c>
      <c r="B635">
        <f>'Recursos Humanos'!B635</f>
        <v>0</v>
      </c>
      <c r="C635">
        <f>'Recursos Humanos'!C635</f>
        <v>0</v>
      </c>
      <c r="D635">
        <f>'Recursos Humanos'!D635</f>
        <v>0</v>
      </c>
      <c r="E635">
        <f>'Recursos Humanos'!E635</f>
        <v>0</v>
      </c>
      <c r="F635" t="str">
        <f>'Recursos Humanos'!F635</f>
        <v>Rec. Humanos</v>
      </c>
      <c r="G635">
        <f>'Recursos Humanos'!G635</f>
        <v>0</v>
      </c>
      <c r="H635">
        <f>'Recursos Humanos'!H635</f>
        <v>0</v>
      </c>
      <c r="I635">
        <f>'Recursos Humanos'!I635</f>
        <v>0</v>
      </c>
      <c r="J635" s="2">
        <f>'Recursos Humanos'!K635</f>
        <v>0</v>
      </c>
      <c r="K635" s="3">
        <f>'Recursos Humanos'!L635</f>
        <v>0</v>
      </c>
      <c r="L635" s="3">
        <f>'Recursos Humanos'!M635</f>
        <v>0</v>
      </c>
    </row>
    <row r="636" spans="1:12" x14ac:dyDescent="0.25">
      <c r="A636">
        <f>'Recursos Humanos'!A636</f>
        <v>0</v>
      </c>
      <c r="B636">
        <f>'Recursos Humanos'!B636</f>
        <v>0</v>
      </c>
      <c r="C636">
        <f>'Recursos Humanos'!C636</f>
        <v>0</v>
      </c>
      <c r="D636">
        <f>'Recursos Humanos'!D636</f>
        <v>0</v>
      </c>
      <c r="E636">
        <f>'Recursos Humanos'!E636</f>
        <v>0</v>
      </c>
      <c r="F636" t="str">
        <f>'Recursos Humanos'!F636</f>
        <v>Rec. Humanos</v>
      </c>
      <c r="G636">
        <f>'Recursos Humanos'!G636</f>
        <v>0</v>
      </c>
      <c r="H636">
        <f>'Recursos Humanos'!H636</f>
        <v>0</v>
      </c>
      <c r="I636">
        <f>'Recursos Humanos'!I636</f>
        <v>0</v>
      </c>
      <c r="J636" s="2">
        <f>'Recursos Humanos'!K636</f>
        <v>0</v>
      </c>
      <c r="K636" s="3">
        <f>'Recursos Humanos'!L636</f>
        <v>0</v>
      </c>
      <c r="L636" s="3">
        <f>'Recursos Humanos'!M636</f>
        <v>0</v>
      </c>
    </row>
    <row r="637" spans="1:12" x14ac:dyDescent="0.25">
      <c r="A637">
        <f>'Recursos Humanos'!A637</f>
        <v>0</v>
      </c>
      <c r="B637">
        <f>'Recursos Humanos'!B637</f>
        <v>0</v>
      </c>
      <c r="C637">
        <f>'Recursos Humanos'!C637</f>
        <v>0</v>
      </c>
      <c r="D637">
        <f>'Recursos Humanos'!D637</f>
        <v>0</v>
      </c>
      <c r="E637">
        <f>'Recursos Humanos'!E637</f>
        <v>0</v>
      </c>
      <c r="F637" t="str">
        <f>'Recursos Humanos'!F637</f>
        <v>Rec. Humanos</v>
      </c>
      <c r="G637">
        <f>'Recursos Humanos'!G637</f>
        <v>0</v>
      </c>
      <c r="H637">
        <f>'Recursos Humanos'!H637</f>
        <v>0</v>
      </c>
      <c r="I637">
        <f>'Recursos Humanos'!I637</f>
        <v>0</v>
      </c>
      <c r="J637" s="2">
        <f>'Recursos Humanos'!K637</f>
        <v>0</v>
      </c>
      <c r="K637" s="3">
        <f>'Recursos Humanos'!L637</f>
        <v>0</v>
      </c>
      <c r="L637" s="3">
        <f>'Recursos Humanos'!M637</f>
        <v>0</v>
      </c>
    </row>
    <row r="638" spans="1:12" x14ac:dyDescent="0.25">
      <c r="A638">
        <f>'Recursos Humanos'!A638</f>
        <v>0</v>
      </c>
      <c r="B638">
        <f>'Recursos Humanos'!B638</f>
        <v>0</v>
      </c>
      <c r="C638">
        <f>'Recursos Humanos'!C638</f>
        <v>0</v>
      </c>
      <c r="D638">
        <f>'Recursos Humanos'!D638</f>
        <v>0</v>
      </c>
      <c r="E638">
        <f>'Recursos Humanos'!E638</f>
        <v>0</v>
      </c>
      <c r="F638" t="str">
        <f>'Recursos Humanos'!F638</f>
        <v>Rec. Humanos</v>
      </c>
      <c r="G638">
        <f>'Recursos Humanos'!G638</f>
        <v>0</v>
      </c>
      <c r="H638">
        <f>'Recursos Humanos'!H638</f>
        <v>0</v>
      </c>
      <c r="I638">
        <f>'Recursos Humanos'!I638</f>
        <v>0</v>
      </c>
      <c r="J638" s="2">
        <f>'Recursos Humanos'!K638</f>
        <v>0</v>
      </c>
      <c r="K638" s="3">
        <f>'Recursos Humanos'!L638</f>
        <v>0</v>
      </c>
      <c r="L638" s="3">
        <f>'Recursos Humanos'!M638</f>
        <v>0</v>
      </c>
    </row>
    <row r="639" spans="1:12" x14ac:dyDescent="0.25">
      <c r="A639">
        <f>'Recursos Humanos'!A639</f>
        <v>0</v>
      </c>
      <c r="B639">
        <f>'Recursos Humanos'!B639</f>
        <v>0</v>
      </c>
      <c r="C639">
        <f>'Recursos Humanos'!C639</f>
        <v>0</v>
      </c>
      <c r="D639">
        <f>'Recursos Humanos'!D639</f>
        <v>0</v>
      </c>
      <c r="E639">
        <f>'Recursos Humanos'!E639</f>
        <v>0</v>
      </c>
      <c r="F639" t="str">
        <f>'Recursos Humanos'!F639</f>
        <v>Rec. Humanos</v>
      </c>
      <c r="G639">
        <f>'Recursos Humanos'!G639</f>
        <v>0</v>
      </c>
      <c r="H639">
        <f>'Recursos Humanos'!H639</f>
        <v>0</v>
      </c>
      <c r="I639">
        <f>'Recursos Humanos'!I639</f>
        <v>0</v>
      </c>
      <c r="J639" s="2">
        <f>'Recursos Humanos'!K639</f>
        <v>0</v>
      </c>
      <c r="K639" s="3">
        <f>'Recursos Humanos'!L639</f>
        <v>0</v>
      </c>
      <c r="L639" s="3">
        <f>'Recursos Humanos'!M639</f>
        <v>0</v>
      </c>
    </row>
    <row r="640" spans="1:12" x14ac:dyDescent="0.25">
      <c r="A640">
        <f>'Recursos Humanos'!A640</f>
        <v>0</v>
      </c>
      <c r="B640">
        <f>'Recursos Humanos'!B640</f>
        <v>0</v>
      </c>
      <c r="C640">
        <f>'Recursos Humanos'!C640</f>
        <v>0</v>
      </c>
      <c r="D640">
        <f>'Recursos Humanos'!D640</f>
        <v>0</v>
      </c>
      <c r="E640">
        <f>'Recursos Humanos'!E640</f>
        <v>0</v>
      </c>
      <c r="F640" t="str">
        <f>'Recursos Humanos'!F640</f>
        <v>Rec. Humanos</v>
      </c>
      <c r="G640">
        <f>'Recursos Humanos'!G640</f>
        <v>0</v>
      </c>
      <c r="H640">
        <f>'Recursos Humanos'!H640</f>
        <v>0</v>
      </c>
      <c r="I640">
        <f>'Recursos Humanos'!I640</f>
        <v>0</v>
      </c>
      <c r="J640" s="2">
        <f>'Recursos Humanos'!K640</f>
        <v>0</v>
      </c>
      <c r="K640" s="3">
        <f>'Recursos Humanos'!L640</f>
        <v>0</v>
      </c>
      <c r="L640" s="3">
        <f>'Recursos Humanos'!M640</f>
        <v>0</v>
      </c>
    </row>
    <row r="641" spans="1:12" x14ac:dyDescent="0.25">
      <c r="A641">
        <f>'Recursos Humanos'!A641</f>
        <v>0</v>
      </c>
      <c r="B641">
        <f>'Recursos Humanos'!B641</f>
        <v>0</v>
      </c>
      <c r="C641">
        <f>'Recursos Humanos'!C641</f>
        <v>0</v>
      </c>
      <c r="D641">
        <f>'Recursos Humanos'!D641</f>
        <v>0</v>
      </c>
      <c r="E641">
        <f>'Recursos Humanos'!E641</f>
        <v>0</v>
      </c>
      <c r="F641" t="str">
        <f>'Recursos Humanos'!F641</f>
        <v>Rec. Humanos</v>
      </c>
      <c r="G641">
        <f>'Recursos Humanos'!G641</f>
        <v>0</v>
      </c>
      <c r="H641">
        <f>'Recursos Humanos'!H641</f>
        <v>0</v>
      </c>
      <c r="I641">
        <f>'Recursos Humanos'!I641</f>
        <v>0</v>
      </c>
      <c r="J641" s="2">
        <f>'Recursos Humanos'!K641</f>
        <v>0</v>
      </c>
      <c r="K641" s="3">
        <f>'Recursos Humanos'!L641</f>
        <v>0</v>
      </c>
      <c r="L641" s="3">
        <f>'Recursos Humanos'!M641</f>
        <v>0</v>
      </c>
    </row>
    <row r="642" spans="1:12" x14ac:dyDescent="0.25">
      <c r="A642">
        <f>'Recursos Humanos'!A642</f>
        <v>0</v>
      </c>
      <c r="B642">
        <f>'Recursos Humanos'!B642</f>
        <v>0</v>
      </c>
      <c r="C642">
        <f>'Recursos Humanos'!C642</f>
        <v>0</v>
      </c>
      <c r="D642">
        <f>'Recursos Humanos'!D642</f>
        <v>0</v>
      </c>
      <c r="E642">
        <f>'Recursos Humanos'!E642</f>
        <v>0</v>
      </c>
      <c r="F642" t="str">
        <f>'Recursos Humanos'!F642</f>
        <v>Rec. Humanos</v>
      </c>
      <c r="G642">
        <f>'Recursos Humanos'!G642</f>
        <v>0</v>
      </c>
      <c r="H642">
        <f>'Recursos Humanos'!H642</f>
        <v>0</v>
      </c>
      <c r="I642">
        <f>'Recursos Humanos'!I642</f>
        <v>0</v>
      </c>
      <c r="J642" s="2">
        <f>'Recursos Humanos'!K642</f>
        <v>0</v>
      </c>
      <c r="K642" s="3">
        <f>'Recursos Humanos'!L642</f>
        <v>0</v>
      </c>
      <c r="L642" s="3">
        <f>'Recursos Humanos'!M642</f>
        <v>0</v>
      </c>
    </row>
    <row r="643" spans="1:12" x14ac:dyDescent="0.25">
      <c r="A643">
        <f>'Recursos Humanos'!A643</f>
        <v>0</v>
      </c>
      <c r="B643">
        <f>'Recursos Humanos'!B643</f>
        <v>0</v>
      </c>
      <c r="C643">
        <f>'Recursos Humanos'!C643</f>
        <v>0</v>
      </c>
      <c r="D643">
        <f>'Recursos Humanos'!D643</f>
        <v>0</v>
      </c>
      <c r="E643">
        <f>'Recursos Humanos'!E643</f>
        <v>0</v>
      </c>
      <c r="F643" t="str">
        <f>'Recursos Humanos'!F643</f>
        <v>Rec. Humanos</v>
      </c>
      <c r="G643">
        <f>'Recursos Humanos'!G643</f>
        <v>0</v>
      </c>
      <c r="H643">
        <f>'Recursos Humanos'!H643</f>
        <v>0</v>
      </c>
      <c r="I643">
        <f>'Recursos Humanos'!I643</f>
        <v>0</v>
      </c>
      <c r="J643" s="2">
        <f>'Recursos Humanos'!K643</f>
        <v>0</v>
      </c>
      <c r="K643" s="3">
        <f>'Recursos Humanos'!L643</f>
        <v>0</v>
      </c>
      <c r="L643" s="3">
        <f>'Recursos Humanos'!M643</f>
        <v>0</v>
      </c>
    </row>
    <row r="644" spans="1:12" x14ac:dyDescent="0.25">
      <c r="A644">
        <f>'Recursos Humanos'!A644</f>
        <v>0</v>
      </c>
      <c r="B644">
        <f>'Recursos Humanos'!B644</f>
        <v>0</v>
      </c>
      <c r="C644">
        <f>'Recursos Humanos'!C644</f>
        <v>0</v>
      </c>
      <c r="D644">
        <f>'Recursos Humanos'!D644</f>
        <v>0</v>
      </c>
      <c r="E644">
        <f>'Recursos Humanos'!E644</f>
        <v>0</v>
      </c>
      <c r="F644" t="str">
        <f>'Recursos Humanos'!F644</f>
        <v>Rec. Humanos</v>
      </c>
      <c r="G644">
        <f>'Recursos Humanos'!G644</f>
        <v>0</v>
      </c>
      <c r="H644">
        <f>'Recursos Humanos'!H644</f>
        <v>0</v>
      </c>
      <c r="I644">
        <f>'Recursos Humanos'!I644</f>
        <v>0</v>
      </c>
      <c r="J644" s="2">
        <f>'Recursos Humanos'!K644</f>
        <v>0</v>
      </c>
      <c r="K644" s="3">
        <f>'Recursos Humanos'!L644</f>
        <v>0</v>
      </c>
      <c r="L644" s="3">
        <f>'Recursos Humanos'!M644</f>
        <v>0</v>
      </c>
    </row>
    <row r="645" spans="1:12" x14ac:dyDescent="0.25">
      <c r="A645">
        <f>'Recursos Humanos'!A645</f>
        <v>0</v>
      </c>
      <c r="B645">
        <f>'Recursos Humanos'!B645</f>
        <v>0</v>
      </c>
      <c r="C645">
        <f>'Recursos Humanos'!C645</f>
        <v>0</v>
      </c>
      <c r="D645">
        <f>'Recursos Humanos'!D645</f>
        <v>0</v>
      </c>
      <c r="E645">
        <f>'Recursos Humanos'!E645</f>
        <v>0</v>
      </c>
      <c r="F645" t="str">
        <f>'Recursos Humanos'!F645</f>
        <v>Rec. Humanos</v>
      </c>
      <c r="G645">
        <f>'Recursos Humanos'!G645</f>
        <v>0</v>
      </c>
      <c r="H645">
        <f>'Recursos Humanos'!H645</f>
        <v>0</v>
      </c>
      <c r="I645">
        <f>'Recursos Humanos'!I645</f>
        <v>0</v>
      </c>
      <c r="J645" s="2">
        <f>'Recursos Humanos'!K645</f>
        <v>0</v>
      </c>
      <c r="K645" s="3">
        <f>'Recursos Humanos'!L645</f>
        <v>0</v>
      </c>
      <c r="L645" s="3">
        <f>'Recursos Humanos'!M645</f>
        <v>0</v>
      </c>
    </row>
    <row r="646" spans="1:12" x14ac:dyDescent="0.25">
      <c r="A646">
        <f>'Recursos Humanos'!A646</f>
        <v>0</v>
      </c>
      <c r="B646">
        <f>'Recursos Humanos'!B646</f>
        <v>0</v>
      </c>
      <c r="C646">
        <f>'Recursos Humanos'!C646</f>
        <v>0</v>
      </c>
      <c r="D646">
        <f>'Recursos Humanos'!D646</f>
        <v>0</v>
      </c>
      <c r="E646">
        <f>'Recursos Humanos'!E646</f>
        <v>0</v>
      </c>
      <c r="F646" t="str">
        <f>'Recursos Humanos'!F646</f>
        <v>Rec. Humanos</v>
      </c>
      <c r="G646">
        <f>'Recursos Humanos'!G646</f>
        <v>0</v>
      </c>
      <c r="H646">
        <f>'Recursos Humanos'!H646</f>
        <v>0</v>
      </c>
      <c r="I646">
        <f>'Recursos Humanos'!I646</f>
        <v>0</v>
      </c>
      <c r="J646" s="2">
        <f>'Recursos Humanos'!K646</f>
        <v>0</v>
      </c>
      <c r="K646" s="3">
        <f>'Recursos Humanos'!L646</f>
        <v>0</v>
      </c>
      <c r="L646" s="3">
        <f>'Recursos Humanos'!M646</f>
        <v>0</v>
      </c>
    </row>
    <row r="647" spans="1:12" x14ac:dyDescent="0.25">
      <c r="A647">
        <f>'Recursos Humanos'!A647</f>
        <v>0</v>
      </c>
      <c r="B647">
        <f>'Recursos Humanos'!B647</f>
        <v>0</v>
      </c>
      <c r="C647">
        <f>'Recursos Humanos'!C647</f>
        <v>0</v>
      </c>
      <c r="D647">
        <f>'Recursos Humanos'!D647</f>
        <v>0</v>
      </c>
      <c r="E647">
        <f>'Recursos Humanos'!E647</f>
        <v>0</v>
      </c>
      <c r="F647" t="str">
        <f>'Recursos Humanos'!F647</f>
        <v>Rec. Humanos</v>
      </c>
      <c r="G647">
        <f>'Recursos Humanos'!G647</f>
        <v>0</v>
      </c>
      <c r="H647">
        <f>'Recursos Humanos'!H647</f>
        <v>0</v>
      </c>
      <c r="I647">
        <f>'Recursos Humanos'!I647</f>
        <v>0</v>
      </c>
      <c r="J647" s="2">
        <f>'Recursos Humanos'!K647</f>
        <v>0</v>
      </c>
      <c r="K647" s="3">
        <f>'Recursos Humanos'!L647</f>
        <v>0</v>
      </c>
      <c r="L647" s="3">
        <f>'Recursos Humanos'!M647</f>
        <v>0</v>
      </c>
    </row>
    <row r="648" spans="1:12" x14ac:dyDescent="0.25">
      <c r="A648">
        <f>'Recursos Humanos'!A648</f>
        <v>0</v>
      </c>
      <c r="B648">
        <f>'Recursos Humanos'!B648</f>
        <v>0</v>
      </c>
      <c r="C648">
        <f>'Recursos Humanos'!C648</f>
        <v>0</v>
      </c>
      <c r="D648">
        <f>'Recursos Humanos'!D648</f>
        <v>0</v>
      </c>
      <c r="E648">
        <f>'Recursos Humanos'!E648</f>
        <v>0</v>
      </c>
      <c r="F648" t="str">
        <f>'Recursos Humanos'!F648</f>
        <v>Rec. Humanos</v>
      </c>
      <c r="G648">
        <f>'Recursos Humanos'!G648</f>
        <v>0</v>
      </c>
      <c r="H648">
        <f>'Recursos Humanos'!H648</f>
        <v>0</v>
      </c>
      <c r="I648">
        <f>'Recursos Humanos'!I648</f>
        <v>0</v>
      </c>
      <c r="J648" s="2">
        <f>'Recursos Humanos'!K648</f>
        <v>0</v>
      </c>
      <c r="K648" s="3">
        <f>'Recursos Humanos'!L648</f>
        <v>0</v>
      </c>
      <c r="L648" s="3">
        <f>'Recursos Humanos'!M648</f>
        <v>0</v>
      </c>
    </row>
    <row r="649" spans="1:12" x14ac:dyDescent="0.25">
      <c r="A649">
        <f>'Recursos Humanos'!A649</f>
        <v>0</v>
      </c>
      <c r="B649">
        <f>'Recursos Humanos'!B649</f>
        <v>0</v>
      </c>
      <c r="C649">
        <f>'Recursos Humanos'!C649</f>
        <v>0</v>
      </c>
      <c r="D649">
        <f>'Recursos Humanos'!D649</f>
        <v>0</v>
      </c>
      <c r="E649">
        <f>'Recursos Humanos'!E649</f>
        <v>0</v>
      </c>
      <c r="F649" t="str">
        <f>'Recursos Humanos'!F649</f>
        <v>Rec. Humanos</v>
      </c>
      <c r="G649">
        <f>'Recursos Humanos'!G649</f>
        <v>0</v>
      </c>
      <c r="H649">
        <f>'Recursos Humanos'!H649</f>
        <v>0</v>
      </c>
      <c r="I649">
        <f>'Recursos Humanos'!I649</f>
        <v>0</v>
      </c>
      <c r="J649" s="2">
        <f>'Recursos Humanos'!K649</f>
        <v>0</v>
      </c>
      <c r="K649" s="3">
        <f>'Recursos Humanos'!L649</f>
        <v>0</v>
      </c>
      <c r="L649" s="3">
        <f>'Recursos Humanos'!M649</f>
        <v>0</v>
      </c>
    </row>
    <row r="650" spans="1:12" x14ac:dyDescent="0.25">
      <c r="A650">
        <f>'Recursos Humanos'!A650</f>
        <v>0</v>
      </c>
      <c r="B650">
        <f>'Recursos Humanos'!B650</f>
        <v>0</v>
      </c>
      <c r="C650">
        <f>'Recursos Humanos'!C650</f>
        <v>0</v>
      </c>
      <c r="D650">
        <f>'Recursos Humanos'!D650</f>
        <v>0</v>
      </c>
      <c r="E650">
        <f>'Recursos Humanos'!E650</f>
        <v>0</v>
      </c>
      <c r="F650" t="str">
        <f>'Recursos Humanos'!F650</f>
        <v>Rec. Humanos</v>
      </c>
      <c r="G650">
        <f>'Recursos Humanos'!G650</f>
        <v>0</v>
      </c>
      <c r="H650">
        <f>'Recursos Humanos'!H650</f>
        <v>0</v>
      </c>
      <c r="I650">
        <f>'Recursos Humanos'!I650</f>
        <v>0</v>
      </c>
      <c r="J650" s="2">
        <f>'Recursos Humanos'!K650</f>
        <v>0</v>
      </c>
      <c r="K650" s="3">
        <f>'Recursos Humanos'!L650</f>
        <v>0</v>
      </c>
      <c r="L650" s="3">
        <f>'Recursos Humanos'!M650</f>
        <v>0</v>
      </c>
    </row>
    <row r="651" spans="1:12" x14ac:dyDescent="0.25">
      <c r="A651">
        <f>'Recursos Humanos'!A651</f>
        <v>0</v>
      </c>
      <c r="B651">
        <f>'Recursos Humanos'!B651</f>
        <v>0</v>
      </c>
      <c r="C651">
        <f>'Recursos Humanos'!C651</f>
        <v>0</v>
      </c>
      <c r="D651">
        <f>'Recursos Humanos'!D651</f>
        <v>0</v>
      </c>
      <c r="E651">
        <f>'Recursos Humanos'!E651</f>
        <v>0</v>
      </c>
      <c r="F651" t="str">
        <f>'Recursos Humanos'!F651</f>
        <v>Rec. Humanos</v>
      </c>
      <c r="G651">
        <f>'Recursos Humanos'!G651</f>
        <v>0</v>
      </c>
      <c r="H651">
        <f>'Recursos Humanos'!H651</f>
        <v>0</v>
      </c>
      <c r="I651">
        <f>'Recursos Humanos'!I651</f>
        <v>0</v>
      </c>
      <c r="J651" s="2">
        <f>'Recursos Humanos'!K651</f>
        <v>0</v>
      </c>
      <c r="K651" s="3">
        <f>'Recursos Humanos'!L651</f>
        <v>0</v>
      </c>
      <c r="L651" s="3">
        <f>'Recursos Humanos'!M651</f>
        <v>0</v>
      </c>
    </row>
    <row r="652" spans="1:12" x14ac:dyDescent="0.25">
      <c r="A652">
        <f>'Recursos Humanos'!A652</f>
        <v>0</v>
      </c>
      <c r="B652">
        <f>'Recursos Humanos'!B652</f>
        <v>0</v>
      </c>
      <c r="C652">
        <f>'Recursos Humanos'!C652</f>
        <v>0</v>
      </c>
      <c r="D652">
        <f>'Recursos Humanos'!D652</f>
        <v>0</v>
      </c>
      <c r="E652">
        <f>'Recursos Humanos'!E652</f>
        <v>0</v>
      </c>
      <c r="F652" t="str">
        <f>'Recursos Humanos'!F652</f>
        <v>Rec. Humanos</v>
      </c>
      <c r="G652">
        <f>'Recursos Humanos'!G652</f>
        <v>0</v>
      </c>
      <c r="H652">
        <f>'Recursos Humanos'!H652</f>
        <v>0</v>
      </c>
      <c r="I652">
        <f>'Recursos Humanos'!I652</f>
        <v>0</v>
      </c>
      <c r="J652" s="2">
        <f>'Recursos Humanos'!K652</f>
        <v>0</v>
      </c>
      <c r="K652" s="3">
        <f>'Recursos Humanos'!L652</f>
        <v>0</v>
      </c>
      <c r="L652" s="3">
        <f>'Recursos Humanos'!M652</f>
        <v>0</v>
      </c>
    </row>
    <row r="653" spans="1:12" x14ac:dyDescent="0.25">
      <c r="A653">
        <f>'Recursos Humanos'!A653</f>
        <v>0</v>
      </c>
      <c r="B653">
        <f>'Recursos Humanos'!B653</f>
        <v>0</v>
      </c>
      <c r="C653">
        <f>'Recursos Humanos'!C653</f>
        <v>0</v>
      </c>
      <c r="D653">
        <f>'Recursos Humanos'!D653</f>
        <v>0</v>
      </c>
      <c r="E653">
        <f>'Recursos Humanos'!E653</f>
        <v>0</v>
      </c>
      <c r="F653" t="str">
        <f>'Recursos Humanos'!F653</f>
        <v>Rec. Humanos</v>
      </c>
      <c r="G653">
        <f>'Recursos Humanos'!G653</f>
        <v>0</v>
      </c>
      <c r="H653">
        <f>'Recursos Humanos'!H653</f>
        <v>0</v>
      </c>
      <c r="I653">
        <f>'Recursos Humanos'!I653</f>
        <v>0</v>
      </c>
      <c r="J653" s="2">
        <f>'Recursos Humanos'!K653</f>
        <v>0</v>
      </c>
      <c r="K653" s="3">
        <f>'Recursos Humanos'!L653</f>
        <v>0</v>
      </c>
      <c r="L653" s="3">
        <f>'Recursos Humanos'!M653</f>
        <v>0</v>
      </c>
    </row>
    <row r="654" spans="1:12" x14ac:dyDescent="0.25">
      <c r="A654">
        <f>'Recursos Humanos'!A654</f>
        <v>0</v>
      </c>
      <c r="B654">
        <f>'Recursos Humanos'!B654</f>
        <v>0</v>
      </c>
      <c r="C654">
        <f>'Recursos Humanos'!C654</f>
        <v>0</v>
      </c>
      <c r="D654">
        <f>'Recursos Humanos'!D654</f>
        <v>0</v>
      </c>
      <c r="E654">
        <f>'Recursos Humanos'!E654</f>
        <v>0</v>
      </c>
      <c r="F654" t="str">
        <f>'Recursos Humanos'!F654</f>
        <v>Rec. Humanos</v>
      </c>
      <c r="G654">
        <f>'Recursos Humanos'!G654</f>
        <v>0</v>
      </c>
      <c r="H654">
        <f>'Recursos Humanos'!H654</f>
        <v>0</v>
      </c>
      <c r="I654">
        <f>'Recursos Humanos'!I654</f>
        <v>0</v>
      </c>
      <c r="J654" s="2">
        <f>'Recursos Humanos'!K654</f>
        <v>0</v>
      </c>
      <c r="K654" s="3">
        <f>'Recursos Humanos'!L654</f>
        <v>0</v>
      </c>
      <c r="L654" s="3">
        <f>'Recursos Humanos'!M654</f>
        <v>0</v>
      </c>
    </row>
    <row r="655" spans="1:12" x14ac:dyDescent="0.25">
      <c r="A655">
        <f>'Recursos Humanos'!A655</f>
        <v>0</v>
      </c>
      <c r="B655">
        <f>'Recursos Humanos'!B655</f>
        <v>0</v>
      </c>
      <c r="C655">
        <f>'Recursos Humanos'!C655</f>
        <v>0</v>
      </c>
      <c r="D655">
        <f>'Recursos Humanos'!D655</f>
        <v>0</v>
      </c>
      <c r="E655">
        <f>'Recursos Humanos'!E655</f>
        <v>0</v>
      </c>
      <c r="F655" t="str">
        <f>'Recursos Humanos'!F655</f>
        <v>Rec. Humanos</v>
      </c>
      <c r="G655">
        <f>'Recursos Humanos'!G655</f>
        <v>0</v>
      </c>
      <c r="H655">
        <f>'Recursos Humanos'!H655</f>
        <v>0</v>
      </c>
      <c r="I655">
        <f>'Recursos Humanos'!I655</f>
        <v>0</v>
      </c>
      <c r="J655" s="2">
        <f>'Recursos Humanos'!K655</f>
        <v>0</v>
      </c>
      <c r="K655" s="3">
        <f>'Recursos Humanos'!L655</f>
        <v>0</v>
      </c>
      <c r="L655" s="3">
        <f>'Recursos Humanos'!M655</f>
        <v>0</v>
      </c>
    </row>
    <row r="656" spans="1:12" x14ac:dyDescent="0.25">
      <c r="A656">
        <f>'Recursos Humanos'!A656</f>
        <v>0</v>
      </c>
      <c r="B656">
        <f>'Recursos Humanos'!B656</f>
        <v>0</v>
      </c>
      <c r="C656">
        <f>'Recursos Humanos'!C656</f>
        <v>0</v>
      </c>
      <c r="D656">
        <f>'Recursos Humanos'!D656</f>
        <v>0</v>
      </c>
      <c r="E656">
        <f>'Recursos Humanos'!E656</f>
        <v>0</v>
      </c>
      <c r="F656" t="str">
        <f>'Recursos Humanos'!F656</f>
        <v>Rec. Humanos</v>
      </c>
      <c r="G656">
        <f>'Recursos Humanos'!G656</f>
        <v>0</v>
      </c>
      <c r="H656">
        <f>'Recursos Humanos'!H656</f>
        <v>0</v>
      </c>
      <c r="I656">
        <f>'Recursos Humanos'!I656</f>
        <v>0</v>
      </c>
      <c r="J656" s="2">
        <f>'Recursos Humanos'!K656</f>
        <v>0</v>
      </c>
      <c r="K656" s="3">
        <f>'Recursos Humanos'!L656</f>
        <v>0</v>
      </c>
      <c r="L656" s="3">
        <f>'Recursos Humanos'!M656</f>
        <v>0</v>
      </c>
    </row>
    <row r="657" spans="1:12" x14ac:dyDescent="0.25">
      <c r="A657">
        <f>'Recursos Humanos'!A657</f>
        <v>0</v>
      </c>
      <c r="B657">
        <f>'Recursos Humanos'!B657</f>
        <v>0</v>
      </c>
      <c r="C657">
        <f>'Recursos Humanos'!C657</f>
        <v>0</v>
      </c>
      <c r="D657">
        <f>'Recursos Humanos'!D657</f>
        <v>0</v>
      </c>
      <c r="E657">
        <f>'Recursos Humanos'!E657</f>
        <v>0</v>
      </c>
      <c r="F657" t="str">
        <f>'Recursos Humanos'!F657</f>
        <v>Rec. Humanos</v>
      </c>
      <c r="G657">
        <f>'Recursos Humanos'!G657</f>
        <v>0</v>
      </c>
      <c r="H657">
        <f>'Recursos Humanos'!H657</f>
        <v>0</v>
      </c>
      <c r="I657">
        <f>'Recursos Humanos'!I657</f>
        <v>0</v>
      </c>
      <c r="J657" s="2">
        <f>'Recursos Humanos'!K657</f>
        <v>0</v>
      </c>
      <c r="K657" s="3">
        <f>'Recursos Humanos'!L657</f>
        <v>0</v>
      </c>
      <c r="L657" s="3">
        <f>'Recursos Humanos'!M657</f>
        <v>0</v>
      </c>
    </row>
    <row r="658" spans="1:12" x14ac:dyDescent="0.25">
      <c r="A658">
        <f>'Recursos Humanos'!A658</f>
        <v>0</v>
      </c>
      <c r="B658">
        <f>'Recursos Humanos'!B658</f>
        <v>0</v>
      </c>
      <c r="C658">
        <f>'Recursos Humanos'!C658</f>
        <v>0</v>
      </c>
      <c r="D658">
        <f>'Recursos Humanos'!D658</f>
        <v>0</v>
      </c>
      <c r="E658">
        <f>'Recursos Humanos'!E658</f>
        <v>0</v>
      </c>
      <c r="F658" t="str">
        <f>'Recursos Humanos'!F658</f>
        <v>Rec. Humanos</v>
      </c>
      <c r="G658">
        <f>'Recursos Humanos'!G658</f>
        <v>0</v>
      </c>
      <c r="H658">
        <f>'Recursos Humanos'!H658</f>
        <v>0</v>
      </c>
      <c r="I658">
        <f>'Recursos Humanos'!I658</f>
        <v>0</v>
      </c>
      <c r="J658" s="2">
        <f>'Recursos Humanos'!K658</f>
        <v>0</v>
      </c>
      <c r="K658" s="3">
        <f>'Recursos Humanos'!L658</f>
        <v>0</v>
      </c>
      <c r="L658" s="3">
        <f>'Recursos Humanos'!M658</f>
        <v>0</v>
      </c>
    </row>
    <row r="659" spans="1:12" x14ac:dyDescent="0.25">
      <c r="A659">
        <f>'Recursos Humanos'!A659</f>
        <v>0</v>
      </c>
      <c r="B659">
        <f>'Recursos Humanos'!B659</f>
        <v>0</v>
      </c>
      <c r="C659">
        <f>'Recursos Humanos'!C659</f>
        <v>0</v>
      </c>
      <c r="D659">
        <f>'Recursos Humanos'!D659</f>
        <v>0</v>
      </c>
      <c r="E659">
        <f>'Recursos Humanos'!E659</f>
        <v>0</v>
      </c>
      <c r="F659" t="str">
        <f>'Recursos Humanos'!F659</f>
        <v>Rec. Humanos</v>
      </c>
      <c r="G659">
        <f>'Recursos Humanos'!G659</f>
        <v>0</v>
      </c>
      <c r="H659">
        <f>'Recursos Humanos'!H659</f>
        <v>0</v>
      </c>
      <c r="I659">
        <f>'Recursos Humanos'!I659</f>
        <v>0</v>
      </c>
      <c r="J659" s="2">
        <f>'Recursos Humanos'!K659</f>
        <v>0</v>
      </c>
      <c r="K659" s="3">
        <f>'Recursos Humanos'!L659</f>
        <v>0</v>
      </c>
      <c r="L659" s="3">
        <f>'Recursos Humanos'!M659</f>
        <v>0</v>
      </c>
    </row>
    <row r="660" spans="1:12" x14ac:dyDescent="0.25">
      <c r="A660">
        <f>'Recursos Humanos'!A660</f>
        <v>0</v>
      </c>
      <c r="B660">
        <f>'Recursos Humanos'!B660</f>
        <v>0</v>
      </c>
      <c r="C660">
        <f>'Recursos Humanos'!C660</f>
        <v>0</v>
      </c>
      <c r="D660">
        <f>'Recursos Humanos'!D660</f>
        <v>0</v>
      </c>
      <c r="E660">
        <f>'Recursos Humanos'!E660</f>
        <v>0</v>
      </c>
      <c r="F660" t="str">
        <f>'Recursos Humanos'!F660</f>
        <v>Rec. Humanos</v>
      </c>
      <c r="G660">
        <f>'Recursos Humanos'!G660</f>
        <v>0</v>
      </c>
      <c r="H660">
        <f>'Recursos Humanos'!H660</f>
        <v>0</v>
      </c>
      <c r="I660">
        <f>'Recursos Humanos'!I660</f>
        <v>0</v>
      </c>
      <c r="J660" s="2">
        <f>'Recursos Humanos'!K660</f>
        <v>0</v>
      </c>
      <c r="K660" s="3">
        <f>'Recursos Humanos'!L660</f>
        <v>0</v>
      </c>
      <c r="L660" s="3">
        <f>'Recursos Humanos'!M660</f>
        <v>0</v>
      </c>
    </row>
    <row r="661" spans="1:12" x14ac:dyDescent="0.25">
      <c r="A661">
        <f>'Recursos Humanos'!A661</f>
        <v>0</v>
      </c>
      <c r="B661">
        <f>'Recursos Humanos'!B661</f>
        <v>0</v>
      </c>
      <c r="C661">
        <f>'Recursos Humanos'!C661</f>
        <v>0</v>
      </c>
      <c r="D661">
        <f>'Recursos Humanos'!D661</f>
        <v>0</v>
      </c>
      <c r="E661">
        <f>'Recursos Humanos'!E661</f>
        <v>0</v>
      </c>
      <c r="F661" t="str">
        <f>'Recursos Humanos'!F661</f>
        <v>Rec. Humanos</v>
      </c>
      <c r="G661">
        <f>'Recursos Humanos'!G661</f>
        <v>0</v>
      </c>
      <c r="H661">
        <f>'Recursos Humanos'!H661</f>
        <v>0</v>
      </c>
      <c r="I661">
        <f>'Recursos Humanos'!I661</f>
        <v>0</v>
      </c>
      <c r="J661" s="2">
        <f>'Recursos Humanos'!K661</f>
        <v>0</v>
      </c>
      <c r="K661" s="3">
        <f>'Recursos Humanos'!L661</f>
        <v>0</v>
      </c>
      <c r="L661" s="3">
        <f>'Recursos Humanos'!M661</f>
        <v>0</v>
      </c>
    </row>
    <row r="662" spans="1:12" x14ac:dyDescent="0.25">
      <c r="A662">
        <f>'Recursos Humanos'!A662</f>
        <v>0</v>
      </c>
      <c r="B662">
        <f>'Recursos Humanos'!B662</f>
        <v>0</v>
      </c>
      <c r="C662">
        <f>'Recursos Humanos'!C662</f>
        <v>0</v>
      </c>
      <c r="D662">
        <f>'Recursos Humanos'!D662</f>
        <v>0</v>
      </c>
      <c r="E662">
        <f>'Recursos Humanos'!E662</f>
        <v>0</v>
      </c>
      <c r="F662" t="str">
        <f>'Recursos Humanos'!F662</f>
        <v>Rec. Humanos</v>
      </c>
      <c r="G662">
        <f>'Recursos Humanos'!G662</f>
        <v>0</v>
      </c>
      <c r="H662">
        <f>'Recursos Humanos'!H662</f>
        <v>0</v>
      </c>
      <c r="I662">
        <f>'Recursos Humanos'!I662</f>
        <v>0</v>
      </c>
      <c r="J662" s="2">
        <f>'Recursos Humanos'!K662</f>
        <v>0</v>
      </c>
      <c r="K662" s="3">
        <f>'Recursos Humanos'!L662</f>
        <v>0</v>
      </c>
      <c r="L662" s="3">
        <f>'Recursos Humanos'!M662</f>
        <v>0</v>
      </c>
    </row>
    <row r="663" spans="1:12" x14ac:dyDescent="0.25">
      <c r="A663">
        <f>'Recursos Humanos'!A663</f>
        <v>0</v>
      </c>
      <c r="B663">
        <f>'Recursos Humanos'!B663</f>
        <v>0</v>
      </c>
      <c r="C663">
        <f>'Recursos Humanos'!C663</f>
        <v>0</v>
      </c>
      <c r="D663">
        <f>'Recursos Humanos'!D663</f>
        <v>0</v>
      </c>
      <c r="E663">
        <f>'Recursos Humanos'!E663</f>
        <v>0</v>
      </c>
      <c r="F663" t="str">
        <f>'Recursos Humanos'!F663</f>
        <v>Rec. Humanos</v>
      </c>
      <c r="G663">
        <f>'Recursos Humanos'!G663</f>
        <v>0</v>
      </c>
      <c r="H663">
        <f>'Recursos Humanos'!H663</f>
        <v>0</v>
      </c>
      <c r="I663">
        <f>'Recursos Humanos'!I663</f>
        <v>0</v>
      </c>
      <c r="J663" s="2">
        <f>'Recursos Humanos'!K663</f>
        <v>0</v>
      </c>
      <c r="K663" s="3">
        <f>'Recursos Humanos'!L663</f>
        <v>0</v>
      </c>
      <c r="L663" s="3">
        <f>'Recursos Humanos'!M663</f>
        <v>0</v>
      </c>
    </row>
    <row r="664" spans="1:12" x14ac:dyDescent="0.25">
      <c r="A664">
        <f>'Recursos Humanos'!A664</f>
        <v>0</v>
      </c>
      <c r="B664">
        <f>'Recursos Humanos'!B664</f>
        <v>0</v>
      </c>
      <c r="C664">
        <f>'Recursos Humanos'!C664</f>
        <v>0</v>
      </c>
      <c r="D664">
        <f>'Recursos Humanos'!D664</f>
        <v>0</v>
      </c>
      <c r="E664">
        <f>'Recursos Humanos'!E664</f>
        <v>0</v>
      </c>
      <c r="F664" t="str">
        <f>'Recursos Humanos'!F664</f>
        <v>Rec. Humanos</v>
      </c>
      <c r="G664">
        <f>'Recursos Humanos'!G664</f>
        <v>0</v>
      </c>
      <c r="H664">
        <f>'Recursos Humanos'!H664</f>
        <v>0</v>
      </c>
      <c r="I664">
        <f>'Recursos Humanos'!I664</f>
        <v>0</v>
      </c>
      <c r="J664" s="2">
        <f>'Recursos Humanos'!K664</f>
        <v>0</v>
      </c>
      <c r="K664" s="3">
        <f>'Recursos Humanos'!L664</f>
        <v>0</v>
      </c>
      <c r="L664" s="3">
        <f>'Recursos Humanos'!M664</f>
        <v>0</v>
      </c>
    </row>
    <row r="665" spans="1:12" x14ac:dyDescent="0.25">
      <c r="A665">
        <f>'Recursos Humanos'!A665</f>
        <v>0</v>
      </c>
      <c r="B665">
        <f>'Recursos Humanos'!B665</f>
        <v>0</v>
      </c>
      <c r="C665">
        <f>'Recursos Humanos'!C665</f>
        <v>0</v>
      </c>
      <c r="D665">
        <f>'Recursos Humanos'!D665</f>
        <v>0</v>
      </c>
      <c r="E665">
        <f>'Recursos Humanos'!E665</f>
        <v>0</v>
      </c>
      <c r="F665" t="str">
        <f>'Recursos Humanos'!F665</f>
        <v>Rec. Humanos</v>
      </c>
      <c r="G665">
        <f>'Recursos Humanos'!G665</f>
        <v>0</v>
      </c>
      <c r="H665">
        <f>'Recursos Humanos'!H665</f>
        <v>0</v>
      </c>
      <c r="I665">
        <f>'Recursos Humanos'!I665</f>
        <v>0</v>
      </c>
      <c r="J665" s="2">
        <f>'Recursos Humanos'!K665</f>
        <v>0</v>
      </c>
      <c r="K665" s="3">
        <f>'Recursos Humanos'!L665</f>
        <v>0</v>
      </c>
      <c r="L665" s="3">
        <f>'Recursos Humanos'!M665</f>
        <v>0</v>
      </c>
    </row>
    <row r="666" spans="1:12" x14ac:dyDescent="0.25">
      <c r="A666">
        <f>'Recursos Humanos'!A666</f>
        <v>0</v>
      </c>
      <c r="B666">
        <f>'Recursos Humanos'!B666</f>
        <v>0</v>
      </c>
      <c r="C666">
        <f>'Recursos Humanos'!C666</f>
        <v>0</v>
      </c>
      <c r="D666">
        <f>'Recursos Humanos'!D666</f>
        <v>0</v>
      </c>
      <c r="E666">
        <f>'Recursos Humanos'!E666</f>
        <v>0</v>
      </c>
      <c r="F666" t="str">
        <f>'Recursos Humanos'!F666</f>
        <v>Rec. Humanos</v>
      </c>
      <c r="G666">
        <f>'Recursos Humanos'!G666</f>
        <v>0</v>
      </c>
      <c r="H666">
        <f>'Recursos Humanos'!H666</f>
        <v>0</v>
      </c>
      <c r="I666">
        <f>'Recursos Humanos'!I666</f>
        <v>0</v>
      </c>
      <c r="J666" s="2">
        <f>'Recursos Humanos'!K666</f>
        <v>0</v>
      </c>
      <c r="K666" s="3">
        <f>'Recursos Humanos'!L666</f>
        <v>0</v>
      </c>
      <c r="L666" s="3">
        <f>'Recursos Humanos'!M666</f>
        <v>0</v>
      </c>
    </row>
    <row r="667" spans="1:12" x14ac:dyDescent="0.25">
      <c r="A667">
        <f>'Recursos Humanos'!A667</f>
        <v>0</v>
      </c>
      <c r="B667">
        <f>'Recursos Humanos'!B667</f>
        <v>0</v>
      </c>
      <c r="C667">
        <f>'Recursos Humanos'!C667</f>
        <v>0</v>
      </c>
      <c r="D667">
        <f>'Recursos Humanos'!D667</f>
        <v>0</v>
      </c>
      <c r="E667">
        <f>'Recursos Humanos'!E667</f>
        <v>0</v>
      </c>
      <c r="F667" t="str">
        <f>'Recursos Humanos'!F667</f>
        <v>Rec. Humanos</v>
      </c>
      <c r="G667">
        <f>'Recursos Humanos'!G667</f>
        <v>0</v>
      </c>
      <c r="H667">
        <f>'Recursos Humanos'!H667</f>
        <v>0</v>
      </c>
      <c r="I667">
        <f>'Recursos Humanos'!I667</f>
        <v>0</v>
      </c>
      <c r="J667" s="2">
        <f>'Recursos Humanos'!K667</f>
        <v>0</v>
      </c>
      <c r="K667" s="3">
        <f>'Recursos Humanos'!L667</f>
        <v>0</v>
      </c>
      <c r="L667" s="3">
        <f>'Recursos Humanos'!M667</f>
        <v>0</v>
      </c>
    </row>
    <row r="668" spans="1:12" x14ac:dyDescent="0.25">
      <c r="A668">
        <f>'Recursos Humanos'!A668</f>
        <v>0</v>
      </c>
      <c r="B668">
        <f>'Recursos Humanos'!B668</f>
        <v>0</v>
      </c>
      <c r="C668">
        <f>'Recursos Humanos'!C668</f>
        <v>0</v>
      </c>
      <c r="D668">
        <f>'Recursos Humanos'!D668</f>
        <v>0</v>
      </c>
      <c r="E668">
        <f>'Recursos Humanos'!E668</f>
        <v>0</v>
      </c>
      <c r="F668" t="str">
        <f>'Recursos Humanos'!F668</f>
        <v>Rec. Humanos</v>
      </c>
      <c r="G668">
        <f>'Recursos Humanos'!G668</f>
        <v>0</v>
      </c>
      <c r="H668">
        <f>'Recursos Humanos'!H668</f>
        <v>0</v>
      </c>
      <c r="I668">
        <f>'Recursos Humanos'!I668</f>
        <v>0</v>
      </c>
      <c r="J668" s="2">
        <f>'Recursos Humanos'!K668</f>
        <v>0</v>
      </c>
      <c r="K668" s="3">
        <f>'Recursos Humanos'!L668</f>
        <v>0</v>
      </c>
      <c r="L668" s="3">
        <f>'Recursos Humanos'!M668</f>
        <v>0</v>
      </c>
    </row>
    <row r="669" spans="1:12" x14ac:dyDescent="0.25">
      <c r="A669">
        <f>'Recursos Humanos'!A669</f>
        <v>0</v>
      </c>
      <c r="B669">
        <f>'Recursos Humanos'!B669</f>
        <v>0</v>
      </c>
      <c r="C669">
        <f>'Recursos Humanos'!C669</f>
        <v>0</v>
      </c>
      <c r="D669">
        <f>'Recursos Humanos'!D669</f>
        <v>0</v>
      </c>
      <c r="E669">
        <f>'Recursos Humanos'!E669</f>
        <v>0</v>
      </c>
      <c r="F669" t="str">
        <f>'Recursos Humanos'!F669</f>
        <v>Rec. Humanos</v>
      </c>
      <c r="G669">
        <f>'Recursos Humanos'!G669</f>
        <v>0</v>
      </c>
      <c r="H669">
        <f>'Recursos Humanos'!H669</f>
        <v>0</v>
      </c>
      <c r="I669">
        <f>'Recursos Humanos'!I669</f>
        <v>0</v>
      </c>
      <c r="J669" s="2">
        <f>'Recursos Humanos'!K669</f>
        <v>0</v>
      </c>
      <c r="K669" s="3">
        <f>'Recursos Humanos'!L669</f>
        <v>0</v>
      </c>
      <c r="L669" s="3">
        <f>'Recursos Humanos'!M669</f>
        <v>0</v>
      </c>
    </row>
    <row r="670" spans="1:12" x14ac:dyDescent="0.25">
      <c r="A670">
        <f>'Recursos Humanos'!A670</f>
        <v>0</v>
      </c>
      <c r="B670">
        <f>'Recursos Humanos'!B670</f>
        <v>0</v>
      </c>
      <c r="C670">
        <f>'Recursos Humanos'!C670</f>
        <v>0</v>
      </c>
      <c r="D670">
        <f>'Recursos Humanos'!D670</f>
        <v>0</v>
      </c>
      <c r="E670">
        <f>'Recursos Humanos'!E670</f>
        <v>0</v>
      </c>
      <c r="F670" t="str">
        <f>'Recursos Humanos'!F670</f>
        <v>Rec. Humanos</v>
      </c>
      <c r="G670">
        <f>'Recursos Humanos'!G670</f>
        <v>0</v>
      </c>
      <c r="H670">
        <f>'Recursos Humanos'!H670</f>
        <v>0</v>
      </c>
      <c r="I670">
        <f>'Recursos Humanos'!I670</f>
        <v>0</v>
      </c>
      <c r="J670" s="2">
        <f>'Recursos Humanos'!K670</f>
        <v>0</v>
      </c>
      <c r="K670" s="3">
        <f>'Recursos Humanos'!L670</f>
        <v>0</v>
      </c>
      <c r="L670" s="3">
        <f>'Recursos Humanos'!M670</f>
        <v>0</v>
      </c>
    </row>
    <row r="671" spans="1:12" x14ac:dyDescent="0.25">
      <c r="A671">
        <f>'Recursos Humanos'!A671</f>
        <v>0</v>
      </c>
      <c r="B671">
        <f>'Recursos Humanos'!B671</f>
        <v>0</v>
      </c>
      <c r="C671">
        <f>'Recursos Humanos'!C671</f>
        <v>0</v>
      </c>
      <c r="D671">
        <f>'Recursos Humanos'!D671</f>
        <v>0</v>
      </c>
      <c r="E671">
        <f>'Recursos Humanos'!E671</f>
        <v>0</v>
      </c>
      <c r="F671" t="str">
        <f>'Recursos Humanos'!F671</f>
        <v>Rec. Humanos</v>
      </c>
      <c r="G671">
        <f>'Recursos Humanos'!G671</f>
        <v>0</v>
      </c>
      <c r="H671">
        <f>'Recursos Humanos'!H671</f>
        <v>0</v>
      </c>
      <c r="I671">
        <f>'Recursos Humanos'!I671</f>
        <v>0</v>
      </c>
      <c r="J671" s="2">
        <f>'Recursos Humanos'!K671</f>
        <v>0</v>
      </c>
      <c r="K671" s="3">
        <f>'Recursos Humanos'!L671</f>
        <v>0</v>
      </c>
      <c r="L671" s="3">
        <f>'Recursos Humanos'!M671</f>
        <v>0</v>
      </c>
    </row>
    <row r="672" spans="1:12" x14ac:dyDescent="0.25">
      <c r="A672">
        <f>'Recursos Humanos'!A672</f>
        <v>0</v>
      </c>
      <c r="B672">
        <f>'Recursos Humanos'!B672</f>
        <v>0</v>
      </c>
      <c r="C672">
        <f>'Recursos Humanos'!C672</f>
        <v>0</v>
      </c>
      <c r="D672">
        <f>'Recursos Humanos'!D672</f>
        <v>0</v>
      </c>
      <c r="E672">
        <f>'Recursos Humanos'!E672</f>
        <v>0</v>
      </c>
      <c r="F672" t="str">
        <f>'Recursos Humanos'!F672</f>
        <v>Rec. Humanos</v>
      </c>
      <c r="G672">
        <f>'Recursos Humanos'!G672</f>
        <v>0</v>
      </c>
      <c r="H672">
        <f>'Recursos Humanos'!H672</f>
        <v>0</v>
      </c>
      <c r="I672">
        <f>'Recursos Humanos'!I672</f>
        <v>0</v>
      </c>
      <c r="J672" s="2">
        <f>'Recursos Humanos'!K672</f>
        <v>0</v>
      </c>
      <c r="K672" s="3">
        <f>'Recursos Humanos'!L672</f>
        <v>0</v>
      </c>
      <c r="L672" s="3">
        <f>'Recursos Humanos'!M672</f>
        <v>0</v>
      </c>
    </row>
    <row r="673" spans="1:12" x14ac:dyDescent="0.25">
      <c r="A673">
        <f>'Recursos Humanos'!A673</f>
        <v>0</v>
      </c>
      <c r="B673">
        <f>'Recursos Humanos'!B673</f>
        <v>0</v>
      </c>
      <c r="C673">
        <f>'Recursos Humanos'!C673</f>
        <v>0</v>
      </c>
      <c r="D673">
        <f>'Recursos Humanos'!D673</f>
        <v>0</v>
      </c>
      <c r="E673">
        <f>'Recursos Humanos'!E673</f>
        <v>0</v>
      </c>
      <c r="F673" t="str">
        <f>'Recursos Humanos'!F673</f>
        <v>Rec. Humanos</v>
      </c>
      <c r="G673">
        <f>'Recursos Humanos'!G673</f>
        <v>0</v>
      </c>
      <c r="H673">
        <f>'Recursos Humanos'!H673</f>
        <v>0</v>
      </c>
      <c r="I673">
        <f>'Recursos Humanos'!I673</f>
        <v>0</v>
      </c>
      <c r="J673" s="2">
        <f>'Recursos Humanos'!K673</f>
        <v>0</v>
      </c>
      <c r="K673" s="3">
        <f>'Recursos Humanos'!L673</f>
        <v>0</v>
      </c>
      <c r="L673" s="3">
        <f>'Recursos Humanos'!M673</f>
        <v>0</v>
      </c>
    </row>
    <row r="674" spans="1:12" x14ac:dyDescent="0.25">
      <c r="A674">
        <f>'Recursos Humanos'!A674</f>
        <v>0</v>
      </c>
      <c r="B674">
        <f>'Recursos Humanos'!B674</f>
        <v>0</v>
      </c>
      <c r="C674">
        <f>'Recursos Humanos'!C674</f>
        <v>0</v>
      </c>
      <c r="D674">
        <f>'Recursos Humanos'!D674</f>
        <v>0</v>
      </c>
      <c r="E674">
        <f>'Recursos Humanos'!E674</f>
        <v>0</v>
      </c>
      <c r="F674" t="str">
        <f>'Recursos Humanos'!F674</f>
        <v>Rec. Humanos</v>
      </c>
      <c r="G674">
        <f>'Recursos Humanos'!G674</f>
        <v>0</v>
      </c>
      <c r="H674">
        <f>'Recursos Humanos'!H674</f>
        <v>0</v>
      </c>
      <c r="I674">
        <f>'Recursos Humanos'!I674</f>
        <v>0</v>
      </c>
      <c r="J674" s="2">
        <f>'Recursos Humanos'!K674</f>
        <v>0</v>
      </c>
      <c r="K674" s="3">
        <f>'Recursos Humanos'!L674</f>
        <v>0</v>
      </c>
      <c r="L674" s="3">
        <f>'Recursos Humanos'!M674</f>
        <v>0</v>
      </c>
    </row>
    <row r="675" spans="1:12" x14ac:dyDescent="0.25">
      <c r="A675">
        <f>'Recursos Humanos'!A675</f>
        <v>0</v>
      </c>
      <c r="B675">
        <f>'Recursos Humanos'!B675</f>
        <v>0</v>
      </c>
      <c r="C675">
        <f>'Recursos Humanos'!C675</f>
        <v>0</v>
      </c>
      <c r="D675">
        <f>'Recursos Humanos'!D675</f>
        <v>0</v>
      </c>
      <c r="E675">
        <f>'Recursos Humanos'!E675</f>
        <v>0</v>
      </c>
      <c r="F675" t="str">
        <f>'Recursos Humanos'!F675</f>
        <v>Rec. Humanos</v>
      </c>
      <c r="G675">
        <f>'Recursos Humanos'!G675</f>
        <v>0</v>
      </c>
      <c r="H675">
        <f>'Recursos Humanos'!H675</f>
        <v>0</v>
      </c>
      <c r="I675">
        <f>'Recursos Humanos'!I675</f>
        <v>0</v>
      </c>
      <c r="J675" s="2">
        <f>'Recursos Humanos'!K675</f>
        <v>0</v>
      </c>
      <c r="K675" s="3">
        <f>'Recursos Humanos'!L675</f>
        <v>0</v>
      </c>
      <c r="L675" s="3">
        <f>'Recursos Humanos'!M675</f>
        <v>0</v>
      </c>
    </row>
    <row r="676" spans="1:12" x14ac:dyDescent="0.25">
      <c r="A676">
        <f>'Recursos Humanos'!A676</f>
        <v>0</v>
      </c>
      <c r="B676">
        <f>'Recursos Humanos'!B676</f>
        <v>0</v>
      </c>
      <c r="C676">
        <f>'Recursos Humanos'!C676</f>
        <v>0</v>
      </c>
      <c r="D676">
        <f>'Recursos Humanos'!D676</f>
        <v>0</v>
      </c>
      <c r="E676">
        <f>'Recursos Humanos'!E676</f>
        <v>0</v>
      </c>
      <c r="F676" t="str">
        <f>'Recursos Humanos'!F676</f>
        <v>Rec. Humanos</v>
      </c>
      <c r="G676">
        <f>'Recursos Humanos'!G676</f>
        <v>0</v>
      </c>
      <c r="H676">
        <f>'Recursos Humanos'!H676</f>
        <v>0</v>
      </c>
      <c r="I676">
        <f>'Recursos Humanos'!I676</f>
        <v>0</v>
      </c>
      <c r="J676" s="2">
        <f>'Recursos Humanos'!K676</f>
        <v>0</v>
      </c>
      <c r="K676" s="3">
        <f>'Recursos Humanos'!L676</f>
        <v>0</v>
      </c>
      <c r="L676" s="3">
        <f>'Recursos Humanos'!M676</f>
        <v>0</v>
      </c>
    </row>
    <row r="677" spans="1:12" x14ac:dyDescent="0.25">
      <c r="A677">
        <f>'Recursos Humanos'!A677</f>
        <v>0</v>
      </c>
      <c r="B677">
        <f>'Recursos Humanos'!B677</f>
        <v>0</v>
      </c>
      <c r="C677">
        <f>'Recursos Humanos'!C677</f>
        <v>0</v>
      </c>
      <c r="D677">
        <f>'Recursos Humanos'!D677</f>
        <v>0</v>
      </c>
      <c r="E677">
        <f>'Recursos Humanos'!E677</f>
        <v>0</v>
      </c>
      <c r="F677" t="str">
        <f>'Recursos Humanos'!F677</f>
        <v>Rec. Humanos</v>
      </c>
      <c r="G677">
        <f>'Recursos Humanos'!G677</f>
        <v>0</v>
      </c>
      <c r="H677">
        <f>'Recursos Humanos'!H677</f>
        <v>0</v>
      </c>
      <c r="I677">
        <f>'Recursos Humanos'!I677</f>
        <v>0</v>
      </c>
      <c r="J677" s="2">
        <f>'Recursos Humanos'!K677</f>
        <v>0</v>
      </c>
      <c r="K677" s="3">
        <f>'Recursos Humanos'!L677</f>
        <v>0</v>
      </c>
      <c r="L677" s="3">
        <f>'Recursos Humanos'!M677</f>
        <v>0</v>
      </c>
    </row>
    <row r="678" spans="1:12" x14ac:dyDescent="0.25">
      <c r="A678">
        <f>'Recursos Humanos'!A678</f>
        <v>0</v>
      </c>
      <c r="B678">
        <f>'Recursos Humanos'!B678</f>
        <v>0</v>
      </c>
      <c r="C678">
        <f>'Recursos Humanos'!C678</f>
        <v>0</v>
      </c>
      <c r="D678">
        <f>'Recursos Humanos'!D678</f>
        <v>0</v>
      </c>
      <c r="E678">
        <f>'Recursos Humanos'!E678</f>
        <v>0</v>
      </c>
      <c r="F678" t="str">
        <f>'Recursos Humanos'!F678</f>
        <v>Rec. Humanos</v>
      </c>
      <c r="G678">
        <f>'Recursos Humanos'!G678</f>
        <v>0</v>
      </c>
      <c r="H678">
        <f>'Recursos Humanos'!H678</f>
        <v>0</v>
      </c>
      <c r="I678">
        <f>'Recursos Humanos'!I678</f>
        <v>0</v>
      </c>
      <c r="J678" s="2">
        <f>'Recursos Humanos'!K678</f>
        <v>0</v>
      </c>
      <c r="K678" s="3">
        <f>'Recursos Humanos'!L678</f>
        <v>0</v>
      </c>
      <c r="L678" s="3">
        <f>'Recursos Humanos'!M678</f>
        <v>0</v>
      </c>
    </row>
    <row r="679" spans="1:12" x14ac:dyDescent="0.25">
      <c r="A679">
        <f>'Recursos Humanos'!A679</f>
        <v>0</v>
      </c>
      <c r="B679">
        <f>'Recursos Humanos'!B679</f>
        <v>0</v>
      </c>
      <c r="C679">
        <f>'Recursos Humanos'!C679</f>
        <v>0</v>
      </c>
      <c r="D679">
        <f>'Recursos Humanos'!D679</f>
        <v>0</v>
      </c>
      <c r="E679">
        <f>'Recursos Humanos'!E679</f>
        <v>0</v>
      </c>
      <c r="F679" t="str">
        <f>'Recursos Humanos'!F679</f>
        <v>Rec. Humanos</v>
      </c>
      <c r="G679">
        <f>'Recursos Humanos'!G679</f>
        <v>0</v>
      </c>
      <c r="H679">
        <f>'Recursos Humanos'!H679</f>
        <v>0</v>
      </c>
      <c r="I679">
        <f>'Recursos Humanos'!I679</f>
        <v>0</v>
      </c>
      <c r="J679" s="2">
        <f>'Recursos Humanos'!K679</f>
        <v>0</v>
      </c>
      <c r="K679" s="3">
        <f>'Recursos Humanos'!L679</f>
        <v>0</v>
      </c>
      <c r="L679" s="3">
        <f>'Recursos Humanos'!M679</f>
        <v>0</v>
      </c>
    </row>
    <row r="680" spans="1:12" x14ac:dyDescent="0.25">
      <c r="A680">
        <f>'Recursos Humanos'!A680</f>
        <v>0</v>
      </c>
      <c r="B680">
        <f>'Recursos Humanos'!B680</f>
        <v>0</v>
      </c>
      <c r="C680">
        <f>'Recursos Humanos'!C680</f>
        <v>0</v>
      </c>
      <c r="D680">
        <f>'Recursos Humanos'!D680</f>
        <v>0</v>
      </c>
      <c r="E680">
        <f>'Recursos Humanos'!E680</f>
        <v>0</v>
      </c>
      <c r="F680" t="str">
        <f>'Recursos Humanos'!F680</f>
        <v>Rec. Humanos</v>
      </c>
      <c r="G680">
        <f>'Recursos Humanos'!G680</f>
        <v>0</v>
      </c>
      <c r="H680">
        <f>'Recursos Humanos'!H680</f>
        <v>0</v>
      </c>
      <c r="I680">
        <f>'Recursos Humanos'!I680</f>
        <v>0</v>
      </c>
      <c r="J680" s="2">
        <f>'Recursos Humanos'!K680</f>
        <v>0</v>
      </c>
      <c r="K680" s="3">
        <f>'Recursos Humanos'!L680</f>
        <v>0</v>
      </c>
      <c r="L680" s="3">
        <f>'Recursos Humanos'!M680</f>
        <v>0</v>
      </c>
    </row>
    <row r="681" spans="1:12" x14ac:dyDescent="0.25">
      <c r="A681">
        <f>'Recursos Humanos'!A681</f>
        <v>0</v>
      </c>
      <c r="B681">
        <f>'Recursos Humanos'!B681</f>
        <v>0</v>
      </c>
      <c r="C681">
        <f>'Recursos Humanos'!C681</f>
        <v>0</v>
      </c>
      <c r="D681">
        <f>'Recursos Humanos'!D681</f>
        <v>0</v>
      </c>
      <c r="E681">
        <f>'Recursos Humanos'!E681</f>
        <v>0</v>
      </c>
      <c r="F681" t="str">
        <f>'Recursos Humanos'!F681</f>
        <v>Rec. Humanos</v>
      </c>
      <c r="G681">
        <f>'Recursos Humanos'!G681</f>
        <v>0</v>
      </c>
      <c r="H681">
        <f>'Recursos Humanos'!H681</f>
        <v>0</v>
      </c>
      <c r="I681">
        <f>'Recursos Humanos'!I681</f>
        <v>0</v>
      </c>
      <c r="J681" s="2">
        <f>'Recursos Humanos'!K681</f>
        <v>0</v>
      </c>
      <c r="K681" s="3">
        <f>'Recursos Humanos'!L681</f>
        <v>0</v>
      </c>
      <c r="L681" s="3">
        <f>'Recursos Humanos'!M681</f>
        <v>0</v>
      </c>
    </row>
    <row r="682" spans="1:12" x14ac:dyDescent="0.25">
      <c r="A682">
        <f>'Recursos Humanos'!A682</f>
        <v>0</v>
      </c>
      <c r="B682">
        <f>'Recursos Humanos'!B682</f>
        <v>0</v>
      </c>
      <c r="C682">
        <f>'Recursos Humanos'!C682</f>
        <v>0</v>
      </c>
      <c r="D682">
        <f>'Recursos Humanos'!D682</f>
        <v>0</v>
      </c>
      <c r="E682">
        <f>'Recursos Humanos'!E682</f>
        <v>0</v>
      </c>
      <c r="F682" t="str">
        <f>'Recursos Humanos'!F682</f>
        <v>Rec. Humanos</v>
      </c>
      <c r="G682">
        <f>'Recursos Humanos'!G682</f>
        <v>0</v>
      </c>
      <c r="H682">
        <f>'Recursos Humanos'!H682</f>
        <v>0</v>
      </c>
      <c r="I682">
        <f>'Recursos Humanos'!I682</f>
        <v>0</v>
      </c>
      <c r="J682" s="2">
        <f>'Recursos Humanos'!K682</f>
        <v>0</v>
      </c>
      <c r="K682" s="3">
        <f>'Recursos Humanos'!L682</f>
        <v>0</v>
      </c>
      <c r="L682" s="3">
        <f>'Recursos Humanos'!M682</f>
        <v>0</v>
      </c>
    </row>
    <row r="683" spans="1:12" x14ac:dyDescent="0.25">
      <c r="A683">
        <f>'Recursos Humanos'!A683</f>
        <v>0</v>
      </c>
      <c r="B683">
        <f>'Recursos Humanos'!B683</f>
        <v>0</v>
      </c>
      <c r="C683">
        <f>'Recursos Humanos'!C683</f>
        <v>0</v>
      </c>
      <c r="D683">
        <f>'Recursos Humanos'!D683</f>
        <v>0</v>
      </c>
      <c r="E683">
        <f>'Recursos Humanos'!E683</f>
        <v>0</v>
      </c>
      <c r="F683" t="str">
        <f>'Recursos Humanos'!F683</f>
        <v>Rec. Humanos</v>
      </c>
      <c r="G683">
        <f>'Recursos Humanos'!G683</f>
        <v>0</v>
      </c>
      <c r="H683">
        <f>'Recursos Humanos'!H683</f>
        <v>0</v>
      </c>
      <c r="I683">
        <f>'Recursos Humanos'!I683</f>
        <v>0</v>
      </c>
      <c r="J683" s="2">
        <f>'Recursos Humanos'!K683</f>
        <v>0</v>
      </c>
      <c r="K683" s="3">
        <f>'Recursos Humanos'!L683</f>
        <v>0</v>
      </c>
      <c r="L683" s="3">
        <f>'Recursos Humanos'!M683</f>
        <v>0</v>
      </c>
    </row>
    <row r="684" spans="1:12" x14ac:dyDescent="0.25">
      <c r="A684">
        <f>'Recursos Humanos'!A684</f>
        <v>0</v>
      </c>
      <c r="B684">
        <f>'Recursos Humanos'!B684</f>
        <v>0</v>
      </c>
      <c r="C684">
        <f>'Recursos Humanos'!C684</f>
        <v>0</v>
      </c>
      <c r="D684">
        <f>'Recursos Humanos'!D684</f>
        <v>0</v>
      </c>
      <c r="E684">
        <f>'Recursos Humanos'!E684</f>
        <v>0</v>
      </c>
      <c r="F684" t="str">
        <f>'Recursos Humanos'!F684</f>
        <v>Rec. Humanos</v>
      </c>
      <c r="G684">
        <f>'Recursos Humanos'!G684</f>
        <v>0</v>
      </c>
      <c r="H684">
        <f>'Recursos Humanos'!H684</f>
        <v>0</v>
      </c>
      <c r="I684">
        <f>'Recursos Humanos'!I684</f>
        <v>0</v>
      </c>
      <c r="J684" s="2">
        <f>'Recursos Humanos'!K684</f>
        <v>0</v>
      </c>
      <c r="K684" s="3">
        <f>'Recursos Humanos'!L684</f>
        <v>0</v>
      </c>
      <c r="L684" s="3">
        <f>'Recursos Humanos'!M684</f>
        <v>0</v>
      </c>
    </row>
    <row r="685" spans="1:12" x14ac:dyDescent="0.25">
      <c r="A685">
        <f>'Recursos Humanos'!A685</f>
        <v>0</v>
      </c>
      <c r="B685">
        <f>'Recursos Humanos'!B685</f>
        <v>0</v>
      </c>
      <c r="C685">
        <f>'Recursos Humanos'!C685</f>
        <v>0</v>
      </c>
      <c r="D685">
        <f>'Recursos Humanos'!D685</f>
        <v>0</v>
      </c>
      <c r="E685">
        <f>'Recursos Humanos'!E685</f>
        <v>0</v>
      </c>
      <c r="F685" t="str">
        <f>'Recursos Humanos'!F685</f>
        <v>Rec. Humanos</v>
      </c>
      <c r="G685">
        <f>'Recursos Humanos'!G685</f>
        <v>0</v>
      </c>
      <c r="H685">
        <f>'Recursos Humanos'!H685</f>
        <v>0</v>
      </c>
      <c r="I685">
        <f>'Recursos Humanos'!I685</f>
        <v>0</v>
      </c>
      <c r="J685" s="2">
        <f>'Recursos Humanos'!K685</f>
        <v>0</v>
      </c>
      <c r="K685" s="3">
        <f>'Recursos Humanos'!L685</f>
        <v>0</v>
      </c>
      <c r="L685" s="3">
        <f>'Recursos Humanos'!M685</f>
        <v>0</v>
      </c>
    </row>
    <row r="686" spans="1:12" x14ac:dyDescent="0.25">
      <c r="A686">
        <f>'Recursos Humanos'!A686</f>
        <v>0</v>
      </c>
      <c r="B686">
        <f>'Recursos Humanos'!B686</f>
        <v>0</v>
      </c>
      <c r="C686">
        <f>'Recursos Humanos'!C686</f>
        <v>0</v>
      </c>
      <c r="D686">
        <f>'Recursos Humanos'!D686</f>
        <v>0</v>
      </c>
      <c r="E686">
        <f>'Recursos Humanos'!E686</f>
        <v>0</v>
      </c>
      <c r="F686" t="str">
        <f>'Recursos Humanos'!F686</f>
        <v>Rec. Humanos</v>
      </c>
      <c r="G686">
        <f>'Recursos Humanos'!G686</f>
        <v>0</v>
      </c>
      <c r="H686">
        <f>'Recursos Humanos'!H686</f>
        <v>0</v>
      </c>
      <c r="I686">
        <f>'Recursos Humanos'!I686</f>
        <v>0</v>
      </c>
      <c r="J686" s="2">
        <f>'Recursos Humanos'!K686</f>
        <v>0</v>
      </c>
      <c r="K686" s="3">
        <f>'Recursos Humanos'!L686</f>
        <v>0</v>
      </c>
      <c r="L686" s="3">
        <f>'Recursos Humanos'!M686</f>
        <v>0</v>
      </c>
    </row>
    <row r="687" spans="1:12" x14ac:dyDescent="0.25">
      <c r="A687">
        <f>'Recursos Humanos'!A687</f>
        <v>0</v>
      </c>
      <c r="B687">
        <f>'Recursos Humanos'!B687</f>
        <v>0</v>
      </c>
      <c r="C687">
        <f>'Recursos Humanos'!C687</f>
        <v>0</v>
      </c>
      <c r="D687">
        <f>'Recursos Humanos'!D687</f>
        <v>0</v>
      </c>
      <c r="E687">
        <f>'Recursos Humanos'!E687</f>
        <v>0</v>
      </c>
      <c r="F687" t="str">
        <f>'Recursos Humanos'!F687</f>
        <v>Rec. Humanos</v>
      </c>
      <c r="G687">
        <f>'Recursos Humanos'!G687</f>
        <v>0</v>
      </c>
      <c r="H687">
        <f>'Recursos Humanos'!H687</f>
        <v>0</v>
      </c>
      <c r="I687">
        <f>'Recursos Humanos'!I687</f>
        <v>0</v>
      </c>
      <c r="J687" s="2">
        <f>'Recursos Humanos'!K687</f>
        <v>0</v>
      </c>
      <c r="K687" s="3">
        <f>'Recursos Humanos'!L687</f>
        <v>0</v>
      </c>
      <c r="L687" s="3">
        <f>'Recursos Humanos'!M687</f>
        <v>0</v>
      </c>
    </row>
    <row r="688" spans="1:12" x14ac:dyDescent="0.25">
      <c r="A688">
        <f>'Recursos Humanos'!A688</f>
        <v>0</v>
      </c>
      <c r="B688">
        <f>'Recursos Humanos'!B688</f>
        <v>0</v>
      </c>
      <c r="C688">
        <f>'Recursos Humanos'!C688</f>
        <v>0</v>
      </c>
      <c r="D688">
        <f>'Recursos Humanos'!D688</f>
        <v>0</v>
      </c>
      <c r="E688">
        <f>'Recursos Humanos'!E688</f>
        <v>0</v>
      </c>
      <c r="F688" t="str">
        <f>'Recursos Humanos'!F688</f>
        <v>Rec. Humanos</v>
      </c>
      <c r="G688">
        <f>'Recursos Humanos'!G688</f>
        <v>0</v>
      </c>
      <c r="H688">
        <f>'Recursos Humanos'!H688</f>
        <v>0</v>
      </c>
      <c r="I688">
        <f>'Recursos Humanos'!I688</f>
        <v>0</v>
      </c>
      <c r="J688" s="2">
        <f>'Recursos Humanos'!K688</f>
        <v>0</v>
      </c>
      <c r="K688" s="3">
        <f>'Recursos Humanos'!L688</f>
        <v>0</v>
      </c>
      <c r="L688" s="3">
        <f>'Recursos Humanos'!M688</f>
        <v>0</v>
      </c>
    </row>
    <row r="689" spans="1:12" x14ac:dyDescent="0.25">
      <c r="A689">
        <f>'Recursos Humanos'!A689</f>
        <v>0</v>
      </c>
      <c r="B689">
        <f>'Recursos Humanos'!B689</f>
        <v>0</v>
      </c>
      <c r="C689">
        <f>'Recursos Humanos'!C689</f>
        <v>0</v>
      </c>
      <c r="D689">
        <f>'Recursos Humanos'!D689</f>
        <v>0</v>
      </c>
      <c r="E689">
        <f>'Recursos Humanos'!E689</f>
        <v>0</v>
      </c>
      <c r="F689" t="str">
        <f>'Recursos Humanos'!F689</f>
        <v>Rec. Humanos</v>
      </c>
      <c r="G689">
        <f>'Recursos Humanos'!G689</f>
        <v>0</v>
      </c>
      <c r="H689">
        <f>'Recursos Humanos'!H689</f>
        <v>0</v>
      </c>
      <c r="I689">
        <f>'Recursos Humanos'!I689</f>
        <v>0</v>
      </c>
      <c r="J689" s="2">
        <f>'Recursos Humanos'!K689</f>
        <v>0</v>
      </c>
      <c r="K689" s="3">
        <f>'Recursos Humanos'!L689</f>
        <v>0</v>
      </c>
      <c r="L689" s="3">
        <f>'Recursos Humanos'!M689</f>
        <v>0</v>
      </c>
    </row>
    <row r="690" spans="1:12" x14ac:dyDescent="0.25">
      <c r="A690">
        <f>'Recursos Humanos'!A690</f>
        <v>0</v>
      </c>
      <c r="B690">
        <f>'Recursos Humanos'!B690</f>
        <v>0</v>
      </c>
      <c r="C690">
        <f>'Recursos Humanos'!C690</f>
        <v>0</v>
      </c>
      <c r="D690">
        <f>'Recursos Humanos'!D690</f>
        <v>0</v>
      </c>
      <c r="E690">
        <f>'Recursos Humanos'!E690</f>
        <v>0</v>
      </c>
      <c r="F690" t="str">
        <f>'Recursos Humanos'!F690</f>
        <v>Rec. Humanos</v>
      </c>
      <c r="G690">
        <f>'Recursos Humanos'!G690</f>
        <v>0</v>
      </c>
      <c r="H690">
        <f>'Recursos Humanos'!H690</f>
        <v>0</v>
      </c>
      <c r="I690">
        <f>'Recursos Humanos'!I690</f>
        <v>0</v>
      </c>
      <c r="J690" s="2">
        <f>'Recursos Humanos'!K690</f>
        <v>0</v>
      </c>
      <c r="K690" s="3">
        <f>'Recursos Humanos'!L690</f>
        <v>0</v>
      </c>
      <c r="L690" s="3">
        <f>'Recursos Humanos'!M690</f>
        <v>0</v>
      </c>
    </row>
    <row r="691" spans="1:12" x14ac:dyDescent="0.25">
      <c r="A691">
        <f>'Recursos Humanos'!A691</f>
        <v>0</v>
      </c>
      <c r="B691">
        <f>'Recursos Humanos'!B691</f>
        <v>0</v>
      </c>
      <c r="C691">
        <f>'Recursos Humanos'!C691</f>
        <v>0</v>
      </c>
      <c r="D691">
        <f>'Recursos Humanos'!D691</f>
        <v>0</v>
      </c>
      <c r="E691">
        <f>'Recursos Humanos'!E691</f>
        <v>0</v>
      </c>
      <c r="F691" t="str">
        <f>'Recursos Humanos'!F691</f>
        <v>Rec. Humanos</v>
      </c>
      <c r="G691">
        <f>'Recursos Humanos'!G691</f>
        <v>0</v>
      </c>
      <c r="H691">
        <f>'Recursos Humanos'!H691</f>
        <v>0</v>
      </c>
      <c r="I691">
        <f>'Recursos Humanos'!I691</f>
        <v>0</v>
      </c>
      <c r="J691" s="2">
        <f>'Recursos Humanos'!K691</f>
        <v>0</v>
      </c>
      <c r="K691" s="3">
        <f>'Recursos Humanos'!L691</f>
        <v>0</v>
      </c>
      <c r="L691" s="3">
        <f>'Recursos Humanos'!M691</f>
        <v>0</v>
      </c>
    </row>
    <row r="692" spans="1:12" x14ac:dyDescent="0.25">
      <c r="A692">
        <f>'Recursos Humanos'!A692</f>
        <v>0</v>
      </c>
      <c r="B692">
        <f>'Recursos Humanos'!B692</f>
        <v>0</v>
      </c>
      <c r="C692">
        <f>'Recursos Humanos'!C692</f>
        <v>0</v>
      </c>
      <c r="D692">
        <f>'Recursos Humanos'!D692</f>
        <v>0</v>
      </c>
      <c r="E692">
        <f>'Recursos Humanos'!E692</f>
        <v>0</v>
      </c>
      <c r="F692" t="str">
        <f>'Recursos Humanos'!F692</f>
        <v>Rec. Humanos</v>
      </c>
      <c r="G692">
        <f>'Recursos Humanos'!G692</f>
        <v>0</v>
      </c>
      <c r="H692">
        <f>'Recursos Humanos'!H692</f>
        <v>0</v>
      </c>
      <c r="I692">
        <f>'Recursos Humanos'!I692</f>
        <v>0</v>
      </c>
      <c r="J692" s="2">
        <f>'Recursos Humanos'!K692</f>
        <v>0</v>
      </c>
      <c r="K692" s="3">
        <f>'Recursos Humanos'!L692</f>
        <v>0</v>
      </c>
      <c r="L692" s="3">
        <f>'Recursos Humanos'!M692</f>
        <v>0</v>
      </c>
    </row>
    <row r="693" spans="1:12" x14ac:dyDescent="0.25">
      <c r="A693">
        <f>'Recursos Humanos'!A693</f>
        <v>0</v>
      </c>
      <c r="B693">
        <f>'Recursos Humanos'!B693</f>
        <v>0</v>
      </c>
      <c r="C693">
        <f>'Recursos Humanos'!C693</f>
        <v>0</v>
      </c>
      <c r="D693">
        <f>'Recursos Humanos'!D693</f>
        <v>0</v>
      </c>
      <c r="E693">
        <f>'Recursos Humanos'!E693</f>
        <v>0</v>
      </c>
      <c r="F693" t="str">
        <f>'Recursos Humanos'!F693</f>
        <v>Rec. Humanos</v>
      </c>
      <c r="G693">
        <f>'Recursos Humanos'!G693</f>
        <v>0</v>
      </c>
      <c r="H693">
        <f>'Recursos Humanos'!H693</f>
        <v>0</v>
      </c>
      <c r="I693">
        <f>'Recursos Humanos'!I693</f>
        <v>0</v>
      </c>
      <c r="J693" s="2">
        <f>'Recursos Humanos'!K693</f>
        <v>0</v>
      </c>
      <c r="K693" s="3">
        <f>'Recursos Humanos'!L693</f>
        <v>0</v>
      </c>
      <c r="L693" s="3">
        <f>'Recursos Humanos'!M693</f>
        <v>0</v>
      </c>
    </row>
    <row r="694" spans="1:12" x14ac:dyDescent="0.25">
      <c r="A694">
        <f>'Recursos Humanos'!A694</f>
        <v>0</v>
      </c>
      <c r="B694">
        <f>'Recursos Humanos'!B694</f>
        <v>0</v>
      </c>
      <c r="C694">
        <f>'Recursos Humanos'!C694</f>
        <v>0</v>
      </c>
      <c r="D694">
        <f>'Recursos Humanos'!D694</f>
        <v>0</v>
      </c>
      <c r="E694">
        <f>'Recursos Humanos'!E694</f>
        <v>0</v>
      </c>
      <c r="F694" t="str">
        <f>'Recursos Humanos'!F694</f>
        <v>Rec. Humanos</v>
      </c>
      <c r="G694">
        <f>'Recursos Humanos'!G694</f>
        <v>0</v>
      </c>
      <c r="H694">
        <f>'Recursos Humanos'!H694</f>
        <v>0</v>
      </c>
      <c r="I694">
        <f>'Recursos Humanos'!I694</f>
        <v>0</v>
      </c>
      <c r="J694" s="2">
        <f>'Recursos Humanos'!K694</f>
        <v>0</v>
      </c>
      <c r="K694" s="3">
        <f>'Recursos Humanos'!L694</f>
        <v>0</v>
      </c>
      <c r="L694" s="3">
        <f>'Recursos Humanos'!M694</f>
        <v>0</v>
      </c>
    </row>
    <row r="695" spans="1:12" x14ac:dyDescent="0.25">
      <c r="A695">
        <f>'Recursos Humanos'!A695</f>
        <v>0</v>
      </c>
      <c r="B695">
        <f>'Recursos Humanos'!B695</f>
        <v>0</v>
      </c>
      <c r="C695">
        <f>'Recursos Humanos'!C695</f>
        <v>0</v>
      </c>
      <c r="D695">
        <f>'Recursos Humanos'!D695</f>
        <v>0</v>
      </c>
      <c r="E695">
        <f>'Recursos Humanos'!E695</f>
        <v>0</v>
      </c>
      <c r="F695" t="str">
        <f>'Recursos Humanos'!F695</f>
        <v>Rec. Humanos</v>
      </c>
      <c r="G695">
        <f>'Recursos Humanos'!G695</f>
        <v>0</v>
      </c>
      <c r="H695">
        <f>'Recursos Humanos'!H695</f>
        <v>0</v>
      </c>
      <c r="I695">
        <f>'Recursos Humanos'!I695</f>
        <v>0</v>
      </c>
      <c r="J695" s="2">
        <f>'Recursos Humanos'!K695</f>
        <v>0</v>
      </c>
      <c r="K695" s="3">
        <f>'Recursos Humanos'!L695</f>
        <v>0</v>
      </c>
      <c r="L695" s="3">
        <f>'Recursos Humanos'!M695</f>
        <v>0</v>
      </c>
    </row>
    <row r="696" spans="1:12" x14ac:dyDescent="0.25">
      <c r="A696">
        <f>'Recursos Humanos'!A696</f>
        <v>0</v>
      </c>
      <c r="B696">
        <f>'Recursos Humanos'!B696</f>
        <v>0</v>
      </c>
      <c r="C696">
        <f>'Recursos Humanos'!C696</f>
        <v>0</v>
      </c>
      <c r="D696">
        <f>'Recursos Humanos'!D696</f>
        <v>0</v>
      </c>
      <c r="E696">
        <f>'Recursos Humanos'!E696</f>
        <v>0</v>
      </c>
      <c r="F696" t="str">
        <f>'Recursos Humanos'!F696</f>
        <v>Rec. Humanos</v>
      </c>
      <c r="G696">
        <f>'Recursos Humanos'!G696</f>
        <v>0</v>
      </c>
      <c r="H696">
        <f>'Recursos Humanos'!H696</f>
        <v>0</v>
      </c>
      <c r="I696">
        <f>'Recursos Humanos'!I696</f>
        <v>0</v>
      </c>
      <c r="J696" s="2">
        <f>'Recursos Humanos'!K696</f>
        <v>0</v>
      </c>
      <c r="K696" s="3">
        <f>'Recursos Humanos'!L696</f>
        <v>0</v>
      </c>
      <c r="L696" s="3">
        <f>'Recursos Humanos'!M696</f>
        <v>0</v>
      </c>
    </row>
    <row r="697" spans="1:12" x14ac:dyDescent="0.25">
      <c r="A697">
        <f>'Recursos Humanos'!A697</f>
        <v>0</v>
      </c>
      <c r="B697">
        <f>'Recursos Humanos'!B697</f>
        <v>0</v>
      </c>
      <c r="C697">
        <f>'Recursos Humanos'!C697</f>
        <v>0</v>
      </c>
      <c r="D697">
        <f>'Recursos Humanos'!D697</f>
        <v>0</v>
      </c>
      <c r="E697">
        <f>'Recursos Humanos'!E697</f>
        <v>0</v>
      </c>
      <c r="F697" t="str">
        <f>'Recursos Humanos'!F697</f>
        <v>Rec. Humanos</v>
      </c>
      <c r="G697">
        <f>'Recursos Humanos'!G697</f>
        <v>0</v>
      </c>
      <c r="H697">
        <f>'Recursos Humanos'!H697</f>
        <v>0</v>
      </c>
      <c r="I697">
        <f>'Recursos Humanos'!I697</f>
        <v>0</v>
      </c>
      <c r="J697" s="2">
        <f>'Recursos Humanos'!K697</f>
        <v>0</v>
      </c>
      <c r="K697" s="3">
        <f>'Recursos Humanos'!L697</f>
        <v>0</v>
      </c>
      <c r="L697" s="3">
        <f>'Recursos Humanos'!M697</f>
        <v>0</v>
      </c>
    </row>
    <row r="698" spans="1:12" x14ac:dyDescent="0.25">
      <c r="A698">
        <f>'Recursos Humanos'!A698</f>
        <v>0</v>
      </c>
      <c r="B698">
        <f>'Recursos Humanos'!B698</f>
        <v>0</v>
      </c>
      <c r="C698">
        <f>'Recursos Humanos'!C698</f>
        <v>0</v>
      </c>
      <c r="D698">
        <f>'Recursos Humanos'!D698</f>
        <v>0</v>
      </c>
      <c r="E698">
        <f>'Recursos Humanos'!E698</f>
        <v>0</v>
      </c>
      <c r="F698" t="str">
        <f>'Recursos Humanos'!F698</f>
        <v>Rec. Humanos</v>
      </c>
      <c r="G698">
        <f>'Recursos Humanos'!G698</f>
        <v>0</v>
      </c>
      <c r="H698">
        <f>'Recursos Humanos'!H698</f>
        <v>0</v>
      </c>
      <c r="I698">
        <f>'Recursos Humanos'!I698</f>
        <v>0</v>
      </c>
      <c r="J698" s="2">
        <f>'Recursos Humanos'!K698</f>
        <v>0</v>
      </c>
      <c r="K698" s="3">
        <f>'Recursos Humanos'!L698</f>
        <v>0</v>
      </c>
      <c r="L698" s="3">
        <f>'Recursos Humanos'!M698</f>
        <v>0</v>
      </c>
    </row>
    <row r="699" spans="1:12" x14ac:dyDescent="0.25">
      <c r="A699">
        <f>'Recursos Humanos'!A699</f>
        <v>0</v>
      </c>
      <c r="B699">
        <f>'Recursos Humanos'!B699</f>
        <v>0</v>
      </c>
      <c r="C699">
        <f>'Recursos Humanos'!C699</f>
        <v>0</v>
      </c>
      <c r="D699">
        <f>'Recursos Humanos'!D699</f>
        <v>0</v>
      </c>
      <c r="E699">
        <f>'Recursos Humanos'!E699</f>
        <v>0</v>
      </c>
      <c r="F699" t="str">
        <f>'Recursos Humanos'!F699</f>
        <v>Rec. Humanos</v>
      </c>
      <c r="G699">
        <f>'Recursos Humanos'!G699</f>
        <v>0</v>
      </c>
      <c r="H699">
        <f>'Recursos Humanos'!H699</f>
        <v>0</v>
      </c>
      <c r="I699">
        <f>'Recursos Humanos'!I699</f>
        <v>0</v>
      </c>
      <c r="J699" s="2">
        <f>'Recursos Humanos'!K699</f>
        <v>0</v>
      </c>
      <c r="K699" s="3">
        <f>'Recursos Humanos'!L699</f>
        <v>0</v>
      </c>
      <c r="L699" s="3">
        <f>'Recursos Humanos'!M699</f>
        <v>0</v>
      </c>
    </row>
    <row r="700" spans="1:12" x14ac:dyDescent="0.25">
      <c r="A700">
        <f>'Recursos Humanos'!A700</f>
        <v>0</v>
      </c>
      <c r="B700">
        <f>'Recursos Humanos'!B700</f>
        <v>0</v>
      </c>
      <c r="C700">
        <f>'Recursos Humanos'!C700</f>
        <v>0</v>
      </c>
      <c r="D700">
        <f>'Recursos Humanos'!D700</f>
        <v>0</v>
      </c>
      <c r="E700">
        <f>'Recursos Humanos'!E700</f>
        <v>0</v>
      </c>
      <c r="F700" t="str">
        <f>'Recursos Humanos'!F700</f>
        <v>Rec. Humanos</v>
      </c>
      <c r="G700">
        <f>'Recursos Humanos'!G700</f>
        <v>0</v>
      </c>
      <c r="H700">
        <f>'Recursos Humanos'!H700</f>
        <v>0</v>
      </c>
      <c r="I700">
        <f>'Recursos Humanos'!I700</f>
        <v>0</v>
      </c>
      <c r="J700" s="2">
        <f>'Recursos Humanos'!K700</f>
        <v>0</v>
      </c>
      <c r="K700" s="3">
        <f>'Recursos Humanos'!L700</f>
        <v>0</v>
      </c>
      <c r="L700" s="3">
        <f>'Recursos Humanos'!M700</f>
        <v>0</v>
      </c>
    </row>
    <row r="701" spans="1:12" x14ac:dyDescent="0.25">
      <c r="A701">
        <f>'Recursos Humanos'!A701</f>
        <v>0</v>
      </c>
      <c r="B701">
        <f>'Recursos Humanos'!B701</f>
        <v>0</v>
      </c>
      <c r="C701">
        <f>'Recursos Humanos'!C701</f>
        <v>0</v>
      </c>
      <c r="D701">
        <f>'Recursos Humanos'!D701</f>
        <v>0</v>
      </c>
      <c r="E701">
        <f>'Recursos Humanos'!E701</f>
        <v>0</v>
      </c>
      <c r="F701" t="str">
        <f>'Recursos Humanos'!F701</f>
        <v>Rec. Humanos</v>
      </c>
      <c r="G701">
        <f>'Recursos Humanos'!G701</f>
        <v>0</v>
      </c>
      <c r="H701">
        <f>'Recursos Humanos'!H701</f>
        <v>0</v>
      </c>
      <c r="I701">
        <f>'Recursos Humanos'!I701</f>
        <v>0</v>
      </c>
      <c r="J701" s="2">
        <f>'Recursos Humanos'!K701</f>
        <v>0</v>
      </c>
      <c r="K701" s="3">
        <f>'Recursos Humanos'!L701</f>
        <v>0</v>
      </c>
      <c r="L701" s="3">
        <f>'Recursos Humanos'!M701</f>
        <v>0</v>
      </c>
    </row>
    <row r="702" spans="1:12" x14ac:dyDescent="0.25">
      <c r="A702">
        <f>'Recursos Humanos'!A702</f>
        <v>0</v>
      </c>
      <c r="B702">
        <f>'Recursos Humanos'!B702</f>
        <v>0</v>
      </c>
      <c r="C702">
        <f>'Recursos Humanos'!C702</f>
        <v>0</v>
      </c>
      <c r="D702">
        <f>'Recursos Humanos'!D702</f>
        <v>0</v>
      </c>
      <c r="E702">
        <f>'Recursos Humanos'!E702</f>
        <v>0</v>
      </c>
      <c r="F702" t="str">
        <f>'Recursos Humanos'!F702</f>
        <v>Rec. Humanos</v>
      </c>
      <c r="G702">
        <f>'Recursos Humanos'!G702</f>
        <v>0</v>
      </c>
      <c r="H702">
        <f>'Recursos Humanos'!H702</f>
        <v>0</v>
      </c>
      <c r="I702">
        <f>'Recursos Humanos'!I702</f>
        <v>0</v>
      </c>
      <c r="J702" s="2">
        <f>'Recursos Humanos'!K702</f>
        <v>0</v>
      </c>
      <c r="K702" s="3">
        <f>'Recursos Humanos'!L702</f>
        <v>0</v>
      </c>
      <c r="L702" s="3">
        <f>'Recursos Humanos'!M702</f>
        <v>0</v>
      </c>
    </row>
    <row r="703" spans="1:12" x14ac:dyDescent="0.25">
      <c r="A703">
        <f>'Recursos Humanos'!A703</f>
        <v>0</v>
      </c>
      <c r="B703">
        <f>'Recursos Humanos'!B703</f>
        <v>0</v>
      </c>
      <c r="C703">
        <f>'Recursos Humanos'!C703</f>
        <v>0</v>
      </c>
      <c r="D703">
        <f>'Recursos Humanos'!D703</f>
        <v>0</v>
      </c>
      <c r="E703">
        <f>'Recursos Humanos'!E703</f>
        <v>0</v>
      </c>
      <c r="F703" t="str">
        <f>'Recursos Humanos'!F703</f>
        <v>Rec. Humanos</v>
      </c>
      <c r="G703">
        <f>'Recursos Humanos'!G703</f>
        <v>0</v>
      </c>
      <c r="H703">
        <f>'Recursos Humanos'!H703</f>
        <v>0</v>
      </c>
      <c r="I703">
        <f>'Recursos Humanos'!I703</f>
        <v>0</v>
      </c>
      <c r="J703" s="2">
        <f>'Recursos Humanos'!K703</f>
        <v>0</v>
      </c>
      <c r="K703" s="3">
        <f>'Recursos Humanos'!L703</f>
        <v>0</v>
      </c>
      <c r="L703" s="3">
        <f>'Recursos Humanos'!M703</f>
        <v>0</v>
      </c>
    </row>
    <row r="704" spans="1:12" x14ac:dyDescent="0.25">
      <c r="A704">
        <f>'Recursos Humanos'!A704</f>
        <v>0</v>
      </c>
      <c r="B704">
        <f>'Recursos Humanos'!B704</f>
        <v>0</v>
      </c>
      <c r="C704">
        <f>'Recursos Humanos'!C704</f>
        <v>0</v>
      </c>
      <c r="D704">
        <f>'Recursos Humanos'!D704</f>
        <v>0</v>
      </c>
      <c r="E704">
        <f>'Recursos Humanos'!E704</f>
        <v>0</v>
      </c>
      <c r="F704" t="str">
        <f>'Recursos Humanos'!F704</f>
        <v>Rec. Humanos</v>
      </c>
      <c r="G704">
        <f>'Recursos Humanos'!G704</f>
        <v>0</v>
      </c>
      <c r="H704">
        <f>'Recursos Humanos'!H704</f>
        <v>0</v>
      </c>
      <c r="I704">
        <f>'Recursos Humanos'!I704</f>
        <v>0</v>
      </c>
      <c r="J704" s="2">
        <f>'Recursos Humanos'!K704</f>
        <v>0</v>
      </c>
      <c r="K704" s="3">
        <f>'Recursos Humanos'!L704</f>
        <v>0</v>
      </c>
      <c r="L704" s="3">
        <f>'Recursos Humanos'!M704</f>
        <v>0</v>
      </c>
    </row>
    <row r="705" spans="1:12" x14ac:dyDescent="0.25">
      <c r="A705">
        <f>'Recursos Humanos'!A705</f>
        <v>0</v>
      </c>
      <c r="B705">
        <f>'Recursos Humanos'!B705</f>
        <v>0</v>
      </c>
      <c r="C705">
        <f>'Recursos Humanos'!C705</f>
        <v>0</v>
      </c>
      <c r="D705">
        <f>'Recursos Humanos'!D705</f>
        <v>0</v>
      </c>
      <c r="E705">
        <f>'Recursos Humanos'!E705</f>
        <v>0</v>
      </c>
      <c r="F705" t="str">
        <f>'Recursos Humanos'!F705</f>
        <v>Rec. Humanos</v>
      </c>
      <c r="G705">
        <f>'Recursos Humanos'!G705</f>
        <v>0</v>
      </c>
      <c r="H705">
        <f>'Recursos Humanos'!H705</f>
        <v>0</v>
      </c>
      <c r="I705">
        <f>'Recursos Humanos'!I705</f>
        <v>0</v>
      </c>
      <c r="J705" s="2">
        <f>'Recursos Humanos'!K705</f>
        <v>0</v>
      </c>
      <c r="K705" s="3">
        <f>'Recursos Humanos'!L705</f>
        <v>0</v>
      </c>
      <c r="L705" s="3">
        <f>'Recursos Humanos'!M705</f>
        <v>0</v>
      </c>
    </row>
    <row r="706" spans="1:12" x14ac:dyDescent="0.25">
      <c r="A706">
        <f>'Recursos Humanos'!A706</f>
        <v>0</v>
      </c>
      <c r="B706">
        <f>'Recursos Humanos'!B706</f>
        <v>0</v>
      </c>
      <c r="C706">
        <f>'Recursos Humanos'!C706</f>
        <v>0</v>
      </c>
      <c r="D706">
        <f>'Recursos Humanos'!D706</f>
        <v>0</v>
      </c>
      <c r="E706">
        <f>'Recursos Humanos'!E706</f>
        <v>0</v>
      </c>
      <c r="F706" t="str">
        <f>'Recursos Humanos'!F706</f>
        <v>Rec. Humanos</v>
      </c>
      <c r="G706">
        <f>'Recursos Humanos'!G706</f>
        <v>0</v>
      </c>
      <c r="H706">
        <f>'Recursos Humanos'!H706</f>
        <v>0</v>
      </c>
      <c r="I706">
        <f>'Recursos Humanos'!I706</f>
        <v>0</v>
      </c>
      <c r="J706" s="2">
        <f>'Recursos Humanos'!K706</f>
        <v>0</v>
      </c>
      <c r="K706" s="3">
        <f>'Recursos Humanos'!L706</f>
        <v>0</v>
      </c>
      <c r="L706" s="3">
        <f>'Recursos Humanos'!M706</f>
        <v>0</v>
      </c>
    </row>
    <row r="707" spans="1:12" x14ac:dyDescent="0.25">
      <c r="A707">
        <f>'Recursos Humanos'!A707</f>
        <v>0</v>
      </c>
      <c r="B707">
        <f>'Recursos Humanos'!B707</f>
        <v>0</v>
      </c>
      <c r="C707">
        <f>'Recursos Humanos'!C707</f>
        <v>0</v>
      </c>
      <c r="D707">
        <f>'Recursos Humanos'!D707</f>
        <v>0</v>
      </c>
      <c r="E707">
        <f>'Recursos Humanos'!E707</f>
        <v>0</v>
      </c>
      <c r="F707" t="str">
        <f>'Recursos Humanos'!F707</f>
        <v>Rec. Humanos</v>
      </c>
      <c r="G707">
        <f>'Recursos Humanos'!G707</f>
        <v>0</v>
      </c>
      <c r="H707">
        <f>'Recursos Humanos'!H707</f>
        <v>0</v>
      </c>
      <c r="I707">
        <f>'Recursos Humanos'!I707</f>
        <v>0</v>
      </c>
      <c r="J707" s="2">
        <f>'Recursos Humanos'!K707</f>
        <v>0</v>
      </c>
      <c r="K707" s="3">
        <f>'Recursos Humanos'!L707</f>
        <v>0</v>
      </c>
      <c r="L707" s="3">
        <f>'Recursos Humanos'!M707</f>
        <v>0</v>
      </c>
    </row>
    <row r="708" spans="1:12" x14ac:dyDescent="0.25">
      <c r="A708">
        <f>'Recursos Humanos'!A708</f>
        <v>0</v>
      </c>
      <c r="B708">
        <f>'Recursos Humanos'!B708</f>
        <v>0</v>
      </c>
      <c r="C708">
        <f>'Recursos Humanos'!C708</f>
        <v>0</v>
      </c>
      <c r="D708">
        <f>'Recursos Humanos'!D708</f>
        <v>0</v>
      </c>
      <c r="E708">
        <f>'Recursos Humanos'!E708</f>
        <v>0</v>
      </c>
      <c r="F708" t="str">
        <f>'Recursos Humanos'!F708</f>
        <v>Rec. Humanos</v>
      </c>
      <c r="G708">
        <f>'Recursos Humanos'!G708</f>
        <v>0</v>
      </c>
      <c r="H708">
        <f>'Recursos Humanos'!H708</f>
        <v>0</v>
      </c>
      <c r="I708">
        <f>'Recursos Humanos'!I708</f>
        <v>0</v>
      </c>
      <c r="J708" s="2">
        <f>'Recursos Humanos'!K708</f>
        <v>0</v>
      </c>
      <c r="K708" s="3">
        <f>'Recursos Humanos'!L708</f>
        <v>0</v>
      </c>
      <c r="L708" s="3">
        <f>'Recursos Humanos'!M708</f>
        <v>0</v>
      </c>
    </row>
    <row r="709" spans="1:12" x14ac:dyDescent="0.25">
      <c r="A709">
        <f>'Recursos Humanos'!A709</f>
        <v>0</v>
      </c>
      <c r="B709">
        <f>'Recursos Humanos'!B709</f>
        <v>0</v>
      </c>
      <c r="C709">
        <f>'Recursos Humanos'!C709</f>
        <v>0</v>
      </c>
      <c r="D709">
        <f>'Recursos Humanos'!D709</f>
        <v>0</v>
      </c>
      <c r="E709">
        <f>'Recursos Humanos'!E709</f>
        <v>0</v>
      </c>
      <c r="F709" t="str">
        <f>'Recursos Humanos'!F709</f>
        <v>Rec. Humanos</v>
      </c>
      <c r="G709">
        <f>'Recursos Humanos'!G709</f>
        <v>0</v>
      </c>
      <c r="H709">
        <f>'Recursos Humanos'!H709</f>
        <v>0</v>
      </c>
      <c r="I709">
        <f>'Recursos Humanos'!I709</f>
        <v>0</v>
      </c>
      <c r="J709" s="2">
        <f>'Recursos Humanos'!K709</f>
        <v>0</v>
      </c>
      <c r="K709" s="3">
        <f>'Recursos Humanos'!L709</f>
        <v>0</v>
      </c>
      <c r="L709" s="3">
        <f>'Recursos Humanos'!M709</f>
        <v>0</v>
      </c>
    </row>
    <row r="710" spans="1:12" x14ac:dyDescent="0.25">
      <c r="A710">
        <f>'Recursos Humanos'!A710</f>
        <v>0</v>
      </c>
      <c r="B710">
        <f>'Recursos Humanos'!B710</f>
        <v>0</v>
      </c>
      <c r="C710">
        <f>'Recursos Humanos'!C710</f>
        <v>0</v>
      </c>
      <c r="D710">
        <f>'Recursos Humanos'!D710</f>
        <v>0</v>
      </c>
      <c r="E710">
        <f>'Recursos Humanos'!E710</f>
        <v>0</v>
      </c>
      <c r="F710" t="str">
        <f>'Recursos Humanos'!F710</f>
        <v>Rec. Humanos</v>
      </c>
      <c r="G710">
        <f>'Recursos Humanos'!G710</f>
        <v>0</v>
      </c>
      <c r="H710">
        <f>'Recursos Humanos'!H710</f>
        <v>0</v>
      </c>
      <c r="I710">
        <f>'Recursos Humanos'!I710</f>
        <v>0</v>
      </c>
      <c r="J710" s="2">
        <f>'Recursos Humanos'!K710</f>
        <v>0</v>
      </c>
      <c r="K710" s="3">
        <f>'Recursos Humanos'!L710</f>
        <v>0</v>
      </c>
      <c r="L710" s="3">
        <f>'Recursos Humanos'!M710</f>
        <v>0</v>
      </c>
    </row>
    <row r="711" spans="1:12" x14ac:dyDescent="0.25">
      <c r="A711">
        <f>'Recursos Humanos'!A711</f>
        <v>0</v>
      </c>
      <c r="B711">
        <f>'Recursos Humanos'!B711</f>
        <v>0</v>
      </c>
      <c r="C711">
        <f>'Recursos Humanos'!C711</f>
        <v>0</v>
      </c>
      <c r="D711">
        <f>'Recursos Humanos'!D711</f>
        <v>0</v>
      </c>
      <c r="E711">
        <f>'Recursos Humanos'!E711</f>
        <v>0</v>
      </c>
      <c r="F711" t="str">
        <f>'Recursos Humanos'!F711</f>
        <v>Rec. Humanos</v>
      </c>
      <c r="G711">
        <f>'Recursos Humanos'!G711</f>
        <v>0</v>
      </c>
      <c r="H711">
        <f>'Recursos Humanos'!H711</f>
        <v>0</v>
      </c>
      <c r="I711">
        <f>'Recursos Humanos'!I711</f>
        <v>0</v>
      </c>
      <c r="J711" s="2">
        <f>'Recursos Humanos'!K711</f>
        <v>0</v>
      </c>
      <c r="K711" s="3">
        <f>'Recursos Humanos'!L711</f>
        <v>0</v>
      </c>
      <c r="L711" s="3">
        <f>'Recursos Humanos'!M711</f>
        <v>0</v>
      </c>
    </row>
    <row r="712" spans="1:12" x14ac:dyDescent="0.25">
      <c r="A712">
        <f>'Recursos Humanos'!A712</f>
        <v>0</v>
      </c>
      <c r="B712">
        <f>'Recursos Humanos'!B712</f>
        <v>0</v>
      </c>
      <c r="C712">
        <f>'Recursos Humanos'!C712</f>
        <v>0</v>
      </c>
      <c r="D712">
        <f>'Recursos Humanos'!D712</f>
        <v>0</v>
      </c>
      <c r="E712">
        <f>'Recursos Humanos'!E712</f>
        <v>0</v>
      </c>
      <c r="F712" t="str">
        <f>'Recursos Humanos'!F712</f>
        <v>Rec. Humanos</v>
      </c>
      <c r="G712">
        <f>'Recursos Humanos'!G712</f>
        <v>0</v>
      </c>
      <c r="H712">
        <f>'Recursos Humanos'!H712</f>
        <v>0</v>
      </c>
      <c r="I712">
        <f>'Recursos Humanos'!I712</f>
        <v>0</v>
      </c>
      <c r="J712" s="2">
        <f>'Recursos Humanos'!K712</f>
        <v>0</v>
      </c>
      <c r="K712" s="3">
        <f>'Recursos Humanos'!L712</f>
        <v>0</v>
      </c>
      <c r="L712" s="3">
        <f>'Recursos Humanos'!M712</f>
        <v>0</v>
      </c>
    </row>
    <row r="713" spans="1:12" x14ac:dyDescent="0.25">
      <c r="A713">
        <f>'Recursos Humanos'!A713</f>
        <v>0</v>
      </c>
      <c r="B713">
        <f>'Recursos Humanos'!B713</f>
        <v>0</v>
      </c>
      <c r="C713">
        <f>'Recursos Humanos'!C713</f>
        <v>0</v>
      </c>
      <c r="D713">
        <f>'Recursos Humanos'!D713</f>
        <v>0</v>
      </c>
      <c r="E713">
        <f>'Recursos Humanos'!E713</f>
        <v>0</v>
      </c>
      <c r="F713" t="str">
        <f>'Recursos Humanos'!F713</f>
        <v>Rec. Humanos</v>
      </c>
      <c r="G713">
        <f>'Recursos Humanos'!G713</f>
        <v>0</v>
      </c>
      <c r="H713">
        <f>'Recursos Humanos'!H713</f>
        <v>0</v>
      </c>
      <c r="I713">
        <f>'Recursos Humanos'!I713</f>
        <v>0</v>
      </c>
      <c r="J713" s="2">
        <f>'Recursos Humanos'!K713</f>
        <v>0</v>
      </c>
      <c r="K713" s="3">
        <f>'Recursos Humanos'!L713</f>
        <v>0</v>
      </c>
      <c r="L713" s="3">
        <f>'Recursos Humanos'!M713</f>
        <v>0</v>
      </c>
    </row>
    <row r="714" spans="1:12" x14ac:dyDescent="0.25">
      <c r="A714">
        <f>'Recursos Humanos'!A714</f>
        <v>0</v>
      </c>
      <c r="B714">
        <f>'Recursos Humanos'!B714</f>
        <v>0</v>
      </c>
      <c r="C714">
        <f>'Recursos Humanos'!C714</f>
        <v>0</v>
      </c>
      <c r="D714">
        <f>'Recursos Humanos'!D714</f>
        <v>0</v>
      </c>
      <c r="E714">
        <f>'Recursos Humanos'!E714</f>
        <v>0</v>
      </c>
      <c r="F714" t="str">
        <f>'Recursos Humanos'!F714</f>
        <v>Rec. Humanos</v>
      </c>
      <c r="G714">
        <f>'Recursos Humanos'!G714</f>
        <v>0</v>
      </c>
      <c r="H714">
        <f>'Recursos Humanos'!H714</f>
        <v>0</v>
      </c>
      <c r="I714">
        <f>'Recursos Humanos'!I714</f>
        <v>0</v>
      </c>
      <c r="J714" s="2">
        <f>'Recursos Humanos'!K714</f>
        <v>0</v>
      </c>
      <c r="K714" s="3">
        <f>'Recursos Humanos'!L714</f>
        <v>0</v>
      </c>
      <c r="L714" s="3">
        <f>'Recursos Humanos'!M714</f>
        <v>0</v>
      </c>
    </row>
    <row r="715" spans="1:12" x14ac:dyDescent="0.25">
      <c r="A715">
        <f>'Recursos Humanos'!A715</f>
        <v>0</v>
      </c>
      <c r="B715">
        <f>'Recursos Humanos'!B715</f>
        <v>0</v>
      </c>
      <c r="C715">
        <f>'Recursos Humanos'!C715</f>
        <v>0</v>
      </c>
      <c r="D715">
        <f>'Recursos Humanos'!D715</f>
        <v>0</v>
      </c>
      <c r="E715">
        <f>'Recursos Humanos'!E715</f>
        <v>0</v>
      </c>
      <c r="F715" t="str">
        <f>'Recursos Humanos'!F715</f>
        <v>Rec. Humanos</v>
      </c>
      <c r="G715">
        <f>'Recursos Humanos'!G715</f>
        <v>0</v>
      </c>
      <c r="H715">
        <f>'Recursos Humanos'!H715</f>
        <v>0</v>
      </c>
      <c r="I715">
        <f>'Recursos Humanos'!I715</f>
        <v>0</v>
      </c>
      <c r="J715" s="2">
        <f>'Recursos Humanos'!K715</f>
        <v>0</v>
      </c>
      <c r="K715" s="3">
        <f>'Recursos Humanos'!L715</f>
        <v>0</v>
      </c>
      <c r="L715" s="3">
        <f>'Recursos Humanos'!M715</f>
        <v>0</v>
      </c>
    </row>
    <row r="716" spans="1:12" x14ac:dyDescent="0.25">
      <c r="A716">
        <f>'Recursos Humanos'!A716</f>
        <v>0</v>
      </c>
      <c r="B716">
        <f>'Recursos Humanos'!B716</f>
        <v>0</v>
      </c>
      <c r="C716">
        <f>'Recursos Humanos'!C716</f>
        <v>0</v>
      </c>
      <c r="D716">
        <f>'Recursos Humanos'!D716</f>
        <v>0</v>
      </c>
      <c r="E716">
        <f>'Recursos Humanos'!E716</f>
        <v>0</v>
      </c>
      <c r="F716" t="str">
        <f>'Recursos Humanos'!F716</f>
        <v>Rec. Humanos</v>
      </c>
      <c r="G716">
        <f>'Recursos Humanos'!G716</f>
        <v>0</v>
      </c>
      <c r="H716">
        <f>'Recursos Humanos'!H716</f>
        <v>0</v>
      </c>
      <c r="I716">
        <f>'Recursos Humanos'!I716</f>
        <v>0</v>
      </c>
      <c r="J716" s="2">
        <f>'Recursos Humanos'!K716</f>
        <v>0</v>
      </c>
      <c r="K716" s="3">
        <f>'Recursos Humanos'!L716</f>
        <v>0</v>
      </c>
      <c r="L716" s="3">
        <f>'Recursos Humanos'!M716</f>
        <v>0</v>
      </c>
    </row>
    <row r="717" spans="1:12" x14ac:dyDescent="0.25">
      <c r="A717">
        <f>'Recursos Humanos'!A717</f>
        <v>0</v>
      </c>
      <c r="B717">
        <f>'Recursos Humanos'!B717</f>
        <v>0</v>
      </c>
      <c r="C717">
        <f>'Recursos Humanos'!C717</f>
        <v>0</v>
      </c>
      <c r="D717">
        <f>'Recursos Humanos'!D717</f>
        <v>0</v>
      </c>
      <c r="E717">
        <f>'Recursos Humanos'!E717</f>
        <v>0</v>
      </c>
      <c r="F717" t="str">
        <f>'Recursos Humanos'!F717</f>
        <v>Rec. Humanos</v>
      </c>
      <c r="G717">
        <f>'Recursos Humanos'!G717</f>
        <v>0</v>
      </c>
      <c r="H717">
        <f>'Recursos Humanos'!H717</f>
        <v>0</v>
      </c>
      <c r="I717">
        <f>'Recursos Humanos'!I717</f>
        <v>0</v>
      </c>
      <c r="J717" s="2">
        <f>'Recursos Humanos'!K717</f>
        <v>0</v>
      </c>
      <c r="K717" s="3">
        <f>'Recursos Humanos'!L717</f>
        <v>0</v>
      </c>
      <c r="L717" s="3">
        <f>'Recursos Humanos'!M717</f>
        <v>0</v>
      </c>
    </row>
    <row r="718" spans="1:12" x14ac:dyDescent="0.25">
      <c r="A718">
        <f>'Recursos Humanos'!A718</f>
        <v>0</v>
      </c>
      <c r="B718">
        <f>'Recursos Humanos'!B718</f>
        <v>0</v>
      </c>
      <c r="C718">
        <f>'Recursos Humanos'!C718</f>
        <v>0</v>
      </c>
      <c r="D718">
        <f>'Recursos Humanos'!D718</f>
        <v>0</v>
      </c>
      <c r="E718">
        <f>'Recursos Humanos'!E718</f>
        <v>0</v>
      </c>
      <c r="F718" t="str">
        <f>'Recursos Humanos'!F718</f>
        <v>Rec. Humanos</v>
      </c>
      <c r="G718">
        <f>'Recursos Humanos'!G718</f>
        <v>0</v>
      </c>
      <c r="H718">
        <f>'Recursos Humanos'!H718</f>
        <v>0</v>
      </c>
      <c r="I718">
        <f>'Recursos Humanos'!I718</f>
        <v>0</v>
      </c>
      <c r="J718" s="2">
        <f>'Recursos Humanos'!K718</f>
        <v>0</v>
      </c>
      <c r="K718" s="3">
        <f>'Recursos Humanos'!L718</f>
        <v>0</v>
      </c>
      <c r="L718" s="3">
        <f>'Recursos Humanos'!M718</f>
        <v>0</v>
      </c>
    </row>
    <row r="719" spans="1:12" x14ac:dyDescent="0.25">
      <c r="A719">
        <f>'Recursos Humanos'!A719</f>
        <v>0</v>
      </c>
      <c r="B719">
        <f>'Recursos Humanos'!B719</f>
        <v>0</v>
      </c>
      <c r="C719">
        <f>'Recursos Humanos'!C719</f>
        <v>0</v>
      </c>
      <c r="D719">
        <f>'Recursos Humanos'!D719</f>
        <v>0</v>
      </c>
      <c r="E719">
        <f>'Recursos Humanos'!E719</f>
        <v>0</v>
      </c>
      <c r="F719" t="str">
        <f>'Recursos Humanos'!F719</f>
        <v>Rec. Humanos</v>
      </c>
      <c r="G719">
        <f>'Recursos Humanos'!G719</f>
        <v>0</v>
      </c>
      <c r="H719">
        <f>'Recursos Humanos'!H719</f>
        <v>0</v>
      </c>
      <c r="I719">
        <f>'Recursos Humanos'!I719</f>
        <v>0</v>
      </c>
      <c r="J719" s="2">
        <f>'Recursos Humanos'!K719</f>
        <v>0</v>
      </c>
      <c r="K719" s="3">
        <f>'Recursos Humanos'!L719</f>
        <v>0</v>
      </c>
      <c r="L719" s="3">
        <f>'Recursos Humanos'!M719</f>
        <v>0</v>
      </c>
    </row>
    <row r="720" spans="1:12" x14ac:dyDescent="0.25">
      <c r="A720">
        <f>'Recursos Humanos'!A720</f>
        <v>0</v>
      </c>
      <c r="B720">
        <f>'Recursos Humanos'!B720</f>
        <v>0</v>
      </c>
      <c r="C720">
        <f>'Recursos Humanos'!C720</f>
        <v>0</v>
      </c>
      <c r="D720">
        <f>'Recursos Humanos'!D720</f>
        <v>0</v>
      </c>
      <c r="E720">
        <f>'Recursos Humanos'!E720</f>
        <v>0</v>
      </c>
      <c r="F720" t="str">
        <f>'Recursos Humanos'!F720</f>
        <v>Rec. Humanos</v>
      </c>
      <c r="G720">
        <f>'Recursos Humanos'!G720</f>
        <v>0</v>
      </c>
      <c r="H720">
        <f>'Recursos Humanos'!H720</f>
        <v>0</v>
      </c>
      <c r="I720">
        <f>'Recursos Humanos'!I720</f>
        <v>0</v>
      </c>
      <c r="J720" s="2">
        <f>'Recursos Humanos'!K720</f>
        <v>0</v>
      </c>
      <c r="K720" s="3">
        <f>'Recursos Humanos'!L720</f>
        <v>0</v>
      </c>
      <c r="L720" s="3">
        <f>'Recursos Humanos'!M720</f>
        <v>0</v>
      </c>
    </row>
    <row r="721" spans="1:12" x14ac:dyDescent="0.25">
      <c r="A721">
        <f>'Recursos Humanos'!A721</f>
        <v>0</v>
      </c>
      <c r="B721">
        <f>'Recursos Humanos'!B721</f>
        <v>0</v>
      </c>
      <c r="C721">
        <f>'Recursos Humanos'!C721</f>
        <v>0</v>
      </c>
      <c r="D721">
        <f>'Recursos Humanos'!D721</f>
        <v>0</v>
      </c>
      <c r="E721">
        <f>'Recursos Humanos'!E721</f>
        <v>0</v>
      </c>
      <c r="F721" t="str">
        <f>'Recursos Humanos'!F721</f>
        <v>Rec. Humanos</v>
      </c>
      <c r="G721">
        <f>'Recursos Humanos'!G721</f>
        <v>0</v>
      </c>
      <c r="H721">
        <f>'Recursos Humanos'!H721</f>
        <v>0</v>
      </c>
      <c r="I721">
        <f>'Recursos Humanos'!I721</f>
        <v>0</v>
      </c>
      <c r="J721" s="2">
        <f>'Recursos Humanos'!K721</f>
        <v>0</v>
      </c>
      <c r="K721" s="3">
        <f>'Recursos Humanos'!L721</f>
        <v>0</v>
      </c>
      <c r="L721" s="3">
        <f>'Recursos Humanos'!M721</f>
        <v>0</v>
      </c>
    </row>
    <row r="722" spans="1:12" x14ac:dyDescent="0.25">
      <c r="A722">
        <f>'Recursos Humanos'!A722</f>
        <v>0</v>
      </c>
      <c r="B722">
        <f>'Recursos Humanos'!B722</f>
        <v>0</v>
      </c>
      <c r="C722">
        <f>'Recursos Humanos'!C722</f>
        <v>0</v>
      </c>
      <c r="D722">
        <f>'Recursos Humanos'!D722</f>
        <v>0</v>
      </c>
      <c r="E722">
        <f>'Recursos Humanos'!E722</f>
        <v>0</v>
      </c>
      <c r="F722" t="str">
        <f>'Recursos Humanos'!F722</f>
        <v>Rec. Humanos</v>
      </c>
      <c r="G722">
        <f>'Recursos Humanos'!G722</f>
        <v>0</v>
      </c>
      <c r="H722">
        <f>'Recursos Humanos'!H722</f>
        <v>0</v>
      </c>
      <c r="I722">
        <f>'Recursos Humanos'!I722</f>
        <v>0</v>
      </c>
      <c r="J722" s="2">
        <f>'Recursos Humanos'!K722</f>
        <v>0</v>
      </c>
      <c r="K722" s="3">
        <f>'Recursos Humanos'!L722</f>
        <v>0</v>
      </c>
      <c r="L722" s="3">
        <f>'Recursos Humanos'!M722</f>
        <v>0</v>
      </c>
    </row>
    <row r="723" spans="1:12" x14ac:dyDescent="0.25">
      <c r="A723">
        <f>'Recursos Humanos'!A723</f>
        <v>0</v>
      </c>
      <c r="B723">
        <f>'Recursos Humanos'!B723</f>
        <v>0</v>
      </c>
      <c r="C723">
        <f>'Recursos Humanos'!C723</f>
        <v>0</v>
      </c>
      <c r="D723">
        <f>'Recursos Humanos'!D723</f>
        <v>0</v>
      </c>
      <c r="E723">
        <f>'Recursos Humanos'!E723</f>
        <v>0</v>
      </c>
      <c r="F723" t="str">
        <f>'Recursos Humanos'!F723</f>
        <v>Rec. Humanos</v>
      </c>
      <c r="G723">
        <f>'Recursos Humanos'!G723</f>
        <v>0</v>
      </c>
      <c r="H723">
        <f>'Recursos Humanos'!H723</f>
        <v>0</v>
      </c>
      <c r="I723">
        <f>'Recursos Humanos'!I723</f>
        <v>0</v>
      </c>
      <c r="J723" s="2">
        <f>'Recursos Humanos'!K723</f>
        <v>0</v>
      </c>
      <c r="K723" s="3">
        <f>'Recursos Humanos'!L723</f>
        <v>0</v>
      </c>
      <c r="L723" s="3">
        <f>'Recursos Humanos'!M723</f>
        <v>0</v>
      </c>
    </row>
    <row r="724" spans="1:12" x14ac:dyDescent="0.25">
      <c r="A724">
        <f>'Recursos Humanos'!A724</f>
        <v>0</v>
      </c>
      <c r="B724">
        <f>'Recursos Humanos'!B724</f>
        <v>0</v>
      </c>
      <c r="C724">
        <f>'Recursos Humanos'!C724</f>
        <v>0</v>
      </c>
      <c r="D724">
        <f>'Recursos Humanos'!D724</f>
        <v>0</v>
      </c>
      <c r="E724">
        <f>'Recursos Humanos'!E724</f>
        <v>0</v>
      </c>
      <c r="F724" t="str">
        <f>'Recursos Humanos'!F724</f>
        <v>Rec. Humanos</v>
      </c>
      <c r="G724">
        <f>'Recursos Humanos'!G724</f>
        <v>0</v>
      </c>
      <c r="H724">
        <f>'Recursos Humanos'!H724</f>
        <v>0</v>
      </c>
      <c r="I724">
        <f>'Recursos Humanos'!I724</f>
        <v>0</v>
      </c>
      <c r="J724" s="2">
        <f>'Recursos Humanos'!K724</f>
        <v>0</v>
      </c>
      <c r="K724" s="3">
        <f>'Recursos Humanos'!L724</f>
        <v>0</v>
      </c>
      <c r="L724" s="3">
        <f>'Recursos Humanos'!M724</f>
        <v>0</v>
      </c>
    </row>
    <row r="725" spans="1:12" x14ac:dyDescent="0.25">
      <c r="A725">
        <f>'Recursos Humanos'!A725</f>
        <v>0</v>
      </c>
      <c r="B725">
        <f>'Recursos Humanos'!B725</f>
        <v>0</v>
      </c>
      <c r="C725">
        <f>'Recursos Humanos'!C725</f>
        <v>0</v>
      </c>
      <c r="D725">
        <f>'Recursos Humanos'!D725</f>
        <v>0</v>
      </c>
      <c r="E725">
        <f>'Recursos Humanos'!E725</f>
        <v>0</v>
      </c>
      <c r="F725" t="str">
        <f>'Recursos Humanos'!F725</f>
        <v>Rec. Humanos</v>
      </c>
      <c r="G725">
        <f>'Recursos Humanos'!G725</f>
        <v>0</v>
      </c>
      <c r="H725">
        <f>'Recursos Humanos'!H725</f>
        <v>0</v>
      </c>
      <c r="I725">
        <f>'Recursos Humanos'!I725</f>
        <v>0</v>
      </c>
      <c r="J725" s="2">
        <f>'Recursos Humanos'!K725</f>
        <v>0</v>
      </c>
      <c r="K725" s="3">
        <f>'Recursos Humanos'!L725</f>
        <v>0</v>
      </c>
      <c r="L725" s="3">
        <f>'Recursos Humanos'!M725</f>
        <v>0</v>
      </c>
    </row>
    <row r="726" spans="1:12" x14ac:dyDescent="0.25">
      <c r="A726">
        <f>'Recursos Humanos'!A726</f>
        <v>0</v>
      </c>
      <c r="B726">
        <f>'Recursos Humanos'!B726</f>
        <v>0</v>
      </c>
      <c r="C726">
        <f>'Recursos Humanos'!C726</f>
        <v>0</v>
      </c>
      <c r="D726">
        <f>'Recursos Humanos'!D726</f>
        <v>0</v>
      </c>
      <c r="E726">
        <f>'Recursos Humanos'!E726</f>
        <v>0</v>
      </c>
      <c r="F726" t="str">
        <f>'Recursos Humanos'!F726</f>
        <v>Rec. Humanos</v>
      </c>
      <c r="G726">
        <f>'Recursos Humanos'!G726</f>
        <v>0</v>
      </c>
      <c r="H726">
        <f>'Recursos Humanos'!H726</f>
        <v>0</v>
      </c>
      <c r="I726">
        <f>'Recursos Humanos'!I726</f>
        <v>0</v>
      </c>
      <c r="J726" s="2">
        <f>'Recursos Humanos'!K726</f>
        <v>0</v>
      </c>
      <c r="K726" s="3">
        <f>'Recursos Humanos'!L726</f>
        <v>0</v>
      </c>
      <c r="L726" s="3">
        <f>'Recursos Humanos'!M726</f>
        <v>0</v>
      </c>
    </row>
    <row r="727" spans="1:12" x14ac:dyDescent="0.25">
      <c r="A727">
        <f>'Recursos Humanos'!A727</f>
        <v>0</v>
      </c>
      <c r="B727">
        <f>'Recursos Humanos'!B727</f>
        <v>0</v>
      </c>
      <c r="C727">
        <f>'Recursos Humanos'!C727</f>
        <v>0</v>
      </c>
      <c r="D727">
        <f>'Recursos Humanos'!D727</f>
        <v>0</v>
      </c>
      <c r="E727">
        <f>'Recursos Humanos'!E727</f>
        <v>0</v>
      </c>
      <c r="F727" t="str">
        <f>'Recursos Humanos'!F727</f>
        <v>Rec. Humanos</v>
      </c>
      <c r="G727">
        <f>'Recursos Humanos'!G727</f>
        <v>0</v>
      </c>
      <c r="H727">
        <f>'Recursos Humanos'!H727</f>
        <v>0</v>
      </c>
      <c r="I727">
        <f>'Recursos Humanos'!I727</f>
        <v>0</v>
      </c>
      <c r="J727" s="2">
        <f>'Recursos Humanos'!K727</f>
        <v>0</v>
      </c>
      <c r="K727" s="3">
        <f>'Recursos Humanos'!L727</f>
        <v>0</v>
      </c>
      <c r="L727" s="3">
        <f>'Recursos Humanos'!M727</f>
        <v>0</v>
      </c>
    </row>
    <row r="728" spans="1:12" x14ac:dyDescent="0.25">
      <c r="A728">
        <f>'Recursos Humanos'!A728</f>
        <v>0</v>
      </c>
      <c r="B728">
        <f>'Recursos Humanos'!B728</f>
        <v>0</v>
      </c>
      <c r="C728">
        <f>'Recursos Humanos'!C728</f>
        <v>0</v>
      </c>
      <c r="D728">
        <f>'Recursos Humanos'!D728</f>
        <v>0</v>
      </c>
      <c r="E728">
        <f>'Recursos Humanos'!E728</f>
        <v>0</v>
      </c>
      <c r="F728" t="str">
        <f>'Recursos Humanos'!F728</f>
        <v>Rec. Humanos</v>
      </c>
      <c r="G728">
        <f>'Recursos Humanos'!G728</f>
        <v>0</v>
      </c>
      <c r="H728">
        <f>'Recursos Humanos'!H728</f>
        <v>0</v>
      </c>
      <c r="I728">
        <f>'Recursos Humanos'!I728</f>
        <v>0</v>
      </c>
      <c r="J728" s="2">
        <f>'Recursos Humanos'!K728</f>
        <v>0</v>
      </c>
      <c r="K728" s="3">
        <f>'Recursos Humanos'!L728</f>
        <v>0</v>
      </c>
      <c r="L728" s="3">
        <f>'Recursos Humanos'!M728</f>
        <v>0</v>
      </c>
    </row>
    <row r="729" spans="1:12" x14ac:dyDescent="0.25">
      <c r="A729">
        <f>'Recursos Humanos'!A729</f>
        <v>0</v>
      </c>
      <c r="B729">
        <f>'Recursos Humanos'!B729</f>
        <v>0</v>
      </c>
      <c r="C729">
        <f>'Recursos Humanos'!C729</f>
        <v>0</v>
      </c>
      <c r="D729">
        <f>'Recursos Humanos'!D729</f>
        <v>0</v>
      </c>
      <c r="E729">
        <f>'Recursos Humanos'!E729</f>
        <v>0</v>
      </c>
      <c r="F729" t="str">
        <f>'Recursos Humanos'!F729</f>
        <v>Rec. Humanos</v>
      </c>
      <c r="G729">
        <f>'Recursos Humanos'!G729</f>
        <v>0</v>
      </c>
      <c r="H729">
        <f>'Recursos Humanos'!H729</f>
        <v>0</v>
      </c>
      <c r="I729">
        <f>'Recursos Humanos'!I729</f>
        <v>0</v>
      </c>
      <c r="J729" s="2">
        <f>'Recursos Humanos'!K729</f>
        <v>0</v>
      </c>
      <c r="K729" s="3">
        <f>'Recursos Humanos'!L729</f>
        <v>0</v>
      </c>
      <c r="L729" s="3">
        <f>'Recursos Humanos'!M729</f>
        <v>0</v>
      </c>
    </row>
    <row r="730" spans="1:12" x14ac:dyDescent="0.25">
      <c r="A730">
        <f>'Recursos Humanos'!A730</f>
        <v>0</v>
      </c>
      <c r="B730">
        <f>'Recursos Humanos'!B730</f>
        <v>0</v>
      </c>
      <c r="C730">
        <f>'Recursos Humanos'!C730</f>
        <v>0</v>
      </c>
      <c r="D730">
        <f>'Recursos Humanos'!D730</f>
        <v>0</v>
      </c>
      <c r="E730">
        <f>'Recursos Humanos'!E730</f>
        <v>0</v>
      </c>
      <c r="F730" t="str">
        <f>'Recursos Humanos'!F730</f>
        <v>Rec. Humanos</v>
      </c>
      <c r="G730">
        <f>'Recursos Humanos'!G730</f>
        <v>0</v>
      </c>
      <c r="H730">
        <f>'Recursos Humanos'!H730</f>
        <v>0</v>
      </c>
      <c r="I730">
        <f>'Recursos Humanos'!I730</f>
        <v>0</v>
      </c>
      <c r="J730" s="2">
        <f>'Recursos Humanos'!K730</f>
        <v>0</v>
      </c>
      <c r="K730" s="3">
        <f>'Recursos Humanos'!L730</f>
        <v>0</v>
      </c>
      <c r="L730" s="3">
        <f>'Recursos Humanos'!M730</f>
        <v>0</v>
      </c>
    </row>
    <row r="731" spans="1:12" x14ac:dyDescent="0.25">
      <c r="A731">
        <f>'Recursos Humanos'!A731</f>
        <v>0</v>
      </c>
      <c r="B731">
        <f>'Recursos Humanos'!B731</f>
        <v>0</v>
      </c>
      <c r="C731">
        <f>'Recursos Humanos'!C731</f>
        <v>0</v>
      </c>
      <c r="D731">
        <f>'Recursos Humanos'!D731</f>
        <v>0</v>
      </c>
      <c r="E731">
        <f>'Recursos Humanos'!E731</f>
        <v>0</v>
      </c>
      <c r="F731" t="str">
        <f>'Recursos Humanos'!F731</f>
        <v>Rec. Humanos</v>
      </c>
      <c r="G731">
        <f>'Recursos Humanos'!G731</f>
        <v>0</v>
      </c>
      <c r="H731">
        <f>'Recursos Humanos'!H731</f>
        <v>0</v>
      </c>
      <c r="I731">
        <f>'Recursos Humanos'!I731</f>
        <v>0</v>
      </c>
      <c r="J731" s="2">
        <f>'Recursos Humanos'!K731</f>
        <v>0</v>
      </c>
      <c r="K731" s="3">
        <f>'Recursos Humanos'!L731</f>
        <v>0</v>
      </c>
      <c r="L731" s="3">
        <f>'Recursos Humanos'!M731</f>
        <v>0</v>
      </c>
    </row>
    <row r="732" spans="1:12" x14ac:dyDescent="0.25">
      <c r="A732">
        <f>'Recursos Humanos'!A732</f>
        <v>0</v>
      </c>
      <c r="B732">
        <f>'Recursos Humanos'!B732</f>
        <v>0</v>
      </c>
      <c r="C732">
        <f>'Recursos Humanos'!C732</f>
        <v>0</v>
      </c>
      <c r="D732">
        <f>'Recursos Humanos'!D732</f>
        <v>0</v>
      </c>
      <c r="E732">
        <f>'Recursos Humanos'!E732</f>
        <v>0</v>
      </c>
      <c r="F732" t="str">
        <f>'Recursos Humanos'!F732</f>
        <v>Rec. Humanos</v>
      </c>
      <c r="G732">
        <f>'Recursos Humanos'!G732</f>
        <v>0</v>
      </c>
      <c r="H732">
        <f>'Recursos Humanos'!H732</f>
        <v>0</v>
      </c>
      <c r="I732">
        <f>'Recursos Humanos'!I732</f>
        <v>0</v>
      </c>
      <c r="J732" s="2">
        <f>'Recursos Humanos'!K732</f>
        <v>0</v>
      </c>
      <c r="K732" s="3">
        <f>'Recursos Humanos'!L732</f>
        <v>0</v>
      </c>
      <c r="L732" s="3">
        <f>'Recursos Humanos'!M732</f>
        <v>0</v>
      </c>
    </row>
    <row r="733" spans="1:12" x14ac:dyDescent="0.25">
      <c r="A733">
        <f>'Recursos Humanos'!A733</f>
        <v>0</v>
      </c>
      <c r="B733">
        <f>'Recursos Humanos'!B733</f>
        <v>0</v>
      </c>
      <c r="C733">
        <f>'Recursos Humanos'!C733</f>
        <v>0</v>
      </c>
      <c r="D733">
        <f>'Recursos Humanos'!D733</f>
        <v>0</v>
      </c>
      <c r="E733">
        <f>'Recursos Humanos'!E733</f>
        <v>0</v>
      </c>
      <c r="F733" t="str">
        <f>'Recursos Humanos'!F733</f>
        <v>Rec. Humanos</v>
      </c>
      <c r="G733">
        <f>'Recursos Humanos'!G733</f>
        <v>0</v>
      </c>
      <c r="H733">
        <f>'Recursos Humanos'!H733</f>
        <v>0</v>
      </c>
      <c r="I733">
        <f>'Recursos Humanos'!I733</f>
        <v>0</v>
      </c>
      <c r="J733" s="2">
        <f>'Recursos Humanos'!K733</f>
        <v>0</v>
      </c>
      <c r="K733" s="3">
        <f>'Recursos Humanos'!L733</f>
        <v>0</v>
      </c>
      <c r="L733" s="3">
        <f>'Recursos Humanos'!M733</f>
        <v>0</v>
      </c>
    </row>
    <row r="734" spans="1:12" x14ac:dyDescent="0.25">
      <c r="A734">
        <f>'Recursos Humanos'!A734</f>
        <v>0</v>
      </c>
      <c r="B734">
        <f>'Recursos Humanos'!B734</f>
        <v>0</v>
      </c>
      <c r="C734">
        <f>'Recursos Humanos'!C734</f>
        <v>0</v>
      </c>
      <c r="D734">
        <f>'Recursos Humanos'!D734</f>
        <v>0</v>
      </c>
      <c r="E734">
        <f>'Recursos Humanos'!E734</f>
        <v>0</v>
      </c>
      <c r="F734" t="str">
        <f>'Recursos Humanos'!F734</f>
        <v>Rec. Humanos</v>
      </c>
      <c r="G734">
        <f>'Recursos Humanos'!G734</f>
        <v>0</v>
      </c>
      <c r="H734">
        <f>'Recursos Humanos'!H734</f>
        <v>0</v>
      </c>
      <c r="I734">
        <f>'Recursos Humanos'!I734</f>
        <v>0</v>
      </c>
      <c r="J734" s="2">
        <f>'Recursos Humanos'!K734</f>
        <v>0</v>
      </c>
      <c r="K734" s="3">
        <f>'Recursos Humanos'!L734</f>
        <v>0</v>
      </c>
      <c r="L734" s="3">
        <f>'Recursos Humanos'!M734</f>
        <v>0</v>
      </c>
    </row>
    <row r="735" spans="1:12" x14ac:dyDescent="0.25">
      <c r="A735">
        <f>'Recursos Humanos'!A735</f>
        <v>0</v>
      </c>
      <c r="B735">
        <f>'Recursos Humanos'!B735</f>
        <v>0</v>
      </c>
      <c r="C735">
        <f>'Recursos Humanos'!C735</f>
        <v>0</v>
      </c>
      <c r="D735">
        <f>'Recursos Humanos'!D735</f>
        <v>0</v>
      </c>
      <c r="E735">
        <f>'Recursos Humanos'!E735</f>
        <v>0</v>
      </c>
      <c r="F735" t="str">
        <f>'Recursos Humanos'!F735</f>
        <v>Rec. Humanos</v>
      </c>
      <c r="G735">
        <f>'Recursos Humanos'!G735</f>
        <v>0</v>
      </c>
      <c r="H735">
        <f>'Recursos Humanos'!H735</f>
        <v>0</v>
      </c>
      <c r="I735">
        <f>'Recursos Humanos'!I735</f>
        <v>0</v>
      </c>
      <c r="J735" s="2">
        <f>'Recursos Humanos'!K735</f>
        <v>0</v>
      </c>
      <c r="K735" s="3">
        <f>'Recursos Humanos'!L735</f>
        <v>0</v>
      </c>
      <c r="L735" s="3">
        <f>'Recursos Humanos'!M735</f>
        <v>0</v>
      </c>
    </row>
    <row r="736" spans="1:12" x14ac:dyDescent="0.25">
      <c r="A736">
        <f>'Recursos Humanos'!A736</f>
        <v>0</v>
      </c>
      <c r="B736">
        <f>'Recursos Humanos'!B736</f>
        <v>0</v>
      </c>
      <c r="C736">
        <f>'Recursos Humanos'!C736</f>
        <v>0</v>
      </c>
      <c r="D736">
        <f>'Recursos Humanos'!D736</f>
        <v>0</v>
      </c>
      <c r="E736">
        <f>'Recursos Humanos'!E736</f>
        <v>0</v>
      </c>
      <c r="F736" t="str">
        <f>'Recursos Humanos'!F736</f>
        <v>Rec. Humanos</v>
      </c>
      <c r="G736">
        <f>'Recursos Humanos'!G736</f>
        <v>0</v>
      </c>
      <c r="H736">
        <f>'Recursos Humanos'!H736</f>
        <v>0</v>
      </c>
      <c r="I736">
        <f>'Recursos Humanos'!I736</f>
        <v>0</v>
      </c>
      <c r="J736" s="2">
        <f>'Recursos Humanos'!K736</f>
        <v>0</v>
      </c>
      <c r="K736" s="3">
        <f>'Recursos Humanos'!L736</f>
        <v>0</v>
      </c>
      <c r="L736" s="3">
        <f>'Recursos Humanos'!M736</f>
        <v>0</v>
      </c>
    </row>
    <row r="737" spans="1:12" x14ac:dyDescent="0.25">
      <c r="A737">
        <f>'Recursos Humanos'!A737</f>
        <v>0</v>
      </c>
      <c r="B737">
        <f>'Recursos Humanos'!B737</f>
        <v>0</v>
      </c>
      <c r="C737">
        <f>'Recursos Humanos'!C737</f>
        <v>0</v>
      </c>
      <c r="D737">
        <f>'Recursos Humanos'!D737</f>
        <v>0</v>
      </c>
      <c r="E737">
        <f>'Recursos Humanos'!E737</f>
        <v>0</v>
      </c>
      <c r="F737" t="str">
        <f>'Recursos Humanos'!F737</f>
        <v>Rec. Humanos</v>
      </c>
      <c r="G737">
        <f>'Recursos Humanos'!G737</f>
        <v>0</v>
      </c>
      <c r="H737">
        <f>'Recursos Humanos'!H737</f>
        <v>0</v>
      </c>
      <c r="I737">
        <f>'Recursos Humanos'!I737</f>
        <v>0</v>
      </c>
      <c r="J737" s="2">
        <f>'Recursos Humanos'!K737</f>
        <v>0</v>
      </c>
      <c r="K737" s="3">
        <f>'Recursos Humanos'!L737</f>
        <v>0</v>
      </c>
      <c r="L737" s="3">
        <f>'Recursos Humanos'!M737</f>
        <v>0</v>
      </c>
    </row>
    <row r="738" spans="1:12" x14ac:dyDescent="0.25">
      <c r="A738">
        <f>'Recursos Humanos'!A738</f>
        <v>0</v>
      </c>
      <c r="B738">
        <f>'Recursos Humanos'!B738</f>
        <v>0</v>
      </c>
      <c r="C738">
        <f>'Recursos Humanos'!C738</f>
        <v>0</v>
      </c>
      <c r="D738">
        <f>'Recursos Humanos'!D738</f>
        <v>0</v>
      </c>
      <c r="E738">
        <f>'Recursos Humanos'!E738</f>
        <v>0</v>
      </c>
      <c r="F738" t="str">
        <f>'Recursos Humanos'!F738</f>
        <v>Rec. Humanos</v>
      </c>
      <c r="G738">
        <f>'Recursos Humanos'!G738</f>
        <v>0</v>
      </c>
      <c r="H738">
        <f>'Recursos Humanos'!H738</f>
        <v>0</v>
      </c>
      <c r="I738">
        <f>'Recursos Humanos'!I738</f>
        <v>0</v>
      </c>
      <c r="J738" s="2">
        <f>'Recursos Humanos'!K738</f>
        <v>0</v>
      </c>
      <c r="K738" s="3">
        <f>'Recursos Humanos'!L738</f>
        <v>0</v>
      </c>
      <c r="L738" s="3">
        <f>'Recursos Humanos'!M738</f>
        <v>0</v>
      </c>
    </row>
    <row r="739" spans="1:12" x14ac:dyDescent="0.25">
      <c r="A739">
        <f>'Recursos Humanos'!A739</f>
        <v>0</v>
      </c>
      <c r="B739">
        <f>'Recursos Humanos'!B739</f>
        <v>0</v>
      </c>
      <c r="C739">
        <f>'Recursos Humanos'!C739</f>
        <v>0</v>
      </c>
      <c r="D739">
        <f>'Recursos Humanos'!D739</f>
        <v>0</v>
      </c>
      <c r="E739">
        <f>'Recursos Humanos'!E739</f>
        <v>0</v>
      </c>
      <c r="F739" t="str">
        <f>'Recursos Humanos'!F739</f>
        <v>Rec. Humanos</v>
      </c>
      <c r="G739">
        <f>'Recursos Humanos'!G739</f>
        <v>0</v>
      </c>
      <c r="H739">
        <f>'Recursos Humanos'!H739</f>
        <v>0</v>
      </c>
      <c r="I739">
        <f>'Recursos Humanos'!I739</f>
        <v>0</v>
      </c>
      <c r="J739" s="2">
        <f>'Recursos Humanos'!K739</f>
        <v>0</v>
      </c>
      <c r="K739" s="3">
        <f>'Recursos Humanos'!L739</f>
        <v>0</v>
      </c>
      <c r="L739" s="3">
        <f>'Recursos Humanos'!M739</f>
        <v>0</v>
      </c>
    </row>
    <row r="740" spans="1:12" x14ac:dyDescent="0.25">
      <c r="A740">
        <f>'Recursos Humanos'!A740</f>
        <v>0</v>
      </c>
      <c r="B740">
        <f>'Recursos Humanos'!B740</f>
        <v>0</v>
      </c>
      <c r="C740">
        <f>'Recursos Humanos'!C740</f>
        <v>0</v>
      </c>
      <c r="D740">
        <f>'Recursos Humanos'!D740</f>
        <v>0</v>
      </c>
      <c r="E740">
        <f>'Recursos Humanos'!E740</f>
        <v>0</v>
      </c>
      <c r="F740" t="str">
        <f>'Recursos Humanos'!F740</f>
        <v>Rec. Humanos</v>
      </c>
      <c r="G740">
        <f>'Recursos Humanos'!G740</f>
        <v>0</v>
      </c>
      <c r="H740">
        <f>'Recursos Humanos'!H740</f>
        <v>0</v>
      </c>
      <c r="I740">
        <f>'Recursos Humanos'!I740</f>
        <v>0</v>
      </c>
      <c r="J740" s="2">
        <f>'Recursos Humanos'!K740</f>
        <v>0</v>
      </c>
      <c r="K740" s="3">
        <f>'Recursos Humanos'!L740</f>
        <v>0</v>
      </c>
      <c r="L740" s="3">
        <f>'Recursos Humanos'!M740</f>
        <v>0</v>
      </c>
    </row>
    <row r="741" spans="1:12" x14ac:dyDescent="0.25">
      <c r="A741">
        <f>'Recursos Humanos'!A741</f>
        <v>0</v>
      </c>
      <c r="B741">
        <f>'Recursos Humanos'!B741</f>
        <v>0</v>
      </c>
      <c r="C741">
        <f>'Recursos Humanos'!C741</f>
        <v>0</v>
      </c>
      <c r="D741">
        <f>'Recursos Humanos'!D741</f>
        <v>0</v>
      </c>
      <c r="E741">
        <f>'Recursos Humanos'!E741</f>
        <v>0</v>
      </c>
      <c r="F741" t="str">
        <f>'Recursos Humanos'!F741</f>
        <v>Rec. Humanos</v>
      </c>
      <c r="G741">
        <f>'Recursos Humanos'!G741</f>
        <v>0</v>
      </c>
      <c r="H741">
        <f>'Recursos Humanos'!H741</f>
        <v>0</v>
      </c>
      <c r="I741">
        <f>'Recursos Humanos'!I741</f>
        <v>0</v>
      </c>
      <c r="J741" s="2">
        <f>'Recursos Humanos'!K741</f>
        <v>0</v>
      </c>
      <c r="K741" s="3">
        <f>'Recursos Humanos'!L741</f>
        <v>0</v>
      </c>
      <c r="L741" s="3">
        <f>'Recursos Humanos'!M741</f>
        <v>0</v>
      </c>
    </row>
    <row r="742" spans="1:12" x14ac:dyDescent="0.25">
      <c r="A742">
        <f>'Recursos Humanos'!A742</f>
        <v>0</v>
      </c>
      <c r="B742">
        <f>'Recursos Humanos'!B742</f>
        <v>0</v>
      </c>
      <c r="C742">
        <f>'Recursos Humanos'!C742</f>
        <v>0</v>
      </c>
      <c r="D742">
        <f>'Recursos Humanos'!D742</f>
        <v>0</v>
      </c>
      <c r="E742">
        <f>'Recursos Humanos'!E742</f>
        <v>0</v>
      </c>
      <c r="F742" t="str">
        <f>'Recursos Humanos'!F742</f>
        <v>Rec. Humanos</v>
      </c>
      <c r="G742">
        <f>'Recursos Humanos'!G742</f>
        <v>0</v>
      </c>
      <c r="H742">
        <f>'Recursos Humanos'!H742</f>
        <v>0</v>
      </c>
      <c r="I742">
        <f>'Recursos Humanos'!I742</f>
        <v>0</v>
      </c>
      <c r="J742" s="2">
        <f>'Recursos Humanos'!K742</f>
        <v>0</v>
      </c>
      <c r="K742" s="3">
        <f>'Recursos Humanos'!L742</f>
        <v>0</v>
      </c>
      <c r="L742" s="3">
        <f>'Recursos Humanos'!M742</f>
        <v>0</v>
      </c>
    </row>
    <row r="743" spans="1:12" x14ac:dyDescent="0.25">
      <c r="A743">
        <f>'Recursos Humanos'!A743</f>
        <v>0</v>
      </c>
      <c r="B743">
        <f>'Recursos Humanos'!B743</f>
        <v>0</v>
      </c>
      <c r="C743">
        <f>'Recursos Humanos'!C743</f>
        <v>0</v>
      </c>
      <c r="D743">
        <f>'Recursos Humanos'!D743</f>
        <v>0</v>
      </c>
      <c r="E743">
        <f>'Recursos Humanos'!E743</f>
        <v>0</v>
      </c>
      <c r="F743" t="str">
        <f>'Recursos Humanos'!F743</f>
        <v>Rec. Humanos</v>
      </c>
      <c r="G743">
        <f>'Recursos Humanos'!G743</f>
        <v>0</v>
      </c>
      <c r="H743">
        <f>'Recursos Humanos'!H743</f>
        <v>0</v>
      </c>
      <c r="I743">
        <f>'Recursos Humanos'!I743</f>
        <v>0</v>
      </c>
      <c r="J743" s="2">
        <f>'Recursos Humanos'!K743</f>
        <v>0</v>
      </c>
      <c r="K743" s="3">
        <f>'Recursos Humanos'!L743</f>
        <v>0</v>
      </c>
      <c r="L743" s="3">
        <f>'Recursos Humanos'!M743</f>
        <v>0</v>
      </c>
    </row>
    <row r="744" spans="1:12" x14ac:dyDescent="0.25">
      <c r="A744">
        <f>'Recursos Humanos'!A744</f>
        <v>0</v>
      </c>
      <c r="B744">
        <f>'Recursos Humanos'!B744</f>
        <v>0</v>
      </c>
      <c r="C744">
        <f>'Recursos Humanos'!C744</f>
        <v>0</v>
      </c>
      <c r="D744">
        <f>'Recursos Humanos'!D744</f>
        <v>0</v>
      </c>
      <c r="E744">
        <f>'Recursos Humanos'!E744</f>
        <v>0</v>
      </c>
      <c r="F744" t="str">
        <f>'Recursos Humanos'!F744</f>
        <v>Rec. Humanos</v>
      </c>
      <c r="G744">
        <f>'Recursos Humanos'!G744</f>
        <v>0</v>
      </c>
      <c r="H744">
        <f>'Recursos Humanos'!H744</f>
        <v>0</v>
      </c>
      <c r="I744">
        <f>'Recursos Humanos'!I744</f>
        <v>0</v>
      </c>
      <c r="J744" s="2">
        <f>'Recursos Humanos'!K744</f>
        <v>0</v>
      </c>
      <c r="K744" s="3">
        <f>'Recursos Humanos'!L744</f>
        <v>0</v>
      </c>
      <c r="L744" s="3">
        <f>'Recursos Humanos'!M744</f>
        <v>0</v>
      </c>
    </row>
    <row r="745" spans="1:12" x14ac:dyDescent="0.25">
      <c r="A745">
        <f>'Recursos Humanos'!A745</f>
        <v>0</v>
      </c>
      <c r="B745">
        <f>'Recursos Humanos'!B745</f>
        <v>0</v>
      </c>
      <c r="C745">
        <f>'Recursos Humanos'!C745</f>
        <v>0</v>
      </c>
      <c r="D745">
        <f>'Recursos Humanos'!D745</f>
        <v>0</v>
      </c>
      <c r="E745">
        <f>'Recursos Humanos'!E745</f>
        <v>0</v>
      </c>
      <c r="F745" t="str">
        <f>'Recursos Humanos'!F745</f>
        <v>Rec. Humanos</v>
      </c>
      <c r="G745">
        <f>'Recursos Humanos'!G745</f>
        <v>0</v>
      </c>
      <c r="H745">
        <f>'Recursos Humanos'!H745</f>
        <v>0</v>
      </c>
      <c r="I745">
        <f>'Recursos Humanos'!I745</f>
        <v>0</v>
      </c>
      <c r="J745" s="2">
        <f>'Recursos Humanos'!K745</f>
        <v>0</v>
      </c>
      <c r="K745" s="3">
        <f>'Recursos Humanos'!L745</f>
        <v>0</v>
      </c>
      <c r="L745" s="3">
        <f>'Recursos Humanos'!M745</f>
        <v>0</v>
      </c>
    </row>
    <row r="746" spans="1:12" x14ac:dyDescent="0.25">
      <c r="A746">
        <f>'Recursos Humanos'!A746</f>
        <v>0</v>
      </c>
      <c r="B746">
        <f>'Recursos Humanos'!B746</f>
        <v>0</v>
      </c>
      <c r="C746">
        <f>'Recursos Humanos'!C746</f>
        <v>0</v>
      </c>
      <c r="D746">
        <f>'Recursos Humanos'!D746</f>
        <v>0</v>
      </c>
      <c r="E746">
        <f>'Recursos Humanos'!E746</f>
        <v>0</v>
      </c>
      <c r="F746" t="str">
        <f>'Recursos Humanos'!F746</f>
        <v>Rec. Humanos</v>
      </c>
      <c r="G746">
        <f>'Recursos Humanos'!G746</f>
        <v>0</v>
      </c>
      <c r="H746">
        <f>'Recursos Humanos'!H746</f>
        <v>0</v>
      </c>
      <c r="I746">
        <f>'Recursos Humanos'!I746</f>
        <v>0</v>
      </c>
      <c r="J746" s="2">
        <f>'Recursos Humanos'!K746</f>
        <v>0</v>
      </c>
      <c r="K746" s="3">
        <f>'Recursos Humanos'!L746</f>
        <v>0</v>
      </c>
      <c r="L746" s="3">
        <f>'Recursos Humanos'!M746</f>
        <v>0</v>
      </c>
    </row>
    <row r="747" spans="1:12" x14ac:dyDescent="0.25">
      <c r="A747">
        <f>'Recursos Humanos'!A747</f>
        <v>0</v>
      </c>
      <c r="B747">
        <f>'Recursos Humanos'!B747</f>
        <v>0</v>
      </c>
      <c r="C747">
        <f>'Recursos Humanos'!C747</f>
        <v>0</v>
      </c>
      <c r="D747">
        <f>'Recursos Humanos'!D747</f>
        <v>0</v>
      </c>
      <c r="E747">
        <f>'Recursos Humanos'!E747</f>
        <v>0</v>
      </c>
      <c r="F747" t="str">
        <f>'Recursos Humanos'!F747</f>
        <v>Rec. Humanos</v>
      </c>
      <c r="G747">
        <f>'Recursos Humanos'!G747</f>
        <v>0</v>
      </c>
      <c r="H747">
        <f>'Recursos Humanos'!H747</f>
        <v>0</v>
      </c>
      <c r="I747">
        <f>'Recursos Humanos'!I747</f>
        <v>0</v>
      </c>
      <c r="J747" s="2">
        <f>'Recursos Humanos'!K747</f>
        <v>0</v>
      </c>
      <c r="K747" s="3">
        <f>'Recursos Humanos'!L747</f>
        <v>0</v>
      </c>
      <c r="L747" s="3">
        <f>'Recursos Humanos'!M747</f>
        <v>0</v>
      </c>
    </row>
    <row r="748" spans="1:12" x14ac:dyDescent="0.25">
      <c r="A748">
        <f>'Recursos Humanos'!A748</f>
        <v>0</v>
      </c>
      <c r="B748">
        <f>'Recursos Humanos'!B748</f>
        <v>0</v>
      </c>
      <c r="C748">
        <f>'Recursos Humanos'!C748</f>
        <v>0</v>
      </c>
      <c r="D748">
        <f>'Recursos Humanos'!D748</f>
        <v>0</v>
      </c>
      <c r="E748">
        <f>'Recursos Humanos'!E748</f>
        <v>0</v>
      </c>
      <c r="F748" t="str">
        <f>'Recursos Humanos'!F748</f>
        <v>Rec. Humanos</v>
      </c>
      <c r="G748">
        <f>'Recursos Humanos'!G748</f>
        <v>0</v>
      </c>
      <c r="H748">
        <f>'Recursos Humanos'!H748</f>
        <v>0</v>
      </c>
      <c r="I748">
        <f>'Recursos Humanos'!I748</f>
        <v>0</v>
      </c>
      <c r="J748" s="2">
        <f>'Recursos Humanos'!K748</f>
        <v>0</v>
      </c>
      <c r="K748" s="3">
        <f>'Recursos Humanos'!L748</f>
        <v>0</v>
      </c>
      <c r="L748" s="3">
        <f>'Recursos Humanos'!M748</f>
        <v>0</v>
      </c>
    </row>
    <row r="749" spans="1:12" x14ac:dyDescent="0.25">
      <c r="A749">
        <f>'Recursos Humanos'!A749</f>
        <v>0</v>
      </c>
      <c r="B749">
        <f>'Recursos Humanos'!B749</f>
        <v>0</v>
      </c>
      <c r="C749">
        <f>'Recursos Humanos'!C749</f>
        <v>0</v>
      </c>
      <c r="D749">
        <f>'Recursos Humanos'!D749</f>
        <v>0</v>
      </c>
      <c r="E749">
        <f>'Recursos Humanos'!E749</f>
        <v>0</v>
      </c>
      <c r="F749" t="str">
        <f>'Recursos Humanos'!F749</f>
        <v>Rec. Humanos</v>
      </c>
      <c r="G749">
        <f>'Recursos Humanos'!G749</f>
        <v>0</v>
      </c>
      <c r="H749">
        <f>'Recursos Humanos'!H749</f>
        <v>0</v>
      </c>
      <c r="I749">
        <f>'Recursos Humanos'!I749</f>
        <v>0</v>
      </c>
      <c r="J749" s="2">
        <f>'Recursos Humanos'!K749</f>
        <v>0</v>
      </c>
      <c r="K749" s="3">
        <f>'Recursos Humanos'!L749</f>
        <v>0</v>
      </c>
      <c r="L749" s="3">
        <f>'Recursos Humanos'!M749</f>
        <v>0</v>
      </c>
    </row>
    <row r="750" spans="1:12" x14ac:dyDescent="0.25">
      <c r="A750">
        <f>'Recursos Humanos'!A750</f>
        <v>0</v>
      </c>
      <c r="B750">
        <f>'Recursos Humanos'!B750</f>
        <v>0</v>
      </c>
      <c r="C750">
        <f>'Recursos Humanos'!C750</f>
        <v>0</v>
      </c>
      <c r="D750">
        <f>'Recursos Humanos'!D750</f>
        <v>0</v>
      </c>
      <c r="E750">
        <f>'Recursos Humanos'!E750</f>
        <v>0</v>
      </c>
      <c r="F750" t="str">
        <f>'Recursos Humanos'!F750</f>
        <v>Rec. Humanos</v>
      </c>
      <c r="G750">
        <f>'Recursos Humanos'!G750</f>
        <v>0</v>
      </c>
      <c r="H750">
        <f>'Recursos Humanos'!H750</f>
        <v>0</v>
      </c>
      <c r="I750">
        <f>'Recursos Humanos'!I750</f>
        <v>0</v>
      </c>
      <c r="J750" s="2">
        <f>'Recursos Humanos'!K750</f>
        <v>0</v>
      </c>
      <c r="K750" s="3">
        <f>'Recursos Humanos'!L750</f>
        <v>0</v>
      </c>
      <c r="L750" s="3">
        <f>'Recursos Humanos'!M750</f>
        <v>0</v>
      </c>
    </row>
    <row r="751" spans="1:12" x14ac:dyDescent="0.25">
      <c r="A751">
        <f>'Recursos Humanos'!A751</f>
        <v>0</v>
      </c>
      <c r="B751">
        <f>'Recursos Humanos'!B751</f>
        <v>0</v>
      </c>
      <c r="C751">
        <f>'Recursos Humanos'!C751</f>
        <v>0</v>
      </c>
      <c r="D751">
        <f>'Recursos Humanos'!D751</f>
        <v>0</v>
      </c>
      <c r="E751">
        <f>'Recursos Humanos'!E751</f>
        <v>0</v>
      </c>
      <c r="F751" t="str">
        <f>'Recursos Humanos'!F751</f>
        <v>Rec. Humanos</v>
      </c>
      <c r="G751">
        <f>'Recursos Humanos'!G751</f>
        <v>0</v>
      </c>
      <c r="H751">
        <f>'Recursos Humanos'!H751</f>
        <v>0</v>
      </c>
      <c r="I751">
        <f>'Recursos Humanos'!I751</f>
        <v>0</v>
      </c>
      <c r="J751" s="2">
        <f>'Recursos Humanos'!K751</f>
        <v>0</v>
      </c>
      <c r="K751" s="3">
        <f>'Recursos Humanos'!L751</f>
        <v>0</v>
      </c>
      <c r="L751" s="3">
        <f>'Recursos Humanos'!M751</f>
        <v>0</v>
      </c>
    </row>
    <row r="752" spans="1:12" x14ac:dyDescent="0.25">
      <c r="A752">
        <f>'Recursos Humanos'!A752</f>
        <v>0</v>
      </c>
      <c r="B752">
        <f>'Recursos Humanos'!B752</f>
        <v>0</v>
      </c>
      <c r="C752">
        <f>'Recursos Humanos'!C752</f>
        <v>0</v>
      </c>
      <c r="D752">
        <f>'Recursos Humanos'!D752</f>
        <v>0</v>
      </c>
      <c r="E752">
        <f>'Recursos Humanos'!E752</f>
        <v>0</v>
      </c>
      <c r="F752" t="str">
        <f>'Recursos Humanos'!F752</f>
        <v>Rec. Humanos</v>
      </c>
      <c r="G752">
        <f>'Recursos Humanos'!G752</f>
        <v>0</v>
      </c>
      <c r="H752">
        <f>'Recursos Humanos'!H752</f>
        <v>0</v>
      </c>
      <c r="I752">
        <f>'Recursos Humanos'!I752</f>
        <v>0</v>
      </c>
      <c r="J752" s="2">
        <f>'Recursos Humanos'!K752</f>
        <v>0</v>
      </c>
      <c r="K752" s="3">
        <f>'Recursos Humanos'!L752</f>
        <v>0</v>
      </c>
      <c r="L752" s="3">
        <f>'Recursos Humanos'!M752</f>
        <v>0</v>
      </c>
    </row>
    <row r="753" spans="1:12" x14ac:dyDescent="0.25">
      <c r="A753">
        <f>'Recursos Humanos'!A753</f>
        <v>0</v>
      </c>
      <c r="B753">
        <f>'Recursos Humanos'!B753</f>
        <v>0</v>
      </c>
      <c r="C753">
        <f>'Recursos Humanos'!C753</f>
        <v>0</v>
      </c>
      <c r="D753">
        <f>'Recursos Humanos'!D753</f>
        <v>0</v>
      </c>
      <c r="E753">
        <f>'Recursos Humanos'!E753</f>
        <v>0</v>
      </c>
      <c r="F753" t="str">
        <f>'Recursos Humanos'!F753</f>
        <v>Rec. Humanos</v>
      </c>
      <c r="G753">
        <f>'Recursos Humanos'!G753</f>
        <v>0</v>
      </c>
      <c r="H753">
        <f>'Recursos Humanos'!H753</f>
        <v>0</v>
      </c>
      <c r="I753">
        <f>'Recursos Humanos'!I753</f>
        <v>0</v>
      </c>
      <c r="J753" s="2">
        <f>'Recursos Humanos'!K753</f>
        <v>0</v>
      </c>
      <c r="K753" s="3">
        <f>'Recursos Humanos'!L753</f>
        <v>0</v>
      </c>
      <c r="L753" s="3">
        <f>'Recursos Humanos'!M753</f>
        <v>0</v>
      </c>
    </row>
    <row r="754" spans="1:12" x14ac:dyDescent="0.25">
      <c r="A754">
        <f>'Recursos Humanos'!A754</f>
        <v>0</v>
      </c>
      <c r="B754">
        <f>'Recursos Humanos'!B754</f>
        <v>0</v>
      </c>
      <c r="C754">
        <f>'Recursos Humanos'!C754</f>
        <v>0</v>
      </c>
      <c r="D754">
        <f>'Recursos Humanos'!D754</f>
        <v>0</v>
      </c>
      <c r="E754">
        <f>'Recursos Humanos'!E754</f>
        <v>0</v>
      </c>
      <c r="F754" t="str">
        <f>'Recursos Humanos'!F754</f>
        <v>Rec. Humanos</v>
      </c>
      <c r="G754">
        <f>'Recursos Humanos'!G754</f>
        <v>0</v>
      </c>
      <c r="H754">
        <f>'Recursos Humanos'!H754</f>
        <v>0</v>
      </c>
      <c r="I754">
        <f>'Recursos Humanos'!I754</f>
        <v>0</v>
      </c>
      <c r="J754" s="2">
        <f>'Recursos Humanos'!K754</f>
        <v>0</v>
      </c>
      <c r="K754" s="3">
        <f>'Recursos Humanos'!L754</f>
        <v>0</v>
      </c>
      <c r="L754" s="3">
        <f>'Recursos Humanos'!M754</f>
        <v>0</v>
      </c>
    </row>
    <row r="755" spans="1:12" x14ac:dyDescent="0.25">
      <c r="A755">
        <f>'Recursos Humanos'!A755</f>
        <v>0</v>
      </c>
      <c r="B755">
        <f>'Recursos Humanos'!B755</f>
        <v>0</v>
      </c>
      <c r="C755">
        <f>'Recursos Humanos'!C755</f>
        <v>0</v>
      </c>
      <c r="D755">
        <f>'Recursos Humanos'!D755</f>
        <v>0</v>
      </c>
      <c r="E755">
        <f>'Recursos Humanos'!E755</f>
        <v>0</v>
      </c>
      <c r="F755" t="str">
        <f>'Recursos Humanos'!F755</f>
        <v>Rec. Humanos</v>
      </c>
      <c r="G755">
        <f>'Recursos Humanos'!G755</f>
        <v>0</v>
      </c>
      <c r="H755">
        <f>'Recursos Humanos'!H755</f>
        <v>0</v>
      </c>
      <c r="I755">
        <f>'Recursos Humanos'!I755</f>
        <v>0</v>
      </c>
      <c r="J755" s="2">
        <f>'Recursos Humanos'!K755</f>
        <v>0</v>
      </c>
      <c r="K755" s="3">
        <f>'Recursos Humanos'!L755</f>
        <v>0</v>
      </c>
      <c r="L755" s="3">
        <f>'Recursos Humanos'!M755</f>
        <v>0</v>
      </c>
    </row>
    <row r="756" spans="1:12" x14ac:dyDescent="0.25">
      <c r="A756">
        <f>'Recursos Humanos'!A756</f>
        <v>0</v>
      </c>
      <c r="B756">
        <f>'Recursos Humanos'!B756</f>
        <v>0</v>
      </c>
      <c r="C756">
        <f>'Recursos Humanos'!C756</f>
        <v>0</v>
      </c>
      <c r="D756">
        <f>'Recursos Humanos'!D756</f>
        <v>0</v>
      </c>
      <c r="E756">
        <f>'Recursos Humanos'!E756</f>
        <v>0</v>
      </c>
      <c r="F756" t="str">
        <f>'Recursos Humanos'!F756</f>
        <v>Rec. Humanos</v>
      </c>
      <c r="G756">
        <f>'Recursos Humanos'!G756</f>
        <v>0</v>
      </c>
      <c r="H756">
        <f>'Recursos Humanos'!H756</f>
        <v>0</v>
      </c>
      <c r="I756">
        <f>'Recursos Humanos'!I756</f>
        <v>0</v>
      </c>
      <c r="J756" s="2">
        <f>'Recursos Humanos'!K756</f>
        <v>0</v>
      </c>
      <c r="K756" s="3">
        <f>'Recursos Humanos'!L756</f>
        <v>0</v>
      </c>
      <c r="L756" s="3">
        <f>'Recursos Humanos'!M756</f>
        <v>0</v>
      </c>
    </row>
    <row r="757" spans="1:12" x14ac:dyDescent="0.25">
      <c r="A757">
        <f>'Recursos Humanos'!A757</f>
        <v>0</v>
      </c>
      <c r="B757">
        <f>'Recursos Humanos'!B757</f>
        <v>0</v>
      </c>
      <c r="C757">
        <f>'Recursos Humanos'!C757</f>
        <v>0</v>
      </c>
      <c r="D757">
        <f>'Recursos Humanos'!D757</f>
        <v>0</v>
      </c>
      <c r="E757">
        <f>'Recursos Humanos'!E757</f>
        <v>0</v>
      </c>
      <c r="F757" t="str">
        <f>'Recursos Humanos'!F757</f>
        <v>Rec. Humanos</v>
      </c>
      <c r="G757">
        <f>'Recursos Humanos'!G757</f>
        <v>0</v>
      </c>
      <c r="H757">
        <f>'Recursos Humanos'!H757</f>
        <v>0</v>
      </c>
      <c r="I757">
        <f>'Recursos Humanos'!I757</f>
        <v>0</v>
      </c>
      <c r="J757" s="2">
        <f>'Recursos Humanos'!K757</f>
        <v>0</v>
      </c>
      <c r="K757" s="3">
        <f>'Recursos Humanos'!L757</f>
        <v>0</v>
      </c>
      <c r="L757" s="3">
        <f>'Recursos Humanos'!M757</f>
        <v>0</v>
      </c>
    </row>
    <row r="758" spans="1:12" x14ac:dyDescent="0.25">
      <c r="A758">
        <f>'Recursos Humanos'!A758</f>
        <v>0</v>
      </c>
      <c r="B758">
        <f>'Recursos Humanos'!B758</f>
        <v>0</v>
      </c>
      <c r="C758">
        <f>'Recursos Humanos'!C758</f>
        <v>0</v>
      </c>
      <c r="D758">
        <f>'Recursos Humanos'!D758</f>
        <v>0</v>
      </c>
      <c r="E758">
        <f>'Recursos Humanos'!E758</f>
        <v>0</v>
      </c>
      <c r="F758" t="str">
        <f>'Recursos Humanos'!F758</f>
        <v>Rec. Humanos</v>
      </c>
      <c r="G758">
        <f>'Recursos Humanos'!G758</f>
        <v>0</v>
      </c>
      <c r="H758">
        <f>'Recursos Humanos'!H758</f>
        <v>0</v>
      </c>
      <c r="I758">
        <f>'Recursos Humanos'!I758</f>
        <v>0</v>
      </c>
      <c r="J758" s="2">
        <f>'Recursos Humanos'!K758</f>
        <v>0</v>
      </c>
      <c r="K758" s="3">
        <f>'Recursos Humanos'!L758</f>
        <v>0</v>
      </c>
      <c r="L758" s="3">
        <f>'Recursos Humanos'!M758</f>
        <v>0</v>
      </c>
    </row>
    <row r="759" spans="1:12" x14ac:dyDescent="0.25">
      <c r="A759">
        <f>'Recursos Humanos'!A759</f>
        <v>0</v>
      </c>
      <c r="B759">
        <f>'Recursos Humanos'!B759</f>
        <v>0</v>
      </c>
      <c r="C759">
        <f>'Recursos Humanos'!C759</f>
        <v>0</v>
      </c>
      <c r="D759">
        <f>'Recursos Humanos'!D759</f>
        <v>0</v>
      </c>
      <c r="E759">
        <f>'Recursos Humanos'!E759</f>
        <v>0</v>
      </c>
      <c r="F759" t="str">
        <f>'Recursos Humanos'!F759</f>
        <v>Rec. Humanos</v>
      </c>
      <c r="G759">
        <f>'Recursos Humanos'!G759</f>
        <v>0</v>
      </c>
      <c r="H759">
        <f>'Recursos Humanos'!H759</f>
        <v>0</v>
      </c>
      <c r="I759">
        <f>'Recursos Humanos'!I759</f>
        <v>0</v>
      </c>
      <c r="J759" s="2">
        <f>'Recursos Humanos'!K759</f>
        <v>0</v>
      </c>
      <c r="K759" s="3">
        <f>'Recursos Humanos'!L759</f>
        <v>0</v>
      </c>
      <c r="L759" s="3">
        <f>'Recursos Humanos'!M759</f>
        <v>0</v>
      </c>
    </row>
    <row r="760" spans="1:12" x14ac:dyDescent="0.25">
      <c r="A760">
        <f>'Recursos Humanos'!A760</f>
        <v>0</v>
      </c>
      <c r="B760">
        <f>'Recursos Humanos'!B760</f>
        <v>0</v>
      </c>
      <c r="C760">
        <f>'Recursos Humanos'!C760</f>
        <v>0</v>
      </c>
      <c r="D760">
        <f>'Recursos Humanos'!D760</f>
        <v>0</v>
      </c>
      <c r="E760">
        <f>'Recursos Humanos'!E760</f>
        <v>0</v>
      </c>
      <c r="F760" t="str">
        <f>'Recursos Humanos'!F760</f>
        <v>Rec. Humanos</v>
      </c>
      <c r="G760">
        <f>'Recursos Humanos'!G760</f>
        <v>0</v>
      </c>
      <c r="H760">
        <f>'Recursos Humanos'!H760</f>
        <v>0</v>
      </c>
      <c r="I760">
        <f>'Recursos Humanos'!I760</f>
        <v>0</v>
      </c>
      <c r="J760" s="2">
        <f>'Recursos Humanos'!K760</f>
        <v>0</v>
      </c>
      <c r="K760" s="3">
        <f>'Recursos Humanos'!L760</f>
        <v>0</v>
      </c>
      <c r="L760" s="3">
        <f>'Recursos Humanos'!M760</f>
        <v>0</v>
      </c>
    </row>
    <row r="761" spans="1:12" x14ac:dyDescent="0.25">
      <c r="A761">
        <f>'Recursos Humanos'!A761</f>
        <v>0</v>
      </c>
      <c r="B761">
        <f>'Recursos Humanos'!B761</f>
        <v>0</v>
      </c>
      <c r="C761">
        <f>'Recursos Humanos'!C761</f>
        <v>0</v>
      </c>
      <c r="D761">
        <f>'Recursos Humanos'!D761</f>
        <v>0</v>
      </c>
      <c r="E761">
        <f>'Recursos Humanos'!E761</f>
        <v>0</v>
      </c>
      <c r="F761" t="str">
        <f>'Recursos Humanos'!F761</f>
        <v>Rec. Humanos</v>
      </c>
      <c r="G761">
        <f>'Recursos Humanos'!G761</f>
        <v>0</v>
      </c>
      <c r="H761">
        <f>'Recursos Humanos'!H761</f>
        <v>0</v>
      </c>
      <c r="I761">
        <f>'Recursos Humanos'!I761</f>
        <v>0</v>
      </c>
      <c r="J761" s="2">
        <f>'Recursos Humanos'!K761</f>
        <v>0</v>
      </c>
      <c r="K761" s="3">
        <f>'Recursos Humanos'!L761</f>
        <v>0</v>
      </c>
      <c r="L761" s="3">
        <f>'Recursos Humanos'!M761</f>
        <v>0</v>
      </c>
    </row>
    <row r="762" spans="1:12" x14ac:dyDescent="0.25">
      <c r="A762">
        <f>'Recursos Humanos'!A762</f>
        <v>0</v>
      </c>
      <c r="B762">
        <f>'Recursos Humanos'!B762</f>
        <v>0</v>
      </c>
      <c r="C762">
        <f>'Recursos Humanos'!C762</f>
        <v>0</v>
      </c>
      <c r="D762">
        <f>'Recursos Humanos'!D762</f>
        <v>0</v>
      </c>
      <c r="E762">
        <f>'Recursos Humanos'!E762</f>
        <v>0</v>
      </c>
      <c r="F762" t="str">
        <f>'Recursos Humanos'!F762</f>
        <v>Rec. Humanos</v>
      </c>
      <c r="G762">
        <f>'Recursos Humanos'!G762</f>
        <v>0</v>
      </c>
      <c r="H762">
        <f>'Recursos Humanos'!H762</f>
        <v>0</v>
      </c>
      <c r="I762">
        <f>'Recursos Humanos'!I762</f>
        <v>0</v>
      </c>
      <c r="J762" s="2">
        <f>'Recursos Humanos'!K762</f>
        <v>0</v>
      </c>
      <c r="K762" s="3">
        <f>'Recursos Humanos'!L762</f>
        <v>0</v>
      </c>
      <c r="L762" s="3">
        <f>'Recursos Humanos'!M762</f>
        <v>0</v>
      </c>
    </row>
    <row r="763" spans="1:12" x14ac:dyDescent="0.25">
      <c r="A763">
        <f>'Recursos Humanos'!A763</f>
        <v>0</v>
      </c>
      <c r="B763">
        <f>'Recursos Humanos'!B763</f>
        <v>0</v>
      </c>
      <c r="C763">
        <f>'Recursos Humanos'!C763</f>
        <v>0</v>
      </c>
      <c r="D763">
        <f>'Recursos Humanos'!D763</f>
        <v>0</v>
      </c>
      <c r="E763">
        <f>'Recursos Humanos'!E763</f>
        <v>0</v>
      </c>
      <c r="F763" t="str">
        <f>'Recursos Humanos'!F763</f>
        <v>Rec. Humanos</v>
      </c>
      <c r="G763">
        <f>'Recursos Humanos'!G763</f>
        <v>0</v>
      </c>
      <c r="H763">
        <f>'Recursos Humanos'!H763</f>
        <v>0</v>
      </c>
      <c r="I763">
        <f>'Recursos Humanos'!I763</f>
        <v>0</v>
      </c>
      <c r="J763" s="2">
        <f>'Recursos Humanos'!K763</f>
        <v>0</v>
      </c>
      <c r="K763" s="3">
        <f>'Recursos Humanos'!L763</f>
        <v>0</v>
      </c>
      <c r="L763" s="3">
        <f>'Recursos Humanos'!M763</f>
        <v>0</v>
      </c>
    </row>
    <row r="764" spans="1:12" x14ac:dyDescent="0.25">
      <c r="A764">
        <f>'Recursos Humanos'!A764</f>
        <v>0</v>
      </c>
      <c r="B764">
        <f>'Recursos Humanos'!B764</f>
        <v>0</v>
      </c>
      <c r="C764">
        <f>'Recursos Humanos'!C764</f>
        <v>0</v>
      </c>
      <c r="D764">
        <f>'Recursos Humanos'!D764</f>
        <v>0</v>
      </c>
      <c r="E764">
        <f>'Recursos Humanos'!E764</f>
        <v>0</v>
      </c>
      <c r="F764" t="str">
        <f>'Recursos Humanos'!F764</f>
        <v>Rec. Humanos</v>
      </c>
      <c r="G764">
        <f>'Recursos Humanos'!G764</f>
        <v>0</v>
      </c>
      <c r="H764">
        <f>'Recursos Humanos'!H764</f>
        <v>0</v>
      </c>
      <c r="I764">
        <f>'Recursos Humanos'!I764</f>
        <v>0</v>
      </c>
      <c r="J764" s="2">
        <f>'Recursos Humanos'!K764</f>
        <v>0</v>
      </c>
      <c r="K764" s="3">
        <f>'Recursos Humanos'!L764</f>
        <v>0</v>
      </c>
      <c r="L764" s="3">
        <f>'Recursos Humanos'!M764</f>
        <v>0</v>
      </c>
    </row>
    <row r="765" spans="1:12" x14ac:dyDescent="0.25">
      <c r="A765">
        <f>'Recursos Humanos'!A765</f>
        <v>0</v>
      </c>
      <c r="B765">
        <f>'Recursos Humanos'!B765</f>
        <v>0</v>
      </c>
      <c r="C765">
        <f>'Recursos Humanos'!C765</f>
        <v>0</v>
      </c>
      <c r="D765">
        <f>'Recursos Humanos'!D765</f>
        <v>0</v>
      </c>
      <c r="E765">
        <f>'Recursos Humanos'!E765</f>
        <v>0</v>
      </c>
      <c r="F765" t="str">
        <f>'Recursos Humanos'!F765</f>
        <v>Rec. Humanos</v>
      </c>
      <c r="G765">
        <f>'Recursos Humanos'!G765</f>
        <v>0</v>
      </c>
      <c r="H765">
        <f>'Recursos Humanos'!H765</f>
        <v>0</v>
      </c>
      <c r="I765">
        <f>'Recursos Humanos'!I765</f>
        <v>0</v>
      </c>
      <c r="J765" s="2">
        <f>'Recursos Humanos'!K765</f>
        <v>0</v>
      </c>
      <c r="K765" s="3">
        <f>'Recursos Humanos'!L765</f>
        <v>0</v>
      </c>
      <c r="L765" s="3">
        <f>'Recursos Humanos'!M765</f>
        <v>0</v>
      </c>
    </row>
    <row r="766" spans="1:12" x14ac:dyDescent="0.25">
      <c r="A766">
        <f>'Recursos Humanos'!A766</f>
        <v>0</v>
      </c>
      <c r="B766">
        <f>'Recursos Humanos'!B766</f>
        <v>0</v>
      </c>
      <c r="C766">
        <f>'Recursos Humanos'!C766</f>
        <v>0</v>
      </c>
      <c r="D766">
        <f>'Recursos Humanos'!D766</f>
        <v>0</v>
      </c>
      <c r="E766">
        <f>'Recursos Humanos'!E766</f>
        <v>0</v>
      </c>
      <c r="F766" t="str">
        <f>'Recursos Humanos'!F766</f>
        <v>Rec. Humanos</v>
      </c>
      <c r="G766">
        <f>'Recursos Humanos'!G766</f>
        <v>0</v>
      </c>
      <c r="H766">
        <f>'Recursos Humanos'!H766</f>
        <v>0</v>
      </c>
      <c r="I766">
        <f>'Recursos Humanos'!I766</f>
        <v>0</v>
      </c>
      <c r="J766" s="2">
        <f>'Recursos Humanos'!K766</f>
        <v>0</v>
      </c>
      <c r="K766" s="3">
        <f>'Recursos Humanos'!L766</f>
        <v>0</v>
      </c>
      <c r="L766" s="3">
        <f>'Recursos Humanos'!M766</f>
        <v>0</v>
      </c>
    </row>
    <row r="767" spans="1:12" x14ac:dyDescent="0.25">
      <c r="A767">
        <f>'Recursos Humanos'!A767</f>
        <v>0</v>
      </c>
      <c r="B767">
        <f>'Recursos Humanos'!B767</f>
        <v>0</v>
      </c>
      <c r="C767">
        <f>'Recursos Humanos'!C767</f>
        <v>0</v>
      </c>
      <c r="D767">
        <f>'Recursos Humanos'!D767</f>
        <v>0</v>
      </c>
      <c r="E767">
        <f>'Recursos Humanos'!E767</f>
        <v>0</v>
      </c>
      <c r="F767" t="str">
        <f>'Recursos Humanos'!F767</f>
        <v>Rec. Humanos</v>
      </c>
      <c r="G767">
        <f>'Recursos Humanos'!G767</f>
        <v>0</v>
      </c>
      <c r="H767">
        <f>'Recursos Humanos'!H767</f>
        <v>0</v>
      </c>
      <c r="I767">
        <f>'Recursos Humanos'!I767</f>
        <v>0</v>
      </c>
      <c r="J767" s="2">
        <f>'Recursos Humanos'!K767</f>
        <v>0</v>
      </c>
      <c r="K767" s="3">
        <f>'Recursos Humanos'!L767</f>
        <v>0</v>
      </c>
      <c r="L767" s="3">
        <f>'Recursos Humanos'!M767</f>
        <v>0</v>
      </c>
    </row>
    <row r="768" spans="1:12" x14ac:dyDescent="0.25">
      <c r="A768">
        <f>'Recursos Humanos'!A768</f>
        <v>0</v>
      </c>
      <c r="B768">
        <f>'Recursos Humanos'!B768</f>
        <v>0</v>
      </c>
      <c r="C768">
        <f>'Recursos Humanos'!C768</f>
        <v>0</v>
      </c>
      <c r="D768">
        <f>'Recursos Humanos'!D768</f>
        <v>0</v>
      </c>
      <c r="E768">
        <f>'Recursos Humanos'!E768</f>
        <v>0</v>
      </c>
      <c r="F768" t="str">
        <f>'Recursos Humanos'!F768</f>
        <v>Rec. Humanos</v>
      </c>
      <c r="G768">
        <f>'Recursos Humanos'!G768</f>
        <v>0</v>
      </c>
      <c r="H768">
        <f>'Recursos Humanos'!H768</f>
        <v>0</v>
      </c>
      <c r="I768">
        <f>'Recursos Humanos'!I768</f>
        <v>0</v>
      </c>
      <c r="J768" s="2">
        <f>'Recursos Humanos'!K768</f>
        <v>0</v>
      </c>
      <c r="K768" s="3">
        <f>'Recursos Humanos'!L768</f>
        <v>0</v>
      </c>
      <c r="L768" s="3">
        <f>'Recursos Humanos'!M768</f>
        <v>0</v>
      </c>
    </row>
    <row r="769" spans="1:12" x14ac:dyDescent="0.25">
      <c r="A769">
        <f>'Recursos Humanos'!A769</f>
        <v>0</v>
      </c>
      <c r="B769">
        <f>'Recursos Humanos'!B769</f>
        <v>0</v>
      </c>
      <c r="C769">
        <f>'Recursos Humanos'!C769</f>
        <v>0</v>
      </c>
      <c r="D769">
        <f>'Recursos Humanos'!D769</f>
        <v>0</v>
      </c>
      <c r="E769">
        <f>'Recursos Humanos'!E769</f>
        <v>0</v>
      </c>
      <c r="F769" t="str">
        <f>'Recursos Humanos'!F769</f>
        <v>Rec. Humanos</v>
      </c>
      <c r="G769">
        <f>'Recursos Humanos'!G769</f>
        <v>0</v>
      </c>
      <c r="H769">
        <f>'Recursos Humanos'!H769</f>
        <v>0</v>
      </c>
      <c r="I769">
        <f>'Recursos Humanos'!I769</f>
        <v>0</v>
      </c>
      <c r="J769" s="2">
        <f>'Recursos Humanos'!K769</f>
        <v>0</v>
      </c>
      <c r="K769" s="3">
        <f>'Recursos Humanos'!L769</f>
        <v>0</v>
      </c>
      <c r="L769" s="3">
        <f>'Recursos Humanos'!M769</f>
        <v>0</v>
      </c>
    </row>
    <row r="770" spans="1:12" x14ac:dyDescent="0.25">
      <c r="A770">
        <f>'Recursos Humanos'!A770</f>
        <v>0</v>
      </c>
      <c r="B770">
        <f>'Recursos Humanos'!B770</f>
        <v>0</v>
      </c>
      <c r="C770">
        <f>'Recursos Humanos'!C770</f>
        <v>0</v>
      </c>
      <c r="D770">
        <f>'Recursos Humanos'!D770</f>
        <v>0</v>
      </c>
      <c r="E770">
        <f>'Recursos Humanos'!E770</f>
        <v>0</v>
      </c>
      <c r="F770" t="str">
        <f>'Recursos Humanos'!F770</f>
        <v>Rec. Humanos</v>
      </c>
      <c r="G770">
        <f>'Recursos Humanos'!G770</f>
        <v>0</v>
      </c>
      <c r="H770">
        <f>'Recursos Humanos'!H770</f>
        <v>0</v>
      </c>
      <c r="I770">
        <f>'Recursos Humanos'!I770</f>
        <v>0</v>
      </c>
      <c r="J770" s="2">
        <f>'Recursos Humanos'!K770</f>
        <v>0</v>
      </c>
      <c r="K770" s="3">
        <f>'Recursos Humanos'!L770</f>
        <v>0</v>
      </c>
      <c r="L770" s="3">
        <f>'Recursos Humanos'!M770</f>
        <v>0</v>
      </c>
    </row>
    <row r="771" spans="1:12" x14ac:dyDescent="0.25">
      <c r="A771">
        <f>'Recursos Humanos'!A771</f>
        <v>0</v>
      </c>
      <c r="B771">
        <f>'Recursos Humanos'!B771</f>
        <v>0</v>
      </c>
      <c r="C771">
        <f>'Recursos Humanos'!C771</f>
        <v>0</v>
      </c>
      <c r="D771">
        <f>'Recursos Humanos'!D771</f>
        <v>0</v>
      </c>
      <c r="E771">
        <f>'Recursos Humanos'!E771</f>
        <v>0</v>
      </c>
      <c r="F771" t="str">
        <f>'Recursos Humanos'!F771</f>
        <v>Rec. Humanos</v>
      </c>
      <c r="G771">
        <f>'Recursos Humanos'!G771</f>
        <v>0</v>
      </c>
      <c r="H771">
        <f>'Recursos Humanos'!H771</f>
        <v>0</v>
      </c>
      <c r="I771">
        <f>'Recursos Humanos'!I771</f>
        <v>0</v>
      </c>
      <c r="J771" s="2">
        <f>'Recursos Humanos'!K771</f>
        <v>0</v>
      </c>
      <c r="K771" s="3">
        <f>'Recursos Humanos'!L771</f>
        <v>0</v>
      </c>
      <c r="L771" s="3">
        <f>'Recursos Humanos'!M771</f>
        <v>0</v>
      </c>
    </row>
    <row r="772" spans="1:12" x14ac:dyDescent="0.25">
      <c r="A772">
        <f>'Recursos Humanos'!A772</f>
        <v>0</v>
      </c>
      <c r="B772">
        <f>'Recursos Humanos'!B772</f>
        <v>0</v>
      </c>
      <c r="C772">
        <f>'Recursos Humanos'!C772</f>
        <v>0</v>
      </c>
      <c r="D772">
        <f>'Recursos Humanos'!D772</f>
        <v>0</v>
      </c>
      <c r="E772">
        <f>'Recursos Humanos'!E772</f>
        <v>0</v>
      </c>
      <c r="F772" t="str">
        <f>'Recursos Humanos'!F772</f>
        <v>Rec. Humanos</v>
      </c>
      <c r="G772">
        <f>'Recursos Humanos'!G772</f>
        <v>0</v>
      </c>
      <c r="H772">
        <f>'Recursos Humanos'!H772</f>
        <v>0</v>
      </c>
      <c r="I772">
        <f>'Recursos Humanos'!I772</f>
        <v>0</v>
      </c>
      <c r="J772" s="2">
        <f>'Recursos Humanos'!K772</f>
        <v>0</v>
      </c>
      <c r="K772" s="3">
        <f>'Recursos Humanos'!L772</f>
        <v>0</v>
      </c>
      <c r="L772" s="3">
        <f>'Recursos Humanos'!M772</f>
        <v>0</v>
      </c>
    </row>
    <row r="773" spans="1:12" x14ac:dyDescent="0.25">
      <c r="A773">
        <f>'Recursos Humanos'!A773</f>
        <v>0</v>
      </c>
      <c r="B773">
        <f>'Recursos Humanos'!B773</f>
        <v>0</v>
      </c>
      <c r="C773">
        <f>'Recursos Humanos'!C773</f>
        <v>0</v>
      </c>
      <c r="D773">
        <f>'Recursos Humanos'!D773</f>
        <v>0</v>
      </c>
      <c r="E773">
        <f>'Recursos Humanos'!E773</f>
        <v>0</v>
      </c>
      <c r="F773" t="str">
        <f>'Recursos Humanos'!F773</f>
        <v>Rec. Humanos</v>
      </c>
      <c r="G773">
        <f>'Recursos Humanos'!G773</f>
        <v>0</v>
      </c>
      <c r="H773">
        <f>'Recursos Humanos'!H773</f>
        <v>0</v>
      </c>
      <c r="I773">
        <f>'Recursos Humanos'!I773</f>
        <v>0</v>
      </c>
      <c r="J773" s="2">
        <f>'Recursos Humanos'!K773</f>
        <v>0</v>
      </c>
      <c r="K773" s="3">
        <f>'Recursos Humanos'!L773</f>
        <v>0</v>
      </c>
      <c r="L773" s="3">
        <f>'Recursos Humanos'!M773</f>
        <v>0</v>
      </c>
    </row>
    <row r="774" spans="1:12" x14ac:dyDescent="0.25">
      <c r="A774">
        <f>'Recursos Humanos'!A774</f>
        <v>0</v>
      </c>
      <c r="B774">
        <f>'Recursos Humanos'!B774</f>
        <v>0</v>
      </c>
      <c r="C774">
        <f>'Recursos Humanos'!C774</f>
        <v>0</v>
      </c>
      <c r="D774">
        <f>'Recursos Humanos'!D774</f>
        <v>0</v>
      </c>
      <c r="E774">
        <f>'Recursos Humanos'!E774</f>
        <v>0</v>
      </c>
      <c r="F774" t="str">
        <f>'Recursos Humanos'!F774</f>
        <v>Rec. Humanos</v>
      </c>
      <c r="G774">
        <f>'Recursos Humanos'!G774</f>
        <v>0</v>
      </c>
      <c r="H774">
        <f>'Recursos Humanos'!H774</f>
        <v>0</v>
      </c>
      <c r="I774">
        <f>'Recursos Humanos'!I774</f>
        <v>0</v>
      </c>
      <c r="J774" s="2">
        <f>'Recursos Humanos'!K774</f>
        <v>0</v>
      </c>
      <c r="K774" s="3">
        <f>'Recursos Humanos'!L774</f>
        <v>0</v>
      </c>
      <c r="L774" s="3">
        <f>'Recursos Humanos'!M774</f>
        <v>0</v>
      </c>
    </row>
    <row r="775" spans="1:12" x14ac:dyDescent="0.25">
      <c r="A775">
        <f>'Recursos Humanos'!A775</f>
        <v>0</v>
      </c>
      <c r="B775">
        <f>'Recursos Humanos'!B775</f>
        <v>0</v>
      </c>
      <c r="C775">
        <f>'Recursos Humanos'!C775</f>
        <v>0</v>
      </c>
      <c r="D775">
        <f>'Recursos Humanos'!D775</f>
        <v>0</v>
      </c>
      <c r="E775">
        <f>'Recursos Humanos'!E775</f>
        <v>0</v>
      </c>
      <c r="F775" t="str">
        <f>'Recursos Humanos'!F775</f>
        <v>Rec. Humanos</v>
      </c>
      <c r="G775">
        <f>'Recursos Humanos'!G775</f>
        <v>0</v>
      </c>
      <c r="H775">
        <f>'Recursos Humanos'!H775</f>
        <v>0</v>
      </c>
      <c r="I775">
        <f>'Recursos Humanos'!I775</f>
        <v>0</v>
      </c>
      <c r="J775" s="2">
        <f>'Recursos Humanos'!K775</f>
        <v>0</v>
      </c>
      <c r="K775" s="3">
        <f>'Recursos Humanos'!L775</f>
        <v>0</v>
      </c>
      <c r="L775" s="3">
        <f>'Recursos Humanos'!M775</f>
        <v>0</v>
      </c>
    </row>
    <row r="776" spans="1:12" x14ac:dyDescent="0.25">
      <c r="A776">
        <f>'Recursos Humanos'!A776</f>
        <v>0</v>
      </c>
      <c r="B776">
        <f>'Recursos Humanos'!B776</f>
        <v>0</v>
      </c>
      <c r="C776">
        <f>'Recursos Humanos'!C776</f>
        <v>0</v>
      </c>
      <c r="D776">
        <f>'Recursos Humanos'!D776</f>
        <v>0</v>
      </c>
      <c r="E776">
        <f>'Recursos Humanos'!E776</f>
        <v>0</v>
      </c>
      <c r="F776" t="str">
        <f>'Recursos Humanos'!F776</f>
        <v>Rec. Humanos</v>
      </c>
      <c r="G776">
        <f>'Recursos Humanos'!G776</f>
        <v>0</v>
      </c>
      <c r="H776">
        <f>'Recursos Humanos'!H776</f>
        <v>0</v>
      </c>
      <c r="I776">
        <f>'Recursos Humanos'!I776</f>
        <v>0</v>
      </c>
      <c r="J776" s="2">
        <f>'Recursos Humanos'!K776</f>
        <v>0</v>
      </c>
      <c r="K776" s="3">
        <f>'Recursos Humanos'!L776</f>
        <v>0</v>
      </c>
      <c r="L776" s="3">
        <f>'Recursos Humanos'!M776</f>
        <v>0</v>
      </c>
    </row>
    <row r="777" spans="1:12" x14ac:dyDescent="0.25">
      <c r="A777">
        <f>'Recursos Humanos'!A777</f>
        <v>0</v>
      </c>
      <c r="B777">
        <f>'Recursos Humanos'!B777</f>
        <v>0</v>
      </c>
      <c r="C777">
        <f>'Recursos Humanos'!C777</f>
        <v>0</v>
      </c>
      <c r="D777">
        <f>'Recursos Humanos'!D777</f>
        <v>0</v>
      </c>
      <c r="E777">
        <f>'Recursos Humanos'!E777</f>
        <v>0</v>
      </c>
      <c r="F777" t="str">
        <f>'Recursos Humanos'!F777</f>
        <v>Rec. Humanos</v>
      </c>
      <c r="G777">
        <f>'Recursos Humanos'!G777</f>
        <v>0</v>
      </c>
      <c r="H777">
        <f>'Recursos Humanos'!H777</f>
        <v>0</v>
      </c>
      <c r="I777">
        <f>'Recursos Humanos'!I777</f>
        <v>0</v>
      </c>
      <c r="J777" s="2">
        <f>'Recursos Humanos'!K777</f>
        <v>0</v>
      </c>
      <c r="K777" s="3">
        <f>'Recursos Humanos'!L777</f>
        <v>0</v>
      </c>
      <c r="L777" s="3">
        <f>'Recursos Humanos'!M777</f>
        <v>0</v>
      </c>
    </row>
    <row r="778" spans="1:12" x14ac:dyDescent="0.25">
      <c r="A778">
        <f>'Recursos Humanos'!A778</f>
        <v>0</v>
      </c>
      <c r="B778">
        <f>'Recursos Humanos'!B778</f>
        <v>0</v>
      </c>
      <c r="C778">
        <f>'Recursos Humanos'!C778</f>
        <v>0</v>
      </c>
      <c r="D778">
        <f>'Recursos Humanos'!D778</f>
        <v>0</v>
      </c>
      <c r="E778">
        <f>'Recursos Humanos'!E778</f>
        <v>0</v>
      </c>
      <c r="F778" t="str">
        <f>'Recursos Humanos'!F778</f>
        <v>Rec. Humanos</v>
      </c>
      <c r="G778">
        <f>'Recursos Humanos'!G778</f>
        <v>0</v>
      </c>
      <c r="H778">
        <f>'Recursos Humanos'!H778</f>
        <v>0</v>
      </c>
      <c r="I778">
        <f>'Recursos Humanos'!I778</f>
        <v>0</v>
      </c>
      <c r="J778" s="2">
        <f>'Recursos Humanos'!K778</f>
        <v>0</v>
      </c>
      <c r="K778" s="3">
        <f>'Recursos Humanos'!L778</f>
        <v>0</v>
      </c>
      <c r="L778" s="3">
        <f>'Recursos Humanos'!M778</f>
        <v>0</v>
      </c>
    </row>
    <row r="779" spans="1:12" x14ac:dyDescent="0.25">
      <c r="A779">
        <f>'Recursos Humanos'!A779</f>
        <v>0</v>
      </c>
      <c r="B779">
        <f>'Recursos Humanos'!B779</f>
        <v>0</v>
      </c>
      <c r="C779">
        <f>'Recursos Humanos'!C779</f>
        <v>0</v>
      </c>
      <c r="D779">
        <f>'Recursos Humanos'!D779</f>
        <v>0</v>
      </c>
      <c r="E779">
        <f>'Recursos Humanos'!E779</f>
        <v>0</v>
      </c>
      <c r="F779" t="str">
        <f>'Recursos Humanos'!F779</f>
        <v>Rec. Humanos</v>
      </c>
      <c r="G779">
        <f>'Recursos Humanos'!G779</f>
        <v>0</v>
      </c>
      <c r="H779">
        <f>'Recursos Humanos'!H779</f>
        <v>0</v>
      </c>
      <c r="I779">
        <f>'Recursos Humanos'!I779</f>
        <v>0</v>
      </c>
      <c r="J779" s="2">
        <f>'Recursos Humanos'!K779</f>
        <v>0</v>
      </c>
      <c r="K779" s="3">
        <f>'Recursos Humanos'!L779</f>
        <v>0</v>
      </c>
      <c r="L779" s="3">
        <f>'Recursos Humanos'!M779</f>
        <v>0</v>
      </c>
    </row>
    <row r="780" spans="1:12" x14ac:dyDescent="0.25">
      <c r="A780">
        <f>'Recursos Humanos'!A780</f>
        <v>0</v>
      </c>
      <c r="B780">
        <f>'Recursos Humanos'!B780</f>
        <v>0</v>
      </c>
      <c r="C780">
        <f>'Recursos Humanos'!C780</f>
        <v>0</v>
      </c>
      <c r="D780">
        <f>'Recursos Humanos'!D780</f>
        <v>0</v>
      </c>
      <c r="E780">
        <f>'Recursos Humanos'!E780</f>
        <v>0</v>
      </c>
      <c r="F780" t="str">
        <f>'Recursos Humanos'!F780</f>
        <v>Rec. Humanos</v>
      </c>
      <c r="G780">
        <f>'Recursos Humanos'!G780</f>
        <v>0</v>
      </c>
      <c r="H780">
        <f>'Recursos Humanos'!H780</f>
        <v>0</v>
      </c>
      <c r="I780">
        <f>'Recursos Humanos'!I780</f>
        <v>0</v>
      </c>
      <c r="J780" s="2">
        <f>'Recursos Humanos'!K780</f>
        <v>0</v>
      </c>
      <c r="K780" s="3">
        <f>'Recursos Humanos'!L780</f>
        <v>0</v>
      </c>
      <c r="L780" s="3">
        <f>'Recursos Humanos'!M780</f>
        <v>0</v>
      </c>
    </row>
    <row r="781" spans="1:12" x14ac:dyDescent="0.25">
      <c r="A781">
        <f>'Recursos Humanos'!A781</f>
        <v>0</v>
      </c>
      <c r="B781">
        <f>'Recursos Humanos'!B781</f>
        <v>0</v>
      </c>
      <c r="C781">
        <f>'Recursos Humanos'!C781</f>
        <v>0</v>
      </c>
      <c r="D781">
        <f>'Recursos Humanos'!D781</f>
        <v>0</v>
      </c>
      <c r="E781">
        <f>'Recursos Humanos'!E781</f>
        <v>0</v>
      </c>
      <c r="F781" t="str">
        <f>'Recursos Humanos'!F781</f>
        <v>Rec. Humanos</v>
      </c>
      <c r="G781">
        <f>'Recursos Humanos'!G781</f>
        <v>0</v>
      </c>
      <c r="H781">
        <f>'Recursos Humanos'!H781</f>
        <v>0</v>
      </c>
      <c r="I781">
        <f>'Recursos Humanos'!I781</f>
        <v>0</v>
      </c>
      <c r="J781" s="2">
        <f>'Recursos Humanos'!K781</f>
        <v>0</v>
      </c>
      <c r="K781" s="3">
        <f>'Recursos Humanos'!L781</f>
        <v>0</v>
      </c>
      <c r="L781" s="3">
        <f>'Recursos Humanos'!M781</f>
        <v>0</v>
      </c>
    </row>
    <row r="782" spans="1:12" x14ac:dyDescent="0.25">
      <c r="A782">
        <f>'Recursos Humanos'!A782</f>
        <v>0</v>
      </c>
      <c r="B782">
        <f>'Recursos Humanos'!B782</f>
        <v>0</v>
      </c>
      <c r="C782">
        <f>'Recursos Humanos'!C782</f>
        <v>0</v>
      </c>
      <c r="D782">
        <f>'Recursos Humanos'!D782</f>
        <v>0</v>
      </c>
      <c r="E782">
        <f>'Recursos Humanos'!E782</f>
        <v>0</v>
      </c>
      <c r="F782" t="str">
        <f>'Recursos Humanos'!F782</f>
        <v>Rec. Humanos</v>
      </c>
      <c r="G782">
        <f>'Recursos Humanos'!G782</f>
        <v>0</v>
      </c>
      <c r="H782">
        <f>'Recursos Humanos'!H782</f>
        <v>0</v>
      </c>
      <c r="I782">
        <f>'Recursos Humanos'!I782</f>
        <v>0</v>
      </c>
      <c r="J782" s="2">
        <f>'Recursos Humanos'!K782</f>
        <v>0</v>
      </c>
      <c r="K782" s="3">
        <f>'Recursos Humanos'!L782</f>
        <v>0</v>
      </c>
      <c r="L782" s="3">
        <f>'Recursos Humanos'!M782</f>
        <v>0</v>
      </c>
    </row>
    <row r="783" spans="1:12" x14ac:dyDescent="0.25">
      <c r="A783">
        <f>'Recursos Humanos'!A783</f>
        <v>0</v>
      </c>
      <c r="B783">
        <f>'Recursos Humanos'!B783</f>
        <v>0</v>
      </c>
      <c r="C783">
        <f>'Recursos Humanos'!C783</f>
        <v>0</v>
      </c>
      <c r="D783">
        <f>'Recursos Humanos'!D783</f>
        <v>0</v>
      </c>
      <c r="E783">
        <f>'Recursos Humanos'!E783</f>
        <v>0</v>
      </c>
      <c r="F783" t="str">
        <f>'Recursos Humanos'!F783</f>
        <v>Rec. Humanos</v>
      </c>
      <c r="G783">
        <f>'Recursos Humanos'!G783</f>
        <v>0</v>
      </c>
      <c r="H783">
        <f>'Recursos Humanos'!H783</f>
        <v>0</v>
      </c>
      <c r="I783">
        <f>'Recursos Humanos'!I783</f>
        <v>0</v>
      </c>
      <c r="J783" s="2">
        <f>'Recursos Humanos'!K783</f>
        <v>0</v>
      </c>
      <c r="K783" s="3">
        <f>'Recursos Humanos'!L783</f>
        <v>0</v>
      </c>
      <c r="L783" s="3">
        <f>'Recursos Humanos'!M783</f>
        <v>0</v>
      </c>
    </row>
    <row r="784" spans="1:12" x14ac:dyDescent="0.25">
      <c r="A784">
        <f>'Recursos Humanos'!A784</f>
        <v>0</v>
      </c>
      <c r="B784">
        <f>'Recursos Humanos'!B784</f>
        <v>0</v>
      </c>
      <c r="C784">
        <f>'Recursos Humanos'!C784</f>
        <v>0</v>
      </c>
      <c r="D784">
        <f>'Recursos Humanos'!D784</f>
        <v>0</v>
      </c>
      <c r="E784">
        <f>'Recursos Humanos'!E784</f>
        <v>0</v>
      </c>
      <c r="F784" t="str">
        <f>'Recursos Humanos'!F784</f>
        <v>Rec. Humanos</v>
      </c>
      <c r="G784">
        <f>'Recursos Humanos'!G784</f>
        <v>0</v>
      </c>
      <c r="H784">
        <f>'Recursos Humanos'!H784</f>
        <v>0</v>
      </c>
      <c r="I784">
        <f>'Recursos Humanos'!I784</f>
        <v>0</v>
      </c>
      <c r="J784" s="2">
        <f>'Recursos Humanos'!K784</f>
        <v>0</v>
      </c>
      <c r="K784" s="3">
        <f>'Recursos Humanos'!L784</f>
        <v>0</v>
      </c>
      <c r="L784" s="3">
        <f>'Recursos Humanos'!M784</f>
        <v>0</v>
      </c>
    </row>
    <row r="785" spans="1:12" x14ac:dyDescent="0.25">
      <c r="A785">
        <f>'Recursos Humanos'!A785</f>
        <v>0</v>
      </c>
      <c r="B785">
        <f>'Recursos Humanos'!B785</f>
        <v>0</v>
      </c>
      <c r="C785">
        <f>'Recursos Humanos'!C785</f>
        <v>0</v>
      </c>
      <c r="D785">
        <f>'Recursos Humanos'!D785</f>
        <v>0</v>
      </c>
      <c r="E785">
        <f>'Recursos Humanos'!E785</f>
        <v>0</v>
      </c>
      <c r="F785" t="str">
        <f>'Recursos Humanos'!F785</f>
        <v>Rec. Humanos</v>
      </c>
      <c r="G785">
        <f>'Recursos Humanos'!G785</f>
        <v>0</v>
      </c>
      <c r="H785">
        <f>'Recursos Humanos'!H785</f>
        <v>0</v>
      </c>
      <c r="I785">
        <f>'Recursos Humanos'!I785</f>
        <v>0</v>
      </c>
      <c r="J785" s="2">
        <f>'Recursos Humanos'!K785</f>
        <v>0</v>
      </c>
      <c r="K785" s="3">
        <f>'Recursos Humanos'!L785</f>
        <v>0</v>
      </c>
      <c r="L785" s="3">
        <f>'Recursos Humanos'!M785</f>
        <v>0</v>
      </c>
    </row>
    <row r="786" spans="1:12" x14ac:dyDescent="0.25">
      <c r="A786">
        <f>'Recursos Humanos'!A786</f>
        <v>0</v>
      </c>
      <c r="B786">
        <f>'Recursos Humanos'!B786</f>
        <v>0</v>
      </c>
      <c r="C786">
        <f>'Recursos Humanos'!C786</f>
        <v>0</v>
      </c>
      <c r="D786">
        <f>'Recursos Humanos'!D786</f>
        <v>0</v>
      </c>
      <c r="E786">
        <f>'Recursos Humanos'!E786</f>
        <v>0</v>
      </c>
      <c r="F786" t="str">
        <f>'Recursos Humanos'!F786</f>
        <v>Rec. Humanos</v>
      </c>
      <c r="G786">
        <f>'Recursos Humanos'!G786</f>
        <v>0</v>
      </c>
      <c r="H786">
        <f>'Recursos Humanos'!H786</f>
        <v>0</v>
      </c>
      <c r="I786">
        <f>'Recursos Humanos'!I786</f>
        <v>0</v>
      </c>
      <c r="J786" s="2">
        <f>'Recursos Humanos'!K786</f>
        <v>0</v>
      </c>
      <c r="K786" s="3">
        <f>'Recursos Humanos'!L786</f>
        <v>0</v>
      </c>
      <c r="L786" s="3">
        <f>'Recursos Humanos'!M786</f>
        <v>0</v>
      </c>
    </row>
    <row r="787" spans="1:12" x14ac:dyDescent="0.25">
      <c r="A787">
        <f>'Recursos Humanos'!A787</f>
        <v>0</v>
      </c>
      <c r="B787">
        <f>'Recursos Humanos'!B787</f>
        <v>0</v>
      </c>
      <c r="C787">
        <f>'Recursos Humanos'!C787</f>
        <v>0</v>
      </c>
      <c r="D787">
        <f>'Recursos Humanos'!D787</f>
        <v>0</v>
      </c>
      <c r="E787">
        <f>'Recursos Humanos'!E787</f>
        <v>0</v>
      </c>
      <c r="F787" t="str">
        <f>'Recursos Humanos'!F787</f>
        <v>Rec. Humanos</v>
      </c>
      <c r="G787">
        <f>'Recursos Humanos'!G787</f>
        <v>0</v>
      </c>
      <c r="H787">
        <f>'Recursos Humanos'!H787</f>
        <v>0</v>
      </c>
      <c r="I787">
        <f>'Recursos Humanos'!I787</f>
        <v>0</v>
      </c>
      <c r="J787" s="2">
        <f>'Recursos Humanos'!K787</f>
        <v>0</v>
      </c>
      <c r="K787" s="3">
        <f>'Recursos Humanos'!L787</f>
        <v>0</v>
      </c>
      <c r="L787" s="3">
        <f>'Recursos Humanos'!M787</f>
        <v>0</v>
      </c>
    </row>
    <row r="788" spans="1:12" x14ac:dyDescent="0.25">
      <c r="A788">
        <f>'Recursos Humanos'!A788</f>
        <v>0</v>
      </c>
      <c r="B788">
        <f>'Recursos Humanos'!B788</f>
        <v>0</v>
      </c>
      <c r="C788">
        <f>'Recursos Humanos'!C788</f>
        <v>0</v>
      </c>
      <c r="D788">
        <f>'Recursos Humanos'!D788</f>
        <v>0</v>
      </c>
      <c r="E788">
        <f>'Recursos Humanos'!E788</f>
        <v>0</v>
      </c>
      <c r="F788" t="str">
        <f>'Recursos Humanos'!F788</f>
        <v>Rec. Humanos</v>
      </c>
      <c r="G788">
        <f>'Recursos Humanos'!G788</f>
        <v>0</v>
      </c>
      <c r="H788">
        <f>'Recursos Humanos'!H788</f>
        <v>0</v>
      </c>
      <c r="I788">
        <f>'Recursos Humanos'!I788</f>
        <v>0</v>
      </c>
      <c r="J788" s="2">
        <f>'Recursos Humanos'!K788</f>
        <v>0</v>
      </c>
      <c r="K788" s="3">
        <f>'Recursos Humanos'!L788</f>
        <v>0</v>
      </c>
      <c r="L788" s="3">
        <f>'Recursos Humanos'!M788</f>
        <v>0</v>
      </c>
    </row>
    <row r="789" spans="1:12" x14ac:dyDescent="0.25">
      <c r="A789">
        <f>'Recursos Humanos'!A789</f>
        <v>0</v>
      </c>
      <c r="B789">
        <f>'Recursos Humanos'!B789</f>
        <v>0</v>
      </c>
      <c r="C789">
        <f>'Recursos Humanos'!C789</f>
        <v>0</v>
      </c>
      <c r="D789">
        <f>'Recursos Humanos'!D789</f>
        <v>0</v>
      </c>
      <c r="E789">
        <f>'Recursos Humanos'!E789</f>
        <v>0</v>
      </c>
      <c r="F789" t="str">
        <f>'Recursos Humanos'!F789</f>
        <v>Rec. Humanos</v>
      </c>
      <c r="G789">
        <f>'Recursos Humanos'!G789</f>
        <v>0</v>
      </c>
      <c r="H789">
        <f>'Recursos Humanos'!H789</f>
        <v>0</v>
      </c>
      <c r="I789">
        <f>'Recursos Humanos'!I789</f>
        <v>0</v>
      </c>
      <c r="J789" s="2">
        <f>'Recursos Humanos'!K789</f>
        <v>0</v>
      </c>
      <c r="K789" s="3">
        <f>'Recursos Humanos'!L789</f>
        <v>0</v>
      </c>
      <c r="L789" s="3">
        <f>'Recursos Humanos'!M789</f>
        <v>0</v>
      </c>
    </row>
    <row r="790" spans="1:12" x14ac:dyDescent="0.25">
      <c r="A790">
        <f>'Recursos Humanos'!A790</f>
        <v>0</v>
      </c>
      <c r="B790">
        <f>'Recursos Humanos'!B790</f>
        <v>0</v>
      </c>
      <c r="C790">
        <f>'Recursos Humanos'!C790</f>
        <v>0</v>
      </c>
      <c r="D790">
        <f>'Recursos Humanos'!D790</f>
        <v>0</v>
      </c>
      <c r="E790">
        <f>'Recursos Humanos'!E790</f>
        <v>0</v>
      </c>
      <c r="F790" t="str">
        <f>'Recursos Humanos'!F790</f>
        <v>Rec. Humanos</v>
      </c>
      <c r="G790">
        <f>'Recursos Humanos'!G790</f>
        <v>0</v>
      </c>
      <c r="H790">
        <f>'Recursos Humanos'!H790</f>
        <v>0</v>
      </c>
      <c r="I790">
        <f>'Recursos Humanos'!I790</f>
        <v>0</v>
      </c>
      <c r="J790" s="2">
        <f>'Recursos Humanos'!K790</f>
        <v>0</v>
      </c>
      <c r="K790" s="3">
        <f>'Recursos Humanos'!L790</f>
        <v>0</v>
      </c>
      <c r="L790" s="3">
        <f>'Recursos Humanos'!M790</f>
        <v>0</v>
      </c>
    </row>
    <row r="791" spans="1:12" x14ac:dyDescent="0.25">
      <c r="A791">
        <f>'Recursos Humanos'!A791</f>
        <v>0</v>
      </c>
      <c r="B791">
        <f>'Recursos Humanos'!B791</f>
        <v>0</v>
      </c>
      <c r="C791">
        <f>'Recursos Humanos'!C791</f>
        <v>0</v>
      </c>
      <c r="D791">
        <f>'Recursos Humanos'!D791</f>
        <v>0</v>
      </c>
      <c r="E791">
        <f>'Recursos Humanos'!E791</f>
        <v>0</v>
      </c>
      <c r="F791" t="str">
        <f>'Recursos Humanos'!F791</f>
        <v>Rec. Humanos</v>
      </c>
      <c r="G791">
        <f>'Recursos Humanos'!G791</f>
        <v>0</v>
      </c>
      <c r="H791">
        <f>'Recursos Humanos'!H791</f>
        <v>0</v>
      </c>
      <c r="I791">
        <f>'Recursos Humanos'!I791</f>
        <v>0</v>
      </c>
      <c r="J791" s="2">
        <f>'Recursos Humanos'!K791</f>
        <v>0</v>
      </c>
      <c r="K791" s="3">
        <f>'Recursos Humanos'!L791</f>
        <v>0</v>
      </c>
      <c r="L791" s="3">
        <f>'Recursos Humanos'!M791</f>
        <v>0</v>
      </c>
    </row>
    <row r="792" spans="1:12" x14ac:dyDescent="0.25">
      <c r="A792">
        <f>'Recursos Humanos'!A792</f>
        <v>0</v>
      </c>
      <c r="B792">
        <f>'Recursos Humanos'!B792</f>
        <v>0</v>
      </c>
      <c r="C792">
        <f>'Recursos Humanos'!C792</f>
        <v>0</v>
      </c>
      <c r="D792">
        <f>'Recursos Humanos'!D792</f>
        <v>0</v>
      </c>
      <c r="E792">
        <f>'Recursos Humanos'!E792</f>
        <v>0</v>
      </c>
      <c r="F792" t="str">
        <f>'Recursos Humanos'!F792</f>
        <v>Rec. Humanos</v>
      </c>
      <c r="G792">
        <f>'Recursos Humanos'!G792</f>
        <v>0</v>
      </c>
      <c r="H792">
        <f>'Recursos Humanos'!H792</f>
        <v>0</v>
      </c>
      <c r="I792">
        <f>'Recursos Humanos'!I792</f>
        <v>0</v>
      </c>
      <c r="J792" s="2">
        <f>'Recursos Humanos'!K792</f>
        <v>0</v>
      </c>
      <c r="K792" s="3">
        <f>'Recursos Humanos'!L792</f>
        <v>0</v>
      </c>
      <c r="L792" s="3">
        <f>'Recursos Humanos'!M792</f>
        <v>0</v>
      </c>
    </row>
    <row r="793" spans="1:12" x14ac:dyDescent="0.25">
      <c r="A793">
        <f>'Recursos Humanos'!A793</f>
        <v>0</v>
      </c>
      <c r="B793">
        <f>'Recursos Humanos'!B793</f>
        <v>0</v>
      </c>
      <c r="C793">
        <f>'Recursos Humanos'!C793</f>
        <v>0</v>
      </c>
      <c r="D793">
        <f>'Recursos Humanos'!D793</f>
        <v>0</v>
      </c>
      <c r="E793">
        <f>'Recursos Humanos'!E793</f>
        <v>0</v>
      </c>
      <c r="F793" t="str">
        <f>'Recursos Humanos'!F793</f>
        <v>Rec. Humanos</v>
      </c>
      <c r="G793">
        <f>'Recursos Humanos'!G793</f>
        <v>0</v>
      </c>
      <c r="H793">
        <f>'Recursos Humanos'!H793</f>
        <v>0</v>
      </c>
      <c r="I793">
        <f>'Recursos Humanos'!I793</f>
        <v>0</v>
      </c>
      <c r="J793" s="2">
        <f>'Recursos Humanos'!K793</f>
        <v>0</v>
      </c>
      <c r="K793" s="3">
        <f>'Recursos Humanos'!L793</f>
        <v>0</v>
      </c>
      <c r="L793" s="3">
        <f>'Recursos Humanos'!M793</f>
        <v>0</v>
      </c>
    </row>
    <row r="794" spans="1:12" x14ac:dyDescent="0.25">
      <c r="A794">
        <f>'Recursos Humanos'!A794</f>
        <v>0</v>
      </c>
      <c r="B794">
        <f>'Recursos Humanos'!B794</f>
        <v>0</v>
      </c>
      <c r="C794">
        <f>'Recursos Humanos'!C794</f>
        <v>0</v>
      </c>
      <c r="D794">
        <f>'Recursos Humanos'!D794</f>
        <v>0</v>
      </c>
      <c r="E794">
        <f>'Recursos Humanos'!E794</f>
        <v>0</v>
      </c>
      <c r="F794" t="str">
        <f>'Recursos Humanos'!F794</f>
        <v>Rec. Humanos</v>
      </c>
      <c r="G794">
        <f>'Recursos Humanos'!G794</f>
        <v>0</v>
      </c>
      <c r="H794">
        <f>'Recursos Humanos'!H794</f>
        <v>0</v>
      </c>
      <c r="I794">
        <f>'Recursos Humanos'!I794</f>
        <v>0</v>
      </c>
      <c r="J794" s="2">
        <f>'Recursos Humanos'!K794</f>
        <v>0</v>
      </c>
      <c r="K794" s="3">
        <f>'Recursos Humanos'!L794</f>
        <v>0</v>
      </c>
      <c r="L794" s="3">
        <f>'Recursos Humanos'!M794</f>
        <v>0</v>
      </c>
    </row>
    <row r="795" spans="1:12" x14ac:dyDescent="0.25">
      <c r="A795">
        <f>'Recursos Humanos'!A795</f>
        <v>0</v>
      </c>
      <c r="B795">
        <f>'Recursos Humanos'!B795</f>
        <v>0</v>
      </c>
      <c r="C795">
        <f>'Recursos Humanos'!C795</f>
        <v>0</v>
      </c>
      <c r="D795">
        <f>'Recursos Humanos'!D795</f>
        <v>0</v>
      </c>
      <c r="E795">
        <f>'Recursos Humanos'!E795</f>
        <v>0</v>
      </c>
      <c r="F795" t="str">
        <f>'Recursos Humanos'!F795</f>
        <v>Rec. Humanos</v>
      </c>
      <c r="G795">
        <f>'Recursos Humanos'!G795</f>
        <v>0</v>
      </c>
      <c r="H795">
        <f>'Recursos Humanos'!H795</f>
        <v>0</v>
      </c>
      <c r="I795">
        <f>'Recursos Humanos'!I795</f>
        <v>0</v>
      </c>
      <c r="J795" s="2">
        <f>'Recursos Humanos'!K795</f>
        <v>0</v>
      </c>
      <c r="K795" s="3">
        <f>'Recursos Humanos'!L795</f>
        <v>0</v>
      </c>
      <c r="L795" s="3">
        <f>'Recursos Humanos'!M795</f>
        <v>0</v>
      </c>
    </row>
    <row r="796" spans="1:12" x14ac:dyDescent="0.25">
      <c r="A796">
        <f>'Recursos Humanos'!A796</f>
        <v>0</v>
      </c>
      <c r="B796">
        <f>'Recursos Humanos'!B796</f>
        <v>0</v>
      </c>
      <c r="C796">
        <f>'Recursos Humanos'!C796</f>
        <v>0</v>
      </c>
      <c r="D796">
        <f>'Recursos Humanos'!D796</f>
        <v>0</v>
      </c>
      <c r="E796">
        <f>'Recursos Humanos'!E796</f>
        <v>0</v>
      </c>
      <c r="F796" t="str">
        <f>'Recursos Humanos'!F796</f>
        <v>Rec. Humanos</v>
      </c>
      <c r="G796">
        <f>'Recursos Humanos'!G796</f>
        <v>0</v>
      </c>
      <c r="H796">
        <f>'Recursos Humanos'!H796</f>
        <v>0</v>
      </c>
      <c r="I796">
        <f>'Recursos Humanos'!I796</f>
        <v>0</v>
      </c>
      <c r="J796" s="2">
        <f>'Recursos Humanos'!K796</f>
        <v>0</v>
      </c>
      <c r="K796" s="3">
        <f>'Recursos Humanos'!L796</f>
        <v>0</v>
      </c>
      <c r="L796" s="3">
        <f>'Recursos Humanos'!M796</f>
        <v>0</v>
      </c>
    </row>
    <row r="797" spans="1:12" x14ac:dyDescent="0.25">
      <c r="A797">
        <f>'Recursos Humanos'!A797</f>
        <v>0</v>
      </c>
      <c r="B797">
        <f>'Recursos Humanos'!B797</f>
        <v>0</v>
      </c>
      <c r="C797">
        <f>'Recursos Humanos'!C797</f>
        <v>0</v>
      </c>
      <c r="D797">
        <f>'Recursos Humanos'!D797</f>
        <v>0</v>
      </c>
      <c r="E797">
        <f>'Recursos Humanos'!E797</f>
        <v>0</v>
      </c>
      <c r="F797" t="str">
        <f>'Recursos Humanos'!F797</f>
        <v>Rec. Humanos</v>
      </c>
      <c r="G797">
        <f>'Recursos Humanos'!G797</f>
        <v>0</v>
      </c>
      <c r="H797">
        <f>'Recursos Humanos'!H797</f>
        <v>0</v>
      </c>
      <c r="I797">
        <f>'Recursos Humanos'!I797</f>
        <v>0</v>
      </c>
      <c r="J797" s="2">
        <f>'Recursos Humanos'!K797</f>
        <v>0</v>
      </c>
      <c r="K797" s="3">
        <f>'Recursos Humanos'!L797</f>
        <v>0</v>
      </c>
      <c r="L797" s="3">
        <f>'Recursos Humanos'!M797</f>
        <v>0</v>
      </c>
    </row>
    <row r="798" spans="1:12" x14ac:dyDescent="0.25">
      <c r="A798">
        <f>'Recursos Humanos'!A798</f>
        <v>0</v>
      </c>
      <c r="B798">
        <f>'Recursos Humanos'!B798</f>
        <v>0</v>
      </c>
      <c r="C798">
        <f>'Recursos Humanos'!C798</f>
        <v>0</v>
      </c>
      <c r="D798">
        <f>'Recursos Humanos'!D798</f>
        <v>0</v>
      </c>
      <c r="E798">
        <f>'Recursos Humanos'!E798</f>
        <v>0</v>
      </c>
      <c r="F798" t="str">
        <f>'Recursos Humanos'!F798</f>
        <v>Rec. Humanos</v>
      </c>
      <c r="G798">
        <f>'Recursos Humanos'!G798</f>
        <v>0</v>
      </c>
      <c r="H798">
        <f>'Recursos Humanos'!H798</f>
        <v>0</v>
      </c>
      <c r="I798">
        <f>'Recursos Humanos'!I798</f>
        <v>0</v>
      </c>
      <c r="J798" s="2">
        <f>'Recursos Humanos'!K798</f>
        <v>0</v>
      </c>
      <c r="K798" s="3">
        <f>'Recursos Humanos'!L798</f>
        <v>0</v>
      </c>
      <c r="L798" s="3">
        <f>'Recursos Humanos'!M798</f>
        <v>0</v>
      </c>
    </row>
    <row r="799" spans="1:12" x14ac:dyDescent="0.25">
      <c r="A799">
        <f>'Recursos Humanos'!A799</f>
        <v>0</v>
      </c>
      <c r="B799">
        <f>'Recursos Humanos'!B799</f>
        <v>0</v>
      </c>
      <c r="C799">
        <f>'Recursos Humanos'!C799</f>
        <v>0</v>
      </c>
      <c r="D799">
        <f>'Recursos Humanos'!D799</f>
        <v>0</v>
      </c>
      <c r="E799">
        <f>'Recursos Humanos'!E799</f>
        <v>0</v>
      </c>
      <c r="F799" t="str">
        <f>'Recursos Humanos'!F799</f>
        <v>Rec. Humanos</v>
      </c>
      <c r="G799">
        <f>'Recursos Humanos'!G799</f>
        <v>0</v>
      </c>
      <c r="H799">
        <f>'Recursos Humanos'!H799</f>
        <v>0</v>
      </c>
      <c r="I799">
        <f>'Recursos Humanos'!I799</f>
        <v>0</v>
      </c>
      <c r="J799" s="2">
        <f>'Recursos Humanos'!K799</f>
        <v>0</v>
      </c>
      <c r="K799" s="3">
        <f>'Recursos Humanos'!L799</f>
        <v>0</v>
      </c>
      <c r="L799" s="3">
        <f>'Recursos Humanos'!M799</f>
        <v>0</v>
      </c>
    </row>
    <row r="800" spans="1:12" x14ac:dyDescent="0.25">
      <c r="A800">
        <f>'Recursos Humanos'!A800</f>
        <v>0</v>
      </c>
      <c r="B800">
        <f>'Recursos Humanos'!B800</f>
        <v>0</v>
      </c>
      <c r="C800">
        <f>'Recursos Humanos'!C800</f>
        <v>0</v>
      </c>
      <c r="D800">
        <f>'Recursos Humanos'!D800</f>
        <v>0</v>
      </c>
      <c r="E800">
        <f>'Recursos Humanos'!E800</f>
        <v>0</v>
      </c>
      <c r="F800" t="str">
        <f>'Recursos Humanos'!F800</f>
        <v>Rec. Humanos</v>
      </c>
      <c r="G800">
        <f>'Recursos Humanos'!G800</f>
        <v>0</v>
      </c>
      <c r="H800">
        <f>'Recursos Humanos'!H800</f>
        <v>0</v>
      </c>
      <c r="I800">
        <f>'Recursos Humanos'!I800</f>
        <v>0</v>
      </c>
      <c r="J800" s="2">
        <f>'Recursos Humanos'!K800</f>
        <v>0</v>
      </c>
      <c r="K800" s="3">
        <f>'Recursos Humanos'!L800</f>
        <v>0</v>
      </c>
      <c r="L800" s="3">
        <f>'Recursos Humanos'!M800</f>
        <v>0</v>
      </c>
    </row>
    <row r="801" spans="1:12" x14ac:dyDescent="0.25">
      <c r="A801">
        <f>'Recursos Humanos'!A801</f>
        <v>0</v>
      </c>
      <c r="B801">
        <f>'Recursos Humanos'!B801</f>
        <v>0</v>
      </c>
      <c r="C801">
        <f>'Recursos Humanos'!C801</f>
        <v>0</v>
      </c>
      <c r="D801">
        <f>'Recursos Humanos'!D801</f>
        <v>0</v>
      </c>
      <c r="E801">
        <f>'Recursos Humanos'!E801</f>
        <v>0</v>
      </c>
      <c r="F801" t="str">
        <f>'Recursos Humanos'!F801</f>
        <v>Rec. Humanos</v>
      </c>
      <c r="G801">
        <f>'Recursos Humanos'!G801</f>
        <v>0</v>
      </c>
      <c r="H801">
        <f>'Recursos Humanos'!H801</f>
        <v>0</v>
      </c>
      <c r="I801">
        <f>'Recursos Humanos'!I801</f>
        <v>0</v>
      </c>
      <c r="J801" s="2">
        <f>'Recursos Humanos'!K801</f>
        <v>0</v>
      </c>
      <c r="K801" s="3">
        <f>'Recursos Humanos'!L801</f>
        <v>0</v>
      </c>
      <c r="L801" s="3">
        <f>'Recursos Humanos'!M801</f>
        <v>0</v>
      </c>
    </row>
    <row r="802" spans="1:12" x14ac:dyDescent="0.25">
      <c r="A802">
        <f>'Recursos Humanos'!A802</f>
        <v>0</v>
      </c>
      <c r="B802">
        <f>'Recursos Humanos'!B802</f>
        <v>0</v>
      </c>
      <c r="C802">
        <f>'Recursos Humanos'!C802</f>
        <v>0</v>
      </c>
      <c r="D802">
        <f>'Recursos Humanos'!D802</f>
        <v>0</v>
      </c>
      <c r="E802">
        <f>'Recursos Humanos'!E802</f>
        <v>0</v>
      </c>
      <c r="F802" t="str">
        <f>'Recursos Humanos'!F802</f>
        <v>Rec. Humanos</v>
      </c>
      <c r="G802">
        <f>'Recursos Humanos'!G802</f>
        <v>0</v>
      </c>
      <c r="H802">
        <f>'Recursos Humanos'!H802</f>
        <v>0</v>
      </c>
      <c r="I802">
        <f>'Recursos Humanos'!I802</f>
        <v>0</v>
      </c>
      <c r="J802" s="2">
        <f>'Recursos Humanos'!K802</f>
        <v>0</v>
      </c>
      <c r="K802" s="3">
        <f>'Recursos Humanos'!L802</f>
        <v>0</v>
      </c>
      <c r="L802" s="3">
        <f>'Recursos Humanos'!M802</f>
        <v>0</v>
      </c>
    </row>
    <row r="803" spans="1:12" x14ac:dyDescent="0.25">
      <c r="A803">
        <f>'Recursos Humanos'!A803</f>
        <v>0</v>
      </c>
      <c r="B803">
        <f>'Recursos Humanos'!B803</f>
        <v>0</v>
      </c>
      <c r="C803">
        <f>'Recursos Humanos'!C803</f>
        <v>0</v>
      </c>
      <c r="D803">
        <f>'Recursos Humanos'!D803</f>
        <v>0</v>
      </c>
      <c r="E803">
        <f>'Recursos Humanos'!E803</f>
        <v>0</v>
      </c>
      <c r="F803" t="str">
        <f>'Recursos Humanos'!F803</f>
        <v>Rec. Humanos</v>
      </c>
      <c r="G803">
        <f>'Recursos Humanos'!G803</f>
        <v>0</v>
      </c>
      <c r="H803">
        <f>'Recursos Humanos'!H803</f>
        <v>0</v>
      </c>
      <c r="I803">
        <f>'Recursos Humanos'!I803</f>
        <v>0</v>
      </c>
      <c r="J803" s="2">
        <f>'Recursos Humanos'!K803</f>
        <v>0</v>
      </c>
      <c r="K803" s="3">
        <f>'Recursos Humanos'!L803</f>
        <v>0</v>
      </c>
      <c r="L803" s="3">
        <f>'Recursos Humanos'!M803</f>
        <v>0</v>
      </c>
    </row>
    <row r="804" spans="1:12" x14ac:dyDescent="0.25">
      <c r="A804">
        <f>'Recursos Humanos'!A804</f>
        <v>0</v>
      </c>
      <c r="B804">
        <f>'Recursos Humanos'!B804</f>
        <v>0</v>
      </c>
      <c r="C804">
        <f>'Recursos Humanos'!C804</f>
        <v>0</v>
      </c>
      <c r="D804">
        <f>'Recursos Humanos'!D804</f>
        <v>0</v>
      </c>
      <c r="E804">
        <f>'Recursos Humanos'!E804</f>
        <v>0</v>
      </c>
      <c r="F804" t="str">
        <f>'Recursos Humanos'!F804</f>
        <v>Rec. Humanos</v>
      </c>
      <c r="G804">
        <f>'Recursos Humanos'!G804</f>
        <v>0</v>
      </c>
      <c r="H804">
        <f>'Recursos Humanos'!H804</f>
        <v>0</v>
      </c>
      <c r="I804">
        <f>'Recursos Humanos'!I804</f>
        <v>0</v>
      </c>
      <c r="J804" s="2">
        <f>'Recursos Humanos'!K804</f>
        <v>0</v>
      </c>
      <c r="K804" s="3">
        <f>'Recursos Humanos'!L804</f>
        <v>0</v>
      </c>
      <c r="L804" s="3">
        <f>'Recursos Humanos'!M804</f>
        <v>0</v>
      </c>
    </row>
    <row r="805" spans="1:12" x14ac:dyDescent="0.25">
      <c r="A805">
        <f>'Recursos Humanos'!A805</f>
        <v>0</v>
      </c>
      <c r="B805">
        <f>'Recursos Humanos'!B805</f>
        <v>0</v>
      </c>
      <c r="C805">
        <f>'Recursos Humanos'!C805</f>
        <v>0</v>
      </c>
      <c r="D805">
        <f>'Recursos Humanos'!D805</f>
        <v>0</v>
      </c>
      <c r="E805">
        <f>'Recursos Humanos'!E805</f>
        <v>0</v>
      </c>
      <c r="F805" t="str">
        <f>'Recursos Humanos'!F805</f>
        <v>Rec. Humanos</v>
      </c>
      <c r="G805">
        <f>'Recursos Humanos'!G805</f>
        <v>0</v>
      </c>
      <c r="H805">
        <f>'Recursos Humanos'!H805</f>
        <v>0</v>
      </c>
      <c r="I805">
        <f>'Recursos Humanos'!I805</f>
        <v>0</v>
      </c>
      <c r="J805" s="2">
        <f>'Recursos Humanos'!K805</f>
        <v>0</v>
      </c>
      <c r="K805" s="3">
        <f>'Recursos Humanos'!L805</f>
        <v>0</v>
      </c>
      <c r="L805" s="3">
        <f>'Recursos Humanos'!M805</f>
        <v>0</v>
      </c>
    </row>
    <row r="806" spans="1:12" x14ac:dyDescent="0.25">
      <c r="A806">
        <f>'Recursos Humanos'!A806</f>
        <v>0</v>
      </c>
      <c r="B806">
        <f>'Recursos Humanos'!B806</f>
        <v>0</v>
      </c>
      <c r="C806">
        <f>'Recursos Humanos'!C806</f>
        <v>0</v>
      </c>
      <c r="D806">
        <f>'Recursos Humanos'!D806</f>
        <v>0</v>
      </c>
      <c r="E806">
        <f>'Recursos Humanos'!E806</f>
        <v>0</v>
      </c>
      <c r="F806" t="str">
        <f>'Recursos Humanos'!F806</f>
        <v>Rec. Humanos</v>
      </c>
      <c r="G806">
        <f>'Recursos Humanos'!G806</f>
        <v>0</v>
      </c>
      <c r="H806">
        <f>'Recursos Humanos'!H806</f>
        <v>0</v>
      </c>
      <c r="I806">
        <f>'Recursos Humanos'!I806</f>
        <v>0</v>
      </c>
      <c r="J806" s="2">
        <f>'Recursos Humanos'!K806</f>
        <v>0</v>
      </c>
      <c r="K806" s="3">
        <f>'Recursos Humanos'!L806</f>
        <v>0</v>
      </c>
      <c r="L806" s="3">
        <f>'Recursos Humanos'!M806</f>
        <v>0</v>
      </c>
    </row>
    <row r="807" spans="1:12" x14ac:dyDescent="0.25">
      <c r="A807">
        <f>'Recursos Humanos'!A807</f>
        <v>0</v>
      </c>
      <c r="B807">
        <f>'Recursos Humanos'!B807</f>
        <v>0</v>
      </c>
      <c r="C807">
        <f>'Recursos Humanos'!C807</f>
        <v>0</v>
      </c>
      <c r="D807">
        <f>'Recursos Humanos'!D807</f>
        <v>0</v>
      </c>
      <c r="E807">
        <f>'Recursos Humanos'!E807</f>
        <v>0</v>
      </c>
      <c r="F807" t="str">
        <f>'Recursos Humanos'!F807</f>
        <v>Rec. Humanos</v>
      </c>
      <c r="G807">
        <f>'Recursos Humanos'!G807</f>
        <v>0</v>
      </c>
      <c r="H807">
        <f>'Recursos Humanos'!H807</f>
        <v>0</v>
      </c>
      <c r="I807">
        <f>'Recursos Humanos'!I807</f>
        <v>0</v>
      </c>
      <c r="J807" s="2">
        <f>'Recursos Humanos'!K807</f>
        <v>0</v>
      </c>
      <c r="K807" s="3">
        <f>'Recursos Humanos'!L807</f>
        <v>0</v>
      </c>
      <c r="L807" s="3">
        <f>'Recursos Humanos'!M807</f>
        <v>0</v>
      </c>
    </row>
    <row r="808" spans="1:12" x14ac:dyDescent="0.25">
      <c r="A808">
        <f>'Recursos Humanos'!A808</f>
        <v>0</v>
      </c>
      <c r="B808">
        <f>'Recursos Humanos'!B808</f>
        <v>0</v>
      </c>
      <c r="C808">
        <f>'Recursos Humanos'!C808</f>
        <v>0</v>
      </c>
      <c r="D808">
        <f>'Recursos Humanos'!D808</f>
        <v>0</v>
      </c>
      <c r="E808">
        <f>'Recursos Humanos'!E808</f>
        <v>0</v>
      </c>
      <c r="F808" t="str">
        <f>'Recursos Humanos'!F808</f>
        <v>Rec. Humanos</v>
      </c>
      <c r="G808">
        <f>'Recursos Humanos'!G808</f>
        <v>0</v>
      </c>
      <c r="H808">
        <f>'Recursos Humanos'!H808</f>
        <v>0</v>
      </c>
      <c r="I808">
        <f>'Recursos Humanos'!I808</f>
        <v>0</v>
      </c>
      <c r="J808" s="2">
        <f>'Recursos Humanos'!K808</f>
        <v>0</v>
      </c>
      <c r="K808" s="3">
        <f>'Recursos Humanos'!L808</f>
        <v>0</v>
      </c>
      <c r="L808" s="3">
        <f>'Recursos Humanos'!M808</f>
        <v>0</v>
      </c>
    </row>
    <row r="809" spans="1:12" x14ac:dyDescent="0.25">
      <c r="A809">
        <f>'Recursos Humanos'!A809</f>
        <v>0</v>
      </c>
      <c r="B809">
        <f>'Recursos Humanos'!B809</f>
        <v>0</v>
      </c>
      <c r="C809">
        <f>'Recursos Humanos'!C809</f>
        <v>0</v>
      </c>
      <c r="D809">
        <f>'Recursos Humanos'!D809</f>
        <v>0</v>
      </c>
      <c r="E809">
        <f>'Recursos Humanos'!E809</f>
        <v>0</v>
      </c>
      <c r="F809" t="str">
        <f>'Recursos Humanos'!F809</f>
        <v>Rec. Humanos</v>
      </c>
      <c r="G809">
        <f>'Recursos Humanos'!G809</f>
        <v>0</v>
      </c>
      <c r="H809">
        <f>'Recursos Humanos'!H809</f>
        <v>0</v>
      </c>
      <c r="I809">
        <f>'Recursos Humanos'!I809</f>
        <v>0</v>
      </c>
      <c r="J809" s="2">
        <f>'Recursos Humanos'!K809</f>
        <v>0</v>
      </c>
      <c r="K809" s="3">
        <f>'Recursos Humanos'!L809</f>
        <v>0</v>
      </c>
      <c r="L809" s="3">
        <f>'Recursos Humanos'!M809</f>
        <v>0</v>
      </c>
    </row>
    <row r="810" spans="1:12" x14ac:dyDescent="0.25">
      <c r="A810">
        <f>'Recursos Humanos'!A810</f>
        <v>0</v>
      </c>
      <c r="B810">
        <f>'Recursos Humanos'!B810</f>
        <v>0</v>
      </c>
      <c r="C810">
        <f>'Recursos Humanos'!C810</f>
        <v>0</v>
      </c>
      <c r="D810">
        <f>'Recursos Humanos'!D810</f>
        <v>0</v>
      </c>
      <c r="E810">
        <f>'Recursos Humanos'!E810</f>
        <v>0</v>
      </c>
      <c r="F810" t="str">
        <f>'Recursos Humanos'!F810</f>
        <v>Rec. Humanos</v>
      </c>
      <c r="G810">
        <f>'Recursos Humanos'!G810</f>
        <v>0</v>
      </c>
      <c r="H810">
        <f>'Recursos Humanos'!H810</f>
        <v>0</v>
      </c>
      <c r="I810">
        <f>'Recursos Humanos'!I810</f>
        <v>0</v>
      </c>
      <c r="J810" s="2">
        <f>'Recursos Humanos'!K810</f>
        <v>0</v>
      </c>
      <c r="K810" s="3">
        <f>'Recursos Humanos'!L810</f>
        <v>0</v>
      </c>
      <c r="L810" s="3">
        <f>'Recursos Humanos'!M810</f>
        <v>0</v>
      </c>
    </row>
    <row r="811" spans="1:12" x14ac:dyDescent="0.25">
      <c r="A811">
        <f>'Recursos Humanos'!A811</f>
        <v>0</v>
      </c>
      <c r="B811">
        <f>'Recursos Humanos'!B811</f>
        <v>0</v>
      </c>
      <c r="C811">
        <f>'Recursos Humanos'!C811</f>
        <v>0</v>
      </c>
      <c r="D811">
        <f>'Recursos Humanos'!D811</f>
        <v>0</v>
      </c>
      <c r="E811">
        <f>'Recursos Humanos'!E811</f>
        <v>0</v>
      </c>
      <c r="F811" t="str">
        <f>'Recursos Humanos'!F811</f>
        <v>Rec. Humanos</v>
      </c>
      <c r="G811">
        <f>'Recursos Humanos'!G811</f>
        <v>0</v>
      </c>
      <c r="H811">
        <f>'Recursos Humanos'!H811</f>
        <v>0</v>
      </c>
      <c r="I811">
        <f>'Recursos Humanos'!I811</f>
        <v>0</v>
      </c>
      <c r="J811" s="2">
        <f>'Recursos Humanos'!K811</f>
        <v>0</v>
      </c>
      <c r="K811" s="3">
        <f>'Recursos Humanos'!L811</f>
        <v>0</v>
      </c>
      <c r="L811" s="3">
        <f>'Recursos Humanos'!M811</f>
        <v>0</v>
      </c>
    </row>
    <row r="812" spans="1:12" x14ac:dyDescent="0.25">
      <c r="A812">
        <f>'Recursos Humanos'!A812</f>
        <v>0</v>
      </c>
      <c r="B812">
        <f>'Recursos Humanos'!B812</f>
        <v>0</v>
      </c>
      <c r="C812">
        <f>'Recursos Humanos'!C812</f>
        <v>0</v>
      </c>
      <c r="D812">
        <f>'Recursos Humanos'!D812</f>
        <v>0</v>
      </c>
      <c r="E812">
        <f>'Recursos Humanos'!E812</f>
        <v>0</v>
      </c>
      <c r="F812" t="str">
        <f>'Recursos Humanos'!F812</f>
        <v>Rec. Humanos</v>
      </c>
      <c r="G812">
        <f>'Recursos Humanos'!G812</f>
        <v>0</v>
      </c>
      <c r="H812">
        <f>'Recursos Humanos'!H812</f>
        <v>0</v>
      </c>
      <c r="I812">
        <f>'Recursos Humanos'!I812</f>
        <v>0</v>
      </c>
      <c r="J812" s="2">
        <f>'Recursos Humanos'!K812</f>
        <v>0</v>
      </c>
      <c r="K812" s="3">
        <f>'Recursos Humanos'!L812</f>
        <v>0</v>
      </c>
      <c r="L812" s="3">
        <f>'Recursos Humanos'!M812</f>
        <v>0</v>
      </c>
    </row>
    <row r="813" spans="1:12" x14ac:dyDescent="0.25">
      <c r="A813">
        <f>'Recursos Humanos'!A813</f>
        <v>0</v>
      </c>
      <c r="B813">
        <f>'Recursos Humanos'!B813</f>
        <v>0</v>
      </c>
      <c r="C813">
        <f>'Recursos Humanos'!C813</f>
        <v>0</v>
      </c>
      <c r="D813">
        <f>'Recursos Humanos'!D813</f>
        <v>0</v>
      </c>
      <c r="E813">
        <f>'Recursos Humanos'!E813</f>
        <v>0</v>
      </c>
      <c r="F813" t="str">
        <f>'Recursos Humanos'!F813</f>
        <v>Rec. Humanos</v>
      </c>
      <c r="G813">
        <f>'Recursos Humanos'!G813</f>
        <v>0</v>
      </c>
      <c r="H813">
        <f>'Recursos Humanos'!H813</f>
        <v>0</v>
      </c>
      <c r="I813">
        <f>'Recursos Humanos'!I813</f>
        <v>0</v>
      </c>
      <c r="J813" s="2">
        <f>'Recursos Humanos'!K813</f>
        <v>0</v>
      </c>
      <c r="K813" s="3">
        <f>'Recursos Humanos'!L813</f>
        <v>0</v>
      </c>
      <c r="L813" s="3">
        <f>'Recursos Humanos'!M813</f>
        <v>0</v>
      </c>
    </row>
    <row r="814" spans="1:12" x14ac:dyDescent="0.25">
      <c r="A814">
        <f>'Recursos Humanos'!A814</f>
        <v>0</v>
      </c>
      <c r="B814">
        <f>'Recursos Humanos'!B814</f>
        <v>0</v>
      </c>
      <c r="C814">
        <f>'Recursos Humanos'!C814</f>
        <v>0</v>
      </c>
      <c r="D814">
        <f>'Recursos Humanos'!D814</f>
        <v>0</v>
      </c>
      <c r="E814">
        <f>'Recursos Humanos'!E814</f>
        <v>0</v>
      </c>
      <c r="F814" t="str">
        <f>'Recursos Humanos'!F814</f>
        <v>Rec. Humanos</v>
      </c>
      <c r="G814">
        <f>'Recursos Humanos'!G814</f>
        <v>0</v>
      </c>
      <c r="H814">
        <f>'Recursos Humanos'!H814</f>
        <v>0</v>
      </c>
      <c r="I814">
        <f>'Recursos Humanos'!I814</f>
        <v>0</v>
      </c>
      <c r="J814" s="2">
        <f>'Recursos Humanos'!K814</f>
        <v>0</v>
      </c>
      <c r="K814" s="3">
        <f>'Recursos Humanos'!L814</f>
        <v>0</v>
      </c>
      <c r="L814" s="3">
        <f>'Recursos Humanos'!M814</f>
        <v>0</v>
      </c>
    </row>
    <row r="815" spans="1:12" x14ac:dyDescent="0.25">
      <c r="A815">
        <f>'Recursos Humanos'!A815</f>
        <v>0</v>
      </c>
      <c r="B815">
        <f>'Recursos Humanos'!B815</f>
        <v>0</v>
      </c>
      <c r="C815">
        <f>'Recursos Humanos'!C815</f>
        <v>0</v>
      </c>
      <c r="D815">
        <f>'Recursos Humanos'!D815</f>
        <v>0</v>
      </c>
      <c r="E815">
        <f>'Recursos Humanos'!E815</f>
        <v>0</v>
      </c>
      <c r="F815" t="str">
        <f>'Recursos Humanos'!F815</f>
        <v>Rec. Humanos</v>
      </c>
      <c r="G815">
        <f>'Recursos Humanos'!G815</f>
        <v>0</v>
      </c>
      <c r="H815">
        <f>'Recursos Humanos'!H815</f>
        <v>0</v>
      </c>
      <c r="I815">
        <f>'Recursos Humanos'!I815</f>
        <v>0</v>
      </c>
      <c r="J815" s="2">
        <f>'Recursos Humanos'!K815</f>
        <v>0</v>
      </c>
      <c r="K815" s="3">
        <f>'Recursos Humanos'!L815</f>
        <v>0</v>
      </c>
      <c r="L815" s="3">
        <f>'Recursos Humanos'!M815</f>
        <v>0</v>
      </c>
    </row>
    <row r="816" spans="1:12" x14ac:dyDescent="0.25">
      <c r="A816">
        <f>'Recursos Humanos'!A816</f>
        <v>0</v>
      </c>
      <c r="B816">
        <f>'Recursos Humanos'!B816</f>
        <v>0</v>
      </c>
      <c r="C816">
        <f>'Recursos Humanos'!C816</f>
        <v>0</v>
      </c>
      <c r="D816">
        <f>'Recursos Humanos'!D816</f>
        <v>0</v>
      </c>
      <c r="E816">
        <f>'Recursos Humanos'!E816</f>
        <v>0</v>
      </c>
      <c r="F816" t="str">
        <f>'Recursos Humanos'!F816</f>
        <v>Rec. Humanos</v>
      </c>
      <c r="G816">
        <f>'Recursos Humanos'!G816</f>
        <v>0</v>
      </c>
      <c r="H816">
        <f>'Recursos Humanos'!H816</f>
        <v>0</v>
      </c>
      <c r="I816">
        <f>'Recursos Humanos'!I816</f>
        <v>0</v>
      </c>
      <c r="J816" s="2">
        <f>'Recursos Humanos'!K816</f>
        <v>0</v>
      </c>
      <c r="K816" s="3">
        <f>'Recursos Humanos'!L816</f>
        <v>0</v>
      </c>
      <c r="L816" s="3">
        <f>'Recursos Humanos'!M816</f>
        <v>0</v>
      </c>
    </row>
    <row r="817" spans="1:12" x14ac:dyDescent="0.25">
      <c r="A817">
        <f>'Recursos Humanos'!A817</f>
        <v>0</v>
      </c>
      <c r="B817">
        <f>'Recursos Humanos'!B817</f>
        <v>0</v>
      </c>
      <c r="C817">
        <f>'Recursos Humanos'!C817</f>
        <v>0</v>
      </c>
      <c r="D817">
        <f>'Recursos Humanos'!D817</f>
        <v>0</v>
      </c>
      <c r="E817">
        <f>'Recursos Humanos'!E817</f>
        <v>0</v>
      </c>
      <c r="F817" t="str">
        <f>'Recursos Humanos'!F817</f>
        <v>Rec. Humanos</v>
      </c>
      <c r="G817">
        <f>'Recursos Humanos'!G817</f>
        <v>0</v>
      </c>
      <c r="H817">
        <f>'Recursos Humanos'!H817</f>
        <v>0</v>
      </c>
      <c r="I817">
        <f>'Recursos Humanos'!I817</f>
        <v>0</v>
      </c>
      <c r="J817" s="2">
        <f>'Recursos Humanos'!K817</f>
        <v>0</v>
      </c>
      <c r="K817" s="3">
        <f>'Recursos Humanos'!L817</f>
        <v>0</v>
      </c>
      <c r="L817" s="3">
        <f>'Recursos Humanos'!M817</f>
        <v>0</v>
      </c>
    </row>
    <row r="818" spans="1:12" x14ac:dyDescent="0.25">
      <c r="A818">
        <f>'Recursos Humanos'!A818</f>
        <v>0</v>
      </c>
      <c r="B818">
        <f>'Recursos Humanos'!B818</f>
        <v>0</v>
      </c>
      <c r="C818">
        <f>'Recursos Humanos'!C818</f>
        <v>0</v>
      </c>
      <c r="D818">
        <f>'Recursos Humanos'!D818</f>
        <v>0</v>
      </c>
      <c r="E818">
        <f>'Recursos Humanos'!E818</f>
        <v>0</v>
      </c>
      <c r="F818" t="str">
        <f>'Recursos Humanos'!F818</f>
        <v>Rec. Humanos</v>
      </c>
      <c r="G818">
        <f>'Recursos Humanos'!G818</f>
        <v>0</v>
      </c>
      <c r="H818">
        <f>'Recursos Humanos'!H818</f>
        <v>0</v>
      </c>
      <c r="I818">
        <f>'Recursos Humanos'!I818</f>
        <v>0</v>
      </c>
      <c r="J818" s="2">
        <f>'Recursos Humanos'!K818</f>
        <v>0</v>
      </c>
      <c r="K818" s="3">
        <f>'Recursos Humanos'!L818</f>
        <v>0</v>
      </c>
      <c r="L818" s="3">
        <f>'Recursos Humanos'!M818</f>
        <v>0</v>
      </c>
    </row>
    <row r="819" spans="1:12" x14ac:dyDescent="0.25">
      <c r="A819">
        <f>'Recursos Humanos'!A819</f>
        <v>0</v>
      </c>
      <c r="B819">
        <f>'Recursos Humanos'!B819</f>
        <v>0</v>
      </c>
      <c r="C819">
        <f>'Recursos Humanos'!C819</f>
        <v>0</v>
      </c>
      <c r="D819">
        <f>'Recursos Humanos'!D819</f>
        <v>0</v>
      </c>
      <c r="E819">
        <f>'Recursos Humanos'!E819</f>
        <v>0</v>
      </c>
      <c r="F819" t="str">
        <f>'Recursos Humanos'!F819</f>
        <v>Rec. Humanos</v>
      </c>
      <c r="G819">
        <f>'Recursos Humanos'!G819</f>
        <v>0</v>
      </c>
      <c r="H819">
        <f>'Recursos Humanos'!H819</f>
        <v>0</v>
      </c>
      <c r="I819">
        <f>'Recursos Humanos'!I819</f>
        <v>0</v>
      </c>
      <c r="J819" s="2">
        <f>'Recursos Humanos'!K819</f>
        <v>0</v>
      </c>
      <c r="K819" s="3">
        <f>'Recursos Humanos'!L819</f>
        <v>0</v>
      </c>
      <c r="L819" s="3">
        <f>'Recursos Humanos'!M819</f>
        <v>0</v>
      </c>
    </row>
    <row r="820" spans="1:12" x14ac:dyDescent="0.25">
      <c r="A820">
        <f>'Recursos Humanos'!A820</f>
        <v>0</v>
      </c>
      <c r="B820">
        <f>'Recursos Humanos'!B820</f>
        <v>0</v>
      </c>
      <c r="C820">
        <f>'Recursos Humanos'!C820</f>
        <v>0</v>
      </c>
      <c r="D820">
        <f>'Recursos Humanos'!D820</f>
        <v>0</v>
      </c>
      <c r="E820">
        <f>'Recursos Humanos'!E820</f>
        <v>0</v>
      </c>
      <c r="F820" t="str">
        <f>'Recursos Humanos'!F820</f>
        <v>Rec. Humanos</v>
      </c>
      <c r="G820">
        <f>'Recursos Humanos'!G820</f>
        <v>0</v>
      </c>
      <c r="H820">
        <f>'Recursos Humanos'!H820</f>
        <v>0</v>
      </c>
      <c r="I820">
        <f>'Recursos Humanos'!I820</f>
        <v>0</v>
      </c>
      <c r="J820" s="2">
        <f>'Recursos Humanos'!K820</f>
        <v>0</v>
      </c>
      <c r="K820" s="3">
        <f>'Recursos Humanos'!L820</f>
        <v>0</v>
      </c>
      <c r="L820" s="3">
        <f>'Recursos Humanos'!M820</f>
        <v>0</v>
      </c>
    </row>
    <row r="821" spans="1:12" x14ac:dyDescent="0.25">
      <c r="A821">
        <f>'Recursos Humanos'!A821</f>
        <v>0</v>
      </c>
      <c r="B821">
        <f>'Recursos Humanos'!B821</f>
        <v>0</v>
      </c>
      <c r="C821">
        <f>'Recursos Humanos'!C821</f>
        <v>0</v>
      </c>
      <c r="D821">
        <f>'Recursos Humanos'!D821</f>
        <v>0</v>
      </c>
      <c r="E821">
        <f>'Recursos Humanos'!E821</f>
        <v>0</v>
      </c>
      <c r="F821" t="str">
        <f>'Recursos Humanos'!F821</f>
        <v>Rec. Humanos</v>
      </c>
      <c r="G821">
        <f>'Recursos Humanos'!G821</f>
        <v>0</v>
      </c>
      <c r="H821">
        <f>'Recursos Humanos'!H821</f>
        <v>0</v>
      </c>
      <c r="I821">
        <f>'Recursos Humanos'!I821</f>
        <v>0</v>
      </c>
      <c r="J821" s="2">
        <f>'Recursos Humanos'!K821</f>
        <v>0</v>
      </c>
      <c r="K821" s="3">
        <f>'Recursos Humanos'!L821</f>
        <v>0</v>
      </c>
      <c r="L821" s="3">
        <f>'Recursos Humanos'!M821</f>
        <v>0</v>
      </c>
    </row>
    <row r="822" spans="1:12" x14ac:dyDescent="0.25">
      <c r="A822">
        <f>'Recursos Humanos'!A822</f>
        <v>0</v>
      </c>
      <c r="B822">
        <f>'Recursos Humanos'!B822</f>
        <v>0</v>
      </c>
      <c r="C822">
        <f>'Recursos Humanos'!C822</f>
        <v>0</v>
      </c>
      <c r="D822">
        <f>'Recursos Humanos'!D822</f>
        <v>0</v>
      </c>
      <c r="E822">
        <f>'Recursos Humanos'!E822</f>
        <v>0</v>
      </c>
      <c r="F822" t="str">
        <f>'Recursos Humanos'!F822</f>
        <v>Rec. Humanos</v>
      </c>
      <c r="G822">
        <f>'Recursos Humanos'!G822</f>
        <v>0</v>
      </c>
      <c r="H822">
        <f>'Recursos Humanos'!H822</f>
        <v>0</v>
      </c>
      <c r="I822">
        <f>'Recursos Humanos'!I822</f>
        <v>0</v>
      </c>
      <c r="J822" s="2">
        <f>'Recursos Humanos'!K822</f>
        <v>0</v>
      </c>
      <c r="K822" s="3">
        <f>'Recursos Humanos'!L822</f>
        <v>0</v>
      </c>
      <c r="L822" s="3">
        <f>'Recursos Humanos'!M822</f>
        <v>0</v>
      </c>
    </row>
    <row r="823" spans="1:12" x14ac:dyDescent="0.25">
      <c r="A823">
        <f>'Recursos Humanos'!A823</f>
        <v>0</v>
      </c>
      <c r="B823">
        <f>'Recursos Humanos'!B823</f>
        <v>0</v>
      </c>
      <c r="C823">
        <f>'Recursos Humanos'!C823</f>
        <v>0</v>
      </c>
      <c r="D823">
        <f>'Recursos Humanos'!D823</f>
        <v>0</v>
      </c>
      <c r="E823">
        <f>'Recursos Humanos'!E823</f>
        <v>0</v>
      </c>
      <c r="F823" t="str">
        <f>'Recursos Humanos'!F823</f>
        <v>Rec. Humanos</v>
      </c>
      <c r="G823">
        <f>'Recursos Humanos'!G823</f>
        <v>0</v>
      </c>
      <c r="H823">
        <f>'Recursos Humanos'!H823</f>
        <v>0</v>
      </c>
      <c r="I823">
        <f>'Recursos Humanos'!I823</f>
        <v>0</v>
      </c>
      <c r="J823" s="2">
        <f>'Recursos Humanos'!K823</f>
        <v>0</v>
      </c>
      <c r="K823" s="3">
        <f>'Recursos Humanos'!L823</f>
        <v>0</v>
      </c>
      <c r="L823" s="3">
        <f>'Recursos Humanos'!M823</f>
        <v>0</v>
      </c>
    </row>
    <row r="824" spans="1:12" x14ac:dyDescent="0.25">
      <c r="A824">
        <f>'Recursos Humanos'!A824</f>
        <v>0</v>
      </c>
      <c r="B824">
        <f>'Recursos Humanos'!B824</f>
        <v>0</v>
      </c>
      <c r="C824">
        <f>'Recursos Humanos'!C824</f>
        <v>0</v>
      </c>
      <c r="D824">
        <f>'Recursos Humanos'!D824</f>
        <v>0</v>
      </c>
      <c r="E824">
        <f>'Recursos Humanos'!E824</f>
        <v>0</v>
      </c>
      <c r="F824" t="str">
        <f>'Recursos Humanos'!F824</f>
        <v>Rec. Humanos</v>
      </c>
      <c r="G824">
        <f>'Recursos Humanos'!G824</f>
        <v>0</v>
      </c>
      <c r="H824">
        <f>'Recursos Humanos'!H824</f>
        <v>0</v>
      </c>
      <c r="I824">
        <f>'Recursos Humanos'!I824</f>
        <v>0</v>
      </c>
      <c r="J824" s="2">
        <f>'Recursos Humanos'!K824</f>
        <v>0</v>
      </c>
      <c r="K824" s="3">
        <f>'Recursos Humanos'!L824</f>
        <v>0</v>
      </c>
      <c r="L824" s="3">
        <f>'Recursos Humanos'!M824</f>
        <v>0</v>
      </c>
    </row>
    <row r="825" spans="1:12" x14ac:dyDescent="0.25">
      <c r="A825">
        <f>'Recursos Humanos'!A825</f>
        <v>0</v>
      </c>
      <c r="B825">
        <f>'Recursos Humanos'!B825</f>
        <v>0</v>
      </c>
      <c r="C825">
        <f>'Recursos Humanos'!C825</f>
        <v>0</v>
      </c>
      <c r="D825">
        <f>'Recursos Humanos'!D825</f>
        <v>0</v>
      </c>
      <c r="E825">
        <f>'Recursos Humanos'!E825</f>
        <v>0</v>
      </c>
      <c r="F825" t="str">
        <f>'Recursos Humanos'!F825</f>
        <v>Rec. Humanos</v>
      </c>
      <c r="G825">
        <f>'Recursos Humanos'!G825</f>
        <v>0</v>
      </c>
      <c r="H825">
        <f>'Recursos Humanos'!H825</f>
        <v>0</v>
      </c>
      <c r="I825">
        <f>'Recursos Humanos'!I825</f>
        <v>0</v>
      </c>
      <c r="J825" s="2">
        <f>'Recursos Humanos'!K825</f>
        <v>0</v>
      </c>
      <c r="K825" s="3">
        <f>'Recursos Humanos'!L825</f>
        <v>0</v>
      </c>
      <c r="L825" s="3">
        <f>'Recursos Humanos'!M825</f>
        <v>0</v>
      </c>
    </row>
    <row r="826" spans="1:12" x14ac:dyDescent="0.25">
      <c r="A826">
        <f>'Recursos Humanos'!A826</f>
        <v>0</v>
      </c>
      <c r="B826">
        <f>'Recursos Humanos'!B826</f>
        <v>0</v>
      </c>
      <c r="C826">
        <f>'Recursos Humanos'!C826</f>
        <v>0</v>
      </c>
      <c r="D826">
        <f>'Recursos Humanos'!D826</f>
        <v>0</v>
      </c>
      <c r="E826">
        <f>'Recursos Humanos'!E826</f>
        <v>0</v>
      </c>
      <c r="F826" t="str">
        <f>'Recursos Humanos'!F826</f>
        <v>Rec. Humanos</v>
      </c>
      <c r="G826">
        <f>'Recursos Humanos'!G826</f>
        <v>0</v>
      </c>
      <c r="H826">
        <f>'Recursos Humanos'!H826</f>
        <v>0</v>
      </c>
      <c r="I826">
        <f>'Recursos Humanos'!I826</f>
        <v>0</v>
      </c>
      <c r="J826" s="2">
        <f>'Recursos Humanos'!K826</f>
        <v>0</v>
      </c>
      <c r="K826" s="3">
        <f>'Recursos Humanos'!L826</f>
        <v>0</v>
      </c>
      <c r="L826" s="3">
        <f>'Recursos Humanos'!M826</f>
        <v>0</v>
      </c>
    </row>
    <row r="827" spans="1:12" x14ac:dyDescent="0.25">
      <c r="A827">
        <f>'Recursos Humanos'!A827</f>
        <v>0</v>
      </c>
      <c r="B827">
        <f>'Recursos Humanos'!B827</f>
        <v>0</v>
      </c>
      <c r="C827">
        <f>'Recursos Humanos'!C827</f>
        <v>0</v>
      </c>
      <c r="D827">
        <f>'Recursos Humanos'!D827</f>
        <v>0</v>
      </c>
      <c r="E827">
        <f>'Recursos Humanos'!E827</f>
        <v>0</v>
      </c>
      <c r="F827" t="str">
        <f>'Recursos Humanos'!F827</f>
        <v>Rec. Humanos</v>
      </c>
      <c r="G827">
        <f>'Recursos Humanos'!G827</f>
        <v>0</v>
      </c>
      <c r="H827">
        <f>'Recursos Humanos'!H827</f>
        <v>0</v>
      </c>
      <c r="I827">
        <f>'Recursos Humanos'!I827</f>
        <v>0</v>
      </c>
      <c r="J827" s="2">
        <f>'Recursos Humanos'!K827</f>
        <v>0</v>
      </c>
      <c r="K827" s="3">
        <f>'Recursos Humanos'!L827</f>
        <v>0</v>
      </c>
      <c r="L827" s="3">
        <f>'Recursos Humanos'!M827</f>
        <v>0</v>
      </c>
    </row>
    <row r="828" spans="1:12" x14ac:dyDescent="0.25">
      <c r="A828">
        <f>'Recursos Humanos'!A828</f>
        <v>0</v>
      </c>
      <c r="B828">
        <f>'Recursos Humanos'!B828</f>
        <v>0</v>
      </c>
      <c r="C828">
        <f>'Recursos Humanos'!C828</f>
        <v>0</v>
      </c>
      <c r="D828">
        <f>'Recursos Humanos'!D828</f>
        <v>0</v>
      </c>
      <c r="E828">
        <f>'Recursos Humanos'!E828</f>
        <v>0</v>
      </c>
      <c r="F828" t="str">
        <f>'Recursos Humanos'!F828</f>
        <v>Rec. Humanos</v>
      </c>
      <c r="G828">
        <f>'Recursos Humanos'!G828</f>
        <v>0</v>
      </c>
      <c r="H828">
        <f>'Recursos Humanos'!H828</f>
        <v>0</v>
      </c>
      <c r="I828">
        <f>'Recursos Humanos'!I828</f>
        <v>0</v>
      </c>
      <c r="J828" s="2">
        <f>'Recursos Humanos'!K828</f>
        <v>0</v>
      </c>
      <c r="K828" s="3">
        <f>'Recursos Humanos'!L828</f>
        <v>0</v>
      </c>
      <c r="L828" s="3">
        <f>'Recursos Humanos'!M828</f>
        <v>0</v>
      </c>
    </row>
    <row r="829" spans="1:12" x14ac:dyDescent="0.25">
      <c r="A829">
        <f>'Recursos Humanos'!A829</f>
        <v>0</v>
      </c>
      <c r="B829">
        <f>'Recursos Humanos'!B829</f>
        <v>0</v>
      </c>
      <c r="C829">
        <f>'Recursos Humanos'!C829</f>
        <v>0</v>
      </c>
      <c r="D829">
        <f>'Recursos Humanos'!D829</f>
        <v>0</v>
      </c>
      <c r="E829">
        <f>'Recursos Humanos'!E829</f>
        <v>0</v>
      </c>
      <c r="F829" t="str">
        <f>'Recursos Humanos'!F829</f>
        <v>Rec. Humanos</v>
      </c>
      <c r="G829">
        <f>'Recursos Humanos'!G829</f>
        <v>0</v>
      </c>
      <c r="H829">
        <f>'Recursos Humanos'!H829</f>
        <v>0</v>
      </c>
      <c r="I829">
        <f>'Recursos Humanos'!I829</f>
        <v>0</v>
      </c>
      <c r="J829" s="2">
        <f>'Recursos Humanos'!K829</f>
        <v>0</v>
      </c>
      <c r="K829" s="3">
        <f>'Recursos Humanos'!L829</f>
        <v>0</v>
      </c>
      <c r="L829" s="3">
        <f>'Recursos Humanos'!M829</f>
        <v>0</v>
      </c>
    </row>
    <row r="830" spans="1:12" x14ac:dyDescent="0.25">
      <c r="A830">
        <f>'Recursos Humanos'!A830</f>
        <v>0</v>
      </c>
      <c r="B830">
        <f>'Recursos Humanos'!B830</f>
        <v>0</v>
      </c>
      <c r="C830">
        <f>'Recursos Humanos'!C830</f>
        <v>0</v>
      </c>
      <c r="D830">
        <f>'Recursos Humanos'!D830</f>
        <v>0</v>
      </c>
      <c r="E830">
        <f>'Recursos Humanos'!E830</f>
        <v>0</v>
      </c>
      <c r="F830" t="str">
        <f>'Recursos Humanos'!F830</f>
        <v>Rec. Humanos</v>
      </c>
      <c r="G830">
        <f>'Recursos Humanos'!G830</f>
        <v>0</v>
      </c>
      <c r="H830">
        <f>'Recursos Humanos'!H830</f>
        <v>0</v>
      </c>
      <c r="I830">
        <f>'Recursos Humanos'!I830</f>
        <v>0</v>
      </c>
      <c r="J830" s="2">
        <f>'Recursos Humanos'!K830</f>
        <v>0</v>
      </c>
      <c r="K830" s="3">
        <f>'Recursos Humanos'!L830</f>
        <v>0</v>
      </c>
      <c r="L830" s="3">
        <f>'Recursos Humanos'!M830</f>
        <v>0</v>
      </c>
    </row>
    <row r="831" spans="1:12" x14ac:dyDescent="0.25">
      <c r="A831">
        <f>'Recursos Humanos'!A831</f>
        <v>0</v>
      </c>
      <c r="B831">
        <f>'Recursos Humanos'!B831</f>
        <v>0</v>
      </c>
      <c r="C831">
        <f>'Recursos Humanos'!C831</f>
        <v>0</v>
      </c>
      <c r="D831">
        <f>'Recursos Humanos'!D831</f>
        <v>0</v>
      </c>
      <c r="E831">
        <f>'Recursos Humanos'!E831</f>
        <v>0</v>
      </c>
      <c r="F831" t="str">
        <f>'Recursos Humanos'!F831</f>
        <v>Rec. Humanos</v>
      </c>
      <c r="G831">
        <f>'Recursos Humanos'!G831</f>
        <v>0</v>
      </c>
      <c r="H831">
        <f>'Recursos Humanos'!H831</f>
        <v>0</v>
      </c>
      <c r="I831">
        <f>'Recursos Humanos'!I831</f>
        <v>0</v>
      </c>
      <c r="J831" s="2">
        <f>'Recursos Humanos'!K831</f>
        <v>0</v>
      </c>
      <c r="K831" s="3">
        <f>'Recursos Humanos'!L831</f>
        <v>0</v>
      </c>
      <c r="L831" s="3">
        <f>'Recursos Humanos'!M831</f>
        <v>0</v>
      </c>
    </row>
    <row r="832" spans="1:12" x14ac:dyDescent="0.25">
      <c r="A832">
        <f>'Recursos Humanos'!A832</f>
        <v>0</v>
      </c>
      <c r="B832">
        <f>'Recursos Humanos'!B832</f>
        <v>0</v>
      </c>
      <c r="C832">
        <f>'Recursos Humanos'!C832</f>
        <v>0</v>
      </c>
      <c r="D832">
        <f>'Recursos Humanos'!D832</f>
        <v>0</v>
      </c>
      <c r="E832">
        <f>'Recursos Humanos'!E832</f>
        <v>0</v>
      </c>
      <c r="F832" t="str">
        <f>'Recursos Humanos'!F832</f>
        <v>Rec. Humanos</v>
      </c>
      <c r="G832">
        <f>'Recursos Humanos'!G832</f>
        <v>0</v>
      </c>
      <c r="H832">
        <f>'Recursos Humanos'!H832</f>
        <v>0</v>
      </c>
      <c r="I832">
        <f>'Recursos Humanos'!I832</f>
        <v>0</v>
      </c>
      <c r="J832" s="2">
        <f>'Recursos Humanos'!K832</f>
        <v>0</v>
      </c>
      <c r="K832" s="3">
        <f>'Recursos Humanos'!L832</f>
        <v>0</v>
      </c>
      <c r="L832" s="3">
        <f>'Recursos Humanos'!M832</f>
        <v>0</v>
      </c>
    </row>
    <row r="833" spans="1:12" x14ac:dyDescent="0.25">
      <c r="A833">
        <f>'Recursos Humanos'!A833</f>
        <v>0</v>
      </c>
      <c r="B833">
        <f>'Recursos Humanos'!B833</f>
        <v>0</v>
      </c>
      <c r="C833">
        <f>'Recursos Humanos'!C833</f>
        <v>0</v>
      </c>
      <c r="D833">
        <f>'Recursos Humanos'!D833</f>
        <v>0</v>
      </c>
      <c r="E833">
        <f>'Recursos Humanos'!E833</f>
        <v>0</v>
      </c>
      <c r="F833" t="str">
        <f>'Recursos Humanos'!F833</f>
        <v>Rec. Humanos</v>
      </c>
      <c r="G833">
        <f>'Recursos Humanos'!G833</f>
        <v>0</v>
      </c>
      <c r="H833">
        <f>'Recursos Humanos'!H833</f>
        <v>0</v>
      </c>
      <c r="I833">
        <f>'Recursos Humanos'!I833</f>
        <v>0</v>
      </c>
      <c r="J833" s="2">
        <f>'Recursos Humanos'!K833</f>
        <v>0</v>
      </c>
      <c r="K833" s="3">
        <f>'Recursos Humanos'!L833</f>
        <v>0</v>
      </c>
      <c r="L833" s="3">
        <f>'Recursos Humanos'!M833</f>
        <v>0</v>
      </c>
    </row>
    <row r="834" spans="1:12" x14ac:dyDescent="0.25">
      <c r="A834">
        <f>'Recursos Humanos'!A834</f>
        <v>0</v>
      </c>
      <c r="B834">
        <f>'Recursos Humanos'!B834</f>
        <v>0</v>
      </c>
      <c r="C834">
        <f>'Recursos Humanos'!C834</f>
        <v>0</v>
      </c>
      <c r="D834">
        <f>'Recursos Humanos'!D834</f>
        <v>0</v>
      </c>
      <c r="E834">
        <f>'Recursos Humanos'!E834</f>
        <v>0</v>
      </c>
      <c r="F834" t="str">
        <f>'Recursos Humanos'!F834</f>
        <v>Rec. Humanos</v>
      </c>
      <c r="G834">
        <f>'Recursos Humanos'!G834</f>
        <v>0</v>
      </c>
      <c r="H834">
        <f>'Recursos Humanos'!H834</f>
        <v>0</v>
      </c>
      <c r="I834">
        <f>'Recursos Humanos'!I834</f>
        <v>0</v>
      </c>
      <c r="J834" s="2">
        <f>'Recursos Humanos'!K834</f>
        <v>0</v>
      </c>
      <c r="K834" s="3">
        <f>'Recursos Humanos'!L834</f>
        <v>0</v>
      </c>
      <c r="L834" s="3">
        <f>'Recursos Humanos'!M834</f>
        <v>0</v>
      </c>
    </row>
    <row r="835" spans="1:12" x14ac:dyDescent="0.25">
      <c r="A835">
        <f>'Recursos Humanos'!A835</f>
        <v>0</v>
      </c>
      <c r="B835">
        <f>'Recursos Humanos'!B835</f>
        <v>0</v>
      </c>
      <c r="C835">
        <f>'Recursos Humanos'!C835</f>
        <v>0</v>
      </c>
      <c r="D835">
        <f>'Recursos Humanos'!D835</f>
        <v>0</v>
      </c>
      <c r="E835">
        <f>'Recursos Humanos'!E835</f>
        <v>0</v>
      </c>
      <c r="F835" t="str">
        <f>'Recursos Humanos'!F835</f>
        <v>Rec. Humanos</v>
      </c>
      <c r="G835">
        <f>'Recursos Humanos'!G835</f>
        <v>0</v>
      </c>
      <c r="H835">
        <f>'Recursos Humanos'!H835</f>
        <v>0</v>
      </c>
      <c r="I835">
        <f>'Recursos Humanos'!I835</f>
        <v>0</v>
      </c>
      <c r="J835" s="2">
        <f>'Recursos Humanos'!K835</f>
        <v>0</v>
      </c>
      <c r="K835" s="3">
        <f>'Recursos Humanos'!L835</f>
        <v>0</v>
      </c>
      <c r="L835" s="3">
        <f>'Recursos Humanos'!M835</f>
        <v>0</v>
      </c>
    </row>
    <row r="836" spans="1:12" x14ac:dyDescent="0.25">
      <c r="A836">
        <f>'Recursos Humanos'!A836</f>
        <v>0</v>
      </c>
      <c r="B836">
        <f>'Recursos Humanos'!B836</f>
        <v>0</v>
      </c>
      <c r="C836">
        <f>'Recursos Humanos'!C836</f>
        <v>0</v>
      </c>
      <c r="D836">
        <f>'Recursos Humanos'!D836</f>
        <v>0</v>
      </c>
      <c r="E836">
        <f>'Recursos Humanos'!E836</f>
        <v>0</v>
      </c>
      <c r="F836" t="str">
        <f>'Recursos Humanos'!F836</f>
        <v>Rec. Humanos</v>
      </c>
      <c r="G836">
        <f>'Recursos Humanos'!G836</f>
        <v>0</v>
      </c>
      <c r="H836">
        <f>'Recursos Humanos'!H836</f>
        <v>0</v>
      </c>
      <c r="I836">
        <f>'Recursos Humanos'!I836</f>
        <v>0</v>
      </c>
      <c r="J836" s="2">
        <f>'Recursos Humanos'!K836</f>
        <v>0</v>
      </c>
      <c r="K836" s="3">
        <f>'Recursos Humanos'!L836</f>
        <v>0</v>
      </c>
      <c r="L836" s="3">
        <f>'Recursos Humanos'!M836</f>
        <v>0</v>
      </c>
    </row>
    <row r="837" spans="1:12" x14ac:dyDescent="0.25">
      <c r="A837">
        <f>'Recursos Humanos'!A837</f>
        <v>0</v>
      </c>
      <c r="B837">
        <f>'Recursos Humanos'!B837</f>
        <v>0</v>
      </c>
      <c r="C837">
        <f>'Recursos Humanos'!C837</f>
        <v>0</v>
      </c>
      <c r="D837">
        <f>'Recursos Humanos'!D837</f>
        <v>0</v>
      </c>
      <c r="E837">
        <f>'Recursos Humanos'!E837</f>
        <v>0</v>
      </c>
      <c r="F837" t="str">
        <f>'Recursos Humanos'!F837</f>
        <v>Rec. Humanos</v>
      </c>
      <c r="G837">
        <f>'Recursos Humanos'!G837</f>
        <v>0</v>
      </c>
      <c r="H837">
        <f>'Recursos Humanos'!H837</f>
        <v>0</v>
      </c>
      <c r="I837">
        <f>'Recursos Humanos'!I837</f>
        <v>0</v>
      </c>
      <c r="J837" s="2">
        <f>'Recursos Humanos'!K837</f>
        <v>0</v>
      </c>
      <c r="K837" s="3">
        <f>'Recursos Humanos'!L837</f>
        <v>0</v>
      </c>
      <c r="L837" s="3">
        <f>'Recursos Humanos'!M837</f>
        <v>0</v>
      </c>
    </row>
    <row r="838" spans="1:12" x14ac:dyDescent="0.25">
      <c r="A838">
        <f>'Recursos Humanos'!A838</f>
        <v>0</v>
      </c>
      <c r="B838">
        <f>'Recursos Humanos'!B838</f>
        <v>0</v>
      </c>
      <c r="C838">
        <f>'Recursos Humanos'!C838</f>
        <v>0</v>
      </c>
      <c r="D838">
        <f>'Recursos Humanos'!D838</f>
        <v>0</v>
      </c>
      <c r="E838">
        <f>'Recursos Humanos'!E838</f>
        <v>0</v>
      </c>
      <c r="F838" t="str">
        <f>'Recursos Humanos'!F838</f>
        <v>Rec. Humanos</v>
      </c>
      <c r="G838">
        <f>'Recursos Humanos'!G838</f>
        <v>0</v>
      </c>
      <c r="H838">
        <f>'Recursos Humanos'!H838</f>
        <v>0</v>
      </c>
      <c r="I838">
        <f>'Recursos Humanos'!I838</f>
        <v>0</v>
      </c>
      <c r="J838" s="2">
        <f>'Recursos Humanos'!K838</f>
        <v>0</v>
      </c>
      <c r="K838" s="3">
        <f>'Recursos Humanos'!L838</f>
        <v>0</v>
      </c>
      <c r="L838" s="3">
        <f>'Recursos Humanos'!M838</f>
        <v>0</v>
      </c>
    </row>
    <row r="839" spans="1:12" x14ac:dyDescent="0.25">
      <c r="A839">
        <f>'Recursos Humanos'!A839</f>
        <v>0</v>
      </c>
      <c r="B839">
        <f>'Recursos Humanos'!B839</f>
        <v>0</v>
      </c>
      <c r="C839">
        <f>'Recursos Humanos'!C839</f>
        <v>0</v>
      </c>
      <c r="D839">
        <f>'Recursos Humanos'!D839</f>
        <v>0</v>
      </c>
      <c r="E839">
        <f>'Recursos Humanos'!E839</f>
        <v>0</v>
      </c>
      <c r="F839" t="str">
        <f>'Recursos Humanos'!F839</f>
        <v>Rec. Humanos</v>
      </c>
      <c r="G839">
        <f>'Recursos Humanos'!G839</f>
        <v>0</v>
      </c>
      <c r="H839">
        <f>'Recursos Humanos'!H839</f>
        <v>0</v>
      </c>
      <c r="I839">
        <f>'Recursos Humanos'!I839</f>
        <v>0</v>
      </c>
      <c r="J839" s="2">
        <f>'Recursos Humanos'!K839</f>
        <v>0</v>
      </c>
      <c r="K839" s="3">
        <f>'Recursos Humanos'!L839</f>
        <v>0</v>
      </c>
      <c r="L839" s="3">
        <f>'Recursos Humanos'!M839</f>
        <v>0</v>
      </c>
    </row>
    <row r="840" spans="1:12" x14ac:dyDescent="0.25">
      <c r="A840">
        <f>'Recursos Humanos'!A840</f>
        <v>0</v>
      </c>
      <c r="B840">
        <f>'Recursos Humanos'!B840</f>
        <v>0</v>
      </c>
      <c r="C840">
        <f>'Recursos Humanos'!C840</f>
        <v>0</v>
      </c>
      <c r="D840">
        <f>'Recursos Humanos'!D840</f>
        <v>0</v>
      </c>
      <c r="E840">
        <f>'Recursos Humanos'!E840</f>
        <v>0</v>
      </c>
      <c r="F840" t="str">
        <f>'Recursos Humanos'!F840</f>
        <v>Rec. Humanos</v>
      </c>
      <c r="G840">
        <f>'Recursos Humanos'!G840</f>
        <v>0</v>
      </c>
      <c r="H840">
        <f>'Recursos Humanos'!H840</f>
        <v>0</v>
      </c>
      <c r="I840">
        <f>'Recursos Humanos'!I840</f>
        <v>0</v>
      </c>
      <c r="J840" s="2">
        <f>'Recursos Humanos'!K840</f>
        <v>0</v>
      </c>
      <c r="K840" s="3">
        <f>'Recursos Humanos'!L840</f>
        <v>0</v>
      </c>
      <c r="L840" s="3">
        <f>'Recursos Humanos'!M840</f>
        <v>0</v>
      </c>
    </row>
    <row r="841" spans="1:12" x14ac:dyDescent="0.25">
      <c r="A841">
        <f>'Recursos Humanos'!A841</f>
        <v>0</v>
      </c>
      <c r="B841">
        <f>'Recursos Humanos'!B841</f>
        <v>0</v>
      </c>
      <c r="C841">
        <f>'Recursos Humanos'!C841</f>
        <v>0</v>
      </c>
      <c r="D841">
        <f>'Recursos Humanos'!D841</f>
        <v>0</v>
      </c>
      <c r="E841">
        <f>'Recursos Humanos'!E841</f>
        <v>0</v>
      </c>
      <c r="F841" t="str">
        <f>'Recursos Humanos'!F841</f>
        <v>Rec. Humanos</v>
      </c>
      <c r="G841">
        <f>'Recursos Humanos'!G841</f>
        <v>0</v>
      </c>
      <c r="H841">
        <f>'Recursos Humanos'!H841</f>
        <v>0</v>
      </c>
      <c r="I841">
        <f>'Recursos Humanos'!I841</f>
        <v>0</v>
      </c>
      <c r="J841" s="2">
        <f>'Recursos Humanos'!K841</f>
        <v>0</v>
      </c>
      <c r="K841" s="3">
        <f>'Recursos Humanos'!L841</f>
        <v>0</v>
      </c>
      <c r="L841" s="3">
        <f>'Recursos Humanos'!M841</f>
        <v>0</v>
      </c>
    </row>
    <row r="842" spans="1:12" x14ac:dyDescent="0.25">
      <c r="A842">
        <f>'Recursos Humanos'!A842</f>
        <v>0</v>
      </c>
      <c r="B842">
        <f>'Recursos Humanos'!B842</f>
        <v>0</v>
      </c>
      <c r="C842">
        <f>'Recursos Humanos'!C842</f>
        <v>0</v>
      </c>
      <c r="D842">
        <f>'Recursos Humanos'!D842</f>
        <v>0</v>
      </c>
      <c r="E842">
        <f>'Recursos Humanos'!E842</f>
        <v>0</v>
      </c>
      <c r="F842" t="str">
        <f>'Recursos Humanos'!F842</f>
        <v>Rec. Humanos</v>
      </c>
      <c r="G842">
        <f>'Recursos Humanos'!G842</f>
        <v>0</v>
      </c>
      <c r="H842">
        <f>'Recursos Humanos'!H842</f>
        <v>0</v>
      </c>
      <c r="I842">
        <f>'Recursos Humanos'!I842</f>
        <v>0</v>
      </c>
      <c r="J842" s="2">
        <f>'Recursos Humanos'!K842</f>
        <v>0</v>
      </c>
      <c r="K842" s="3">
        <f>'Recursos Humanos'!L842</f>
        <v>0</v>
      </c>
      <c r="L842" s="3">
        <f>'Recursos Humanos'!M842</f>
        <v>0</v>
      </c>
    </row>
    <row r="843" spans="1:12" x14ac:dyDescent="0.25">
      <c r="A843">
        <f>'Recursos Humanos'!A843</f>
        <v>0</v>
      </c>
      <c r="B843">
        <f>'Recursos Humanos'!B843</f>
        <v>0</v>
      </c>
      <c r="C843">
        <f>'Recursos Humanos'!C843</f>
        <v>0</v>
      </c>
      <c r="D843">
        <f>'Recursos Humanos'!D843</f>
        <v>0</v>
      </c>
      <c r="E843">
        <f>'Recursos Humanos'!E843</f>
        <v>0</v>
      </c>
      <c r="F843" t="str">
        <f>'Recursos Humanos'!F843</f>
        <v>Rec. Humanos</v>
      </c>
      <c r="G843">
        <f>'Recursos Humanos'!G843</f>
        <v>0</v>
      </c>
      <c r="H843">
        <f>'Recursos Humanos'!H843</f>
        <v>0</v>
      </c>
      <c r="I843">
        <f>'Recursos Humanos'!I843</f>
        <v>0</v>
      </c>
      <c r="J843" s="2">
        <f>'Recursos Humanos'!K843</f>
        <v>0</v>
      </c>
      <c r="K843" s="3">
        <f>'Recursos Humanos'!L843</f>
        <v>0</v>
      </c>
      <c r="L843" s="3">
        <f>'Recursos Humanos'!M843</f>
        <v>0</v>
      </c>
    </row>
    <row r="844" spans="1:12" x14ac:dyDescent="0.25">
      <c r="A844">
        <f>'Recursos Humanos'!A844</f>
        <v>0</v>
      </c>
      <c r="B844">
        <f>'Recursos Humanos'!B844</f>
        <v>0</v>
      </c>
      <c r="C844">
        <f>'Recursos Humanos'!C844</f>
        <v>0</v>
      </c>
      <c r="D844">
        <f>'Recursos Humanos'!D844</f>
        <v>0</v>
      </c>
      <c r="E844">
        <f>'Recursos Humanos'!E844</f>
        <v>0</v>
      </c>
      <c r="F844" t="str">
        <f>'Recursos Humanos'!F844</f>
        <v>Rec. Humanos</v>
      </c>
      <c r="G844">
        <f>'Recursos Humanos'!G844</f>
        <v>0</v>
      </c>
      <c r="H844">
        <f>'Recursos Humanos'!H844</f>
        <v>0</v>
      </c>
      <c r="I844">
        <f>'Recursos Humanos'!I844</f>
        <v>0</v>
      </c>
      <c r="J844" s="2">
        <f>'Recursos Humanos'!K844</f>
        <v>0</v>
      </c>
      <c r="K844" s="3">
        <f>'Recursos Humanos'!L844</f>
        <v>0</v>
      </c>
      <c r="L844" s="3">
        <f>'Recursos Humanos'!M844</f>
        <v>0</v>
      </c>
    </row>
    <row r="845" spans="1:12" x14ac:dyDescent="0.25">
      <c r="A845">
        <f>'Recursos Humanos'!A845</f>
        <v>0</v>
      </c>
      <c r="B845">
        <f>'Recursos Humanos'!B845</f>
        <v>0</v>
      </c>
      <c r="C845">
        <f>'Recursos Humanos'!C845</f>
        <v>0</v>
      </c>
      <c r="D845">
        <f>'Recursos Humanos'!D845</f>
        <v>0</v>
      </c>
      <c r="E845">
        <f>'Recursos Humanos'!E845</f>
        <v>0</v>
      </c>
      <c r="F845" t="str">
        <f>'Recursos Humanos'!F845</f>
        <v>Rec. Humanos</v>
      </c>
      <c r="G845">
        <f>'Recursos Humanos'!G845</f>
        <v>0</v>
      </c>
      <c r="H845">
        <f>'Recursos Humanos'!H845</f>
        <v>0</v>
      </c>
      <c r="I845">
        <f>'Recursos Humanos'!I845</f>
        <v>0</v>
      </c>
      <c r="J845" s="2">
        <f>'Recursos Humanos'!K845</f>
        <v>0</v>
      </c>
      <c r="K845" s="3">
        <f>'Recursos Humanos'!L845</f>
        <v>0</v>
      </c>
      <c r="L845" s="3">
        <f>'Recursos Humanos'!M845</f>
        <v>0</v>
      </c>
    </row>
    <row r="846" spans="1:12" x14ac:dyDescent="0.25">
      <c r="A846">
        <f>'Recursos Humanos'!A846</f>
        <v>0</v>
      </c>
      <c r="B846">
        <f>'Recursos Humanos'!B846</f>
        <v>0</v>
      </c>
      <c r="C846">
        <f>'Recursos Humanos'!C846</f>
        <v>0</v>
      </c>
      <c r="D846">
        <f>'Recursos Humanos'!D846</f>
        <v>0</v>
      </c>
      <c r="E846">
        <f>'Recursos Humanos'!E846</f>
        <v>0</v>
      </c>
      <c r="F846" t="str">
        <f>'Recursos Humanos'!F846</f>
        <v>Rec. Humanos</v>
      </c>
      <c r="G846">
        <f>'Recursos Humanos'!G846</f>
        <v>0</v>
      </c>
      <c r="H846">
        <f>'Recursos Humanos'!H846</f>
        <v>0</v>
      </c>
      <c r="I846">
        <f>'Recursos Humanos'!I846</f>
        <v>0</v>
      </c>
      <c r="J846" s="2">
        <f>'Recursos Humanos'!K846</f>
        <v>0</v>
      </c>
      <c r="K846" s="3">
        <f>'Recursos Humanos'!L846</f>
        <v>0</v>
      </c>
      <c r="L846" s="3">
        <f>'Recursos Humanos'!M846</f>
        <v>0</v>
      </c>
    </row>
    <row r="847" spans="1:12" x14ac:dyDescent="0.25">
      <c r="A847">
        <f>'Recursos Humanos'!A847</f>
        <v>0</v>
      </c>
      <c r="B847">
        <f>'Recursos Humanos'!B847</f>
        <v>0</v>
      </c>
      <c r="C847">
        <f>'Recursos Humanos'!C847</f>
        <v>0</v>
      </c>
      <c r="D847">
        <f>'Recursos Humanos'!D847</f>
        <v>0</v>
      </c>
      <c r="E847">
        <f>'Recursos Humanos'!E847</f>
        <v>0</v>
      </c>
      <c r="F847" t="str">
        <f>'Recursos Humanos'!F847</f>
        <v>Rec. Humanos</v>
      </c>
      <c r="G847">
        <f>'Recursos Humanos'!G847</f>
        <v>0</v>
      </c>
      <c r="H847">
        <f>'Recursos Humanos'!H847</f>
        <v>0</v>
      </c>
      <c r="I847">
        <f>'Recursos Humanos'!I847</f>
        <v>0</v>
      </c>
      <c r="J847" s="2">
        <f>'Recursos Humanos'!K847</f>
        <v>0</v>
      </c>
      <c r="K847" s="3">
        <f>'Recursos Humanos'!L847</f>
        <v>0</v>
      </c>
      <c r="L847" s="3">
        <f>'Recursos Humanos'!M847</f>
        <v>0</v>
      </c>
    </row>
    <row r="848" spans="1:12" x14ac:dyDescent="0.25">
      <c r="A848">
        <f>'Recursos Humanos'!A848</f>
        <v>0</v>
      </c>
      <c r="B848">
        <f>'Recursos Humanos'!B848</f>
        <v>0</v>
      </c>
      <c r="C848">
        <f>'Recursos Humanos'!C848</f>
        <v>0</v>
      </c>
      <c r="D848">
        <f>'Recursos Humanos'!D848</f>
        <v>0</v>
      </c>
      <c r="E848">
        <f>'Recursos Humanos'!E848</f>
        <v>0</v>
      </c>
      <c r="F848" t="str">
        <f>'Recursos Humanos'!F848</f>
        <v>Rec. Humanos</v>
      </c>
      <c r="G848">
        <f>'Recursos Humanos'!G848</f>
        <v>0</v>
      </c>
      <c r="H848">
        <f>'Recursos Humanos'!H848</f>
        <v>0</v>
      </c>
      <c r="I848">
        <f>'Recursos Humanos'!I848</f>
        <v>0</v>
      </c>
      <c r="J848" s="2">
        <f>'Recursos Humanos'!K848</f>
        <v>0</v>
      </c>
      <c r="K848" s="3">
        <f>'Recursos Humanos'!L848</f>
        <v>0</v>
      </c>
      <c r="L848" s="3">
        <f>'Recursos Humanos'!M848</f>
        <v>0</v>
      </c>
    </row>
    <row r="849" spans="1:12" x14ac:dyDescent="0.25">
      <c r="A849">
        <f>'Recursos Humanos'!A849</f>
        <v>0</v>
      </c>
      <c r="B849">
        <f>'Recursos Humanos'!B849</f>
        <v>0</v>
      </c>
      <c r="C849">
        <f>'Recursos Humanos'!C849</f>
        <v>0</v>
      </c>
      <c r="D849">
        <f>'Recursos Humanos'!D849</f>
        <v>0</v>
      </c>
      <c r="E849">
        <f>'Recursos Humanos'!E849</f>
        <v>0</v>
      </c>
      <c r="F849" t="str">
        <f>'Recursos Humanos'!F849</f>
        <v>Rec. Humanos</v>
      </c>
      <c r="G849">
        <f>'Recursos Humanos'!G849</f>
        <v>0</v>
      </c>
      <c r="H849">
        <f>'Recursos Humanos'!H849</f>
        <v>0</v>
      </c>
      <c r="I849">
        <f>'Recursos Humanos'!I849</f>
        <v>0</v>
      </c>
      <c r="J849" s="2">
        <f>'Recursos Humanos'!K849</f>
        <v>0</v>
      </c>
      <c r="K849" s="3">
        <f>'Recursos Humanos'!L849</f>
        <v>0</v>
      </c>
      <c r="L849" s="3">
        <f>'Recursos Humanos'!M849</f>
        <v>0</v>
      </c>
    </row>
    <row r="850" spans="1:12" x14ac:dyDescent="0.25">
      <c r="A850">
        <f>'Recursos Humanos'!A850</f>
        <v>0</v>
      </c>
      <c r="B850">
        <f>'Recursos Humanos'!B850</f>
        <v>0</v>
      </c>
      <c r="C850">
        <f>'Recursos Humanos'!C850</f>
        <v>0</v>
      </c>
      <c r="D850">
        <f>'Recursos Humanos'!D850</f>
        <v>0</v>
      </c>
      <c r="E850">
        <f>'Recursos Humanos'!E850</f>
        <v>0</v>
      </c>
      <c r="F850" t="str">
        <f>'Recursos Humanos'!F850</f>
        <v>Rec. Humanos</v>
      </c>
      <c r="G850">
        <f>'Recursos Humanos'!G850</f>
        <v>0</v>
      </c>
      <c r="H850">
        <f>'Recursos Humanos'!H850</f>
        <v>0</v>
      </c>
      <c r="I850">
        <f>'Recursos Humanos'!I850</f>
        <v>0</v>
      </c>
      <c r="J850" s="2">
        <f>'Recursos Humanos'!K850</f>
        <v>0</v>
      </c>
      <c r="K850" s="3">
        <f>'Recursos Humanos'!L850</f>
        <v>0</v>
      </c>
      <c r="L850" s="3">
        <f>'Recursos Humanos'!M850</f>
        <v>0</v>
      </c>
    </row>
    <row r="851" spans="1:12" x14ac:dyDescent="0.25">
      <c r="A851">
        <f>'Recursos Humanos'!A851</f>
        <v>0</v>
      </c>
      <c r="B851">
        <f>'Recursos Humanos'!B851</f>
        <v>0</v>
      </c>
      <c r="C851">
        <f>'Recursos Humanos'!C851</f>
        <v>0</v>
      </c>
      <c r="D851">
        <f>'Recursos Humanos'!D851</f>
        <v>0</v>
      </c>
      <c r="E851">
        <f>'Recursos Humanos'!E851</f>
        <v>0</v>
      </c>
      <c r="F851" t="str">
        <f>'Recursos Humanos'!F851</f>
        <v>Rec. Humanos</v>
      </c>
      <c r="G851">
        <f>'Recursos Humanos'!G851</f>
        <v>0</v>
      </c>
      <c r="H851">
        <f>'Recursos Humanos'!H851</f>
        <v>0</v>
      </c>
      <c r="I851">
        <f>'Recursos Humanos'!I851</f>
        <v>0</v>
      </c>
      <c r="J851" s="2">
        <f>'Recursos Humanos'!K851</f>
        <v>0</v>
      </c>
      <c r="K851" s="3">
        <f>'Recursos Humanos'!L851</f>
        <v>0</v>
      </c>
      <c r="L851" s="3">
        <f>'Recursos Humanos'!M851</f>
        <v>0</v>
      </c>
    </row>
    <row r="852" spans="1:12" x14ac:dyDescent="0.25">
      <c r="A852">
        <f>'Recursos Humanos'!A852</f>
        <v>0</v>
      </c>
      <c r="B852">
        <f>'Recursos Humanos'!B852</f>
        <v>0</v>
      </c>
      <c r="C852">
        <f>'Recursos Humanos'!C852</f>
        <v>0</v>
      </c>
      <c r="D852">
        <f>'Recursos Humanos'!D852</f>
        <v>0</v>
      </c>
      <c r="E852">
        <f>'Recursos Humanos'!E852</f>
        <v>0</v>
      </c>
      <c r="F852" t="str">
        <f>'Recursos Humanos'!F852</f>
        <v>Rec. Humanos</v>
      </c>
      <c r="G852">
        <f>'Recursos Humanos'!G852</f>
        <v>0</v>
      </c>
      <c r="H852">
        <f>'Recursos Humanos'!H852</f>
        <v>0</v>
      </c>
      <c r="I852">
        <f>'Recursos Humanos'!I852</f>
        <v>0</v>
      </c>
      <c r="J852" s="2">
        <f>'Recursos Humanos'!K852</f>
        <v>0</v>
      </c>
      <c r="K852" s="3">
        <f>'Recursos Humanos'!L852</f>
        <v>0</v>
      </c>
      <c r="L852" s="3">
        <f>'Recursos Humanos'!M852</f>
        <v>0</v>
      </c>
    </row>
    <row r="853" spans="1:12" x14ac:dyDescent="0.25">
      <c r="A853">
        <f>'Recursos Humanos'!A853</f>
        <v>0</v>
      </c>
      <c r="B853">
        <f>'Recursos Humanos'!B853</f>
        <v>0</v>
      </c>
      <c r="C853">
        <f>'Recursos Humanos'!C853</f>
        <v>0</v>
      </c>
      <c r="D853">
        <f>'Recursos Humanos'!D853</f>
        <v>0</v>
      </c>
      <c r="E853">
        <f>'Recursos Humanos'!E853</f>
        <v>0</v>
      </c>
      <c r="F853" t="str">
        <f>'Recursos Humanos'!F853</f>
        <v>Rec. Humanos</v>
      </c>
      <c r="G853">
        <f>'Recursos Humanos'!G853</f>
        <v>0</v>
      </c>
      <c r="H853">
        <f>'Recursos Humanos'!H853</f>
        <v>0</v>
      </c>
      <c r="I853">
        <f>'Recursos Humanos'!I853</f>
        <v>0</v>
      </c>
      <c r="J853" s="2">
        <f>'Recursos Humanos'!K853</f>
        <v>0</v>
      </c>
      <c r="K853" s="3">
        <f>'Recursos Humanos'!L853</f>
        <v>0</v>
      </c>
      <c r="L853" s="3">
        <f>'Recursos Humanos'!M853</f>
        <v>0</v>
      </c>
    </row>
    <row r="854" spans="1:12" x14ac:dyDescent="0.25">
      <c r="A854">
        <f>'Recursos Humanos'!A854</f>
        <v>0</v>
      </c>
      <c r="B854">
        <f>'Recursos Humanos'!B854</f>
        <v>0</v>
      </c>
      <c r="C854">
        <f>'Recursos Humanos'!C854</f>
        <v>0</v>
      </c>
      <c r="D854">
        <f>'Recursos Humanos'!D854</f>
        <v>0</v>
      </c>
      <c r="E854">
        <f>'Recursos Humanos'!E854</f>
        <v>0</v>
      </c>
      <c r="F854" t="str">
        <f>'Recursos Humanos'!F854</f>
        <v>Rec. Humanos</v>
      </c>
      <c r="G854">
        <f>'Recursos Humanos'!G854</f>
        <v>0</v>
      </c>
      <c r="H854">
        <f>'Recursos Humanos'!H854</f>
        <v>0</v>
      </c>
      <c r="I854">
        <f>'Recursos Humanos'!I854</f>
        <v>0</v>
      </c>
      <c r="J854" s="2">
        <f>'Recursos Humanos'!K854</f>
        <v>0</v>
      </c>
      <c r="K854" s="3">
        <f>'Recursos Humanos'!L854</f>
        <v>0</v>
      </c>
      <c r="L854" s="3">
        <f>'Recursos Humanos'!M854</f>
        <v>0</v>
      </c>
    </row>
    <row r="855" spans="1:12" x14ac:dyDescent="0.25">
      <c r="A855">
        <f>'Recursos Humanos'!A855</f>
        <v>0</v>
      </c>
      <c r="B855">
        <f>'Recursos Humanos'!B855</f>
        <v>0</v>
      </c>
      <c r="C855">
        <f>'Recursos Humanos'!C855</f>
        <v>0</v>
      </c>
      <c r="D855">
        <f>'Recursos Humanos'!D855</f>
        <v>0</v>
      </c>
      <c r="E855">
        <f>'Recursos Humanos'!E855</f>
        <v>0</v>
      </c>
      <c r="F855" t="str">
        <f>'Recursos Humanos'!F855</f>
        <v>Rec. Humanos</v>
      </c>
      <c r="G855">
        <f>'Recursos Humanos'!G855</f>
        <v>0</v>
      </c>
      <c r="H855">
        <f>'Recursos Humanos'!H855</f>
        <v>0</v>
      </c>
      <c r="I855">
        <f>'Recursos Humanos'!I855</f>
        <v>0</v>
      </c>
      <c r="J855" s="2">
        <f>'Recursos Humanos'!K855</f>
        <v>0</v>
      </c>
      <c r="K855" s="3">
        <f>'Recursos Humanos'!L855</f>
        <v>0</v>
      </c>
      <c r="L855" s="3">
        <f>'Recursos Humanos'!M855</f>
        <v>0</v>
      </c>
    </row>
    <row r="856" spans="1:12" x14ac:dyDescent="0.25">
      <c r="A856">
        <f>'Recursos Humanos'!A856</f>
        <v>0</v>
      </c>
      <c r="B856">
        <f>'Recursos Humanos'!B856</f>
        <v>0</v>
      </c>
      <c r="C856">
        <f>'Recursos Humanos'!C856</f>
        <v>0</v>
      </c>
      <c r="D856">
        <f>'Recursos Humanos'!D856</f>
        <v>0</v>
      </c>
      <c r="E856">
        <f>'Recursos Humanos'!E856</f>
        <v>0</v>
      </c>
      <c r="F856" t="str">
        <f>'Recursos Humanos'!F856</f>
        <v>Rec. Humanos</v>
      </c>
      <c r="G856">
        <f>'Recursos Humanos'!G856</f>
        <v>0</v>
      </c>
      <c r="H856">
        <f>'Recursos Humanos'!H856</f>
        <v>0</v>
      </c>
      <c r="I856">
        <f>'Recursos Humanos'!I856</f>
        <v>0</v>
      </c>
      <c r="J856" s="2">
        <f>'Recursos Humanos'!K856</f>
        <v>0</v>
      </c>
      <c r="K856" s="3">
        <f>'Recursos Humanos'!L856</f>
        <v>0</v>
      </c>
      <c r="L856" s="3">
        <f>'Recursos Humanos'!M856</f>
        <v>0</v>
      </c>
    </row>
    <row r="857" spans="1:12" x14ac:dyDescent="0.25">
      <c r="A857">
        <f>'Recursos Humanos'!A857</f>
        <v>0</v>
      </c>
      <c r="B857">
        <f>'Recursos Humanos'!B857</f>
        <v>0</v>
      </c>
      <c r="C857">
        <f>'Recursos Humanos'!C857</f>
        <v>0</v>
      </c>
      <c r="D857">
        <f>'Recursos Humanos'!D857</f>
        <v>0</v>
      </c>
      <c r="E857">
        <f>'Recursos Humanos'!E857</f>
        <v>0</v>
      </c>
      <c r="F857" t="str">
        <f>'Recursos Humanos'!F857</f>
        <v>Rec. Humanos</v>
      </c>
      <c r="G857">
        <f>'Recursos Humanos'!G857</f>
        <v>0</v>
      </c>
      <c r="H857">
        <f>'Recursos Humanos'!H857</f>
        <v>0</v>
      </c>
      <c r="I857">
        <f>'Recursos Humanos'!I857</f>
        <v>0</v>
      </c>
      <c r="J857" s="2">
        <f>'Recursos Humanos'!K857</f>
        <v>0</v>
      </c>
      <c r="K857" s="3">
        <f>'Recursos Humanos'!L857</f>
        <v>0</v>
      </c>
      <c r="L857" s="3">
        <f>'Recursos Humanos'!M857</f>
        <v>0</v>
      </c>
    </row>
    <row r="858" spans="1:12" x14ac:dyDescent="0.25">
      <c r="A858">
        <f>'Recursos Humanos'!A858</f>
        <v>0</v>
      </c>
      <c r="B858">
        <f>'Recursos Humanos'!B858</f>
        <v>0</v>
      </c>
      <c r="C858">
        <f>'Recursos Humanos'!C858</f>
        <v>0</v>
      </c>
      <c r="D858">
        <f>'Recursos Humanos'!D858</f>
        <v>0</v>
      </c>
      <c r="E858">
        <f>'Recursos Humanos'!E858</f>
        <v>0</v>
      </c>
      <c r="F858" t="str">
        <f>'Recursos Humanos'!F858</f>
        <v>Rec. Humanos</v>
      </c>
      <c r="G858">
        <f>'Recursos Humanos'!G858</f>
        <v>0</v>
      </c>
      <c r="H858">
        <f>'Recursos Humanos'!H858</f>
        <v>0</v>
      </c>
      <c r="I858">
        <f>'Recursos Humanos'!I858</f>
        <v>0</v>
      </c>
      <c r="J858" s="2">
        <f>'Recursos Humanos'!K858</f>
        <v>0</v>
      </c>
      <c r="K858" s="3">
        <f>'Recursos Humanos'!L858</f>
        <v>0</v>
      </c>
      <c r="L858" s="3">
        <f>'Recursos Humanos'!M858</f>
        <v>0</v>
      </c>
    </row>
    <row r="859" spans="1:12" x14ac:dyDescent="0.25">
      <c r="A859">
        <f>'Recursos Humanos'!A859</f>
        <v>0</v>
      </c>
      <c r="B859">
        <f>'Recursos Humanos'!B859</f>
        <v>0</v>
      </c>
      <c r="C859">
        <f>'Recursos Humanos'!C859</f>
        <v>0</v>
      </c>
      <c r="D859">
        <f>'Recursos Humanos'!D859</f>
        <v>0</v>
      </c>
      <c r="E859">
        <f>'Recursos Humanos'!E859</f>
        <v>0</v>
      </c>
      <c r="F859" t="str">
        <f>'Recursos Humanos'!F859</f>
        <v>Rec. Humanos</v>
      </c>
      <c r="G859">
        <f>'Recursos Humanos'!G859</f>
        <v>0</v>
      </c>
      <c r="H859">
        <f>'Recursos Humanos'!H859</f>
        <v>0</v>
      </c>
      <c r="I859">
        <f>'Recursos Humanos'!I859</f>
        <v>0</v>
      </c>
      <c r="J859" s="2">
        <f>'Recursos Humanos'!K859</f>
        <v>0</v>
      </c>
      <c r="K859" s="3">
        <f>'Recursos Humanos'!L859</f>
        <v>0</v>
      </c>
      <c r="L859" s="3">
        <f>'Recursos Humanos'!M859</f>
        <v>0</v>
      </c>
    </row>
    <row r="860" spans="1:12" x14ac:dyDescent="0.25">
      <c r="A860">
        <f>'Recursos Humanos'!A860</f>
        <v>0</v>
      </c>
      <c r="B860">
        <f>'Recursos Humanos'!B860</f>
        <v>0</v>
      </c>
      <c r="C860">
        <f>'Recursos Humanos'!C860</f>
        <v>0</v>
      </c>
      <c r="D860">
        <f>'Recursos Humanos'!D860</f>
        <v>0</v>
      </c>
      <c r="E860">
        <f>'Recursos Humanos'!E860</f>
        <v>0</v>
      </c>
      <c r="F860" t="str">
        <f>'Recursos Humanos'!F860</f>
        <v>Rec. Humanos</v>
      </c>
      <c r="G860">
        <f>'Recursos Humanos'!G860</f>
        <v>0</v>
      </c>
      <c r="H860">
        <f>'Recursos Humanos'!H860</f>
        <v>0</v>
      </c>
      <c r="I860">
        <f>'Recursos Humanos'!I860</f>
        <v>0</v>
      </c>
      <c r="J860" s="2">
        <f>'Recursos Humanos'!K860</f>
        <v>0</v>
      </c>
      <c r="K860" s="3">
        <f>'Recursos Humanos'!L860</f>
        <v>0</v>
      </c>
      <c r="L860" s="3">
        <f>'Recursos Humanos'!M860</f>
        <v>0</v>
      </c>
    </row>
    <row r="861" spans="1:12" x14ac:dyDescent="0.25">
      <c r="A861">
        <f>'Recursos Humanos'!A861</f>
        <v>0</v>
      </c>
      <c r="B861">
        <f>'Recursos Humanos'!B861</f>
        <v>0</v>
      </c>
      <c r="C861">
        <f>'Recursos Humanos'!C861</f>
        <v>0</v>
      </c>
      <c r="D861">
        <f>'Recursos Humanos'!D861</f>
        <v>0</v>
      </c>
      <c r="E861">
        <f>'Recursos Humanos'!E861</f>
        <v>0</v>
      </c>
      <c r="F861" t="str">
        <f>'Recursos Humanos'!F861</f>
        <v>Rec. Humanos</v>
      </c>
      <c r="G861">
        <f>'Recursos Humanos'!G861</f>
        <v>0</v>
      </c>
      <c r="H861">
        <f>'Recursos Humanos'!H861</f>
        <v>0</v>
      </c>
      <c r="I861">
        <f>'Recursos Humanos'!I861</f>
        <v>0</v>
      </c>
      <c r="J861" s="2">
        <f>'Recursos Humanos'!K861</f>
        <v>0</v>
      </c>
      <c r="K861" s="3">
        <f>'Recursos Humanos'!L861</f>
        <v>0</v>
      </c>
      <c r="L861" s="3">
        <f>'Recursos Humanos'!M861</f>
        <v>0</v>
      </c>
    </row>
    <row r="862" spans="1:12" x14ac:dyDescent="0.25">
      <c r="A862">
        <f>'Recursos Humanos'!A862</f>
        <v>0</v>
      </c>
      <c r="B862">
        <f>'Recursos Humanos'!B862</f>
        <v>0</v>
      </c>
      <c r="C862">
        <f>'Recursos Humanos'!C862</f>
        <v>0</v>
      </c>
      <c r="D862">
        <f>'Recursos Humanos'!D862</f>
        <v>0</v>
      </c>
      <c r="E862">
        <f>'Recursos Humanos'!E862</f>
        <v>0</v>
      </c>
      <c r="F862" t="str">
        <f>'Recursos Humanos'!F862</f>
        <v>Rec. Humanos</v>
      </c>
      <c r="G862">
        <f>'Recursos Humanos'!G862</f>
        <v>0</v>
      </c>
      <c r="H862">
        <f>'Recursos Humanos'!H862</f>
        <v>0</v>
      </c>
      <c r="I862">
        <f>'Recursos Humanos'!I862</f>
        <v>0</v>
      </c>
      <c r="J862" s="2">
        <f>'Recursos Humanos'!K862</f>
        <v>0</v>
      </c>
      <c r="K862" s="3">
        <f>'Recursos Humanos'!L862</f>
        <v>0</v>
      </c>
      <c r="L862" s="3">
        <f>'Recursos Humanos'!M862</f>
        <v>0</v>
      </c>
    </row>
    <row r="863" spans="1:12" x14ac:dyDescent="0.25">
      <c r="A863">
        <f>'Recursos Humanos'!A863</f>
        <v>0</v>
      </c>
      <c r="B863">
        <f>'Recursos Humanos'!B863</f>
        <v>0</v>
      </c>
      <c r="C863">
        <f>'Recursos Humanos'!C863</f>
        <v>0</v>
      </c>
      <c r="D863">
        <f>'Recursos Humanos'!D863</f>
        <v>0</v>
      </c>
      <c r="E863">
        <f>'Recursos Humanos'!E863</f>
        <v>0</v>
      </c>
      <c r="F863" t="str">
        <f>'Recursos Humanos'!F863</f>
        <v>Rec. Humanos</v>
      </c>
      <c r="G863">
        <f>'Recursos Humanos'!G863</f>
        <v>0</v>
      </c>
      <c r="H863">
        <f>'Recursos Humanos'!H863</f>
        <v>0</v>
      </c>
      <c r="I863">
        <f>'Recursos Humanos'!I863</f>
        <v>0</v>
      </c>
      <c r="J863" s="2">
        <f>'Recursos Humanos'!K863</f>
        <v>0</v>
      </c>
      <c r="K863" s="3">
        <f>'Recursos Humanos'!L863</f>
        <v>0</v>
      </c>
      <c r="L863" s="3">
        <f>'Recursos Humanos'!M863</f>
        <v>0</v>
      </c>
    </row>
    <row r="864" spans="1:12" x14ac:dyDescent="0.25">
      <c r="A864">
        <f>'Recursos Humanos'!A864</f>
        <v>0</v>
      </c>
      <c r="B864">
        <f>'Recursos Humanos'!B864</f>
        <v>0</v>
      </c>
      <c r="C864">
        <f>'Recursos Humanos'!C864</f>
        <v>0</v>
      </c>
      <c r="D864">
        <f>'Recursos Humanos'!D864</f>
        <v>0</v>
      </c>
      <c r="E864">
        <f>'Recursos Humanos'!E864</f>
        <v>0</v>
      </c>
      <c r="F864" t="str">
        <f>'Recursos Humanos'!F864</f>
        <v>Rec. Humanos</v>
      </c>
      <c r="G864">
        <f>'Recursos Humanos'!G864</f>
        <v>0</v>
      </c>
      <c r="H864">
        <f>'Recursos Humanos'!H864</f>
        <v>0</v>
      </c>
      <c r="I864">
        <f>'Recursos Humanos'!I864</f>
        <v>0</v>
      </c>
      <c r="J864" s="2">
        <f>'Recursos Humanos'!K864</f>
        <v>0</v>
      </c>
      <c r="K864" s="3">
        <f>'Recursos Humanos'!L864</f>
        <v>0</v>
      </c>
      <c r="L864" s="3">
        <f>'Recursos Humanos'!M864</f>
        <v>0</v>
      </c>
    </row>
    <row r="865" spans="1:12" x14ac:dyDescent="0.25">
      <c r="A865">
        <f>'Recursos Humanos'!A865</f>
        <v>0</v>
      </c>
      <c r="B865">
        <f>'Recursos Humanos'!B865</f>
        <v>0</v>
      </c>
      <c r="C865">
        <f>'Recursos Humanos'!C865</f>
        <v>0</v>
      </c>
      <c r="D865">
        <f>'Recursos Humanos'!D865</f>
        <v>0</v>
      </c>
      <c r="E865">
        <f>'Recursos Humanos'!E865</f>
        <v>0</v>
      </c>
      <c r="F865" t="str">
        <f>'Recursos Humanos'!F865</f>
        <v>Rec. Humanos</v>
      </c>
      <c r="G865">
        <f>'Recursos Humanos'!G865</f>
        <v>0</v>
      </c>
      <c r="H865">
        <f>'Recursos Humanos'!H865</f>
        <v>0</v>
      </c>
      <c r="I865">
        <f>'Recursos Humanos'!I865</f>
        <v>0</v>
      </c>
      <c r="J865" s="2">
        <f>'Recursos Humanos'!K865</f>
        <v>0</v>
      </c>
      <c r="K865" s="3">
        <f>'Recursos Humanos'!L865</f>
        <v>0</v>
      </c>
      <c r="L865" s="3">
        <f>'Recursos Humanos'!M865</f>
        <v>0</v>
      </c>
    </row>
    <row r="866" spans="1:12" x14ac:dyDescent="0.25">
      <c r="A866">
        <f>'Recursos Humanos'!A866</f>
        <v>0</v>
      </c>
      <c r="B866">
        <f>'Recursos Humanos'!B866</f>
        <v>0</v>
      </c>
      <c r="C866">
        <f>'Recursos Humanos'!C866</f>
        <v>0</v>
      </c>
      <c r="D866">
        <f>'Recursos Humanos'!D866</f>
        <v>0</v>
      </c>
      <c r="E866">
        <f>'Recursos Humanos'!E866</f>
        <v>0</v>
      </c>
      <c r="F866" t="str">
        <f>'Recursos Humanos'!F866</f>
        <v>Rec. Humanos</v>
      </c>
      <c r="G866">
        <f>'Recursos Humanos'!G866</f>
        <v>0</v>
      </c>
      <c r="H866">
        <f>'Recursos Humanos'!H866</f>
        <v>0</v>
      </c>
      <c r="I866">
        <f>'Recursos Humanos'!I866</f>
        <v>0</v>
      </c>
      <c r="J866" s="2">
        <f>'Recursos Humanos'!K866</f>
        <v>0</v>
      </c>
      <c r="K866" s="3">
        <f>'Recursos Humanos'!L866</f>
        <v>0</v>
      </c>
      <c r="L866" s="3">
        <f>'Recursos Humanos'!M866</f>
        <v>0</v>
      </c>
    </row>
    <row r="867" spans="1:12" x14ac:dyDescent="0.25">
      <c r="A867">
        <f>'Recursos Humanos'!A867</f>
        <v>0</v>
      </c>
      <c r="B867">
        <f>'Recursos Humanos'!B867</f>
        <v>0</v>
      </c>
      <c r="C867">
        <f>'Recursos Humanos'!C867</f>
        <v>0</v>
      </c>
      <c r="D867">
        <f>'Recursos Humanos'!D867</f>
        <v>0</v>
      </c>
      <c r="E867">
        <f>'Recursos Humanos'!E867</f>
        <v>0</v>
      </c>
      <c r="F867" t="str">
        <f>'Recursos Humanos'!F867</f>
        <v>Rec. Humanos</v>
      </c>
      <c r="G867">
        <f>'Recursos Humanos'!G867</f>
        <v>0</v>
      </c>
      <c r="H867">
        <f>'Recursos Humanos'!H867</f>
        <v>0</v>
      </c>
      <c r="I867">
        <f>'Recursos Humanos'!I867</f>
        <v>0</v>
      </c>
      <c r="J867" s="2">
        <f>'Recursos Humanos'!K867</f>
        <v>0</v>
      </c>
      <c r="K867" s="3">
        <f>'Recursos Humanos'!L867</f>
        <v>0</v>
      </c>
      <c r="L867" s="3">
        <f>'Recursos Humanos'!M867</f>
        <v>0</v>
      </c>
    </row>
    <row r="868" spans="1:12" x14ac:dyDescent="0.25">
      <c r="A868">
        <f>'Recursos Humanos'!A868</f>
        <v>0</v>
      </c>
      <c r="B868">
        <f>'Recursos Humanos'!B868</f>
        <v>0</v>
      </c>
      <c r="C868">
        <f>'Recursos Humanos'!C868</f>
        <v>0</v>
      </c>
      <c r="D868">
        <f>'Recursos Humanos'!D868</f>
        <v>0</v>
      </c>
      <c r="E868">
        <f>'Recursos Humanos'!E868</f>
        <v>0</v>
      </c>
      <c r="F868" t="str">
        <f>'Recursos Humanos'!F868</f>
        <v>Rec. Humanos</v>
      </c>
      <c r="G868">
        <f>'Recursos Humanos'!G868</f>
        <v>0</v>
      </c>
      <c r="H868">
        <f>'Recursos Humanos'!H868</f>
        <v>0</v>
      </c>
      <c r="I868">
        <f>'Recursos Humanos'!I868</f>
        <v>0</v>
      </c>
      <c r="J868" s="2">
        <f>'Recursos Humanos'!K868</f>
        <v>0</v>
      </c>
      <c r="K868" s="3">
        <f>'Recursos Humanos'!L868</f>
        <v>0</v>
      </c>
      <c r="L868" s="3">
        <f>'Recursos Humanos'!M868</f>
        <v>0</v>
      </c>
    </row>
    <row r="869" spans="1:12" x14ac:dyDescent="0.25">
      <c r="A869">
        <f>'Recursos Humanos'!A869</f>
        <v>0</v>
      </c>
      <c r="B869">
        <f>'Recursos Humanos'!B869</f>
        <v>0</v>
      </c>
      <c r="C869">
        <f>'Recursos Humanos'!C869</f>
        <v>0</v>
      </c>
      <c r="D869">
        <f>'Recursos Humanos'!D869</f>
        <v>0</v>
      </c>
      <c r="E869">
        <f>'Recursos Humanos'!E869</f>
        <v>0</v>
      </c>
      <c r="F869" t="str">
        <f>'Recursos Humanos'!F869</f>
        <v>Rec. Humanos</v>
      </c>
      <c r="G869">
        <f>'Recursos Humanos'!G869</f>
        <v>0</v>
      </c>
      <c r="H869">
        <f>'Recursos Humanos'!H869</f>
        <v>0</v>
      </c>
      <c r="I869">
        <f>'Recursos Humanos'!I869</f>
        <v>0</v>
      </c>
      <c r="J869" s="2">
        <f>'Recursos Humanos'!K869</f>
        <v>0</v>
      </c>
      <c r="K869" s="3">
        <f>'Recursos Humanos'!L869</f>
        <v>0</v>
      </c>
      <c r="L869" s="3">
        <f>'Recursos Humanos'!M869</f>
        <v>0</v>
      </c>
    </row>
    <row r="870" spans="1:12" x14ac:dyDescent="0.25">
      <c r="A870">
        <f>'Recursos Humanos'!A870</f>
        <v>0</v>
      </c>
      <c r="B870">
        <f>'Recursos Humanos'!B870</f>
        <v>0</v>
      </c>
      <c r="C870">
        <f>'Recursos Humanos'!C870</f>
        <v>0</v>
      </c>
      <c r="D870">
        <f>'Recursos Humanos'!D870</f>
        <v>0</v>
      </c>
      <c r="E870">
        <f>'Recursos Humanos'!E870</f>
        <v>0</v>
      </c>
      <c r="F870" t="str">
        <f>'Recursos Humanos'!F870</f>
        <v>Rec. Humanos</v>
      </c>
      <c r="G870">
        <f>'Recursos Humanos'!G870</f>
        <v>0</v>
      </c>
      <c r="H870">
        <f>'Recursos Humanos'!H870</f>
        <v>0</v>
      </c>
      <c r="I870">
        <f>'Recursos Humanos'!I870</f>
        <v>0</v>
      </c>
      <c r="J870" s="2">
        <f>'Recursos Humanos'!K870</f>
        <v>0</v>
      </c>
      <c r="K870" s="3">
        <f>'Recursos Humanos'!L870</f>
        <v>0</v>
      </c>
      <c r="L870" s="3">
        <f>'Recursos Humanos'!M870</f>
        <v>0</v>
      </c>
    </row>
    <row r="871" spans="1:12" x14ac:dyDescent="0.25">
      <c r="A871">
        <f>'Recursos Humanos'!A871</f>
        <v>0</v>
      </c>
      <c r="B871">
        <f>'Recursos Humanos'!B871</f>
        <v>0</v>
      </c>
      <c r="C871">
        <f>'Recursos Humanos'!C871</f>
        <v>0</v>
      </c>
      <c r="D871">
        <f>'Recursos Humanos'!D871</f>
        <v>0</v>
      </c>
      <c r="E871">
        <f>'Recursos Humanos'!E871</f>
        <v>0</v>
      </c>
      <c r="F871" t="str">
        <f>'Recursos Humanos'!F871</f>
        <v>Rec. Humanos</v>
      </c>
      <c r="G871">
        <f>'Recursos Humanos'!G871</f>
        <v>0</v>
      </c>
      <c r="H871">
        <f>'Recursos Humanos'!H871</f>
        <v>0</v>
      </c>
      <c r="I871">
        <f>'Recursos Humanos'!I871</f>
        <v>0</v>
      </c>
      <c r="J871" s="2">
        <f>'Recursos Humanos'!K871</f>
        <v>0</v>
      </c>
      <c r="K871" s="3">
        <f>'Recursos Humanos'!L871</f>
        <v>0</v>
      </c>
      <c r="L871" s="3">
        <f>'Recursos Humanos'!M871</f>
        <v>0</v>
      </c>
    </row>
    <row r="872" spans="1:12" x14ac:dyDescent="0.25">
      <c r="A872">
        <f>'Recursos Humanos'!A872</f>
        <v>0</v>
      </c>
      <c r="B872">
        <f>'Recursos Humanos'!B872</f>
        <v>0</v>
      </c>
      <c r="C872">
        <f>'Recursos Humanos'!C872</f>
        <v>0</v>
      </c>
      <c r="D872">
        <f>'Recursos Humanos'!D872</f>
        <v>0</v>
      </c>
      <c r="E872">
        <f>'Recursos Humanos'!E872</f>
        <v>0</v>
      </c>
      <c r="F872" t="str">
        <f>'Recursos Humanos'!F872</f>
        <v>Rec. Humanos</v>
      </c>
      <c r="G872">
        <f>'Recursos Humanos'!G872</f>
        <v>0</v>
      </c>
      <c r="H872">
        <f>'Recursos Humanos'!H872</f>
        <v>0</v>
      </c>
      <c r="I872">
        <f>'Recursos Humanos'!I872</f>
        <v>0</v>
      </c>
      <c r="J872" s="2">
        <f>'Recursos Humanos'!K872</f>
        <v>0</v>
      </c>
      <c r="K872" s="3">
        <f>'Recursos Humanos'!L872</f>
        <v>0</v>
      </c>
      <c r="L872" s="3">
        <f>'Recursos Humanos'!M872</f>
        <v>0</v>
      </c>
    </row>
    <row r="873" spans="1:12" x14ac:dyDescent="0.25">
      <c r="A873">
        <f>'Recursos Humanos'!A873</f>
        <v>0</v>
      </c>
      <c r="B873">
        <f>'Recursos Humanos'!B873</f>
        <v>0</v>
      </c>
      <c r="C873">
        <f>'Recursos Humanos'!C873</f>
        <v>0</v>
      </c>
      <c r="D873">
        <f>'Recursos Humanos'!D873</f>
        <v>0</v>
      </c>
      <c r="E873">
        <f>'Recursos Humanos'!E873</f>
        <v>0</v>
      </c>
      <c r="F873" t="str">
        <f>'Recursos Humanos'!F873</f>
        <v>Rec. Humanos</v>
      </c>
      <c r="G873">
        <f>'Recursos Humanos'!G873</f>
        <v>0</v>
      </c>
      <c r="H873">
        <f>'Recursos Humanos'!H873</f>
        <v>0</v>
      </c>
      <c r="I873">
        <f>'Recursos Humanos'!I873</f>
        <v>0</v>
      </c>
      <c r="J873" s="2">
        <f>'Recursos Humanos'!K873</f>
        <v>0</v>
      </c>
      <c r="K873" s="3">
        <f>'Recursos Humanos'!L873</f>
        <v>0</v>
      </c>
      <c r="L873" s="3">
        <f>'Recursos Humanos'!M873</f>
        <v>0</v>
      </c>
    </row>
    <row r="874" spans="1:12" x14ac:dyDescent="0.25">
      <c r="A874">
        <f>'Recursos Humanos'!A874</f>
        <v>0</v>
      </c>
      <c r="B874">
        <f>'Recursos Humanos'!B874</f>
        <v>0</v>
      </c>
      <c r="C874">
        <f>'Recursos Humanos'!C874</f>
        <v>0</v>
      </c>
      <c r="D874">
        <f>'Recursos Humanos'!D874</f>
        <v>0</v>
      </c>
      <c r="E874">
        <f>'Recursos Humanos'!E874</f>
        <v>0</v>
      </c>
      <c r="F874" t="str">
        <f>'Recursos Humanos'!F874</f>
        <v>Rec. Humanos</v>
      </c>
      <c r="G874">
        <f>'Recursos Humanos'!G874</f>
        <v>0</v>
      </c>
      <c r="H874">
        <f>'Recursos Humanos'!H874</f>
        <v>0</v>
      </c>
      <c r="I874">
        <f>'Recursos Humanos'!I874</f>
        <v>0</v>
      </c>
      <c r="J874" s="2">
        <f>'Recursos Humanos'!K874</f>
        <v>0</v>
      </c>
      <c r="K874" s="3">
        <f>'Recursos Humanos'!L874</f>
        <v>0</v>
      </c>
      <c r="L874" s="3">
        <f>'Recursos Humanos'!M874</f>
        <v>0</v>
      </c>
    </row>
    <row r="875" spans="1:12" x14ac:dyDescent="0.25">
      <c r="A875">
        <f>'Recursos Humanos'!A875</f>
        <v>0</v>
      </c>
      <c r="B875">
        <f>'Recursos Humanos'!B875</f>
        <v>0</v>
      </c>
      <c r="C875">
        <f>'Recursos Humanos'!C875</f>
        <v>0</v>
      </c>
      <c r="D875">
        <f>'Recursos Humanos'!D875</f>
        <v>0</v>
      </c>
      <c r="E875">
        <f>'Recursos Humanos'!E875</f>
        <v>0</v>
      </c>
      <c r="F875" t="str">
        <f>'Recursos Humanos'!F875</f>
        <v>Rec. Humanos</v>
      </c>
      <c r="G875">
        <f>'Recursos Humanos'!G875</f>
        <v>0</v>
      </c>
      <c r="H875">
        <f>'Recursos Humanos'!H875</f>
        <v>0</v>
      </c>
      <c r="I875">
        <f>'Recursos Humanos'!I875</f>
        <v>0</v>
      </c>
      <c r="J875" s="2">
        <f>'Recursos Humanos'!K875</f>
        <v>0</v>
      </c>
      <c r="K875" s="3">
        <f>'Recursos Humanos'!L875</f>
        <v>0</v>
      </c>
      <c r="L875" s="3">
        <f>'Recursos Humanos'!M875</f>
        <v>0</v>
      </c>
    </row>
    <row r="876" spans="1:12" x14ac:dyDescent="0.25">
      <c r="A876">
        <f>'Recursos Humanos'!A876</f>
        <v>0</v>
      </c>
      <c r="B876">
        <f>'Recursos Humanos'!B876</f>
        <v>0</v>
      </c>
      <c r="C876">
        <f>'Recursos Humanos'!C876</f>
        <v>0</v>
      </c>
      <c r="D876">
        <f>'Recursos Humanos'!D876</f>
        <v>0</v>
      </c>
      <c r="E876">
        <f>'Recursos Humanos'!E876</f>
        <v>0</v>
      </c>
      <c r="F876" t="str">
        <f>'Recursos Humanos'!F876</f>
        <v>Rec. Humanos</v>
      </c>
      <c r="G876">
        <f>'Recursos Humanos'!G876</f>
        <v>0</v>
      </c>
      <c r="H876">
        <f>'Recursos Humanos'!H876</f>
        <v>0</v>
      </c>
      <c r="I876">
        <f>'Recursos Humanos'!I876</f>
        <v>0</v>
      </c>
      <c r="J876" s="2">
        <f>'Recursos Humanos'!K876</f>
        <v>0</v>
      </c>
      <c r="K876" s="3">
        <f>'Recursos Humanos'!L876</f>
        <v>0</v>
      </c>
      <c r="L876" s="3">
        <f>'Recursos Humanos'!M876</f>
        <v>0</v>
      </c>
    </row>
    <row r="877" spans="1:12" x14ac:dyDescent="0.25">
      <c r="A877">
        <f>'Recursos Humanos'!A877</f>
        <v>0</v>
      </c>
      <c r="B877">
        <f>'Recursos Humanos'!B877</f>
        <v>0</v>
      </c>
      <c r="C877">
        <f>'Recursos Humanos'!C877</f>
        <v>0</v>
      </c>
      <c r="D877">
        <f>'Recursos Humanos'!D877</f>
        <v>0</v>
      </c>
      <c r="E877">
        <f>'Recursos Humanos'!E877</f>
        <v>0</v>
      </c>
      <c r="F877" t="str">
        <f>'Recursos Humanos'!F877</f>
        <v>Rec. Humanos</v>
      </c>
      <c r="G877">
        <f>'Recursos Humanos'!G877</f>
        <v>0</v>
      </c>
      <c r="H877">
        <f>'Recursos Humanos'!H877</f>
        <v>0</v>
      </c>
      <c r="I877">
        <f>'Recursos Humanos'!I877</f>
        <v>0</v>
      </c>
      <c r="J877" s="2">
        <f>'Recursos Humanos'!K877</f>
        <v>0</v>
      </c>
      <c r="K877" s="3">
        <f>'Recursos Humanos'!L877</f>
        <v>0</v>
      </c>
      <c r="L877" s="3">
        <f>'Recursos Humanos'!M877</f>
        <v>0</v>
      </c>
    </row>
    <row r="878" spans="1:12" x14ac:dyDescent="0.25">
      <c r="A878">
        <f>'Recursos Humanos'!A878</f>
        <v>0</v>
      </c>
      <c r="B878">
        <f>'Recursos Humanos'!B878</f>
        <v>0</v>
      </c>
      <c r="C878">
        <f>'Recursos Humanos'!C878</f>
        <v>0</v>
      </c>
      <c r="D878">
        <f>'Recursos Humanos'!D878</f>
        <v>0</v>
      </c>
      <c r="E878">
        <f>'Recursos Humanos'!E878</f>
        <v>0</v>
      </c>
      <c r="F878" t="str">
        <f>'Recursos Humanos'!F878</f>
        <v>Rec. Humanos</v>
      </c>
      <c r="G878">
        <f>'Recursos Humanos'!G878</f>
        <v>0</v>
      </c>
      <c r="H878">
        <f>'Recursos Humanos'!H878</f>
        <v>0</v>
      </c>
      <c r="I878">
        <f>'Recursos Humanos'!I878</f>
        <v>0</v>
      </c>
      <c r="J878" s="2">
        <f>'Recursos Humanos'!K878</f>
        <v>0</v>
      </c>
      <c r="K878" s="3">
        <f>'Recursos Humanos'!L878</f>
        <v>0</v>
      </c>
      <c r="L878" s="3">
        <f>'Recursos Humanos'!M878</f>
        <v>0</v>
      </c>
    </row>
    <row r="879" spans="1:12" x14ac:dyDescent="0.25">
      <c r="A879">
        <f>'Recursos Humanos'!A879</f>
        <v>0</v>
      </c>
      <c r="B879">
        <f>'Recursos Humanos'!B879</f>
        <v>0</v>
      </c>
      <c r="C879">
        <f>'Recursos Humanos'!C879</f>
        <v>0</v>
      </c>
      <c r="D879">
        <f>'Recursos Humanos'!D879</f>
        <v>0</v>
      </c>
      <c r="E879">
        <f>'Recursos Humanos'!E879</f>
        <v>0</v>
      </c>
      <c r="F879" t="str">
        <f>'Recursos Humanos'!F879</f>
        <v>Rec. Humanos</v>
      </c>
      <c r="G879">
        <f>'Recursos Humanos'!G879</f>
        <v>0</v>
      </c>
      <c r="H879">
        <f>'Recursos Humanos'!H879</f>
        <v>0</v>
      </c>
      <c r="I879">
        <f>'Recursos Humanos'!I879</f>
        <v>0</v>
      </c>
      <c r="J879" s="2">
        <f>'Recursos Humanos'!K879</f>
        <v>0</v>
      </c>
      <c r="K879" s="3">
        <f>'Recursos Humanos'!L879</f>
        <v>0</v>
      </c>
      <c r="L879" s="3">
        <f>'Recursos Humanos'!M879</f>
        <v>0</v>
      </c>
    </row>
    <row r="880" spans="1:12" x14ac:dyDescent="0.25">
      <c r="A880">
        <f>'Recursos Humanos'!A880</f>
        <v>0</v>
      </c>
      <c r="B880">
        <f>'Recursos Humanos'!B880</f>
        <v>0</v>
      </c>
      <c r="C880">
        <f>'Recursos Humanos'!C880</f>
        <v>0</v>
      </c>
      <c r="D880">
        <f>'Recursos Humanos'!D880</f>
        <v>0</v>
      </c>
      <c r="E880">
        <f>'Recursos Humanos'!E880</f>
        <v>0</v>
      </c>
      <c r="F880" t="str">
        <f>'Recursos Humanos'!F880</f>
        <v>Rec. Humanos</v>
      </c>
      <c r="G880">
        <f>'Recursos Humanos'!G880</f>
        <v>0</v>
      </c>
      <c r="H880">
        <f>'Recursos Humanos'!H880</f>
        <v>0</v>
      </c>
      <c r="I880">
        <f>'Recursos Humanos'!I880</f>
        <v>0</v>
      </c>
      <c r="J880" s="2">
        <f>'Recursos Humanos'!K880</f>
        <v>0</v>
      </c>
      <c r="K880" s="3">
        <f>'Recursos Humanos'!L880</f>
        <v>0</v>
      </c>
      <c r="L880" s="3">
        <f>'Recursos Humanos'!M880</f>
        <v>0</v>
      </c>
    </row>
    <row r="881" spans="1:12" x14ac:dyDescent="0.25">
      <c r="A881">
        <f>'Recursos Humanos'!A881</f>
        <v>0</v>
      </c>
      <c r="B881">
        <f>'Recursos Humanos'!B881</f>
        <v>0</v>
      </c>
      <c r="C881">
        <f>'Recursos Humanos'!C881</f>
        <v>0</v>
      </c>
      <c r="D881">
        <f>'Recursos Humanos'!D881</f>
        <v>0</v>
      </c>
      <c r="E881">
        <f>'Recursos Humanos'!E881</f>
        <v>0</v>
      </c>
      <c r="F881" t="str">
        <f>'Recursos Humanos'!F881</f>
        <v>Rec. Humanos</v>
      </c>
      <c r="G881">
        <f>'Recursos Humanos'!G881</f>
        <v>0</v>
      </c>
      <c r="H881">
        <f>'Recursos Humanos'!H881</f>
        <v>0</v>
      </c>
      <c r="I881">
        <f>'Recursos Humanos'!I881</f>
        <v>0</v>
      </c>
      <c r="J881" s="2">
        <f>'Recursos Humanos'!K881</f>
        <v>0</v>
      </c>
      <c r="K881" s="3">
        <f>'Recursos Humanos'!L881</f>
        <v>0</v>
      </c>
      <c r="L881" s="3">
        <f>'Recursos Humanos'!M881</f>
        <v>0</v>
      </c>
    </row>
    <row r="882" spans="1:12" x14ac:dyDescent="0.25">
      <c r="A882">
        <f>'Recursos Humanos'!A882</f>
        <v>0</v>
      </c>
      <c r="B882">
        <f>'Recursos Humanos'!B882</f>
        <v>0</v>
      </c>
      <c r="C882">
        <f>'Recursos Humanos'!C882</f>
        <v>0</v>
      </c>
      <c r="D882">
        <f>'Recursos Humanos'!D882</f>
        <v>0</v>
      </c>
      <c r="E882">
        <f>'Recursos Humanos'!E882</f>
        <v>0</v>
      </c>
      <c r="F882" t="str">
        <f>'Recursos Humanos'!F882</f>
        <v>Rec. Humanos</v>
      </c>
      <c r="G882">
        <f>'Recursos Humanos'!G882</f>
        <v>0</v>
      </c>
      <c r="H882">
        <f>'Recursos Humanos'!H882</f>
        <v>0</v>
      </c>
      <c r="I882">
        <f>'Recursos Humanos'!I882</f>
        <v>0</v>
      </c>
      <c r="J882" s="2">
        <f>'Recursos Humanos'!K882</f>
        <v>0</v>
      </c>
      <c r="K882" s="3">
        <f>'Recursos Humanos'!L882</f>
        <v>0</v>
      </c>
      <c r="L882" s="3">
        <f>'Recursos Humanos'!M882</f>
        <v>0</v>
      </c>
    </row>
    <row r="883" spans="1:12" x14ac:dyDescent="0.25">
      <c r="A883">
        <f>'Recursos Humanos'!A883</f>
        <v>0</v>
      </c>
      <c r="B883">
        <f>'Recursos Humanos'!B883</f>
        <v>0</v>
      </c>
      <c r="C883">
        <f>'Recursos Humanos'!C883</f>
        <v>0</v>
      </c>
      <c r="D883">
        <f>'Recursos Humanos'!D883</f>
        <v>0</v>
      </c>
      <c r="E883">
        <f>'Recursos Humanos'!E883</f>
        <v>0</v>
      </c>
      <c r="F883" t="str">
        <f>'Recursos Humanos'!F883</f>
        <v>Rec. Humanos</v>
      </c>
      <c r="G883">
        <f>'Recursos Humanos'!G883</f>
        <v>0</v>
      </c>
      <c r="H883">
        <f>'Recursos Humanos'!H883</f>
        <v>0</v>
      </c>
      <c r="I883">
        <f>'Recursos Humanos'!I883</f>
        <v>0</v>
      </c>
      <c r="J883" s="2">
        <f>'Recursos Humanos'!K883</f>
        <v>0</v>
      </c>
      <c r="K883" s="3">
        <f>'Recursos Humanos'!L883</f>
        <v>0</v>
      </c>
      <c r="L883" s="3">
        <f>'Recursos Humanos'!M883</f>
        <v>0</v>
      </c>
    </row>
    <row r="884" spans="1:12" x14ac:dyDescent="0.25">
      <c r="A884">
        <f>'Recursos Humanos'!A884</f>
        <v>0</v>
      </c>
      <c r="B884">
        <f>'Recursos Humanos'!B884</f>
        <v>0</v>
      </c>
      <c r="C884">
        <f>'Recursos Humanos'!C884</f>
        <v>0</v>
      </c>
      <c r="D884">
        <f>'Recursos Humanos'!D884</f>
        <v>0</v>
      </c>
      <c r="E884">
        <f>'Recursos Humanos'!E884</f>
        <v>0</v>
      </c>
      <c r="F884" t="str">
        <f>'Recursos Humanos'!F884</f>
        <v>Rec. Humanos</v>
      </c>
      <c r="G884">
        <f>'Recursos Humanos'!G884</f>
        <v>0</v>
      </c>
      <c r="H884">
        <f>'Recursos Humanos'!H884</f>
        <v>0</v>
      </c>
      <c r="I884">
        <f>'Recursos Humanos'!I884</f>
        <v>0</v>
      </c>
      <c r="J884" s="2">
        <f>'Recursos Humanos'!K884</f>
        <v>0</v>
      </c>
      <c r="K884" s="3">
        <f>'Recursos Humanos'!L884</f>
        <v>0</v>
      </c>
      <c r="L884" s="3">
        <f>'Recursos Humanos'!M884</f>
        <v>0</v>
      </c>
    </row>
    <row r="885" spans="1:12" x14ac:dyDescent="0.25">
      <c r="A885">
        <f>'Recursos Humanos'!A885</f>
        <v>0</v>
      </c>
      <c r="B885">
        <f>'Recursos Humanos'!B885</f>
        <v>0</v>
      </c>
      <c r="C885">
        <f>'Recursos Humanos'!C885</f>
        <v>0</v>
      </c>
      <c r="D885">
        <f>'Recursos Humanos'!D885</f>
        <v>0</v>
      </c>
      <c r="E885">
        <f>'Recursos Humanos'!E885</f>
        <v>0</v>
      </c>
      <c r="F885" t="str">
        <f>'Recursos Humanos'!F885</f>
        <v>Rec. Humanos</v>
      </c>
      <c r="G885">
        <f>'Recursos Humanos'!G885</f>
        <v>0</v>
      </c>
      <c r="H885">
        <f>'Recursos Humanos'!H885</f>
        <v>0</v>
      </c>
      <c r="I885">
        <f>'Recursos Humanos'!I885</f>
        <v>0</v>
      </c>
      <c r="J885" s="2">
        <f>'Recursos Humanos'!K885</f>
        <v>0</v>
      </c>
      <c r="K885" s="3">
        <f>'Recursos Humanos'!L885</f>
        <v>0</v>
      </c>
      <c r="L885" s="3">
        <f>'Recursos Humanos'!M885</f>
        <v>0</v>
      </c>
    </row>
    <row r="886" spans="1:12" x14ac:dyDescent="0.25">
      <c r="A886">
        <f>'Recursos Humanos'!A886</f>
        <v>0</v>
      </c>
      <c r="B886">
        <f>'Recursos Humanos'!B886</f>
        <v>0</v>
      </c>
      <c r="C886">
        <f>'Recursos Humanos'!C886</f>
        <v>0</v>
      </c>
      <c r="D886">
        <f>'Recursos Humanos'!D886</f>
        <v>0</v>
      </c>
      <c r="E886">
        <f>'Recursos Humanos'!E886</f>
        <v>0</v>
      </c>
      <c r="F886" t="str">
        <f>'Recursos Humanos'!F886</f>
        <v>Rec. Humanos</v>
      </c>
      <c r="G886">
        <f>'Recursos Humanos'!G886</f>
        <v>0</v>
      </c>
      <c r="H886">
        <f>'Recursos Humanos'!H886</f>
        <v>0</v>
      </c>
      <c r="I886">
        <f>'Recursos Humanos'!I886</f>
        <v>0</v>
      </c>
      <c r="J886" s="2">
        <f>'Recursos Humanos'!K886</f>
        <v>0</v>
      </c>
      <c r="K886" s="3">
        <f>'Recursos Humanos'!L886</f>
        <v>0</v>
      </c>
      <c r="L886" s="3">
        <f>'Recursos Humanos'!M886</f>
        <v>0</v>
      </c>
    </row>
    <row r="887" spans="1:12" x14ac:dyDescent="0.25">
      <c r="A887">
        <f>'Recursos Humanos'!A887</f>
        <v>0</v>
      </c>
      <c r="B887">
        <f>'Recursos Humanos'!B887</f>
        <v>0</v>
      </c>
      <c r="C887">
        <f>'Recursos Humanos'!C887</f>
        <v>0</v>
      </c>
      <c r="D887">
        <f>'Recursos Humanos'!D887</f>
        <v>0</v>
      </c>
      <c r="E887">
        <f>'Recursos Humanos'!E887</f>
        <v>0</v>
      </c>
      <c r="F887" t="str">
        <f>'Recursos Humanos'!F887</f>
        <v>Rec. Humanos</v>
      </c>
      <c r="G887">
        <f>'Recursos Humanos'!G887</f>
        <v>0</v>
      </c>
      <c r="H887">
        <f>'Recursos Humanos'!H887</f>
        <v>0</v>
      </c>
      <c r="I887">
        <f>'Recursos Humanos'!I887</f>
        <v>0</v>
      </c>
      <c r="J887" s="2">
        <f>'Recursos Humanos'!K887</f>
        <v>0</v>
      </c>
      <c r="K887" s="3">
        <f>'Recursos Humanos'!L887</f>
        <v>0</v>
      </c>
      <c r="L887" s="3">
        <f>'Recursos Humanos'!M887</f>
        <v>0</v>
      </c>
    </row>
    <row r="888" spans="1:12" x14ac:dyDescent="0.25">
      <c r="A888">
        <f>'Recursos Humanos'!A888</f>
        <v>0</v>
      </c>
      <c r="B888">
        <f>'Recursos Humanos'!B888</f>
        <v>0</v>
      </c>
      <c r="C888">
        <f>'Recursos Humanos'!C888</f>
        <v>0</v>
      </c>
      <c r="D888">
        <f>'Recursos Humanos'!D888</f>
        <v>0</v>
      </c>
      <c r="E888">
        <f>'Recursos Humanos'!E888</f>
        <v>0</v>
      </c>
      <c r="F888" t="str">
        <f>'Recursos Humanos'!F888</f>
        <v>Rec. Humanos</v>
      </c>
      <c r="G888">
        <f>'Recursos Humanos'!G888</f>
        <v>0</v>
      </c>
      <c r="H888">
        <f>'Recursos Humanos'!H888</f>
        <v>0</v>
      </c>
      <c r="I888">
        <f>'Recursos Humanos'!I888</f>
        <v>0</v>
      </c>
      <c r="J888" s="2">
        <f>'Recursos Humanos'!K888</f>
        <v>0</v>
      </c>
      <c r="K888" s="3">
        <f>'Recursos Humanos'!L888</f>
        <v>0</v>
      </c>
      <c r="L888" s="3">
        <f>'Recursos Humanos'!M888</f>
        <v>0</v>
      </c>
    </row>
    <row r="889" spans="1:12" x14ac:dyDescent="0.25">
      <c r="A889">
        <f>'Recursos Humanos'!A889</f>
        <v>0</v>
      </c>
      <c r="B889">
        <f>'Recursos Humanos'!B889</f>
        <v>0</v>
      </c>
      <c r="C889">
        <f>'Recursos Humanos'!C889</f>
        <v>0</v>
      </c>
      <c r="D889">
        <f>'Recursos Humanos'!D889</f>
        <v>0</v>
      </c>
      <c r="E889">
        <f>'Recursos Humanos'!E889</f>
        <v>0</v>
      </c>
      <c r="F889" t="str">
        <f>'Recursos Humanos'!F889</f>
        <v>Rec. Humanos</v>
      </c>
      <c r="G889">
        <f>'Recursos Humanos'!G889</f>
        <v>0</v>
      </c>
      <c r="H889">
        <f>'Recursos Humanos'!H889</f>
        <v>0</v>
      </c>
      <c r="I889">
        <f>'Recursos Humanos'!I889</f>
        <v>0</v>
      </c>
      <c r="J889" s="2">
        <f>'Recursos Humanos'!K889</f>
        <v>0</v>
      </c>
      <c r="K889" s="3">
        <f>'Recursos Humanos'!L889</f>
        <v>0</v>
      </c>
      <c r="L889" s="3">
        <f>'Recursos Humanos'!M889</f>
        <v>0</v>
      </c>
    </row>
    <row r="890" spans="1:12" x14ac:dyDescent="0.25">
      <c r="A890">
        <f>'Recursos Humanos'!A890</f>
        <v>0</v>
      </c>
      <c r="B890">
        <f>'Recursos Humanos'!B890</f>
        <v>0</v>
      </c>
      <c r="C890">
        <f>'Recursos Humanos'!C890</f>
        <v>0</v>
      </c>
      <c r="D890">
        <f>'Recursos Humanos'!D890</f>
        <v>0</v>
      </c>
      <c r="E890">
        <f>'Recursos Humanos'!E890</f>
        <v>0</v>
      </c>
      <c r="F890" t="str">
        <f>'Recursos Humanos'!F890</f>
        <v>Rec. Humanos</v>
      </c>
      <c r="G890">
        <f>'Recursos Humanos'!G890</f>
        <v>0</v>
      </c>
      <c r="H890">
        <f>'Recursos Humanos'!H890</f>
        <v>0</v>
      </c>
      <c r="I890">
        <f>'Recursos Humanos'!I890</f>
        <v>0</v>
      </c>
      <c r="J890" s="2">
        <f>'Recursos Humanos'!K890</f>
        <v>0</v>
      </c>
      <c r="K890" s="3">
        <f>'Recursos Humanos'!L890</f>
        <v>0</v>
      </c>
      <c r="L890" s="3">
        <f>'Recursos Humanos'!M890</f>
        <v>0</v>
      </c>
    </row>
    <row r="891" spans="1:12" x14ac:dyDescent="0.25">
      <c r="A891">
        <f>'Recursos Humanos'!A891</f>
        <v>0</v>
      </c>
      <c r="B891">
        <f>'Recursos Humanos'!B891</f>
        <v>0</v>
      </c>
      <c r="C891">
        <f>'Recursos Humanos'!C891</f>
        <v>0</v>
      </c>
      <c r="D891">
        <f>'Recursos Humanos'!D891</f>
        <v>0</v>
      </c>
      <c r="E891">
        <f>'Recursos Humanos'!E891</f>
        <v>0</v>
      </c>
      <c r="F891" t="str">
        <f>'Recursos Humanos'!F891</f>
        <v>Rec. Humanos</v>
      </c>
      <c r="G891">
        <f>'Recursos Humanos'!G891</f>
        <v>0</v>
      </c>
      <c r="H891">
        <f>'Recursos Humanos'!H891</f>
        <v>0</v>
      </c>
      <c r="I891">
        <f>'Recursos Humanos'!I891</f>
        <v>0</v>
      </c>
      <c r="J891" s="2">
        <f>'Recursos Humanos'!K891</f>
        <v>0</v>
      </c>
      <c r="K891" s="3">
        <f>'Recursos Humanos'!L891</f>
        <v>0</v>
      </c>
      <c r="L891" s="3">
        <f>'Recursos Humanos'!M891</f>
        <v>0</v>
      </c>
    </row>
    <row r="892" spans="1:12" x14ac:dyDescent="0.25">
      <c r="A892">
        <f>'Recursos Humanos'!A892</f>
        <v>0</v>
      </c>
      <c r="B892">
        <f>'Recursos Humanos'!B892</f>
        <v>0</v>
      </c>
      <c r="C892">
        <f>'Recursos Humanos'!C892</f>
        <v>0</v>
      </c>
      <c r="D892">
        <f>'Recursos Humanos'!D892</f>
        <v>0</v>
      </c>
      <c r="E892">
        <f>'Recursos Humanos'!E892</f>
        <v>0</v>
      </c>
      <c r="F892" t="str">
        <f>'Recursos Humanos'!F892</f>
        <v>Rec. Humanos</v>
      </c>
      <c r="G892">
        <f>'Recursos Humanos'!G892</f>
        <v>0</v>
      </c>
      <c r="H892">
        <f>'Recursos Humanos'!H892</f>
        <v>0</v>
      </c>
      <c r="I892">
        <f>'Recursos Humanos'!I892</f>
        <v>0</v>
      </c>
      <c r="J892" s="2">
        <f>'Recursos Humanos'!K892</f>
        <v>0</v>
      </c>
      <c r="K892" s="3">
        <f>'Recursos Humanos'!L892</f>
        <v>0</v>
      </c>
      <c r="L892" s="3">
        <f>'Recursos Humanos'!M892</f>
        <v>0</v>
      </c>
    </row>
    <row r="893" spans="1:12" x14ac:dyDescent="0.25">
      <c r="A893">
        <f>'Recursos Humanos'!A893</f>
        <v>0</v>
      </c>
      <c r="B893">
        <f>'Recursos Humanos'!B893</f>
        <v>0</v>
      </c>
      <c r="C893">
        <f>'Recursos Humanos'!C893</f>
        <v>0</v>
      </c>
      <c r="D893">
        <f>'Recursos Humanos'!D893</f>
        <v>0</v>
      </c>
      <c r="E893">
        <f>'Recursos Humanos'!E893</f>
        <v>0</v>
      </c>
      <c r="F893" t="str">
        <f>'Recursos Humanos'!F893</f>
        <v>Rec. Humanos</v>
      </c>
      <c r="G893">
        <f>'Recursos Humanos'!G893</f>
        <v>0</v>
      </c>
      <c r="H893">
        <f>'Recursos Humanos'!H893</f>
        <v>0</v>
      </c>
      <c r="I893">
        <f>'Recursos Humanos'!I893</f>
        <v>0</v>
      </c>
      <c r="J893" s="2">
        <f>'Recursos Humanos'!K893</f>
        <v>0</v>
      </c>
      <c r="K893" s="3">
        <f>'Recursos Humanos'!L893</f>
        <v>0</v>
      </c>
      <c r="L893" s="3">
        <f>'Recursos Humanos'!M893</f>
        <v>0</v>
      </c>
    </row>
    <row r="894" spans="1:12" x14ac:dyDescent="0.25">
      <c r="A894">
        <f>'Recursos Humanos'!A894</f>
        <v>0</v>
      </c>
      <c r="B894">
        <f>'Recursos Humanos'!B894</f>
        <v>0</v>
      </c>
      <c r="C894">
        <f>'Recursos Humanos'!C894</f>
        <v>0</v>
      </c>
      <c r="D894">
        <f>'Recursos Humanos'!D894</f>
        <v>0</v>
      </c>
      <c r="E894">
        <f>'Recursos Humanos'!E894</f>
        <v>0</v>
      </c>
      <c r="F894" t="str">
        <f>'Recursos Humanos'!F894</f>
        <v>Rec. Humanos</v>
      </c>
      <c r="G894">
        <f>'Recursos Humanos'!G894</f>
        <v>0</v>
      </c>
      <c r="H894">
        <f>'Recursos Humanos'!H894</f>
        <v>0</v>
      </c>
      <c r="I894">
        <f>'Recursos Humanos'!I894</f>
        <v>0</v>
      </c>
      <c r="J894" s="2">
        <f>'Recursos Humanos'!K894</f>
        <v>0</v>
      </c>
      <c r="K894" s="3">
        <f>'Recursos Humanos'!L894</f>
        <v>0</v>
      </c>
      <c r="L894" s="3">
        <f>'Recursos Humanos'!M894</f>
        <v>0</v>
      </c>
    </row>
    <row r="895" spans="1:12" x14ac:dyDescent="0.25">
      <c r="A895">
        <f>'Recursos Humanos'!A895</f>
        <v>0</v>
      </c>
      <c r="B895">
        <f>'Recursos Humanos'!B895</f>
        <v>0</v>
      </c>
      <c r="C895">
        <f>'Recursos Humanos'!C895</f>
        <v>0</v>
      </c>
      <c r="D895">
        <f>'Recursos Humanos'!D895</f>
        <v>0</v>
      </c>
      <c r="E895">
        <f>'Recursos Humanos'!E895</f>
        <v>0</v>
      </c>
      <c r="F895" t="str">
        <f>'Recursos Humanos'!F895</f>
        <v>Rec. Humanos</v>
      </c>
      <c r="G895">
        <f>'Recursos Humanos'!G895</f>
        <v>0</v>
      </c>
      <c r="H895">
        <f>'Recursos Humanos'!H895</f>
        <v>0</v>
      </c>
      <c r="I895">
        <f>'Recursos Humanos'!I895</f>
        <v>0</v>
      </c>
      <c r="J895" s="2">
        <f>'Recursos Humanos'!K895</f>
        <v>0</v>
      </c>
      <c r="K895" s="3">
        <f>'Recursos Humanos'!L895</f>
        <v>0</v>
      </c>
      <c r="L895" s="3">
        <f>'Recursos Humanos'!M895</f>
        <v>0</v>
      </c>
    </row>
    <row r="896" spans="1:12" x14ac:dyDescent="0.25">
      <c r="A896">
        <f>'Recursos Humanos'!A896</f>
        <v>0</v>
      </c>
      <c r="B896">
        <f>'Recursos Humanos'!B896</f>
        <v>0</v>
      </c>
      <c r="C896">
        <f>'Recursos Humanos'!C896</f>
        <v>0</v>
      </c>
      <c r="D896">
        <f>'Recursos Humanos'!D896</f>
        <v>0</v>
      </c>
      <c r="E896">
        <f>'Recursos Humanos'!E896</f>
        <v>0</v>
      </c>
      <c r="F896" t="str">
        <f>'Recursos Humanos'!F896</f>
        <v>Rec. Humanos</v>
      </c>
      <c r="G896">
        <f>'Recursos Humanos'!G896</f>
        <v>0</v>
      </c>
      <c r="H896">
        <f>'Recursos Humanos'!H896</f>
        <v>0</v>
      </c>
      <c r="I896">
        <f>'Recursos Humanos'!I896</f>
        <v>0</v>
      </c>
      <c r="J896" s="2">
        <f>'Recursos Humanos'!K896</f>
        <v>0</v>
      </c>
      <c r="K896" s="3">
        <f>'Recursos Humanos'!L896</f>
        <v>0</v>
      </c>
      <c r="L896" s="3">
        <f>'Recursos Humanos'!M896</f>
        <v>0</v>
      </c>
    </row>
    <row r="897" spans="1:12" x14ac:dyDescent="0.25">
      <c r="A897">
        <f>'Recursos Humanos'!A897</f>
        <v>0</v>
      </c>
      <c r="B897">
        <f>'Recursos Humanos'!B897</f>
        <v>0</v>
      </c>
      <c r="C897">
        <f>'Recursos Humanos'!C897</f>
        <v>0</v>
      </c>
      <c r="D897">
        <f>'Recursos Humanos'!D897</f>
        <v>0</v>
      </c>
      <c r="E897">
        <f>'Recursos Humanos'!E897</f>
        <v>0</v>
      </c>
      <c r="F897" t="str">
        <f>'Recursos Humanos'!F897</f>
        <v>Rec. Humanos</v>
      </c>
      <c r="G897">
        <f>'Recursos Humanos'!G897</f>
        <v>0</v>
      </c>
      <c r="H897">
        <f>'Recursos Humanos'!H897</f>
        <v>0</v>
      </c>
      <c r="I897">
        <f>'Recursos Humanos'!I897</f>
        <v>0</v>
      </c>
      <c r="J897" s="2">
        <f>'Recursos Humanos'!K897</f>
        <v>0</v>
      </c>
      <c r="K897" s="3">
        <f>'Recursos Humanos'!L897</f>
        <v>0</v>
      </c>
      <c r="L897" s="3">
        <f>'Recursos Humanos'!M897</f>
        <v>0</v>
      </c>
    </row>
    <row r="898" spans="1:12" x14ac:dyDescent="0.25">
      <c r="A898">
        <f>'Recursos Humanos'!A898</f>
        <v>0</v>
      </c>
      <c r="B898">
        <f>'Recursos Humanos'!B898</f>
        <v>0</v>
      </c>
      <c r="C898">
        <f>'Recursos Humanos'!C898</f>
        <v>0</v>
      </c>
      <c r="D898">
        <f>'Recursos Humanos'!D898</f>
        <v>0</v>
      </c>
      <c r="E898">
        <f>'Recursos Humanos'!E898</f>
        <v>0</v>
      </c>
      <c r="F898" t="str">
        <f>'Recursos Humanos'!F898</f>
        <v>Rec. Humanos</v>
      </c>
      <c r="G898">
        <f>'Recursos Humanos'!G898</f>
        <v>0</v>
      </c>
      <c r="H898">
        <f>'Recursos Humanos'!H898</f>
        <v>0</v>
      </c>
      <c r="I898">
        <f>'Recursos Humanos'!I898</f>
        <v>0</v>
      </c>
      <c r="J898" s="2">
        <f>'Recursos Humanos'!K898</f>
        <v>0</v>
      </c>
      <c r="K898" s="3">
        <f>'Recursos Humanos'!L898</f>
        <v>0</v>
      </c>
      <c r="L898" s="3">
        <f>'Recursos Humanos'!M898</f>
        <v>0</v>
      </c>
    </row>
    <row r="899" spans="1:12" x14ac:dyDescent="0.25">
      <c r="A899">
        <f>'Recursos Humanos'!A899</f>
        <v>0</v>
      </c>
      <c r="B899">
        <f>'Recursos Humanos'!B899</f>
        <v>0</v>
      </c>
      <c r="C899">
        <f>'Recursos Humanos'!C899</f>
        <v>0</v>
      </c>
      <c r="D899">
        <f>'Recursos Humanos'!D899</f>
        <v>0</v>
      </c>
      <c r="E899">
        <f>'Recursos Humanos'!E899</f>
        <v>0</v>
      </c>
      <c r="F899" t="str">
        <f>'Recursos Humanos'!F899</f>
        <v>Rec. Humanos</v>
      </c>
      <c r="G899">
        <f>'Recursos Humanos'!G899</f>
        <v>0</v>
      </c>
      <c r="H899">
        <f>'Recursos Humanos'!H899</f>
        <v>0</v>
      </c>
      <c r="I899">
        <f>'Recursos Humanos'!I899</f>
        <v>0</v>
      </c>
      <c r="J899" s="2">
        <f>'Recursos Humanos'!K899</f>
        <v>0</v>
      </c>
      <c r="K899" s="3">
        <f>'Recursos Humanos'!L899</f>
        <v>0</v>
      </c>
      <c r="L899" s="3">
        <f>'Recursos Humanos'!M899</f>
        <v>0</v>
      </c>
    </row>
    <row r="900" spans="1:12" x14ac:dyDescent="0.25">
      <c r="A900">
        <f>'Recursos Humanos'!A900</f>
        <v>0</v>
      </c>
      <c r="B900">
        <f>'Recursos Humanos'!B900</f>
        <v>0</v>
      </c>
      <c r="C900">
        <f>'Recursos Humanos'!C900</f>
        <v>0</v>
      </c>
      <c r="D900">
        <f>'Recursos Humanos'!D900</f>
        <v>0</v>
      </c>
      <c r="E900">
        <f>'Recursos Humanos'!E900</f>
        <v>0</v>
      </c>
      <c r="F900" t="str">
        <f>'Recursos Humanos'!F900</f>
        <v>Rec. Humanos</v>
      </c>
      <c r="G900">
        <f>'Recursos Humanos'!G900</f>
        <v>0</v>
      </c>
      <c r="H900">
        <f>'Recursos Humanos'!H900</f>
        <v>0</v>
      </c>
      <c r="I900">
        <f>'Recursos Humanos'!I900</f>
        <v>0</v>
      </c>
      <c r="J900" s="2">
        <f>'Recursos Humanos'!K900</f>
        <v>0</v>
      </c>
      <c r="K900" s="3">
        <f>'Recursos Humanos'!L900</f>
        <v>0</v>
      </c>
      <c r="L900" s="3">
        <f>'Recursos Humanos'!M900</f>
        <v>0</v>
      </c>
    </row>
    <row r="901" spans="1:12" x14ac:dyDescent="0.25">
      <c r="A901">
        <f>'Recursos Humanos'!A901</f>
        <v>0</v>
      </c>
      <c r="B901">
        <f>'Recursos Humanos'!B901</f>
        <v>0</v>
      </c>
      <c r="C901">
        <f>'Recursos Humanos'!C901</f>
        <v>0</v>
      </c>
      <c r="D901">
        <f>'Recursos Humanos'!D901</f>
        <v>0</v>
      </c>
      <c r="E901">
        <f>'Recursos Humanos'!E901</f>
        <v>0</v>
      </c>
      <c r="F901" t="str">
        <f>'Recursos Humanos'!F901</f>
        <v>Rec. Humanos</v>
      </c>
      <c r="G901">
        <f>'Recursos Humanos'!G901</f>
        <v>0</v>
      </c>
      <c r="H901">
        <f>'Recursos Humanos'!H901</f>
        <v>0</v>
      </c>
      <c r="I901">
        <f>'Recursos Humanos'!I901</f>
        <v>0</v>
      </c>
      <c r="J901" s="2">
        <f>'Recursos Humanos'!K901</f>
        <v>0</v>
      </c>
      <c r="K901" s="3">
        <f>'Recursos Humanos'!L901</f>
        <v>0</v>
      </c>
      <c r="L901" s="3">
        <f>'Recursos Humanos'!M901</f>
        <v>0</v>
      </c>
    </row>
    <row r="902" spans="1:12" x14ac:dyDescent="0.25">
      <c r="A902">
        <f>'Recursos Humanos'!A902</f>
        <v>0</v>
      </c>
      <c r="B902">
        <f>'Recursos Humanos'!B902</f>
        <v>0</v>
      </c>
      <c r="C902">
        <f>'Recursos Humanos'!C902</f>
        <v>0</v>
      </c>
      <c r="D902">
        <f>'Recursos Humanos'!D902</f>
        <v>0</v>
      </c>
      <c r="E902">
        <f>'Recursos Humanos'!E902</f>
        <v>0</v>
      </c>
      <c r="F902" t="str">
        <f>'Recursos Humanos'!F902</f>
        <v>Rec. Humanos</v>
      </c>
      <c r="G902">
        <f>'Recursos Humanos'!G902</f>
        <v>0</v>
      </c>
      <c r="H902">
        <f>'Recursos Humanos'!H902</f>
        <v>0</v>
      </c>
      <c r="I902">
        <f>'Recursos Humanos'!I902</f>
        <v>0</v>
      </c>
      <c r="J902" s="2">
        <f>'Recursos Humanos'!K902</f>
        <v>0</v>
      </c>
      <c r="K902" s="3">
        <f>'Recursos Humanos'!L902</f>
        <v>0</v>
      </c>
      <c r="L902" s="3">
        <f>'Recursos Humanos'!M902</f>
        <v>0</v>
      </c>
    </row>
    <row r="903" spans="1:12" x14ac:dyDescent="0.25">
      <c r="A903">
        <f>'Recursos Humanos'!A903</f>
        <v>0</v>
      </c>
      <c r="B903">
        <f>'Recursos Humanos'!B903</f>
        <v>0</v>
      </c>
      <c r="C903">
        <f>'Recursos Humanos'!C903</f>
        <v>0</v>
      </c>
      <c r="D903">
        <f>'Recursos Humanos'!D903</f>
        <v>0</v>
      </c>
      <c r="E903">
        <f>'Recursos Humanos'!E903</f>
        <v>0</v>
      </c>
      <c r="F903" t="str">
        <f>'Recursos Humanos'!F903</f>
        <v>Rec. Humanos</v>
      </c>
      <c r="G903">
        <f>'Recursos Humanos'!G903</f>
        <v>0</v>
      </c>
      <c r="H903">
        <f>'Recursos Humanos'!H903</f>
        <v>0</v>
      </c>
      <c r="I903">
        <f>'Recursos Humanos'!I903</f>
        <v>0</v>
      </c>
      <c r="J903" s="2">
        <f>'Recursos Humanos'!K903</f>
        <v>0</v>
      </c>
      <c r="K903" s="3">
        <f>'Recursos Humanos'!L903</f>
        <v>0</v>
      </c>
      <c r="L903" s="3">
        <f>'Recursos Humanos'!M903</f>
        <v>0</v>
      </c>
    </row>
    <row r="904" spans="1:12" x14ac:dyDescent="0.25">
      <c r="A904">
        <f>'Recursos Humanos'!A904</f>
        <v>0</v>
      </c>
      <c r="B904">
        <f>'Recursos Humanos'!B904</f>
        <v>0</v>
      </c>
      <c r="C904">
        <f>'Recursos Humanos'!C904</f>
        <v>0</v>
      </c>
      <c r="D904">
        <f>'Recursos Humanos'!D904</f>
        <v>0</v>
      </c>
      <c r="E904">
        <f>'Recursos Humanos'!E904</f>
        <v>0</v>
      </c>
      <c r="F904" t="str">
        <f>'Recursos Humanos'!F904</f>
        <v>Rec. Humanos</v>
      </c>
      <c r="G904">
        <f>'Recursos Humanos'!G904</f>
        <v>0</v>
      </c>
      <c r="H904">
        <f>'Recursos Humanos'!H904</f>
        <v>0</v>
      </c>
      <c r="I904">
        <f>'Recursos Humanos'!I904</f>
        <v>0</v>
      </c>
      <c r="J904" s="2">
        <f>'Recursos Humanos'!K904</f>
        <v>0</v>
      </c>
      <c r="K904" s="3">
        <f>'Recursos Humanos'!L904</f>
        <v>0</v>
      </c>
      <c r="L904" s="3">
        <f>'Recursos Humanos'!M904</f>
        <v>0</v>
      </c>
    </row>
    <row r="905" spans="1:12" x14ac:dyDescent="0.25">
      <c r="A905">
        <f>'Recursos Humanos'!A905</f>
        <v>0</v>
      </c>
      <c r="B905">
        <f>'Recursos Humanos'!B905</f>
        <v>0</v>
      </c>
      <c r="C905">
        <f>'Recursos Humanos'!C905</f>
        <v>0</v>
      </c>
      <c r="D905">
        <f>'Recursos Humanos'!D905</f>
        <v>0</v>
      </c>
      <c r="E905">
        <f>'Recursos Humanos'!E905</f>
        <v>0</v>
      </c>
      <c r="F905" t="str">
        <f>'Recursos Humanos'!F905</f>
        <v>Rec. Humanos</v>
      </c>
      <c r="G905">
        <f>'Recursos Humanos'!G905</f>
        <v>0</v>
      </c>
      <c r="H905">
        <f>'Recursos Humanos'!H905</f>
        <v>0</v>
      </c>
      <c r="I905">
        <f>'Recursos Humanos'!I905</f>
        <v>0</v>
      </c>
      <c r="J905" s="2">
        <f>'Recursos Humanos'!K905</f>
        <v>0</v>
      </c>
      <c r="K905" s="3">
        <f>'Recursos Humanos'!L905</f>
        <v>0</v>
      </c>
      <c r="L905" s="3">
        <f>'Recursos Humanos'!M905</f>
        <v>0</v>
      </c>
    </row>
    <row r="906" spans="1:12" x14ac:dyDescent="0.25">
      <c r="A906">
        <f>'Recursos Humanos'!A906</f>
        <v>0</v>
      </c>
      <c r="B906">
        <f>'Recursos Humanos'!B906</f>
        <v>0</v>
      </c>
      <c r="C906">
        <f>'Recursos Humanos'!C906</f>
        <v>0</v>
      </c>
      <c r="D906">
        <f>'Recursos Humanos'!D906</f>
        <v>0</v>
      </c>
      <c r="E906">
        <f>'Recursos Humanos'!E906</f>
        <v>0</v>
      </c>
      <c r="F906" t="str">
        <f>'Recursos Humanos'!F906</f>
        <v>Rec. Humanos</v>
      </c>
      <c r="G906">
        <f>'Recursos Humanos'!G906</f>
        <v>0</v>
      </c>
      <c r="H906">
        <f>'Recursos Humanos'!H906</f>
        <v>0</v>
      </c>
      <c r="I906">
        <f>'Recursos Humanos'!I906</f>
        <v>0</v>
      </c>
      <c r="J906" s="2">
        <f>'Recursos Humanos'!K906</f>
        <v>0</v>
      </c>
      <c r="K906" s="3">
        <f>'Recursos Humanos'!L906</f>
        <v>0</v>
      </c>
      <c r="L906" s="3">
        <f>'Recursos Humanos'!M906</f>
        <v>0</v>
      </c>
    </row>
    <row r="907" spans="1:12" x14ac:dyDescent="0.25">
      <c r="A907">
        <f>'Recursos Humanos'!A907</f>
        <v>0</v>
      </c>
      <c r="B907">
        <f>'Recursos Humanos'!B907</f>
        <v>0</v>
      </c>
      <c r="C907">
        <f>'Recursos Humanos'!C907</f>
        <v>0</v>
      </c>
      <c r="D907">
        <f>'Recursos Humanos'!D907</f>
        <v>0</v>
      </c>
      <c r="E907">
        <f>'Recursos Humanos'!E907</f>
        <v>0</v>
      </c>
      <c r="F907" t="str">
        <f>'Recursos Humanos'!F907</f>
        <v>Rec. Humanos</v>
      </c>
      <c r="G907">
        <f>'Recursos Humanos'!G907</f>
        <v>0</v>
      </c>
      <c r="H907">
        <f>'Recursos Humanos'!H907</f>
        <v>0</v>
      </c>
      <c r="I907">
        <f>'Recursos Humanos'!I907</f>
        <v>0</v>
      </c>
      <c r="J907" s="2">
        <f>'Recursos Humanos'!K907</f>
        <v>0</v>
      </c>
      <c r="K907" s="3">
        <f>'Recursos Humanos'!L907</f>
        <v>0</v>
      </c>
      <c r="L907" s="3">
        <f>'Recursos Humanos'!M907</f>
        <v>0</v>
      </c>
    </row>
    <row r="908" spans="1:12" x14ac:dyDescent="0.25">
      <c r="A908">
        <f>'Recursos Humanos'!A908</f>
        <v>0</v>
      </c>
      <c r="B908">
        <f>'Recursos Humanos'!B908</f>
        <v>0</v>
      </c>
      <c r="C908">
        <f>'Recursos Humanos'!C908</f>
        <v>0</v>
      </c>
      <c r="D908">
        <f>'Recursos Humanos'!D908</f>
        <v>0</v>
      </c>
      <c r="E908">
        <f>'Recursos Humanos'!E908</f>
        <v>0</v>
      </c>
      <c r="F908" t="str">
        <f>'Recursos Humanos'!F908</f>
        <v>Rec. Humanos</v>
      </c>
      <c r="G908">
        <f>'Recursos Humanos'!G908</f>
        <v>0</v>
      </c>
      <c r="H908">
        <f>'Recursos Humanos'!H908</f>
        <v>0</v>
      </c>
      <c r="I908">
        <f>'Recursos Humanos'!I908</f>
        <v>0</v>
      </c>
      <c r="J908" s="2">
        <f>'Recursos Humanos'!K908</f>
        <v>0</v>
      </c>
      <c r="K908" s="3">
        <f>'Recursos Humanos'!L908</f>
        <v>0</v>
      </c>
      <c r="L908" s="3">
        <f>'Recursos Humanos'!M908</f>
        <v>0</v>
      </c>
    </row>
    <row r="909" spans="1:12" x14ac:dyDescent="0.25">
      <c r="A909">
        <f>'Recursos Humanos'!A909</f>
        <v>0</v>
      </c>
      <c r="B909">
        <f>'Recursos Humanos'!B909</f>
        <v>0</v>
      </c>
      <c r="C909">
        <f>'Recursos Humanos'!C909</f>
        <v>0</v>
      </c>
      <c r="D909">
        <f>'Recursos Humanos'!D909</f>
        <v>0</v>
      </c>
      <c r="E909">
        <f>'Recursos Humanos'!E909</f>
        <v>0</v>
      </c>
      <c r="F909" t="str">
        <f>'Recursos Humanos'!F909</f>
        <v>Rec. Humanos</v>
      </c>
      <c r="G909">
        <f>'Recursos Humanos'!G909</f>
        <v>0</v>
      </c>
      <c r="H909">
        <f>'Recursos Humanos'!H909</f>
        <v>0</v>
      </c>
      <c r="I909">
        <f>'Recursos Humanos'!I909</f>
        <v>0</v>
      </c>
      <c r="J909" s="2">
        <f>'Recursos Humanos'!K909</f>
        <v>0</v>
      </c>
      <c r="K909" s="3">
        <f>'Recursos Humanos'!L909</f>
        <v>0</v>
      </c>
      <c r="L909" s="3">
        <f>'Recursos Humanos'!M909</f>
        <v>0</v>
      </c>
    </row>
    <row r="910" spans="1:12" x14ac:dyDescent="0.25">
      <c r="A910">
        <f>'Recursos Humanos'!A910</f>
        <v>0</v>
      </c>
      <c r="B910">
        <f>'Recursos Humanos'!B910</f>
        <v>0</v>
      </c>
      <c r="C910">
        <f>'Recursos Humanos'!C910</f>
        <v>0</v>
      </c>
      <c r="D910">
        <f>'Recursos Humanos'!D910</f>
        <v>0</v>
      </c>
      <c r="E910">
        <f>'Recursos Humanos'!E910</f>
        <v>0</v>
      </c>
      <c r="F910" t="str">
        <f>'Recursos Humanos'!F910</f>
        <v>Rec. Humanos</v>
      </c>
      <c r="G910">
        <f>'Recursos Humanos'!G910</f>
        <v>0</v>
      </c>
      <c r="H910">
        <f>'Recursos Humanos'!H910</f>
        <v>0</v>
      </c>
      <c r="I910">
        <f>'Recursos Humanos'!I910</f>
        <v>0</v>
      </c>
      <c r="J910" s="2">
        <f>'Recursos Humanos'!K910</f>
        <v>0</v>
      </c>
      <c r="K910" s="3">
        <f>'Recursos Humanos'!L910</f>
        <v>0</v>
      </c>
      <c r="L910" s="3">
        <f>'Recursos Humanos'!M910</f>
        <v>0</v>
      </c>
    </row>
    <row r="911" spans="1:12" x14ac:dyDescent="0.25">
      <c r="A911">
        <f>'Recursos Humanos'!A911</f>
        <v>0</v>
      </c>
      <c r="B911">
        <f>'Recursos Humanos'!B911</f>
        <v>0</v>
      </c>
      <c r="C911">
        <f>'Recursos Humanos'!C911</f>
        <v>0</v>
      </c>
      <c r="D911">
        <f>'Recursos Humanos'!D911</f>
        <v>0</v>
      </c>
      <c r="E911">
        <f>'Recursos Humanos'!E911</f>
        <v>0</v>
      </c>
      <c r="F911" t="str">
        <f>'Recursos Humanos'!F911</f>
        <v>Rec. Humanos</v>
      </c>
      <c r="G911">
        <f>'Recursos Humanos'!G911</f>
        <v>0</v>
      </c>
      <c r="H911">
        <f>'Recursos Humanos'!H911</f>
        <v>0</v>
      </c>
      <c r="I911">
        <f>'Recursos Humanos'!I911</f>
        <v>0</v>
      </c>
      <c r="J911" s="2">
        <f>'Recursos Humanos'!K911</f>
        <v>0</v>
      </c>
      <c r="K911" s="3">
        <f>'Recursos Humanos'!L911</f>
        <v>0</v>
      </c>
      <c r="L911" s="3">
        <f>'Recursos Humanos'!M911</f>
        <v>0</v>
      </c>
    </row>
    <row r="912" spans="1:12" x14ac:dyDescent="0.25">
      <c r="A912">
        <f>'Recursos Humanos'!A912</f>
        <v>0</v>
      </c>
      <c r="B912">
        <f>'Recursos Humanos'!B912</f>
        <v>0</v>
      </c>
      <c r="C912">
        <f>'Recursos Humanos'!C912</f>
        <v>0</v>
      </c>
      <c r="D912">
        <f>'Recursos Humanos'!D912</f>
        <v>0</v>
      </c>
      <c r="E912">
        <f>'Recursos Humanos'!E912</f>
        <v>0</v>
      </c>
      <c r="F912" t="str">
        <f>'Recursos Humanos'!F912</f>
        <v>Rec. Humanos</v>
      </c>
      <c r="G912">
        <f>'Recursos Humanos'!G912</f>
        <v>0</v>
      </c>
      <c r="H912">
        <f>'Recursos Humanos'!H912</f>
        <v>0</v>
      </c>
      <c r="I912">
        <f>'Recursos Humanos'!I912</f>
        <v>0</v>
      </c>
      <c r="J912" s="2">
        <f>'Recursos Humanos'!K912</f>
        <v>0</v>
      </c>
      <c r="K912" s="3">
        <f>'Recursos Humanos'!L912</f>
        <v>0</v>
      </c>
      <c r="L912" s="3">
        <f>'Recursos Humanos'!M912</f>
        <v>0</v>
      </c>
    </row>
    <row r="913" spans="1:12" x14ac:dyDescent="0.25">
      <c r="A913">
        <f>'Recursos Humanos'!A913</f>
        <v>0</v>
      </c>
      <c r="B913">
        <f>'Recursos Humanos'!B913</f>
        <v>0</v>
      </c>
      <c r="C913">
        <f>'Recursos Humanos'!C913</f>
        <v>0</v>
      </c>
      <c r="D913">
        <f>'Recursos Humanos'!D913</f>
        <v>0</v>
      </c>
      <c r="E913">
        <f>'Recursos Humanos'!E913</f>
        <v>0</v>
      </c>
      <c r="F913" t="str">
        <f>'Recursos Humanos'!F913</f>
        <v>Rec. Humanos</v>
      </c>
      <c r="G913">
        <f>'Recursos Humanos'!G913</f>
        <v>0</v>
      </c>
      <c r="H913">
        <f>'Recursos Humanos'!H913</f>
        <v>0</v>
      </c>
      <c r="I913">
        <f>'Recursos Humanos'!I913</f>
        <v>0</v>
      </c>
      <c r="J913" s="2">
        <f>'Recursos Humanos'!K913</f>
        <v>0</v>
      </c>
      <c r="K913" s="3">
        <f>'Recursos Humanos'!L913</f>
        <v>0</v>
      </c>
      <c r="L913" s="3">
        <f>'Recursos Humanos'!M913</f>
        <v>0</v>
      </c>
    </row>
    <row r="914" spans="1:12" x14ac:dyDescent="0.25">
      <c r="A914">
        <f>'Recursos Humanos'!A914</f>
        <v>0</v>
      </c>
      <c r="B914">
        <f>'Recursos Humanos'!B914</f>
        <v>0</v>
      </c>
      <c r="C914">
        <f>'Recursos Humanos'!C914</f>
        <v>0</v>
      </c>
      <c r="D914">
        <f>'Recursos Humanos'!D914</f>
        <v>0</v>
      </c>
      <c r="E914">
        <f>'Recursos Humanos'!E914</f>
        <v>0</v>
      </c>
      <c r="F914" t="str">
        <f>'Recursos Humanos'!F914</f>
        <v>Rec. Humanos</v>
      </c>
      <c r="G914">
        <f>'Recursos Humanos'!G914</f>
        <v>0</v>
      </c>
      <c r="H914">
        <f>'Recursos Humanos'!H914</f>
        <v>0</v>
      </c>
      <c r="I914">
        <f>'Recursos Humanos'!I914</f>
        <v>0</v>
      </c>
      <c r="J914" s="2">
        <f>'Recursos Humanos'!K914</f>
        <v>0</v>
      </c>
      <c r="K914" s="3">
        <f>'Recursos Humanos'!L914</f>
        <v>0</v>
      </c>
      <c r="L914" s="3">
        <f>'Recursos Humanos'!M914</f>
        <v>0</v>
      </c>
    </row>
    <row r="915" spans="1:12" x14ac:dyDescent="0.25">
      <c r="A915">
        <f>'Recursos Humanos'!A915</f>
        <v>0</v>
      </c>
      <c r="B915">
        <f>'Recursos Humanos'!B915</f>
        <v>0</v>
      </c>
      <c r="C915">
        <f>'Recursos Humanos'!C915</f>
        <v>0</v>
      </c>
      <c r="D915">
        <f>'Recursos Humanos'!D915</f>
        <v>0</v>
      </c>
      <c r="E915">
        <f>'Recursos Humanos'!E915</f>
        <v>0</v>
      </c>
      <c r="F915" t="str">
        <f>'Recursos Humanos'!F915</f>
        <v>Rec. Humanos</v>
      </c>
      <c r="G915">
        <f>'Recursos Humanos'!G915</f>
        <v>0</v>
      </c>
      <c r="H915">
        <f>'Recursos Humanos'!H915</f>
        <v>0</v>
      </c>
      <c r="I915">
        <f>'Recursos Humanos'!I915</f>
        <v>0</v>
      </c>
      <c r="J915" s="2">
        <f>'Recursos Humanos'!K915</f>
        <v>0</v>
      </c>
      <c r="K915" s="3">
        <f>'Recursos Humanos'!L915</f>
        <v>0</v>
      </c>
      <c r="L915" s="3">
        <f>'Recursos Humanos'!M915</f>
        <v>0</v>
      </c>
    </row>
    <row r="916" spans="1:12" x14ac:dyDescent="0.25">
      <c r="A916">
        <f>'Recursos Humanos'!A916</f>
        <v>0</v>
      </c>
      <c r="B916">
        <f>'Recursos Humanos'!B916</f>
        <v>0</v>
      </c>
      <c r="C916">
        <f>'Recursos Humanos'!C916</f>
        <v>0</v>
      </c>
      <c r="D916">
        <f>'Recursos Humanos'!D916</f>
        <v>0</v>
      </c>
      <c r="E916">
        <f>'Recursos Humanos'!E916</f>
        <v>0</v>
      </c>
      <c r="F916" t="str">
        <f>'Recursos Humanos'!F916</f>
        <v>Rec. Humanos</v>
      </c>
      <c r="G916">
        <f>'Recursos Humanos'!G916</f>
        <v>0</v>
      </c>
      <c r="H916">
        <f>'Recursos Humanos'!H916</f>
        <v>0</v>
      </c>
      <c r="I916">
        <f>'Recursos Humanos'!I916</f>
        <v>0</v>
      </c>
      <c r="J916" s="2">
        <f>'Recursos Humanos'!K916</f>
        <v>0</v>
      </c>
      <c r="K916" s="3">
        <f>'Recursos Humanos'!L916</f>
        <v>0</v>
      </c>
      <c r="L916" s="3">
        <f>'Recursos Humanos'!M916</f>
        <v>0</v>
      </c>
    </row>
    <row r="917" spans="1:12" x14ac:dyDescent="0.25">
      <c r="A917">
        <f>'Recursos Humanos'!A917</f>
        <v>0</v>
      </c>
      <c r="B917">
        <f>'Recursos Humanos'!B917</f>
        <v>0</v>
      </c>
      <c r="C917">
        <f>'Recursos Humanos'!C917</f>
        <v>0</v>
      </c>
      <c r="D917">
        <f>'Recursos Humanos'!D917</f>
        <v>0</v>
      </c>
      <c r="E917">
        <f>'Recursos Humanos'!E917</f>
        <v>0</v>
      </c>
      <c r="F917" t="str">
        <f>'Recursos Humanos'!F917</f>
        <v>Rec. Humanos</v>
      </c>
      <c r="G917">
        <f>'Recursos Humanos'!G917</f>
        <v>0</v>
      </c>
      <c r="H917">
        <f>'Recursos Humanos'!H917</f>
        <v>0</v>
      </c>
      <c r="I917">
        <f>'Recursos Humanos'!I917</f>
        <v>0</v>
      </c>
      <c r="J917" s="2">
        <f>'Recursos Humanos'!K917</f>
        <v>0</v>
      </c>
      <c r="K917" s="3">
        <f>'Recursos Humanos'!L917</f>
        <v>0</v>
      </c>
      <c r="L917" s="3">
        <f>'Recursos Humanos'!M917</f>
        <v>0</v>
      </c>
    </row>
    <row r="918" spans="1:12" x14ac:dyDescent="0.25">
      <c r="A918">
        <f>'Recursos Humanos'!A918</f>
        <v>0</v>
      </c>
      <c r="B918">
        <f>'Recursos Humanos'!B918</f>
        <v>0</v>
      </c>
      <c r="C918">
        <f>'Recursos Humanos'!C918</f>
        <v>0</v>
      </c>
      <c r="D918">
        <f>'Recursos Humanos'!D918</f>
        <v>0</v>
      </c>
      <c r="E918">
        <f>'Recursos Humanos'!E918</f>
        <v>0</v>
      </c>
      <c r="F918" t="str">
        <f>'Recursos Humanos'!F918</f>
        <v>Rec. Humanos</v>
      </c>
      <c r="G918">
        <f>'Recursos Humanos'!G918</f>
        <v>0</v>
      </c>
      <c r="H918">
        <f>'Recursos Humanos'!H918</f>
        <v>0</v>
      </c>
      <c r="I918">
        <f>'Recursos Humanos'!I918</f>
        <v>0</v>
      </c>
      <c r="J918" s="2">
        <f>'Recursos Humanos'!K918</f>
        <v>0</v>
      </c>
      <c r="K918" s="3">
        <f>'Recursos Humanos'!L918</f>
        <v>0</v>
      </c>
      <c r="L918" s="3">
        <f>'Recursos Humanos'!M918</f>
        <v>0</v>
      </c>
    </row>
    <row r="919" spans="1:12" x14ac:dyDescent="0.25">
      <c r="A919">
        <f>'Recursos Humanos'!A919</f>
        <v>0</v>
      </c>
      <c r="B919">
        <f>'Recursos Humanos'!B919</f>
        <v>0</v>
      </c>
      <c r="C919">
        <f>'Recursos Humanos'!C919</f>
        <v>0</v>
      </c>
      <c r="D919">
        <f>'Recursos Humanos'!D919</f>
        <v>0</v>
      </c>
      <c r="E919">
        <f>'Recursos Humanos'!E919</f>
        <v>0</v>
      </c>
      <c r="F919" t="str">
        <f>'Recursos Humanos'!F919</f>
        <v>Rec. Humanos</v>
      </c>
      <c r="G919">
        <f>'Recursos Humanos'!G919</f>
        <v>0</v>
      </c>
      <c r="H919">
        <f>'Recursos Humanos'!H919</f>
        <v>0</v>
      </c>
      <c r="I919">
        <f>'Recursos Humanos'!I919</f>
        <v>0</v>
      </c>
      <c r="J919" s="2">
        <f>'Recursos Humanos'!K919</f>
        <v>0</v>
      </c>
      <c r="K919" s="3">
        <f>'Recursos Humanos'!L919</f>
        <v>0</v>
      </c>
      <c r="L919" s="3">
        <f>'Recursos Humanos'!M919</f>
        <v>0</v>
      </c>
    </row>
    <row r="920" spans="1:12" x14ac:dyDescent="0.25">
      <c r="A920">
        <f>'Recursos Humanos'!A920</f>
        <v>0</v>
      </c>
      <c r="B920">
        <f>'Recursos Humanos'!B920</f>
        <v>0</v>
      </c>
      <c r="C920">
        <f>'Recursos Humanos'!C920</f>
        <v>0</v>
      </c>
      <c r="D920">
        <f>'Recursos Humanos'!D920</f>
        <v>0</v>
      </c>
      <c r="E920">
        <f>'Recursos Humanos'!E920</f>
        <v>0</v>
      </c>
      <c r="F920" t="str">
        <f>'Recursos Humanos'!F920</f>
        <v>Rec. Humanos</v>
      </c>
      <c r="G920">
        <f>'Recursos Humanos'!G920</f>
        <v>0</v>
      </c>
      <c r="H920">
        <f>'Recursos Humanos'!H920</f>
        <v>0</v>
      </c>
      <c r="I920">
        <f>'Recursos Humanos'!I920</f>
        <v>0</v>
      </c>
      <c r="J920" s="2">
        <f>'Recursos Humanos'!K920</f>
        <v>0</v>
      </c>
      <c r="K920" s="3">
        <f>'Recursos Humanos'!L920</f>
        <v>0</v>
      </c>
      <c r="L920" s="3">
        <f>'Recursos Humanos'!M920</f>
        <v>0</v>
      </c>
    </row>
    <row r="921" spans="1:12" x14ac:dyDescent="0.25">
      <c r="A921">
        <f>'Recursos Humanos'!A921</f>
        <v>0</v>
      </c>
      <c r="B921">
        <f>'Recursos Humanos'!B921</f>
        <v>0</v>
      </c>
      <c r="C921">
        <f>'Recursos Humanos'!C921</f>
        <v>0</v>
      </c>
      <c r="D921">
        <f>'Recursos Humanos'!D921</f>
        <v>0</v>
      </c>
      <c r="E921">
        <f>'Recursos Humanos'!E921</f>
        <v>0</v>
      </c>
      <c r="F921" t="str">
        <f>'Recursos Humanos'!F921</f>
        <v>Rec. Humanos</v>
      </c>
      <c r="G921">
        <f>'Recursos Humanos'!G921</f>
        <v>0</v>
      </c>
      <c r="H921">
        <f>'Recursos Humanos'!H921</f>
        <v>0</v>
      </c>
      <c r="I921">
        <f>'Recursos Humanos'!I921</f>
        <v>0</v>
      </c>
      <c r="J921" s="2">
        <f>'Recursos Humanos'!K921</f>
        <v>0</v>
      </c>
      <c r="K921" s="3">
        <f>'Recursos Humanos'!L921</f>
        <v>0</v>
      </c>
      <c r="L921" s="3">
        <f>'Recursos Humanos'!M921</f>
        <v>0</v>
      </c>
    </row>
    <row r="922" spans="1:12" x14ac:dyDescent="0.25">
      <c r="A922">
        <f>'Recursos Humanos'!A922</f>
        <v>0</v>
      </c>
      <c r="B922">
        <f>'Recursos Humanos'!B922</f>
        <v>0</v>
      </c>
      <c r="C922">
        <f>'Recursos Humanos'!C922</f>
        <v>0</v>
      </c>
      <c r="D922">
        <f>'Recursos Humanos'!D922</f>
        <v>0</v>
      </c>
      <c r="E922">
        <f>'Recursos Humanos'!E922</f>
        <v>0</v>
      </c>
      <c r="F922" t="str">
        <f>'Recursos Humanos'!F922</f>
        <v>Rec. Humanos</v>
      </c>
      <c r="G922">
        <f>'Recursos Humanos'!G922</f>
        <v>0</v>
      </c>
      <c r="H922">
        <f>'Recursos Humanos'!H922</f>
        <v>0</v>
      </c>
      <c r="I922">
        <f>'Recursos Humanos'!I922</f>
        <v>0</v>
      </c>
      <c r="J922" s="2">
        <f>'Recursos Humanos'!K922</f>
        <v>0</v>
      </c>
      <c r="K922" s="3">
        <f>'Recursos Humanos'!L922</f>
        <v>0</v>
      </c>
      <c r="L922" s="3">
        <f>'Recursos Humanos'!M922</f>
        <v>0</v>
      </c>
    </row>
    <row r="923" spans="1:12" x14ac:dyDescent="0.25">
      <c r="A923">
        <f>'Recursos Humanos'!A923</f>
        <v>0</v>
      </c>
      <c r="B923">
        <f>'Recursos Humanos'!B923</f>
        <v>0</v>
      </c>
      <c r="C923">
        <f>'Recursos Humanos'!C923</f>
        <v>0</v>
      </c>
      <c r="D923">
        <f>'Recursos Humanos'!D923</f>
        <v>0</v>
      </c>
      <c r="E923">
        <f>'Recursos Humanos'!E923</f>
        <v>0</v>
      </c>
      <c r="F923" t="str">
        <f>'Recursos Humanos'!F923</f>
        <v>Rec. Humanos</v>
      </c>
      <c r="G923">
        <f>'Recursos Humanos'!G923</f>
        <v>0</v>
      </c>
      <c r="H923">
        <f>'Recursos Humanos'!H923</f>
        <v>0</v>
      </c>
      <c r="I923">
        <f>'Recursos Humanos'!I923</f>
        <v>0</v>
      </c>
      <c r="J923" s="2">
        <f>'Recursos Humanos'!K923</f>
        <v>0</v>
      </c>
      <c r="K923" s="3">
        <f>'Recursos Humanos'!L923</f>
        <v>0</v>
      </c>
      <c r="L923" s="3">
        <f>'Recursos Humanos'!M923</f>
        <v>0</v>
      </c>
    </row>
    <row r="924" spans="1:12" x14ac:dyDescent="0.25">
      <c r="A924">
        <f>'Recursos Humanos'!A924</f>
        <v>0</v>
      </c>
      <c r="B924">
        <f>'Recursos Humanos'!B924</f>
        <v>0</v>
      </c>
      <c r="C924">
        <f>'Recursos Humanos'!C924</f>
        <v>0</v>
      </c>
      <c r="D924">
        <f>'Recursos Humanos'!D924</f>
        <v>0</v>
      </c>
      <c r="E924">
        <f>'Recursos Humanos'!E924</f>
        <v>0</v>
      </c>
      <c r="F924" t="str">
        <f>'Recursos Humanos'!F924</f>
        <v>Rec. Humanos</v>
      </c>
      <c r="G924">
        <f>'Recursos Humanos'!G924</f>
        <v>0</v>
      </c>
      <c r="H924">
        <f>'Recursos Humanos'!H924</f>
        <v>0</v>
      </c>
      <c r="I924">
        <f>'Recursos Humanos'!I924</f>
        <v>0</v>
      </c>
      <c r="J924" s="2">
        <f>'Recursos Humanos'!K924</f>
        <v>0</v>
      </c>
      <c r="K924" s="3">
        <f>'Recursos Humanos'!L924</f>
        <v>0</v>
      </c>
      <c r="L924" s="3">
        <f>'Recursos Humanos'!M924</f>
        <v>0</v>
      </c>
    </row>
    <row r="925" spans="1:12" x14ac:dyDescent="0.25">
      <c r="A925">
        <f>'Recursos Humanos'!A925</f>
        <v>0</v>
      </c>
      <c r="B925">
        <f>'Recursos Humanos'!B925</f>
        <v>0</v>
      </c>
      <c r="C925">
        <f>'Recursos Humanos'!C925</f>
        <v>0</v>
      </c>
      <c r="D925">
        <f>'Recursos Humanos'!D925</f>
        <v>0</v>
      </c>
      <c r="E925">
        <f>'Recursos Humanos'!E925</f>
        <v>0</v>
      </c>
      <c r="F925" t="str">
        <f>'Recursos Humanos'!F925</f>
        <v>Rec. Humanos</v>
      </c>
      <c r="G925">
        <f>'Recursos Humanos'!G925</f>
        <v>0</v>
      </c>
      <c r="H925">
        <f>'Recursos Humanos'!H925</f>
        <v>0</v>
      </c>
      <c r="I925">
        <f>'Recursos Humanos'!I925</f>
        <v>0</v>
      </c>
      <c r="J925" s="2">
        <f>'Recursos Humanos'!K925</f>
        <v>0</v>
      </c>
      <c r="K925" s="3">
        <f>'Recursos Humanos'!L925</f>
        <v>0</v>
      </c>
      <c r="L925" s="3">
        <f>'Recursos Humanos'!M925</f>
        <v>0</v>
      </c>
    </row>
    <row r="926" spans="1:12" x14ac:dyDescent="0.25">
      <c r="A926">
        <f>'Recursos Humanos'!A926</f>
        <v>0</v>
      </c>
      <c r="B926">
        <f>'Recursos Humanos'!B926</f>
        <v>0</v>
      </c>
      <c r="C926">
        <f>'Recursos Humanos'!C926</f>
        <v>0</v>
      </c>
      <c r="D926">
        <f>'Recursos Humanos'!D926</f>
        <v>0</v>
      </c>
      <c r="E926">
        <f>'Recursos Humanos'!E926</f>
        <v>0</v>
      </c>
      <c r="F926" t="str">
        <f>'Recursos Humanos'!F926</f>
        <v>Rec. Humanos</v>
      </c>
      <c r="G926">
        <f>'Recursos Humanos'!G926</f>
        <v>0</v>
      </c>
      <c r="H926">
        <f>'Recursos Humanos'!H926</f>
        <v>0</v>
      </c>
      <c r="I926">
        <f>'Recursos Humanos'!I926</f>
        <v>0</v>
      </c>
      <c r="J926" s="2">
        <f>'Recursos Humanos'!K926</f>
        <v>0</v>
      </c>
      <c r="K926" s="3">
        <f>'Recursos Humanos'!L926</f>
        <v>0</v>
      </c>
      <c r="L926" s="3">
        <f>'Recursos Humanos'!M926</f>
        <v>0</v>
      </c>
    </row>
    <row r="927" spans="1:12" x14ac:dyDescent="0.25">
      <c r="A927">
        <f>'Recursos Humanos'!A927</f>
        <v>0</v>
      </c>
      <c r="B927">
        <f>'Recursos Humanos'!B927</f>
        <v>0</v>
      </c>
      <c r="C927">
        <f>'Recursos Humanos'!C927</f>
        <v>0</v>
      </c>
      <c r="D927">
        <f>'Recursos Humanos'!D927</f>
        <v>0</v>
      </c>
      <c r="E927">
        <f>'Recursos Humanos'!E927</f>
        <v>0</v>
      </c>
      <c r="F927" t="str">
        <f>'Recursos Humanos'!F927</f>
        <v>Rec. Humanos</v>
      </c>
      <c r="G927">
        <f>'Recursos Humanos'!G927</f>
        <v>0</v>
      </c>
      <c r="H927">
        <f>'Recursos Humanos'!H927</f>
        <v>0</v>
      </c>
      <c r="I927">
        <f>'Recursos Humanos'!I927</f>
        <v>0</v>
      </c>
      <c r="J927" s="2">
        <f>'Recursos Humanos'!K927</f>
        <v>0</v>
      </c>
      <c r="K927" s="3">
        <f>'Recursos Humanos'!L927</f>
        <v>0</v>
      </c>
      <c r="L927" s="3">
        <f>'Recursos Humanos'!M927</f>
        <v>0</v>
      </c>
    </row>
    <row r="928" spans="1:12" x14ac:dyDescent="0.25">
      <c r="A928">
        <f>'Recursos Humanos'!A928</f>
        <v>0</v>
      </c>
      <c r="B928">
        <f>'Recursos Humanos'!B928</f>
        <v>0</v>
      </c>
      <c r="C928">
        <f>'Recursos Humanos'!C928</f>
        <v>0</v>
      </c>
      <c r="D928">
        <f>'Recursos Humanos'!D928</f>
        <v>0</v>
      </c>
      <c r="E928">
        <f>'Recursos Humanos'!E928</f>
        <v>0</v>
      </c>
      <c r="F928" t="str">
        <f>'Recursos Humanos'!F928</f>
        <v>Rec. Humanos</v>
      </c>
      <c r="G928">
        <f>'Recursos Humanos'!G928</f>
        <v>0</v>
      </c>
      <c r="H928">
        <f>'Recursos Humanos'!H928</f>
        <v>0</v>
      </c>
      <c r="I928">
        <f>'Recursos Humanos'!I928</f>
        <v>0</v>
      </c>
      <c r="J928" s="2">
        <f>'Recursos Humanos'!K928</f>
        <v>0</v>
      </c>
      <c r="K928" s="3">
        <f>'Recursos Humanos'!L928</f>
        <v>0</v>
      </c>
      <c r="L928" s="3">
        <f>'Recursos Humanos'!M928</f>
        <v>0</v>
      </c>
    </row>
    <row r="929" spans="1:12" x14ac:dyDescent="0.25">
      <c r="A929">
        <f>'Recursos Humanos'!A929</f>
        <v>0</v>
      </c>
      <c r="B929">
        <f>'Recursos Humanos'!B929</f>
        <v>0</v>
      </c>
      <c r="C929">
        <f>'Recursos Humanos'!C929</f>
        <v>0</v>
      </c>
      <c r="D929">
        <f>'Recursos Humanos'!D929</f>
        <v>0</v>
      </c>
      <c r="E929">
        <f>'Recursos Humanos'!E929</f>
        <v>0</v>
      </c>
      <c r="F929" t="str">
        <f>'Recursos Humanos'!F929</f>
        <v>Rec. Humanos</v>
      </c>
      <c r="G929">
        <f>'Recursos Humanos'!G929</f>
        <v>0</v>
      </c>
      <c r="H929">
        <f>'Recursos Humanos'!H929</f>
        <v>0</v>
      </c>
      <c r="I929">
        <f>'Recursos Humanos'!I929</f>
        <v>0</v>
      </c>
      <c r="J929" s="2">
        <f>'Recursos Humanos'!K929</f>
        <v>0</v>
      </c>
      <c r="K929" s="3">
        <f>'Recursos Humanos'!L929</f>
        <v>0</v>
      </c>
      <c r="L929" s="3">
        <f>'Recursos Humanos'!M929</f>
        <v>0</v>
      </c>
    </row>
    <row r="930" spans="1:12" x14ac:dyDescent="0.25">
      <c r="A930">
        <f>'Recursos Humanos'!A930</f>
        <v>0</v>
      </c>
      <c r="B930">
        <f>'Recursos Humanos'!B930</f>
        <v>0</v>
      </c>
      <c r="C930">
        <f>'Recursos Humanos'!C930</f>
        <v>0</v>
      </c>
      <c r="D930">
        <f>'Recursos Humanos'!D930</f>
        <v>0</v>
      </c>
      <c r="E930">
        <f>'Recursos Humanos'!E930</f>
        <v>0</v>
      </c>
      <c r="F930" t="str">
        <f>'Recursos Humanos'!F930</f>
        <v>Rec. Humanos</v>
      </c>
      <c r="G930">
        <f>'Recursos Humanos'!G930</f>
        <v>0</v>
      </c>
      <c r="H930">
        <f>'Recursos Humanos'!H930</f>
        <v>0</v>
      </c>
      <c r="I930">
        <f>'Recursos Humanos'!I930</f>
        <v>0</v>
      </c>
      <c r="J930" s="2">
        <f>'Recursos Humanos'!K930</f>
        <v>0</v>
      </c>
      <c r="K930" s="3">
        <f>'Recursos Humanos'!L930</f>
        <v>0</v>
      </c>
      <c r="L930" s="3">
        <f>'Recursos Humanos'!M930</f>
        <v>0</v>
      </c>
    </row>
    <row r="931" spans="1:12" x14ac:dyDescent="0.25">
      <c r="A931">
        <f>'Recursos Humanos'!A931</f>
        <v>0</v>
      </c>
      <c r="B931">
        <f>'Recursos Humanos'!B931</f>
        <v>0</v>
      </c>
      <c r="C931">
        <f>'Recursos Humanos'!C931</f>
        <v>0</v>
      </c>
      <c r="D931">
        <f>'Recursos Humanos'!D931</f>
        <v>0</v>
      </c>
      <c r="E931">
        <f>'Recursos Humanos'!E931</f>
        <v>0</v>
      </c>
      <c r="F931" t="str">
        <f>'Recursos Humanos'!F931</f>
        <v>Rec. Humanos</v>
      </c>
      <c r="G931">
        <f>'Recursos Humanos'!G931</f>
        <v>0</v>
      </c>
      <c r="H931">
        <f>'Recursos Humanos'!H931</f>
        <v>0</v>
      </c>
      <c r="I931">
        <f>'Recursos Humanos'!I931</f>
        <v>0</v>
      </c>
      <c r="J931" s="2">
        <f>'Recursos Humanos'!K931</f>
        <v>0</v>
      </c>
      <c r="K931" s="3">
        <f>'Recursos Humanos'!L931</f>
        <v>0</v>
      </c>
      <c r="L931" s="3">
        <f>'Recursos Humanos'!M931</f>
        <v>0</v>
      </c>
    </row>
    <row r="932" spans="1:12" x14ac:dyDescent="0.25">
      <c r="A932">
        <f>'Recursos Humanos'!A932</f>
        <v>0</v>
      </c>
      <c r="B932">
        <f>'Recursos Humanos'!B932</f>
        <v>0</v>
      </c>
      <c r="C932">
        <f>'Recursos Humanos'!C932</f>
        <v>0</v>
      </c>
      <c r="D932">
        <f>'Recursos Humanos'!D932</f>
        <v>0</v>
      </c>
      <c r="E932">
        <f>'Recursos Humanos'!E932</f>
        <v>0</v>
      </c>
      <c r="F932" t="str">
        <f>'Recursos Humanos'!F932</f>
        <v>Rec. Humanos</v>
      </c>
      <c r="G932">
        <f>'Recursos Humanos'!G932</f>
        <v>0</v>
      </c>
      <c r="H932">
        <f>'Recursos Humanos'!H932</f>
        <v>0</v>
      </c>
      <c r="I932">
        <f>'Recursos Humanos'!I932</f>
        <v>0</v>
      </c>
      <c r="J932" s="2">
        <f>'Recursos Humanos'!K932</f>
        <v>0</v>
      </c>
      <c r="K932" s="3">
        <f>'Recursos Humanos'!L932</f>
        <v>0</v>
      </c>
      <c r="L932" s="3">
        <f>'Recursos Humanos'!M932</f>
        <v>0</v>
      </c>
    </row>
    <row r="933" spans="1:12" x14ac:dyDescent="0.25">
      <c r="A933">
        <f>'Recursos Humanos'!A933</f>
        <v>0</v>
      </c>
      <c r="B933">
        <f>'Recursos Humanos'!B933</f>
        <v>0</v>
      </c>
      <c r="C933">
        <f>'Recursos Humanos'!C933</f>
        <v>0</v>
      </c>
      <c r="D933">
        <f>'Recursos Humanos'!D933</f>
        <v>0</v>
      </c>
      <c r="E933">
        <f>'Recursos Humanos'!E933</f>
        <v>0</v>
      </c>
      <c r="F933" t="str">
        <f>'Recursos Humanos'!F933</f>
        <v>Rec. Humanos</v>
      </c>
      <c r="G933">
        <f>'Recursos Humanos'!G933</f>
        <v>0</v>
      </c>
      <c r="H933">
        <f>'Recursos Humanos'!H933</f>
        <v>0</v>
      </c>
      <c r="I933">
        <f>'Recursos Humanos'!I933</f>
        <v>0</v>
      </c>
      <c r="J933" s="2">
        <f>'Recursos Humanos'!K933</f>
        <v>0</v>
      </c>
      <c r="K933" s="3">
        <f>'Recursos Humanos'!L933</f>
        <v>0</v>
      </c>
      <c r="L933" s="3">
        <f>'Recursos Humanos'!M933</f>
        <v>0</v>
      </c>
    </row>
    <row r="934" spans="1:12" x14ac:dyDescent="0.25">
      <c r="A934">
        <f>'Recursos Humanos'!A934</f>
        <v>0</v>
      </c>
      <c r="B934">
        <f>'Recursos Humanos'!B934</f>
        <v>0</v>
      </c>
      <c r="C934">
        <f>'Recursos Humanos'!C934</f>
        <v>0</v>
      </c>
      <c r="D934">
        <f>'Recursos Humanos'!D934</f>
        <v>0</v>
      </c>
      <c r="E934">
        <f>'Recursos Humanos'!E934</f>
        <v>0</v>
      </c>
      <c r="F934" t="str">
        <f>'Recursos Humanos'!F934</f>
        <v>Rec. Humanos</v>
      </c>
      <c r="G934">
        <f>'Recursos Humanos'!G934</f>
        <v>0</v>
      </c>
      <c r="H934">
        <f>'Recursos Humanos'!H934</f>
        <v>0</v>
      </c>
      <c r="I934">
        <f>'Recursos Humanos'!I934</f>
        <v>0</v>
      </c>
      <c r="J934" s="2">
        <f>'Recursos Humanos'!K934</f>
        <v>0</v>
      </c>
      <c r="K934" s="3">
        <f>'Recursos Humanos'!L934</f>
        <v>0</v>
      </c>
      <c r="L934" s="3">
        <f>'Recursos Humanos'!M934</f>
        <v>0</v>
      </c>
    </row>
    <row r="935" spans="1:12" x14ac:dyDescent="0.25">
      <c r="A935">
        <f>'Recursos Humanos'!A935</f>
        <v>0</v>
      </c>
      <c r="B935">
        <f>'Recursos Humanos'!B935</f>
        <v>0</v>
      </c>
      <c r="C935">
        <f>'Recursos Humanos'!C935</f>
        <v>0</v>
      </c>
      <c r="D935">
        <f>'Recursos Humanos'!D935</f>
        <v>0</v>
      </c>
      <c r="E935">
        <f>'Recursos Humanos'!E935</f>
        <v>0</v>
      </c>
      <c r="F935" t="str">
        <f>'Recursos Humanos'!F935</f>
        <v>Rec. Humanos</v>
      </c>
      <c r="G935">
        <f>'Recursos Humanos'!G935</f>
        <v>0</v>
      </c>
      <c r="H935">
        <f>'Recursos Humanos'!H935</f>
        <v>0</v>
      </c>
      <c r="I935">
        <f>'Recursos Humanos'!I935</f>
        <v>0</v>
      </c>
      <c r="J935" s="2">
        <f>'Recursos Humanos'!K935</f>
        <v>0</v>
      </c>
      <c r="K935" s="3">
        <f>'Recursos Humanos'!L935</f>
        <v>0</v>
      </c>
      <c r="L935" s="3">
        <f>'Recursos Humanos'!M935</f>
        <v>0</v>
      </c>
    </row>
    <row r="936" spans="1:12" x14ac:dyDescent="0.25">
      <c r="A936">
        <f>'Recursos Humanos'!A936</f>
        <v>0</v>
      </c>
      <c r="B936">
        <f>'Recursos Humanos'!B936</f>
        <v>0</v>
      </c>
      <c r="C936">
        <f>'Recursos Humanos'!C936</f>
        <v>0</v>
      </c>
      <c r="D936">
        <f>'Recursos Humanos'!D936</f>
        <v>0</v>
      </c>
      <c r="E936">
        <f>'Recursos Humanos'!E936</f>
        <v>0</v>
      </c>
      <c r="F936" t="str">
        <f>'Recursos Humanos'!F936</f>
        <v>Rec. Humanos</v>
      </c>
      <c r="G936">
        <f>'Recursos Humanos'!G936</f>
        <v>0</v>
      </c>
      <c r="H936">
        <f>'Recursos Humanos'!H936</f>
        <v>0</v>
      </c>
      <c r="I936">
        <f>'Recursos Humanos'!I936</f>
        <v>0</v>
      </c>
      <c r="J936" s="2">
        <f>'Recursos Humanos'!K936</f>
        <v>0</v>
      </c>
      <c r="K936" s="3">
        <f>'Recursos Humanos'!L936</f>
        <v>0</v>
      </c>
      <c r="L936" s="3">
        <f>'Recursos Humanos'!M936</f>
        <v>0</v>
      </c>
    </row>
    <row r="937" spans="1:12" x14ac:dyDescent="0.25">
      <c r="A937">
        <f>'Recursos Humanos'!A937</f>
        <v>0</v>
      </c>
      <c r="B937">
        <f>'Recursos Humanos'!B937</f>
        <v>0</v>
      </c>
      <c r="C937">
        <f>'Recursos Humanos'!C937</f>
        <v>0</v>
      </c>
      <c r="D937">
        <f>'Recursos Humanos'!D937</f>
        <v>0</v>
      </c>
      <c r="E937">
        <f>'Recursos Humanos'!E937</f>
        <v>0</v>
      </c>
      <c r="F937" t="str">
        <f>'Recursos Humanos'!F937</f>
        <v>Rec. Humanos</v>
      </c>
      <c r="G937">
        <f>'Recursos Humanos'!G937</f>
        <v>0</v>
      </c>
      <c r="H937">
        <f>'Recursos Humanos'!H937</f>
        <v>0</v>
      </c>
      <c r="I937">
        <f>'Recursos Humanos'!I937</f>
        <v>0</v>
      </c>
      <c r="J937" s="2">
        <f>'Recursos Humanos'!K937</f>
        <v>0</v>
      </c>
      <c r="K937" s="3">
        <f>'Recursos Humanos'!L937</f>
        <v>0</v>
      </c>
      <c r="L937" s="3">
        <f>'Recursos Humanos'!M937</f>
        <v>0</v>
      </c>
    </row>
    <row r="938" spans="1:12" x14ac:dyDescent="0.25">
      <c r="A938">
        <f>'Recursos Humanos'!A938</f>
        <v>0</v>
      </c>
      <c r="B938">
        <f>'Recursos Humanos'!B938</f>
        <v>0</v>
      </c>
      <c r="C938">
        <f>'Recursos Humanos'!C938</f>
        <v>0</v>
      </c>
      <c r="D938">
        <f>'Recursos Humanos'!D938</f>
        <v>0</v>
      </c>
      <c r="E938">
        <f>'Recursos Humanos'!E938</f>
        <v>0</v>
      </c>
      <c r="F938" t="str">
        <f>'Recursos Humanos'!F938</f>
        <v>Rec. Humanos</v>
      </c>
      <c r="G938">
        <f>'Recursos Humanos'!G938</f>
        <v>0</v>
      </c>
      <c r="H938">
        <f>'Recursos Humanos'!H938</f>
        <v>0</v>
      </c>
      <c r="I938">
        <f>'Recursos Humanos'!I938</f>
        <v>0</v>
      </c>
      <c r="J938" s="2">
        <f>'Recursos Humanos'!K938</f>
        <v>0</v>
      </c>
      <c r="K938" s="3">
        <f>'Recursos Humanos'!L938</f>
        <v>0</v>
      </c>
      <c r="L938" s="3">
        <f>'Recursos Humanos'!M938</f>
        <v>0</v>
      </c>
    </row>
    <row r="939" spans="1:12" x14ac:dyDescent="0.25">
      <c r="A939">
        <f>'Recursos Humanos'!A939</f>
        <v>0</v>
      </c>
      <c r="B939">
        <f>'Recursos Humanos'!B939</f>
        <v>0</v>
      </c>
      <c r="C939">
        <f>'Recursos Humanos'!C939</f>
        <v>0</v>
      </c>
      <c r="D939">
        <f>'Recursos Humanos'!D939</f>
        <v>0</v>
      </c>
      <c r="E939">
        <f>'Recursos Humanos'!E939</f>
        <v>0</v>
      </c>
      <c r="F939" t="str">
        <f>'Recursos Humanos'!F939</f>
        <v>Rec. Humanos</v>
      </c>
      <c r="G939">
        <f>'Recursos Humanos'!G939</f>
        <v>0</v>
      </c>
      <c r="H939">
        <f>'Recursos Humanos'!H939</f>
        <v>0</v>
      </c>
      <c r="I939">
        <f>'Recursos Humanos'!I939</f>
        <v>0</v>
      </c>
      <c r="J939" s="2">
        <f>'Recursos Humanos'!K939</f>
        <v>0</v>
      </c>
      <c r="K939" s="3">
        <f>'Recursos Humanos'!L939</f>
        <v>0</v>
      </c>
      <c r="L939" s="3">
        <f>'Recursos Humanos'!M939</f>
        <v>0</v>
      </c>
    </row>
    <row r="940" spans="1:12" x14ac:dyDescent="0.25">
      <c r="A940">
        <f>'Recursos Humanos'!A940</f>
        <v>0</v>
      </c>
      <c r="B940">
        <f>'Recursos Humanos'!B940</f>
        <v>0</v>
      </c>
      <c r="C940">
        <f>'Recursos Humanos'!C940</f>
        <v>0</v>
      </c>
      <c r="D940">
        <f>'Recursos Humanos'!D940</f>
        <v>0</v>
      </c>
      <c r="E940">
        <f>'Recursos Humanos'!E940</f>
        <v>0</v>
      </c>
      <c r="F940" t="str">
        <f>'Recursos Humanos'!F940</f>
        <v>Rec. Humanos</v>
      </c>
      <c r="G940">
        <f>'Recursos Humanos'!G940</f>
        <v>0</v>
      </c>
      <c r="H940">
        <f>'Recursos Humanos'!H940</f>
        <v>0</v>
      </c>
      <c r="I940">
        <f>'Recursos Humanos'!I940</f>
        <v>0</v>
      </c>
      <c r="J940" s="2">
        <f>'Recursos Humanos'!K940</f>
        <v>0</v>
      </c>
      <c r="K940" s="3">
        <f>'Recursos Humanos'!L940</f>
        <v>0</v>
      </c>
      <c r="L940" s="3">
        <f>'Recursos Humanos'!M940</f>
        <v>0</v>
      </c>
    </row>
    <row r="941" spans="1:12" x14ac:dyDescent="0.25">
      <c r="A941">
        <f>'Recursos Humanos'!A941</f>
        <v>0</v>
      </c>
      <c r="B941">
        <f>'Recursos Humanos'!B941</f>
        <v>0</v>
      </c>
      <c r="C941">
        <f>'Recursos Humanos'!C941</f>
        <v>0</v>
      </c>
      <c r="D941">
        <f>'Recursos Humanos'!D941</f>
        <v>0</v>
      </c>
      <c r="E941">
        <f>'Recursos Humanos'!E941</f>
        <v>0</v>
      </c>
      <c r="F941" t="str">
        <f>'Recursos Humanos'!F941</f>
        <v>Rec. Humanos</v>
      </c>
      <c r="G941">
        <f>'Recursos Humanos'!G941</f>
        <v>0</v>
      </c>
      <c r="H941">
        <f>'Recursos Humanos'!H941</f>
        <v>0</v>
      </c>
      <c r="I941">
        <f>'Recursos Humanos'!I941</f>
        <v>0</v>
      </c>
      <c r="J941" s="2">
        <f>'Recursos Humanos'!K941</f>
        <v>0</v>
      </c>
      <c r="K941" s="3">
        <f>'Recursos Humanos'!L941</f>
        <v>0</v>
      </c>
      <c r="L941" s="3">
        <f>'Recursos Humanos'!M941</f>
        <v>0</v>
      </c>
    </row>
    <row r="942" spans="1:12" x14ac:dyDescent="0.25">
      <c r="A942">
        <f>'Recursos Humanos'!A942</f>
        <v>0</v>
      </c>
      <c r="B942">
        <f>'Recursos Humanos'!B942</f>
        <v>0</v>
      </c>
      <c r="C942">
        <f>'Recursos Humanos'!C942</f>
        <v>0</v>
      </c>
      <c r="D942">
        <f>'Recursos Humanos'!D942</f>
        <v>0</v>
      </c>
      <c r="E942">
        <f>'Recursos Humanos'!E942</f>
        <v>0</v>
      </c>
      <c r="F942" t="str">
        <f>'Recursos Humanos'!F942</f>
        <v>Rec. Humanos</v>
      </c>
      <c r="G942">
        <f>'Recursos Humanos'!G942</f>
        <v>0</v>
      </c>
      <c r="H942">
        <f>'Recursos Humanos'!H942</f>
        <v>0</v>
      </c>
      <c r="I942">
        <f>'Recursos Humanos'!I942</f>
        <v>0</v>
      </c>
      <c r="J942" s="2">
        <f>'Recursos Humanos'!K942</f>
        <v>0</v>
      </c>
      <c r="K942" s="3">
        <f>'Recursos Humanos'!L942</f>
        <v>0</v>
      </c>
      <c r="L942" s="3">
        <f>'Recursos Humanos'!M942</f>
        <v>0</v>
      </c>
    </row>
    <row r="943" spans="1:12" x14ac:dyDescent="0.25">
      <c r="A943">
        <f>'Recursos Humanos'!A943</f>
        <v>0</v>
      </c>
      <c r="B943">
        <f>'Recursos Humanos'!B943</f>
        <v>0</v>
      </c>
      <c r="C943">
        <f>'Recursos Humanos'!C943</f>
        <v>0</v>
      </c>
      <c r="D943">
        <f>'Recursos Humanos'!D943</f>
        <v>0</v>
      </c>
      <c r="E943">
        <f>'Recursos Humanos'!E943</f>
        <v>0</v>
      </c>
      <c r="F943" t="str">
        <f>'Recursos Humanos'!F943</f>
        <v>Rec. Humanos</v>
      </c>
      <c r="G943">
        <f>'Recursos Humanos'!G943</f>
        <v>0</v>
      </c>
      <c r="H943">
        <f>'Recursos Humanos'!H943</f>
        <v>0</v>
      </c>
      <c r="I943">
        <f>'Recursos Humanos'!I943</f>
        <v>0</v>
      </c>
      <c r="J943" s="2">
        <f>'Recursos Humanos'!K943</f>
        <v>0</v>
      </c>
      <c r="K943" s="3">
        <f>'Recursos Humanos'!L943</f>
        <v>0</v>
      </c>
      <c r="L943" s="3">
        <f>'Recursos Humanos'!M943</f>
        <v>0</v>
      </c>
    </row>
    <row r="944" spans="1:12" x14ac:dyDescent="0.25">
      <c r="A944">
        <f>'Recursos Humanos'!A944</f>
        <v>0</v>
      </c>
      <c r="B944">
        <f>'Recursos Humanos'!B944</f>
        <v>0</v>
      </c>
      <c r="C944">
        <f>'Recursos Humanos'!C944</f>
        <v>0</v>
      </c>
      <c r="D944">
        <f>'Recursos Humanos'!D944</f>
        <v>0</v>
      </c>
      <c r="E944">
        <f>'Recursos Humanos'!E944</f>
        <v>0</v>
      </c>
      <c r="F944" t="str">
        <f>'Recursos Humanos'!F944</f>
        <v>Rec. Humanos</v>
      </c>
      <c r="G944">
        <f>'Recursos Humanos'!G944</f>
        <v>0</v>
      </c>
      <c r="H944">
        <f>'Recursos Humanos'!H944</f>
        <v>0</v>
      </c>
      <c r="I944">
        <f>'Recursos Humanos'!I944</f>
        <v>0</v>
      </c>
      <c r="J944" s="2">
        <f>'Recursos Humanos'!K944</f>
        <v>0</v>
      </c>
      <c r="K944" s="3">
        <f>'Recursos Humanos'!L944</f>
        <v>0</v>
      </c>
      <c r="L944" s="3">
        <f>'Recursos Humanos'!M944</f>
        <v>0</v>
      </c>
    </row>
    <row r="945" spans="1:12" x14ac:dyDescent="0.25">
      <c r="A945">
        <f>'Recursos Humanos'!A945</f>
        <v>0</v>
      </c>
      <c r="B945">
        <f>'Recursos Humanos'!B945</f>
        <v>0</v>
      </c>
      <c r="C945">
        <f>'Recursos Humanos'!C945</f>
        <v>0</v>
      </c>
      <c r="D945">
        <f>'Recursos Humanos'!D945</f>
        <v>0</v>
      </c>
      <c r="E945">
        <f>'Recursos Humanos'!E945</f>
        <v>0</v>
      </c>
      <c r="F945" t="str">
        <f>'Recursos Humanos'!F945</f>
        <v>Rec. Humanos</v>
      </c>
      <c r="G945">
        <f>'Recursos Humanos'!G945</f>
        <v>0</v>
      </c>
      <c r="H945">
        <f>'Recursos Humanos'!H945</f>
        <v>0</v>
      </c>
      <c r="I945">
        <f>'Recursos Humanos'!I945</f>
        <v>0</v>
      </c>
      <c r="J945" s="2">
        <f>'Recursos Humanos'!K945</f>
        <v>0</v>
      </c>
      <c r="K945" s="3">
        <f>'Recursos Humanos'!L945</f>
        <v>0</v>
      </c>
      <c r="L945" s="3">
        <f>'Recursos Humanos'!M945</f>
        <v>0</v>
      </c>
    </row>
    <row r="946" spans="1:12" x14ac:dyDescent="0.25">
      <c r="A946">
        <f>'Recursos Humanos'!A946</f>
        <v>0</v>
      </c>
      <c r="B946">
        <f>'Recursos Humanos'!B946</f>
        <v>0</v>
      </c>
      <c r="C946">
        <f>'Recursos Humanos'!C946</f>
        <v>0</v>
      </c>
      <c r="D946">
        <f>'Recursos Humanos'!D946</f>
        <v>0</v>
      </c>
      <c r="E946">
        <f>'Recursos Humanos'!E946</f>
        <v>0</v>
      </c>
      <c r="F946" t="str">
        <f>'Recursos Humanos'!F946</f>
        <v>Rec. Humanos</v>
      </c>
      <c r="G946">
        <f>'Recursos Humanos'!G946</f>
        <v>0</v>
      </c>
      <c r="H946">
        <f>'Recursos Humanos'!H946</f>
        <v>0</v>
      </c>
      <c r="I946">
        <f>'Recursos Humanos'!I946</f>
        <v>0</v>
      </c>
      <c r="J946" s="2">
        <f>'Recursos Humanos'!K946</f>
        <v>0</v>
      </c>
      <c r="K946" s="3">
        <f>'Recursos Humanos'!L946</f>
        <v>0</v>
      </c>
      <c r="L946" s="3">
        <f>'Recursos Humanos'!M946</f>
        <v>0</v>
      </c>
    </row>
    <row r="947" spans="1:12" x14ac:dyDescent="0.25">
      <c r="A947">
        <f>'Recursos Humanos'!A947</f>
        <v>0</v>
      </c>
      <c r="B947">
        <f>'Recursos Humanos'!B947</f>
        <v>0</v>
      </c>
      <c r="C947">
        <f>'Recursos Humanos'!C947</f>
        <v>0</v>
      </c>
      <c r="D947">
        <f>'Recursos Humanos'!D947</f>
        <v>0</v>
      </c>
      <c r="E947">
        <f>'Recursos Humanos'!E947</f>
        <v>0</v>
      </c>
      <c r="F947" t="str">
        <f>'Recursos Humanos'!F947</f>
        <v>Rec. Humanos</v>
      </c>
      <c r="G947">
        <f>'Recursos Humanos'!G947</f>
        <v>0</v>
      </c>
      <c r="H947">
        <f>'Recursos Humanos'!H947</f>
        <v>0</v>
      </c>
      <c r="I947">
        <f>'Recursos Humanos'!I947</f>
        <v>0</v>
      </c>
      <c r="J947" s="2">
        <f>'Recursos Humanos'!K947</f>
        <v>0</v>
      </c>
      <c r="K947" s="3">
        <f>'Recursos Humanos'!L947</f>
        <v>0</v>
      </c>
      <c r="L947" s="3">
        <f>'Recursos Humanos'!M947</f>
        <v>0</v>
      </c>
    </row>
    <row r="948" spans="1:12" x14ac:dyDescent="0.25">
      <c r="A948">
        <f>'Recursos Humanos'!A948</f>
        <v>0</v>
      </c>
      <c r="B948">
        <f>'Recursos Humanos'!B948</f>
        <v>0</v>
      </c>
      <c r="C948">
        <f>'Recursos Humanos'!C948</f>
        <v>0</v>
      </c>
      <c r="D948">
        <f>'Recursos Humanos'!D948</f>
        <v>0</v>
      </c>
      <c r="E948">
        <f>'Recursos Humanos'!E948</f>
        <v>0</v>
      </c>
      <c r="F948" t="str">
        <f>'Recursos Humanos'!F948</f>
        <v>Rec. Humanos</v>
      </c>
      <c r="G948">
        <f>'Recursos Humanos'!G948</f>
        <v>0</v>
      </c>
      <c r="H948">
        <f>'Recursos Humanos'!H948</f>
        <v>0</v>
      </c>
      <c r="I948">
        <f>'Recursos Humanos'!I948</f>
        <v>0</v>
      </c>
      <c r="J948" s="2">
        <f>'Recursos Humanos'!K948</f>
        <v>0</v>
      </c>
      <c r="K948" s="3">
        <f>'Recursos Humanos'!L948</f>
        <v>0</v>
      </c>
      <c r="L948" s="3">
        <f>'Recursos Humanos'!M948</f>
        <v>0</v>
      </c>
    </row>
    <row r="949" spans="1:12" x14ac:dyDescent="0.25">
      <c r="A949">
        <f>'Recursos Humanos'!A949</f>
        <v>0</v>
      </c>
      <c r="B949">
        <f>'Recursos Humanos'!B949</f>
        <v>0</v>
      </c>
      <c r="C949">
        <f>'Recursos Humanos'!C949</f>
        <v>0</v>
      </c>
      <c r="D949">
        <f>'Recursos Humanos'!D949</f>
        <v>0</v>
      </c>
      <c r="E949">
        <f>'Recursos Humanos'!E949</f>
        <v>0</v>
      </c>
      <c r="F949" t="str">
        <f>'Recursos Humanos'!F949</f>
        <v>Rec. Humanos</v>
      </c>
      <c r="G949">
        <f>'Recursos Humanos'!G949</f>
        <v>0</v>
      </c>
      <c r="H949">
        <f>'Recursos Humanos'!H949</f>
        <v>0</v>
      </c>
      <c r="I949">
        <f>'Recursos Humanos'!I949</f>
        <v>0</v>
      </c>
      <c r="J949" s="2">
        <f>'Recursos Humanos'!K949</f>
        <v>0</v>
      </c>
      <c r="K949" s="3">
        <f>'Recursos Humanos'!L949</f>
        <v>0</v>
      </c>
      <c r="L949" s="3">
        <f>'Recursos Humanos'!M949</f>
        <v>0</v>
      </c>
    </row>
    <row r="950" spans="1:12" x14ac:dyDescent="0.25">
      <c r="A950">
        <f>'Recursos Humanos'!A950</f>
        <v>0</v>
      </c>
      <c r="B950">
        <f>'Recursos Humanos'!B950</f>
        <v>0</v>
      </c>
      <c r="C950">
        <f>'Recursos Humanos'!C950</f>
        <v>0</v>
      </c>
      <c r="D950">
        <f>'Recursos Humanos'!D950</f>
        <v>0</v>
      </c>
      <c r="E950">
        <f>'Recursos Humanos'!E950</f>
        <v>0</v>
      </c>
      <c r="F950" t="str">
        <f>'Recursos Humanos'!F950</f>
        <v>Rec. Humanos</v>
      </c>
      <c r="G950">
        <f>'Recursos Humanos'!G950</f>
        <v>0</v>
      </c>
      <c r="H950">
        <f>'Recursos Humanos'!H950</f>
        <v>0</v>
      </c>
      <c r="I950">
        <f>'Recursos Humanos'!I950</f>
        <v>0</v>
      </c>
      <c r="J950" s="2">
        <f>'Recursos Humanos'!K950</f>
        <v>0</v>
      </c>
      <c r="K950" s="3">
        <f>'Recursos Humanos'!L950</f>
        <v>0</v>
      </c>
      <c r="L950" s="3">
        <f>'Recursos Humanos'!M950</f>
        <v>0</v>
      </c>
    </row>
    <row r="951" spans="1:12" x14ac:dyDescent="0.25">
      <c r="A951">
        <f>'Recursos Humanos'!A951</f>
        <v>0</v>
      </c>
      <c r="B951">
        <f>'Recursos Humanos'!B951</f>
        <v>0</v>
      </c>
      <c r="C951">
        <f>'Recursos Humanos'!C951</f>
        <v>0</v>
      </c>
      <c r="D951">
        <f>'Recursos Humanos'!D951</f>
        <v>0</v>
      </c>
      <c r="E951">
        <f>'Recursos Humanos'!E951</f>
        <v>0</v>
      </c>
      <c r="F951" t="str">
        <f>'Recursos Humanos'!F951</f>
        <v>Rec. Humanos</v>
      </c>
      <c r="G951">
        <f>'Recursos Humanos'!G951</f>
        <v>0</v>
      </c>
      <c r="H951">
        <f>'Recursos Humanos'!H951</f>
        <v>0</v>
      </c>
      <c r="I951">
        <f>'Recursos Humanos'!I951</f>
        <v>0</v>
      </c>
      <c r="J951" s="2">
        <f>'Recursos Humanos'!K951</f>
        <v>0</v>
      </c>
      <c r="K951" s="3">
        <f>'Recursos Humanos'!L951</f>
        <v>0</v>
      </c>
      <c r="L951" s="3">
        <f>'Recursos Humanos'!M951</f>
        <v>0</v>
      </c>
    </row>
    <row r="952" spans="1:12" x14ac:dyDescent="0.25">
      <c r="A952">
        <f>'Recursos Humanos'!A952</f>
        <v>0</v>
      </c>
      <c r="B952">
        <f>'Recursos Humanos'!B952</f>
        <v>0</v>
      </c>
      <c r="C952">
        <f>'Recursos Humanos'!C952</f>
        <v>0</v>
      </c>
      <c r="D952">
        <f>'Recursos Humanos'!D952</f>
        <v>0</v>
      </c>
      <c r="E952">
        <f>'Recursos Humanos'!E952</f>
        <v>0</v>
      </c>
      <c r="F952" t="str">
        <f>'Recursos Humanos'!F952</f>
        <v>Rec. Humanos</v>
      </c>
      <c r="G952">
        <f>'Recursos Humanos'!G952</f>
        <v>0</v>
      </c>
      <c r="H952">
        <f>'Recursos Humanos'!H952</f>
        <v>0</v>
      </c>
      <c r="I952">
        <f>'Recursos Humanos'!I952</f>
        <v>0</v>
      </c>
      <c r="J952" s="2">
        <f>'Recursos Humanos'!K952</f>
        <v>0</v>
      </c>
      <c r="K952" s="3">
        <f>'Recursos Humanos'!L952</f>
        <v>0</v>
      </c>
      <c r="L952" s="3">
        <f>'Recursos Humanos'!M952</f>
        <v>0</v>
      </c>
    </row>
    <row r="953" spans="1:12" x14ac:dyDescent="0.25">
      <c r="A953">
        <f>'Recursos Humanos'!A953</f>
        <v>0</v>
      </c>
      <c r="B953">
        <f>'Recursos Humanos'!B953</f>
        <v>0</v>
      </c>
      <c r="C953">
        <f>'Recursos Humanos'!C953</f>
        <v>0</v>
      </c>
      <c r="D953">
        <f>'Recursos Humanos'!D953</f>
        <v>0</v>
      </c>
      <c r="E953">
        <f>'Recursos Humanos'!E953</f>
        <v>0</v>
      </c>
      <c r="F953" t="str">
        <f>'Recursos Humanos'!F953</f>
        <v>Rec. Humanos</v>
      </c>
      <c r="G953">
        <f>'Recursos Humanos'!G953</f>
        <v>0</v>
      </c>
      <c r="H953">
        <f>'Recursos Humanos'!H953</f>
        <v>0</v>
      </c>
      <c r="I953">
        <f>'Recursos Humanos'!I953</f>
        <v>0</v>
      </c>
      <c r="J953" s="2">
        <f>'Recursos Humanos'!K953</f>
        <v>0</v>
      </c>
      <c r="K953" s="3">
        <f>'Recursos Humanos'!L953</f>
        <v>0</v>
      </c>
      <c r="L953" s="3">
        <f>'Recursos Humanos'!M953</f>
        <v>0</v>
      </c>
    </row>
    <row r="954" spans="1:12" x14ac:dyDescent="0.25">
      <c r="A954">
        <f>'Recursos Humanos'!A954</f>
        <v>0</v>
      </c>
      <c r="B954">
        <f>'Recursos Humanos'!B954</f>
        <v>0</v>
      </c>
      <c r="C954">
        <f>'Recursos Humanos'!C954</f>
        <v>0</v>
      </c>
      <c r="D954">
        <f>'Recursos Humanos'!D954</f>
        <v>0</v>
      </c>
      <c r="E954">
        <f>'Recursos Humanos'!E954</f>
        <v>0</v>
      </c>
      <c r="F954" t="str">
        <f>'Recursos Humanos'!F954</f>
        <v>Rec. Humanos</v>
      </c>
      <c r="G954">
        <f>'Recursos Humanos'!G954</f>
        <v>0</v>
      </c>
      <c r="H954">
        <f>'Recursos Humanos'!H954</f>
        <v>0</v>
      </c>
      <c r="I954">
        <f>'Recursos Humanos'!I954</f>
        <v>0</v>
      </c>
      <c r="J954" s="2">
        <f>'Recursos Humanos'!K954</f>
        <v>0</v>
      </c>
      <c r="K954" s="3">
        <f>'Recursos Humanos'!L954</f>
        <v>0</v>
      </c>
      <c r="L954" s="3">
        <f>'Recursos Humanos'!M954</f>
        <v>0</v>
      </c>
    </row>
    <row r="955" spans="1:12" x14ac:dyDescent="0.25">
      <c r="A955">
        <f>'Recursos Humanos'!A955</f>
        <v>0</v>
      </c>
      <c r="B955">
        <f>'Recursos Humanos'!B955</f>
        <v>0</v>
      </c>
      <c r="C955">
        <f>'Recursos Humanos'!C955</f>
        <v>0</v>
      </c>
      <c r="D955">
        <f>'Recursos Humanos'!D955</f>
        <v>0</v>
      </c>
      <c r="E955">
        <f>'Recursos Humanos'!E955</f>
        <v>0</v>
      </c>
      <c r="F955" t="str">
        <f>'Recursos Humanos'!F955</f>
        <v>Rec. Humanos</v>
      </c>
      <c r="G955">
        <f>'Recursos Humanos'!G955</f>
        <v>0</v>
      </c>
      <c r="H955">
        <f>'Recursos Humanos'!H955</f>
        <v>0</v>
      </c>
      <c r="I955">
        <f>'Recursos Humanos'!I955</f>
        <v>0</v>
      </c>
      <c r="J955" s="2">
        <f>'Recursos Humanos'!K955</f>
        <v>0</v>
      </c>
      <c r="K955" s="3">
        <f>'Recursos Humanos'!L955</f>
        <v>0</v>
      </c>
      <c r="L955" s="3">
        <f>'Recursos Humanos'!M955</f>
        <v>0</v>
      </c>
    </row>
    <row r="956" spans="1:12" x14ac:dyDescent="0.25">
      <c r="A956">
        <f>'Recursos Humanos'!A956</f>
        <v>0</v>
      </c>
      <c r="B956">
        <f>'Recursos Humanos'!B956</f>
        <v>0</v>
      </c>
      <c r="C956">
        <f>'Recursos Humanos'!C956</f>
        <v>0</v>
      </c>
      <c r="D956">
        <f>'Recursos Humanos'!D956</f>
        <v>0</v>
      </c>
      <c r="E956">
        <f>'Recursos Humanos'!E956</f>
        <v>0</v>
      </c>
      <c r="F956" t="str">
        <f>'Recursos Humanos'!F956</f>
        <v>Rec. Humanos</v>
      </c>
      <c r="G956">
        <f>'Recursos Humanos'!G956</f>
        <v>0</v>
      </c>
      <c r="H956">
        <f>'Recursos Humanos'!H956</f>
        <v>0</v>
      </c>
      <c r="I956">
        <f>'Recursos Humanos'!I956</f>
        <v>0</v>
      </c>
      <c r="J956" s="2">
        <f>'Recursos Humanos'!K956</f>
        <v>0</v>
      </c>
      <c r="K956" s="3">
        <f>'Recursos Humanos'!L956</f>
        <v>0</v>
      </c>
      <c r="L956" s="3">
        <f>'Recursos Humanos'!M956</f>
        <v>0</v>
      </c>
    </row>
    <row r="957" spans="1:12" x14ac:dyDescent="0.25">
      <c r="A957">
        <f>'Recursos Humanos'!A957</f>
        <v>0</v>
      </c>
      <c r="B957">
        <f>'Recursos Humanos'!B957</f>
        <v>0</v>
      </c>
      <c r="C957">
        <f>'Recursos Humanos'!C957</f>
        <v>0</v>
      </c>
      <c r="D957">
        <f>'Recursos Humanos'!D957</f>
        <v>0</v>
      </c>
      <c r="E957">
        <f>'Recursos Humanos'!E957</f>
        <v>0</v>
      </c>
      <c r="F957" t="str">
        <f>'Recursos Humanos'!F957</f>
        <v>Rec. Humanos</v>
      </c>
      <c r="G957">
        <f>'Recursos Humanos'!G957</f>
        <v>0</v>
      </c>
      <c r="H957">
        <f>'Recursos Humanos'!H957</f>
        <v>0</v>
      </c>
      <c r="I957">
        <f>'Recursos Humanos'!I957</f>
        <v>0</v>
      </c>
      <c r="J957" s="2">
        <f>'Recursos Humanos'!K957</f>
        <v>0</v>
      </c>
      <c r="K957" s="3">
        <f>'Recursos Humanos'!L957</f>
        <v>0</v>
      </c>
      <c r="L957" s="3">
        <f>'Recursos Humanos'!M957</f>
        <v>0</v>
      </c>
    </row>
    <row r="958" spans="1:12" x14ac:dyDescent="0.25">
      <c r="A958">
        <f>'Recursos Humanos'!A958</f>
        <v>0</v>
      </c>
      <c r="B958">
        <f>'Recursos Humanos'!B958</f>
        <v>0</v>
      </c>
      <c r="C958">
        <f>'Recursos Humanos'!C958</f>
        <v>0</v>
      </c>
      <c r="D958">
        <f>'Recursos Humanos'!D958</f>
        <v>0</v>
      </c>
      <c r="E958">
        <f>'Recursos Humanos'!E958</f>
        <v>0</v>
      </c>
      <c r="F958" t="str">
        <f>'Recursos Humanos'!F958</f>
        <v>Rec. Humanos</v>
      </c>
      <c r="G958">
        <f>'Recursos Humanos'!G958</f>
        <v>0</v>
      </c>
      <c r="H958">
        <f>'Recursos Humanos'!H958</f>
        <v>0</v>
      </c>
      <c r="I958">
        <f>'Recursos Humanos'!I958</f>
        <v>0</v>
      </c>
      <c r="J958" s="2">
        <f>'Recursos Humanos'!K958</f>
        <v>0</v>
      </c>
      <c r="K958" s="3">
        <f>'Recursos Humanos'!L958</f>
        <v>0</v>
      </c>
      <c r="L958" s="3">
        <f>'Recursos Humanos'!M958</f>
        <v>0</v>
      </c>
    </row>
    <row r="959" spans="1:12" x14ac:dyDescent="0.25">
      <c r="A959">
        <f>'Recursos Humanos'!A959</f>
        <v>0</v>
      </c>
      <c r="B959">
        <f>'Recursos Humanos'!B959</f>
        <v>0</v>
      </c>
      <c r="C959">
        <f>'Recursos Humanos'!C959</f>
        <v>0</v>
      </c>
      <c r="D959">
        <f>'Recursos Humanos'!D959</f>
        <v>0</v>
      </c>
      <c r="E959">
        <f>'Recursos Humanos'!E959</f>
        <v>0</v>
      </c>
      <c r="F959" t="str">
        <f>'Recursos Humanos'!F959</f>
        <v>Rec. Humanos</v>
      </c>
      <c r="G959">
        <f>'Recursos Humanos'!G959</f>
        <v>0</v>
      </c>
      <c r="H959">
        <f>'Recursos Humanos'!H959</f>
        <v>0</v>
      </c>
      <c r="I959">
        <f>'Recursos Humanos'!I959</f>
        <v>0</v>
      </c>
      <c r="J959" s="2">
        <f>'Recursos Humanos'!K959</f>
        <v>0</v>
      </c>
      <c r="K959" s="3">
        <f>'Recursos Humanos'!L959</f>
        <v>0</v>
      </c>
      <c r="L959" s="3">
        <f>'Recursos Humanos'!M959</f>
        <v>0</v>
      </c>
    </row>
    <row r="960" spans="1:12" x14ac:dyDescent="0.25">
      <c r="A960">
        <f>'Recursos Humanos'!A960</f>
        <v>0</v>
      </c>
      <c r="B960">
        <f>'Recursos Humanos'!B960</f>
        <v>0</v>
      </c>
      <c r="C960">
        <f>'Recursos Humanos'!C960</f>
        <v>0</v>
      </c>
      <c r="D960">
        <f>'Recursos Humanos'!D960</f>
        <v>0</v>
      </c>
      <c r="E960">
        <f>'Recursos Humanos'!E960</f>
        <v>0</v>
      </c>
      <c r="F960" t="str">
        <f>'Recursos Humanos'!F960</f>
        <v>Rec. Humanos</v>
      </c>
      <c r="G960">
        <f>'Recursos Humanos'!G960</f>
        <v>0</v>
      </c>
      <c r="H960">
        <f>'Recursos Humanos'!H960</f>
        <v>0</v>
      </c>
      <c r="I960">
        <f>'Recursos Humanos'!I960</f>
        <v>0</v>
      </c>
      <c r="J960" s="2">
        <f>'Recursos Humanos'!K960</f>
        <v>0</v>
      </c>
      <c r="K960" s="3">
        <f>'Recursos Humanos'!L960</f>
        <v>0</v>
      </c>
      <c r="L960" s="3">
        <f>'Recursos Humanos'!M960</f>
        <v>0</v>
      </c>
    </row>
    <row r="961" spans="1:12" x14ac:dyDescent="0.25">
      <c r="A961">
        <f>'Recursos Humanos'!A961</f>
        <v>0</v>
      </c>
      <c r="B961">
        <f>'Recursos Humanos'!B961</f>
        <v>0</v>
      </c>
      <c r="C961">
        <f>'Recursos Humanos'!C961</f>
        <v>0</v>
      </c>
      <c r="D961">
        <f>'Recursos Humanos'!D961</f>
        <v>0</v>
      </c>
      <c r="E961">
        <f>'Recursos Humanos'!E961</f>
        <v>0</v>
      </c>
      <c r="F961" t="str">
        <f>'Recursos Humanos'!F961</f>
        <v>Rec. Humanos</v>
      </c>
      <c r="G961">
        <f>'Recursos Humanos'!G961</f>
        <v>0</v>
      </c>
      <c r="H961">
        <f>'Recursos Humanos'!H961</f>
        <v>0</v>
      </c>
      <c r="I961">
        <f>'Recursos Humanos'!I961</f>
        <v>0</v>
      </c>
      <c r="J961" s="2">
        <f>'Recursos Humanos'!K961</f>
        <v>0</v>
      </c>
      <c r="K961" s="3">
        <f>'Recursos Humanos'!L961</f>
        <v>0</v>
      </c>
      <c r="L961" s="3">
        <f>'Recursos Humanos'!M961</f>
        <v>0</v>
      </c>
    </row>
    <row r="962" spans="1:12" x14ac:dyDescent="0.25">
      <c r="A962">
        <f>'Recursos Humanos'!A962</f>
        <v>0</v>
      </c>
      <c r="B962">
        <f>'Recursos Humanos'!B962</f>
        <v>0</v>
      </c>
      <c r="C962">
        <f>'Recursos Humanos'!C962</f>
        <v>0</v>
      </c>
      <c r="D962">
        <f>'Recursos Humanos'!D962</f>
        <v>0</v>
      </c>
      <c r="E962">
        <f>'Recursos Humanos'!E962</f>
        <v>0</v>
      </c>
      <c r="F962" t="str">
        <f>'Recursos Humanos'!F962</f>
        <v>Rec. Humanos</v>
      </c>
      <c r="G962">
        <f>'Recursos Humanos'!G962</f>
        <v>0</v>
      </c>
      <c r="H962">
        <f>'Recursos Humanos'!H962</f>
        <v>0</v>
      </c>
      <c r="I962">
        <f>'Recursos Humanos'!I962</f>
        <v>0</v>
      </c>
      <c r="J962" s="2">
        <f>'Recursos Humanos'!K962</f>
        <v>0</v>
      </c>
      <c r="K962" s="3">
        <f>'Recursos Humanos'!L962</f>
        <v>0</v>
      </c>
      <c r="L962" s="3">
        <f>'Recursos Humanos'!M962</f>
        <v>0</v>
      </c>
    </row>
    <row r="963" spans="1:12" x14ac:dyDescent="0.25">
      <c r="A963">
        <f>'Recursos Humanos'!A963</f>
        <v>0</v>
      </c>
      <c r="B963">
        <f>'Recursos Humanos'!B963</f>
        <v>0</v>
      </c>
      <c r="C963">
        <f>'Recursos Humanos'!C963</f>
        <v>0</v>
      </c>
      <c r="D963">
        <f>'Recursos Humanos'!D963</f>
        <v>0</v>
      </c>
      <c r="E963">
        <f>'Recursos Humanos'!E963</f>
        <v>0</v>
      </c>
      <c r="F963" t="str">
        <f>'Recursos Humanos'!F963</f>
        <v>Rec. Humanos</v>
      </c>
      <c r="G963">
        <f>'Recursos Humanos'!G963</f>
        <v>0</v>
      </c>
      <c r="H963">
        <f>'Recursos Humanos'!H963</f>
        <v>0</v>
      </c>
      <c r="I963">
        <f>'Recursos Humanos'!I963</f>
        <v>0</v>
      </c>
      <c r="J963" s="2">
        <f>'Recursos Humanos'!K963</f>
        <v>0</v>
      </c>
      <c r="K963" s="3">
        <f>'Recursos Humanos'!L963</f>
        <v>0</v>
      </c>
      <c r="L963" s="3">
        <f>'Recursos Humanos'!M963</f>
        <v>0</v>
      </c>
    </row>
    <row r="964" spans="1:12" x14ac:dyDescent="0.25">
      <c r="A964">
        <f>'Recursos Humanos'!A964</f>
        <v>0</v>
      </c>
      <c r="B964">
        <f>'Recursos Humanos'!B964</f>
        <v>0</v>
      </c>
      <c r="C964">
        <f>'Recursos Humanos'!C964</f>
        <v>0</v>
      </c>
      <c r="D964">
        <f>'Recursos Humanos'!D964</f>
        <v>0</v>
      </c>
      <c r="E964">
        <f>'Recursos Humanos'!E964</f>
        <v>0</v>
      </c>
      <c r="F964" t="str">
        <f>'Recursos Humanos'!F964</f>
        <v>Rec. Humanos</v>
      </c>
      <c r="G964">
        <f>'Recursos Humanos'!G964</f>
        <v>0</v>
      </c>
      <c r="H964">
        <f>'Recursos Humanos'!H964</f>
        <v>0</v>
      </c>
      <c r="I964">
        <f>'Recursos Humanos'!I964</f>
        <v>0</v>
      </c>
      <c r="J964" s="2">
        <f>'Recursos Humanos'!K964</f>
        <v>0</v>
      </c>
      <c r="K964" s="3">
        <f>'Recursos Humanos'!L964</f>
        <v>0</v>
      </c>
      <c r="L964" s="3">
        <f>'Recursos Humanos'!M964</f>
        <v>0</v>
      </c>
    </row>
    <row r="965" spans="1:12" x14ac:dyDescent="0.25">
      <c r="A965">
        <f>'Recursos Humanos'!A965</f>
        <v>0</v>
      </c>
      <c r="B965">
        <f>'Recursos Humanos'!B965</f>
        <v>0</v>
      </c>
      <c r="C965">
        <f>'Recursos Humanos'!C965</f>
        <v>0</v>
      </c>
      <c r="D965">
        <f>'Recursos Humanos'!D965</f>
        <v>0</v>
      </c>
      <c r="E965">
        <f>'Recursos Humanos'!E965</f>
        <v>0</v>
      </c>
      <c r="F965" t="str">
        <f>'Recursos Humanos'!F965</f>
        <v>Rec. Humanos</v>
      </c>
      <c r="G965">
        <f>'Recursos Humanos'!G965</f>
        <v>0</v>
      </c>
      <c r="H965">
        <f>'Recursos Humanos'!H965</f>
        <v>0</v>
      </c>
      <c r="I965">
        <f>'Recursos Humanos'!I965</f>
        <v>0</v>
      </c>
      <c r="J965" s="2">
        <f>'Recursos Humanos'!K965</f>
        <v>0</v>
      </c>
      <c r="K965" s="3">
        <f>'Recursos Humanos'!L965</f>
        <v>0</v>
      </c>
      <c r="L965" s="3">
        <f>'Recursos Humanos'!M965</f>
        <v>0</v>
      </c>
    </row>
    <row r="966" spans="1:12" x14ac:dyDescent="0.25">
      <c r="A966">
        <f>'Recursos Humanos'!A966</f>
        <v>0</v>
      </c>
      <c r="B966">
        <f>'Recursos Humanos'!B966</f>
        <v>0</v>
      </c>
      <c r="C966">
        <f>'Recursos Humanos'!C966</f>
        <v>0</v>
      </c>
      <c r="D966">
        <f>'Recursos Humanos'!D966</f>
        <v>0</v>
      </c>
      <c r="E966">
        <f>'Recursos Humanos'!E966</f>
        <v>0</v>
      </c>
      <c r="F966" t="str">
        <f>'Recursos Humanos'!F966</f>
        <v>Rec. Humanos</v>
      </c>
      <c r="G966">
        <f>'Recursos Humanos'!G966</f>
        <v>0</v>
      </c>
      <c r="H966">
        <f>'Recursos Humanos'!H966</f>
        <v>0</v>
      </c>
      <c r="I966">
        <f>'Recursos Humanos'!I966</f>
        <v>0</v>
      </c>
      <c r="J966" s="2">
        <f>'Recursos Humanos'!K966</f>
        <v>0</v>
      </c>
      <c r="K966" s="3">
        <f>'Recursos Humanos'!L966</f>
        <v>0</v>
      </c>
      <c r="L966" s="3">
        <f>'Recursos Humanos'!M966</f>
        <v>0</v>
      </c>
    </row>
    <row r="967" spans="1:12" x14ac:dyDescent="0.25">
      <c r="A967">
        <f>'Recursos Humanos'!A967</f>
        <v>0</v>
      </c>
      <c r="B967">
        <f>'Recursos Humanos'!B967</f>
        <v>0</v>
      </c>
      <c r="C967">
        <f>'Recursos Humanos'!C967</f>
        <v>0</v>
      </c>
      <c r="D967">
        <f>'Recursos Humanos'!D967</f>
        <v>0</v>
      </c>
      <c r="E967">
        <f>'Recursos Humanos'!E967</f>
        <v>0</v>
      </c>
      <c r="F967" t="str">
        <f>'Recursos Humanos'!F967</f>
        <v>Rec. Humanos</v>
      </c>
      <c r="G967">
        <f>'Recursos Humanos'!G967</f>
        <v>0</v>
      </c>
      <c r="H967">
        <f>'Recursos Humanos'!H967</f>
        <v>0</v>
      </c>
      <c r="I967">
        <f>'Recursos Humanos'!I967</f>
        <v>0</v>
      </c>
      <c r="J967" s="2">
        <f>'Recursos Humanos'!K967</f>
        <v>0</v>
      </c>
      <c r="K967" s="3">
        <f>'Recursos Humanos'!L967</f>
        <v>0</v>
      </c>
      <c r="L967" s="3">
        <f>'Recursos Humanos'!M967</f>
        <v>0</v>
      </c>
    </row>
    <row r="968" spans="1:12" x14ac:dyDescent="0.25">
      <c r="A968">
        <f>'Recursos Humanos'!A968</f>
        <v>0</v>
      </c>
      <c r="B968">
        <f>'Recursos Humanos'!B968</f>
        <v>0</v>
      </c>
      <c r="C968">
        <f>'Recursos Humanos'!C968</f>
        <v>0</v>
      </c>
      <c r="D968">
        <f>'Recursos Humanos'!D968</f>
        <v>0</v>
      </c>
      <c r="E968">
        <f>'Recursos Humanos'!E968</f>
        <v>0</v>
      </c>
      <c r="F968" t="str">
        <f>'Recursos Humanos'!F968</f>
        <v>Rec. Humanos</v>
      </c>
      <c r="G968">
        <f>'Recursos Humanos'!G968</f>
        <v>0</v>
      </c>
      <c r="H968">
        <f>'Recursos Humanos'!H968</f>
        <v>0</v>
      </c>
      <c r="I968">
        <f>'Recursos Humanos'!I968</f>
        <v>0</v>
      </c>
      <c r="J968" s="2">
        <f>'Recursos Humanos'!K968</f>
        <v>0</v>
      </c>
      <c r="K968" s="3">
        <f>'Recursos Humanos'!L968</f>
        <v>0</v>
      </c>
      <c r="L968" s="3">
        <f>'Recursos Humanos'!M968</f>
        <v>0</v>
      </c>
    </row>
    <row r="969" spans="1:12" x14ac:dyDescent="0.25">
      <c r="A969">
        <f>'Recursos Humanos'!A969</f>
        <v>0</v>
      </c>
      <c r="B969">
        <f>'Recursos Humanos'!B969</f>
        <v>0</v>
      </c>
      <c r="C969">
        <f>'Recursos Humanos'!C969</f>
        <v>0</v>
      </c>
      <c r="D969">
        <f>'Recursos Humanos'!D969</f>
        <v>0</v>
      </c>
      <c r="E969">
        <f>'Recursos Humanos'!E969</f>
        <v>0</v>
      </c>
      <c r="F969" t="str">
        <f>'Recursos Humanos'!F969</f>
        <v>Rec. Humanos</v>
      </c>
      <c r="G969">
        <f>'Recursos Humanos'!G969</f>
        <v>0</v>
      </c>
      <c r="H969">
        <f>'Recursos Humanos'!H969</f>
        <v>0</v>
      </c>
      <c r="I969">
        <f>'Recursos Humanos'!I969</f>
        <v>0</v>
      </c>
      <c r="J969" s="2">
        <f>'Recursos Humanos'!K969</f>
        <v>0</v>
      </c>
      <c r="K969" s="3">
        <f>'Recursos Humanos'!L969</f>
        <v>0</v>
      </c>
      <c r="L969" s="3">
        <f>'Recursos Humanos'!M969</f>
        <v>0</v>
      </c>
    </row>
    <row r="970" spans="1:12" x14ac:dyDescent="0.25">
      <c r="A970">
        <f>'Recursos Humanos'!A970</f>
        <v>0</v>
      </c>
      <c r="B970">
        <f>'Recursos Humanos'!B970</f>
        <v>0</v>
      </c>
      <c r="C970">
        <f>'Recursos Humanos'!C970</f>
        <v>0</v>
      </c>
      <c r="D970">
        <f>'Recursos Humanos'!D970</f>
        <v>0</v>
      </c>
      <c r="E970">
        <f>'Recursos Humanos'!E970</f>
        <v>0</v>
      </c>
      <c r="F970" t="str">
        <f>'Recursos Humanos'!F970</f>
        <v>Rec. Humanos</v>
      </c>
      <c r="G970">
        <f>'Recursos Humanos'!G970</f>
        <v>0</v>
      </c>
      <c r="H970">
        <f>'Recursos Humanos'!H970</f>
        <v>0</v>
      </c>
      <c r="I970">
        <f>'Recursos Humanos'!I970</f>
        <v>0</v>
      </c>
      <c r="J970" s="2">
        <f>'Recursos Humanos'!K970</f>
        <v>0</v>
      </c>
      <c r="K970" s="3">
        <f>'Recursos Humanos'!L970</f>
        <v>0</v>
      </c>
      <c r="L970" s="3">
        <f>'Recursos Humanos'!M970</f>
        <v>0</v>
      </c>
    </row>
    <row r="971" spans="1:12" x14ac:dyDescent="0.25">
      <c r="A971">
        <f>'Recursos Humanos'!A971</f>
        <v>0</v>
      </c>
      <c r="B971">
        <f>'Recursos Humanos'!B971</f>
        <v>0</v>
      </c>
      <c r="C971">
        <f>'Recursos Humanos'!C971</f>
        <v>0</v>
      </c>
      <c r="D971">
        <f>'Recursos Humanos'!D971</f>
        <v>0</v>
      </c>
      <c r="E971">
        <f>'Recursos Humanos'!E971</f>
        <v>0</v>
      </c>
      <c r="F971" t="str">
        <f>'Recursos Humanos'!F971</f>
        <v>Rec. Humanos</v>
      </c>
      <c r="G971">
        <f>'Recursos Humanos'!G971</f>
        <v>0</v>
      </c>
      <c r="H971">
        <f>'Recursos Humanos'!H971</f>
        <v>0</v>
      </c>
      <c r="I971">
        <f>'Recursos Humanos'!I971</f>
        <v>0</v>
      </c>
      <c r="J971" s="2">
        <f>'Recursos Humanos'!K971</f>
        <v>0</v>
      </c>
      <c r="K971" s="3">
        <f>'Recursos Humanos'!L971</f>
        <v>0</v>
      </c>
      <c r="L971" s="3">
        <f>'Recursos Humanos'!M971</f>
        <v>0</v>
      </c>
    </row>
    <row r="972" spans="1:12" x14ac:dyDescent="0.25">
      <c r="A972">
        <f>'Recursos Humanos'!A972</f>
        <v>0</v>
      </c>
      <c r="B972">
        <f>'Recursos Humanos'!B972</f>
        <v>0</v>
      </c>
      <c r="C972">
        <f>'Recursos Humanos'!C972</f>
        <v>0</v>
      </c>
      <c r="D972">
        <f>'Recursos Humanos'!D972</f>
        <v>0</v>
      </c>
      <c r="E972">
        <f>'Recursos Humanos'!E972</f>
        <v>0</v>
      </c>
      <c r="F972" t="str">
        <f>'Recursos Humanos'!F972</f>
        <v>Rec. Humanos</v>
      </c>
      <c r="G972">
        <f>'Recursos Humanos'!G972</f>
        <v>0</v>
      </c>
      <c r="H972">
        <f>'Recursos Humanos'!H972</f>
        <v>0</v>
      </c>
      <c r="I972">
        <f>'Recursos Humanos'!I972</f>
        <v>0</v>
      </c>
      <c r="J972" s="2">
        <f>'Recursos Humanos'!K972</f>
        <v>0</v>
      </c>
      <c r="K972" s="3">
        <f>'Recursos Humanos'!L972</f>
        <v>0</v>
      </c>
      <c r="L972" s="3">
        <f>'Recursos Humanos'!M972</f>
        <v>0</v>
      </c>
    </row>
    <row r="973" spans="1:12" x14ac:dyDescent="0.25">
      <c r="A973">
        <f>'Recursos Humanos'!A973</f>
        <v>0</v>
      </c>
      <c r="B973">
        <f>'Recursos Humanos'!B973</f>
        <v>0</v>
      </c>
      <c r="C973">
        <f>'Recursos Humanos'!C973</f>
        <v>0</v>
      </c>
      <c r="D973">
        <f>'Recursos Humanos'!D973</f>
        <v>0</v>
      </c>
      <c r="E973">
        <f>'Recursos Humanos'!E973</f>
        <v>0</v>
      </c>
      <c r="F973" t="str">
        <f>'Recursos Humanos'!F973</f>
        <v>Rec. Humanos</v>
      </c>
      <c r="G973">
        <f>'Recursos Humanos'!G973</f>
        <v>0</v>
      </c>
      <c r="H973">
        <f>'Recursos Humanos'!H973</f>
        <v>0</v>
      </c>
      <c r="I973">
        <f>'Recursos Humanos'!I973</f>
        <v>0</v>
      </c>
      <c r="J973" s="2">
        <f>'Recursos Humanos'!K973</f>
        <v>0</v>
      </c>
      <c r="K973" s="3">
        <f>'Recursos Humanos'!L973</f>
        <v>0</v>
      </c>
      <c r="L973" s="3">
        <f>'Recursos Humanos'!M973</f>
        <v>0</v>
      </c>
    </row>
    <row r="974" spans="1:12" x14ac:dyDescent="0.25">
      <c r="A974">
        <f>'Recursos Humanos'!A974</f>
        <v>0</v>
      </c>
      <c r="B974">
        <f>'Recursos Humanos'!B974</f>
        <v>0</v>
      </c>
      <c r="C974">
        <f>'Recursos Humanos'!C974</f>
        <v>0</v>
      </c>
      <c r="D974">
        <f>'Recursos Humanos'!D974</f>
        <v>0</v>
      </c>
      <c r="E974">
        <f>'Recursos Humanos'!E974</f>
        <v>0</v>
      </c>
      <c r="F974" t="str">
        <f>'Recursos Humanos'!F974</f>
        <v>Rec. Humanos</v>
      </c>
      <c r="G974">
        <f>'Recursos Humanos'!G974</f>
        <v>0</v>
      </c>
      <c r="H974">
        <f>'Recursos Humanos'!H974</f>
        <v>0</v>
      </c>
      <c r="I974">
        <f>'Recursos Humanos'!I974</f>
        <v>0</v>
      </c>
      <c r="J974" s="2">
        <f>'Recursos Humanos'!K974</f>
        <v>0</v>
      </c>
      <c r="K974" s="3">
        <f>'Recursos Humanos'!L974</f>
        <v>0</v>
      </c>
      <c r="L974" s="3">
        <f>'Recursos Humanos'!M974</f>
        <v>0</v>
      </c>
    </row>
    <row r="975" spans="1:12" x14ac:dyDescent="0.25">
      <c r="A975">
        <f>'Recursos Humanos'!A975</f>
        <v>0</v>
      </c>
      <c r="B975">
        <f>'Recursos Humanos'!B975</f>
        <v>0</v>
      </c>
      <c r="C975">
        <f>'Recursos Humanos'!C975</f>
        <v>0</v>
      </c>
      <c r="D975">
        <f>'Recursos Humanos'!D975</f>
        <v>0</v>
      </c>
      <c r="E975">
        <f>'Recursos Humanos'!E975</f>
        <v>0</v>
      </c>
      <c r="F975" t="str">
        <f>'Recursos Humanos'!F975</f>
        <v>Rec. Humanos</v>
      </c>
      <c r="G975">
        <f>'Recursos Humanos'!G975</f>
        <v>0</v>
      </c>
      <c r="H975">
        <f>'Recursos Humanos'!H975</f>
        <v>0</v>
      </c>
      <c r="I975">
        <f>'Recursos Humanos'!I975</f>
        <v>0</v>
      </c>
      <c r="J975" s="2">
        <f>'Recursos Humanos'!K975</f>
        <v>0</v>
      </c>
      <c r="K975" s="3">
        <f>'Recursos Humanos'!L975</f>
        <v>0</v>
      </c>
      <c r="L975" s="3">
        <f>'Recursos Humanos'!M975</f>
        <v>0</v>
      </c>
    </row>
    <row r="976" spans="1:12" x14ac:dyDescent="0.25">
      <c r="A976">
        <f>'Recursos Humanos'!A976</f>
        <v>0</v>
      </c>
      <c r="B976">
        <f>'Recursos Humanos'!B976</f>
        <v>0</v>
      </c>
      <c r="C976">
        <f>'Recursos Humanos'!C976</f>
        <v>0</v>
      </c>
      <c r="D976">
        <f>'Recursos Humanos'!D976</f>
        <v>0</v>
      </c>
      <c r="E976">
        <f>'Recursos Humanos'!E976</f>
        <v>0</v>
      </c>
      <c r="F976" t="str">
        <f>'Recursos Humanos'!F976</f>
        <v>Rec. Humanos</v>
      </c>
      <c r="G976">
        <f>'Recursos Humanos'!G976</f>
        <v>0</v>
      </c>
      <c r="H976">
        <f>'Recursos Humanos'!H976</f>
        <v>0</v>
      </c>
      <c r="I976">
        <f>'Recursos Humanos'!I976</f>
        <v>0</v>
      </c>
      <c r="J976" s="2">
        <f>'Recursos Humanos'!K976</f>
        <v>0</v>
      </c>
      <c r="K976" s="3">
        <f>'Recursos Humanos'!L976</f>
        <v>0</v>
      </c>
      <c r="L976" s="3">
        <f>'Recursos Humanos'!M976</f>
        <v>0</v>
      </c>
    </row>
    <row r="977" spans="1:12" x14ac:dyDescent="0.25">
      <c r="A977">
        <f>'Recursos Humanos'!A977</f>
        <v>0</v>
      </c>
      <c r="B977">
        <f>'Recursos Humanos'!B977</f>
        <v>0</v>
      </c>
      <c r="C977">
        <f>'Recursos Humanos'!C977</f>
        <v>0</v>
      </c>
      <c r="D977">
        <f>'Recursos Humanos'!D977</f>
        <v>0</v>
      </c>
      <c r="E977">
        <f>'Recursos Humanos'!E977</f>
        <v>0</v>
      </c>
      <c r="F977" t="str">
        <f>'Recursos Humanos'!F977</f>
        <v>Rec. Humanos</v>
      </c>
      <c r="G977">
        <f>'Recursos Humanos'!G977</f>
        <v>0</v>
      </c>
      <c r="H977">
        <f>'Recursos Humanos'!H977</f>
        <v>0</v>
      </c>
      <c r="I977">
        <f>'Recursos Humanos'!I977</f>
        <v>0</v>
      </c>
      <c r="J977" s="2">
        <f>'Recursos Humanos'!K977</f>
        <v>0</v>
      </c>
      <c r="K977" s="3">
        <f>'Recursos Humanos'!L977</f>
        <v>0</v>
      </c>
      <c r="L977" s="3">
        <f>'Recursos Humanos'!M977</f>
        <v>0</v>
      </c>
    </row>
    <row r="978" spans="1:12" x14ac:dyDescent="0.25">
      <c r="A978">
        <f>'Recursos Humanos'!A978</f>
        <v>0</v>
      </c>
      <c r="B978">
        <f>'Recursos Humanos'!B978</f>
        <v>0</v>
      </c>
      <c r="C978">
        <f>'Recursos Humanos'!C978</f>
        <v>0</v>
      </c>
      <c r="D978">
        <f>'Recursos Humanos'!D978</f>
        <v>0</v>
      </c>
      <c r="E978">
        <f>'Recursos Humanos'!E978</f>
        <v>0</v>
      </c>
      <c r="F978" t="str">
        <f>'Recursos Humanos'!F978</f>
        <v>Rec. Humanos</v>
      </c>
      <c r="G978">
        <f>'Recursos Humanos'!G978</f>
        <v>0</v>
      </c>
      <c r="H978">
        <f>'Recursos Humanos'!H978</f>
        <v>0</v>
      </c>
      <c r="I978">
        <f>'Recursos Humanos'!I978</f>
        <v>0</v>
      </c>
      <c r="J978" s="2">
        <f>'Recursos Humanos'!K978</f>
        <v>0</v>
      </c>
      <c r="K978" s="3">
        <f>'Recursos Humanos'!L978</f>
        <v>0</v>
      </c>
      <c r="L978" s="3">
        <f>'Recursos Humanos'!M978</f>
        <v>0</v>
      </c>
    </row>
    <row r="979" spans="1:12" x14ac:dyDescent="0.25">
      <c r="A979">
        <f>'Recursos Humanos'!A979</f>
        <v>0</v>
      </c>
      <c r="B979">
        <f>'Recursos Humanos'!B979</f>
        <v>0</v>
      </c>
      <c r="C979">
        <f>'Recursos Humanos'!C979</f>
        <v>0</v>
      </c>
      <c r="D979">
        <f>'Recursos Humanos'!D979</f>
        <v>0</v>
      </c>
      <c r="E979">
        <f>'Recursos Humanos'!E979</f>
        <v>0</v>
      </c>
      <c r="F979" t="str">
        <f>'Recursos Humanos'!F979</f>
        <v>Rec. Humanos</v>
      </c>
      <c r="G979">
        <f>'Recursos Humanos'!G979</f>
        <v>0</v>
      </c>
      <c r="H979">
        <f>'Recursos Humanos'!H979</f>
        <v>0</v>
      </c>
      <c r="I979">
        <f>'Recursos Humanos'!I979</f>
        <v>0</v>
      </c>
      <c r="J979" s="2">
        <f>'Recursos Humanos'!K979</f>
        <v>0</v>
      </c>
      <c r="K979" s="3">
        <f>'Recursos Humanos'!L979</f>
        <v>0</v>
      </c>
      <c r="L979" s="3">
        <f>'Recursos Humanos'!M979</f>
        <v>0</v>
      </c>
    </row>
    <row r="980" spans="1:12" x14ac:dyDescent="0.25">
      <c r="A980">
        <f>'Recursos Humanos'!A980</f>
        <v>0</v>
      </c>
      <c r="B980">
        <f>'Recursos Humanos'!B980</f>
        <v>0</v>
      </c>
      <c r="C980">
        <f>'Recursos Humanos'!C980</f>
        <v>0</v>
      </c>
      <c r="D980">
        <f>'Recursos Humanos'!D980</f>
        <v>0</v>
      </c>
      <c r="E980">
        <f>'Recursos Humanos'!E980</f>
        <v>0</v>
      </c>
      <c r="F980" t="str">
        <f>'Recursos Humanos'!F980</f>
        <v>Rec. Humanos</v>
      </c>
      <c r="G980">
        <f>'Recursos Humanos'!G980</f>
        <v>0</v>
      </c>
      <c r="H980">
        <f>'Recursos Humanos'!H980</f>
        <v>0</v>
      </c>
      <c r="I980">
        <f>'Recursos Humanos'!I980</f>
        <v>0</v>
      </c>
      <c r="J980" s="2">
        <f>'Recursos Humanos'!K980</f>
        <v>0</v>
      </c>
      <c r="K980" s="3">
        <f>'Recursos Humanos'!L980</f>
        <v>0</v>
      </c>
      <c r="L980" s="3">
        <f>'Recursos Humanos'!M980</f>
        <v>0</v>
      </c>
    </row>
    <row r="981" spans="1:12" x14ac:dyDescent="0.25">
      <c r="A981">
        <f>'Recursos Humanos'!A981</f>
        <v>0</v>
      </c>
      <c r="B981">
        <f>'Recursos Humanos'!B981</f>
        <v>0</v>
      </c>
      <c r="C981">
        <f>'Recursos Humanos'!C981</f>
        <v>0</v>
      </c>
      <c r="D981">
        <f>'Recursos Humanos'!D981</f>
        <v>0</v>
      </c>
      <c r="E981">
        <f>'Recursos Humanos'!E981</f>
        <v>0</v>
      </c>
      <c r="F981" t="str">
        <f>'Recursos Humanos'!F981</f>
        <v>Rec. Humanos</v>
      </c>
      <c r="G981">
        <f>'Recursos Humanos'!G981</f>
        <v>0</v>
      </c>
      <c r="H981">
        <f>'Recursos Humanos'!H981</f>
        <v>0</v>
      </c>
      <c r="I981">
        <f>'Recursos Humanos'!I981</f>
        <v>0</v>
      </c>
      <c r="J981" s="2">
        <f>'Recursos Humanos'!K981</f>
        <v>0</v>
      </c>
      <c r="K981" s="3">
        <f>'Recursos Humanos'!L981</f>
        <v>0</v>
      </c>
      <c r="L981" s="3">
        <f>'Recursos Humanos'!M981</f>
        <v>0</v>
      </c>
    </row>
    <row r="982" spans="1:12" x14ac:dyDescent="0.25">
      <c r="A982">
        <f>'Recursos Humanos'!A982</f>
        <v>0</v>
      </c>
      <c r="B982">
        <f>'Recursos Humanos'!B982</f>
        <v>0</v>
      </c>
      <c r="C982">
        <f>'Recursos Humanos'!C982</f>
        <v>0</v>
      </c>
      <c r="D982">
        <f>'Recursos Humanos'!D982</f>
        <v>0</v>
      </c>
      <c r="E982">
        <f>'Recursos Humanos'!E982</f>
        <v>0</v>
      </c>
      <c r="F982" t="str">
        <f>'Recursos Humanos'!F982</f>
        <v>Rec. Humanos</v>
      </c>
      <c r="G982">
        <f>'Recursos Humanos'!G982</f>
        <v>0</v>
      </c>
      <c r="H982">
        <f>'Recursos Humanos'!H982</f>
        <v>0</v>
      </c>
      <c r="I982">
        <f>'Recursos Humanos'!I982</f>
        <v>0</v>
      </c>
      <c r="J982" s="2">
        <f>'Recursos Humanos'!K982</f>
        <v>0</v>
      </c>
      <c r="K982" s="3">
        <f>'Recursos Humanos'!L982</f>
        <v>0</v>
      </c>
      <c r="L982" s="3">
        <f>'Recursos Humanos'!M982</f>
        <v>0</v>
      </c>
    </row>
    <row r="983" spans="1:12" x14ac:dyDescent="0.25">
      <c r="A983">
        <f>'Recursos Humanos'!A983</f>
        <v>0</v>
      </c>
      <c r="B983">
        <f>'Recursos Humanos'!B983</f>
        <v>0</v>
      </c>
      <c r="C983">
        <f>'Recursos Humanos'!C983</f>
        <v>0</v>
      </c>
      <c r="D983">
        <f>'Recursos Humanos'!D983</f>
        <v>0</v>
      </c>
      <c r="E983">
        <f>'Recursos Humanos'!E983</f>
        <v>0</v>
      </c>
      <c r="F983" t="str">
        <f>'Recursos Humanos'!F983</f>
        <v>Rec. Humanos</v>
      </c>
      <c r="G983">
        <f>'Recursos Humanos'!G983</f>
        <v>0</v>
      </c>
      <c r="H983">
        <f>'Recursos Humanos'!H983</f>
        <v>0</v>
      </c>
      <c r="I983">
        <f>'Recursos Humanos'!I983</f>
        <v>0</v>
      </c>
      <c r="J983" s="2">
        <f>'Recursos Humanos'!K983</f>
        <v>0</v>
      </c>
      <c r="K983" s="3">
        <f>'Recursos Humanos'!L983</f>
        <v>0</v>
      </c>
      <c r="L983" s="3">
        <f>'Recursos Humanos'!M983</f>
        <v>0</v>
      </c>
    </row>
    <row r="984" spans="1:12" x14ac:dyDescent="0.25">
      <c r="A984">
        <f>'Recursos Humanos'!A984</f>
        <v>0</v>
      </c>
      <c r="B984">
        <f>'Recursos Humanos'!B984</f>
        <v>0</v>
      </c>
      <c r="C984">
        <f>'Recursos Humanos'!C984</f>
        <v>0</v>
      </c>
      <c r="D984">
        <f>'Recursos Humanos'!D984</f>
        <v>0</v>
      </c>
      <c r="E984">
        <f>'Recursos Humanos'!E984</f>
        <v>0</v>
      </c>
      <c r="F984" t="str">
        <f>'Recursos Humanos'!F984</f>
        <v>Rec. Humanos</v>
      </c>
      <c r="G984">
        <f>'Recursos Humanos'!G984</f>
        <v>0</v>
      </c>
      <c r="H984">
        <f>'Recursos Humanos'!H984</f>
        <v>0</v>
      </c>
      <c r="I984">
        <f>'Recursos Humanos'!I984</f>
        <v>0</v>
      </c>
      <c r="J984" s="2">
        <f>'Recursos Humanos'!K984</f>
        <v>0</v>
      </c>
      <c r="K984" s="3">
        <f>'Recursos Humanos'!L984</f>
        <v>0</v>
      </c>
      <c r="L984" s="3">
        <f>'Recursos Humanos'!M984</f>
        <v>0</v>
      </c>
    </row>
    <row r="985" spans="1:12" x14ac:dyDescent="0.25">
      <c r="A985">
        <f>'Recursos Humanos'!A985</f>
        <v>0</v>
      </c>
      <c r="B985">
        <f>'Recursos Humanos'!B985</f>
        <v>0</v>
      </c>
      <c r="C985">
        <f>'Recursos Humanos'!C985</f>
        <v>0</v>
      </c>
      <c r="D985">
        <f>'Recursos Humanos'!D985</f>
        <v>0</v>
      </c>
      <c r="E985">
        <f>'Recursos Humanos'!E985</f>
        <v>0</v>
      </c>
      <c r="F985" t="str">
        <f>'Recursos Humanos'!F985</f>
        <v>Rec. Humanos</v>
      </c>
      <c r="G985">
        <f>'Recursos Humanos'!G985</f>
        <v>0</v>
      </c>
      <c r="H985">
        <f>'Recursos Humanos'!H985</f>
        <v>0</v>
      </c>
      <c r="I985">
        <f>'Recursos Humanos'!I985</f>
        <v>0</v>
      </c>
      <c r="J985" s="2">
        <f>'Recursos Humanos'!K985</f>
        <v>0</v>
      </c>
      <c r="K985" s="3">
        <f>'Recursos Humanos'!L985</f>
        <v>0</v>
      </c>
      <c r="L985" s="3">
        <f>'Recursos Humanos'!M985</f>
        <v>0</v>
      </c>
    </row>
    <row r="986" spans="1:12" x14ac:dyDescent="0.25">
      <c r="A986">
        <f>'Recursos Humanos'!A986</f>
        <v>0</v>
      </c>
      <c r="B986">
        <f>'Recursos Humanos'!B986</f>
        <v>0</v>
      </c>
      <c r="C986">
        <f>'Recursos Humanos'!C986</f>
        <v>0</v>
      </c>
      <c r="D986">
        <f>'Recursos Humanos'!D986</f>
        <v>0</v>
      </c>
      <c r="E986">
        <f>'Recursos Humanos'!E986</f>
        <v>0</v>
      </c>
      <c r="F986" t="str">
        <f>'Recursos Humanos'!F986</f>
        <v>Rec. Humanos</v>
      </c>
      <c r="G986">
        <f>'Recursos Humanos'!G986</f>
        <v>0</v>
      </c>
      <c r="H986">
        <f>'Recursos Humanos'!H986</f>
        <v>0</v>
      </c>
      <c r="I986">
        <f>'Recursos Humanos'!I986</f>
        <v>0</v>
      </c>
      <c r="J986" s="2">
        <f>'Recursos Humanos'!K986</f>
        <v>0</v>
      </c>
      <c r="K986" s="3">
        <f>'Recursos Humanos'!L986</f>
        <v>0</v>
      </c>
      <c r="L986" s="3">
        <f>'Recursos Humanos'!M986</f>
        <v>0</v>
      </c>
    </row>
    <row r="987" spans="1:12" x14ac:dyDescent="0.25">
      <c r="A987">
        <f>'Recursos Humanos'!A987</f>
        <v>0</v>
      </c>
      <c r="B987">
        <f>'Recursos Humanos'!B987</f>
        <v>0</v>
      </c>
      <c r="C987">
        <f>'Recursos Humanos'!C987</f>
        <v>0</v>
      </c>
      <c r="D987">
        <f>'Recursos Humanos'!D987</f>
        <v>0</v>
      </c>
      <c r="E987">
        <f>'Recursos Humanos'!E987</f>
        <v>0</v>
      </c>
      <c r="F987" t="str">
        <f>'Recursos Humanos'!F987</f>
        <v>Rec. Humanos</v>
      </c>
      <c r="G987">
        <f>'Recursos Humanos'!G987</f>
        <v>0</v>
      </c>
      <c r="H987">
        <f>'Recursos Humanos'!H987</f>
        <v>0</v>
      </c>
      <c r="I987">
        <f>'Recursos Humanos'!I987</f>
        <v>0</v>
      </c>
      <c r="J987" s="2">
        <f>'Recursos Humanos'!K987</f>
        <v>0</v>
      </c>
      <c r="K987" s="3">
        <f>'Recursos Humanos'!L987</f>
        <v>0</v>
      </c>
      <c r="L987" s="3">
        <f>'Recursos Humanos'!M987</f>
        <v>0</v>
      </c>
    </row>
    <row r="988" spans="1:12" x14ac:dyDescent="0.25">
      <c r="A988">
        <f>'Recursos Humanos'!A988</f>
        <v>0</v>
      </c>
      <c r="B988">
        <f>'Recursos Humanos'!B988</f>
        <v>0</v>
      </c>
      <c r="C988">
        <f>'Recursos Humanos'!C988</f>
        <v>0</v>
      </c>
      <c r="D988">
        <f>'Recursos Humanos'!D988</f>
        <v>0</v>
      </c>
      <c r="E988">
        <f>'Recursos Humanos'!E988</f>
        <v>0</v>
      </c>
      <c r="F988" t="str">
        <f>'Recursos Humanos'!F988</f>
        <v>Rec. Humanos</v>
      </c>
      <c r="G988">
        <f>'Recursos Humanos'!G988</f>
        <v>0</v>
      </c>
      <c r="H988">
        <f>'Recursos Humanos'!H988</f>
        <v>0</v>
      </c>
      <c r="I988">
        <f>'Recursos Humanos'!I988</f>
        <v>0</v>
      </c>
      <c r="J988" s="2">
        <f>'Recursos Humanos'!K988</f>
        <v>0</v>
      </c>
      <c r="K988" s="3">
        <f>'Recursos Humanos'!L988</f>
        <v>0</v>
      </c>
      <c r="L988" s="3">
        <f>'Recursos Humanos'!M988</f>
        <v>0</v>
      </c>
    </row>
    <row r="989" spans="1:12" x14ac:dyDescent="0.25">
      <c r="A989">
        <f>'Recursos Humanos'!A989</f>
        <v>0</v>
      </c>
      <c r="B989">
        <f>'Recursos Humanos'!B989</f>
        <v>0</v>
      </c>
      <c r="C989">
        <f>'Recursos Humanos'!C989</f>
        <v>0</v>
      </c>
      <c r="D989">
        <f>'Recursos Humanos'!D989</f>
        <v>0</v>
      </c>
      <c r="E989">
        <f>'Recursos Humanos'!E989</f>
        <v>0</v>
      </c>
      <c r="F989" t="str">
        <f>'Recursos Humanos'!F989</f>
        <v>Rec. Humanos</v>
      </c>
      <c r="G989">
        <f>'Recursos Humanos'!G989</f>
        <v>0</v>
      </c>
      <c r="H989">
        <f>'Recursos Humanos'!H989</f>
        <v>0</v>
      </c>
      <c r="I989">
        <f>'Recursos Humanos'!I989</f>
        <v>0</v>
      </c>
      <c r="J989" s="2">
        <f>'Recursos Humanos'!K989</f>
        <v>0</v>
      </c>
      <c r="K989" s="3">
        <f>'Recursos Humanos'!L989</f>
        <v>0</v>
      </c>
      <c r="L989" s="3">
        <f>'Recursos Humanos'!M989</f>
        <v>0</v>
      </c>
    </row>
    <row r="990" spans="1:12" x14ac:dyDescent="0.25">
      <c r="A990">
        <f>'Recursos Humanos'!A990</f>
        <v>0</v>
      </c>
      <c r="B990">
        <f>'Recursos Humanos'!B990</f>
        <v>0</v>
      </c>
      <c r="C990">
        <f>'Recursos Humanos'!C990</f>
        <v>0</v>
      </c>
      <c r="D990">
        <f>'Recursos Humanos'!D990</f>
        <v>0</v>
      </c>
      <c r="E990">
        <f>'Recursos Humanos'!E990</f>
        <v>0</v>
      </c>
      <c r="F990" t="str">
        <f>'Recursos Humanos'!F990</f>
        <v>Rec. Humanos</v>
      </c>
      <c r="G990">
        <f>'Recursos Humanos'!G990</f>
        <v>0</v>
      </c>
      <c r="H990">
        <f>'Recursos Humanos'!H990</f>
        <v>0</v>
      </c>
      <c r="I990">
        <f>'Recursos Humanos'!I990</f>
        <v>0</v>
      </c>
      <c r="J990" s="2">
        <f>'Recursos Humanos'!K990</f>
        <v>0</v>
      </c>
      <c r="K990" s="3">
        <f>'Recursos Humanos'!L990</f>
        <v>0</v>
      </c>
      <c r="L990" s="3">
        <f>'Recursos Humanos'!M990</f>
        <v>0</v>
      </c>
    </row>
    <row r="991" spans="1:12" x14ac:dyDescent="0.25">
      <c r="A991">
        <f>'Recursos Humanos'!A991</f>
        <v>0</v>
      </c>
      <c r="B991">
        <f>'Recursos Humanos'!B991</f>
        <v>0</v>
      </c>
      <c r="C991">
        <f>'Recursos Humanos'!C991</f>
        <v>0</v>
      </c>
      <c r="D991">
        <f>'Recursos Humanos'!D991</f>
        <v>0</v>
      </c>
      <c r="E991">
        <f>'Recursos Humanos'!E991</f>
        <v>0</v>
      </c>
      <c r="F991" t="str">
        <f>'Recursos Humanos'!F991</f>
        <v>Rec. Humanos</v>
      </c>
      <c r="G991">
        <f>'Recursos Humanos'!G991</f>
        <v>0</v>
      </c>
      <c r="H991">
        <f>'Recursos Humanos'!H991</f>
        <v>0</v>
      </c>
      <c r="I991">
        <f>'Recursos Humanos'!I991</f>
        <v>0</v>
      </c>
      <c r="J991" s="2">
        <f>'Recursos Humanos'!K991</f>
        <v>0</v>
      </c>
      <c r="K991" s="3">
        <f>'Recursos Humanos'!L991</f>
        <v>0</v>
      </c>
      <c r="L991" s="3">
        <f>'Recursos Humanos'!M991</f>
        <v>0</v>
      </c>
    </row>
    <row r="992" spans="1:12" x14ac:dyDescent="0.25">
      <c r="A992">
        <f>'Recursos Humanos'!A992</f>
        <v>0</v>
      </c>
      <c r="B992">
        <f>'Recursos Humanos'!B992</f>
        <v>0</v>
      </c>
      <c r="C992">
        <f>'Recursos Humanos'!C992</f>
        <v>0</v>
      </c>
      <c r="D992">
        <f>'Recursos Humanos'!D992</f>
        <v>0</v>
      </c>
      <c r="E992">
        <f>'Recursos Humanos'!E992</f>
        <v>0</v>
      </c>
      <c r="F992" t="str">
        <f>'Recursos Humanos'!F992</f>
        <v>Rec. Humanos</v>
      </c>
      <c r="G992">
        <f>'Recursos Humanos'!G992</f>
        <v>0</v>
      </c>
      <c r="H992">
        <f>'Recursos Humanos'!H992</f>
        <v>0</v>
      </c>
      <c r="I992">
        <f>'Recursos Humanos'!I992</f>
        <v>0</v>
      </c>
      <c r="J992" s="2">
        <f>'Recursos Humanos'!K992</f>
        <v>0</v>
      </c>
      <c r="K992" s="3">
        <f>'Recursos Humanos'!L992</f>
        <v>0</v>
      </c>
      <c r="L992" s="3">
        <f>'Recursos Humanos'!M992</f>
        <v>0</v>
      </c>
    </row>
    <row r="993" spans="1:14" x14ac:dyDescent="0.25">
      <c r="A993">
        <f>'Recursos Humanos'!A993</f>
        <v>0</v>
      </c>
      <c r="B993">
        <f>'Recursos Humanos'!B993</f>
        <v>0</v>
      </c>
      <c r="C993">
        <f>'Recursos Humanos'!C993</f>
        <v>0</v>
      </c>
      <c r="D993">
        <f>'Recursos Humanos'!D993</f>
        <v>0</v>
      </c>
      <c r="E993">
        <f>'Recursos Humanos'!E993</f>
        <v>0</v>
      </c>
      <c r="F993" t="str">
        <f>'Recursos Humanos'!F993</f>
        <v>Rec. Humanos</v>
      </c>
      <c r="G993">
        <f>'Recursos Humanos'!G993</f>
        <v>0</v>
      </c>
      <c r="H993">
        <f>'Recursos Humanos'!H993</f>
        <v>0</v>
      </c>
      <c r="I993">
        <f>'Recursos Humanos'!I993</f>
        <v>0</v>
      </c>
      <c r="J993" s="2">
        <f>'Recursos Humanos'!K993</f>
        <v>0</v>
      </c>
      <c r="K993" s="3">
        <f>'Recursos Humanos'!L993</f>
        <v>0</v>
      </c>
      <c r="L993" s="3">
        <f>'Recursos Humanos'!M993</f>
        <v>0</v>
      </c>
    </row>
    <row r="994" spans="1:14" x14ac:dyDescent="0.25">
      <c r="A994">
        <f>'Recursos Humanos'!A994</f>
        <v>0</v>
      </c>
      <c r="B994">
        <f>'Recursos Humanos'!B994</f>
        <v>0</v>
      </c>
      <c r="C994">
        <f>'Recursos Humanos'!C994</f>
        <v>0</v>
      </c>
      <c r="D994">
        <f>'Recursos Humanos'!D994</f>
        <v>0</v>
      </c>
      <c r="E994">
        <f>'Recursos Humanos'!E994</f>
        <v>0</v>
      </c>
      <c r="F994" t="str">
        <f>'Recursos Humanos'!F994</f>
        <v>Rec. Humanos</v>
      </c>
      <c r="G994">
        <f>'Recursos Humanos'!G994</f>
        <v>0</v>
      </c>
      <c r="H994">
        <f>'Recursos Humanos'!H994</f>
        <v>0</v>
      </c>
      <c r="I994">
        <f>'Recursos Humanos'!I994</f>
        <v>0</v>
      </c>
      <c r="J994" s="2">
        <f>'Recursos Humanos'!K994</f>
        <v>0</v>
      </c>
      <c r="K994" s="3">
        <f>'Recursos Humanos'!L994</f>
        <v>0</v>
      </c>
      <c r="L994" s="3">
        <f>'Recursos Humanos'!M994</f>
        <v>0</v>
      </c>
    </row>
    <row r="995" spans="1:14" x14ac:dyDescent="0.25">
      <c r="A995">
        <f>'Recursos Humanos'!A995</f>
        <v>0</v>
      </c>
      <c r="B995">
        <f>'Recursos Humanos'!B995</f>
        <v>0</v>
      </c>
      <c r="C995">
        <f>'Recursos Humanos'!C995</f>
        <v>0</v>
      </c>
      <c r="D995">
        <f>'Recursos Humanos'!D995</f>
        <v>0</v>
      </c>
      <c r="E995">
        <f>'Recursos Humanos'!E995</f>
        <v>0</v>
      </c>
      <c r="F995" t="str">
        <f>'Recursos Humanos'!F995</f>
        <v>Rec. Humanos</v>
      </c>
      <c r="G995">
        <f>'Recursos Humanos'!G995</f>
        <v>0</v>
      </c>
      <c r="H995">
        <f>'Recursos Humanos'!H995</f>
        <v>0</v>
      </c>
      <c r="I995">
        <f>'Recursos Humanos'!I995</f>
        <v>0</v>
      </c>
      <c r="J995" s="2">
        <f>'Recursos Humanos'!K995</f>
        <v>0</v>
      </c>
      <c r="K995" s="3">
        <f>'Recursos Humanos'!L995</f>
        <v>0</v>
      </c>
      <c r="L995" s="3">
        <f>'Recursos Humanos'!M995</f>
        <v>0</v>
      </c>
    </row>
    <row r="996" spans="1:14" x14ac:dyDescent="0.25">
      <c r="A996">
        <f>'Recursos Humanos'!A996</f>
        <v>0</v>
      </c>
      <c r="B996">
        <f>'Recursos Humanos'!B996</f>
        <v>0</v>
      </c>
      <c r="C996">
        <f>'Recursos Humanos'!C996</f>
        <v>0</v>
      </c>
      <c r="D996">
        <f>'Recursos Humanos'!D996</f>
        <v>0</v>
      </c>
      <c r="E996">
        <f>'Recursos Humanos'!E996</f>
        <v>0</v>
      </c>
      <c r="F996" t="str">
        <f>'Recursos Humanos'!F996</f>
        <v>Rec. Humanos</v>
      </c>
      <c r="G996">
        <f>'Recursos Humanos'!G996</f>
        <v>0</v>
      </c>
      <c r="H996">
        <f>'Recursos Humanos'!H996</f>
        <v>0</v>
      </c>
      <c r="I996">
        <f>'Recursos Humanos'!I996</f>
        <v>0</v>
      </c>
      <c r="J996" s="2">
        <f>'Recursos Humanos'!K996</f>
        <v>0</v>
      </c>
      <c r="K996" s="3">
        <f>'Recursos Humanos'!L996</f>
        <v>0</v>
      </c>
      <c r="L996" s="3">
        <f>'Recursos Humanos'!M996</f>
        <v>0</v>
      </c>
    </row>
    <row r="997" spans="1:14" x14ac:dyDescent="0.25">
      <c r="A997">
        <f>'Recursos Humanos'!A997</f>
        <v>0</v>
      </c>
      <c r="B997">
        <f>'Recursos Humanos'!B997</f>
        <v>0</v>
      </c>
      <c r="C997">
        <f>'Recursos Humanos'!C997</f>
        <v>0</v>
      </c>
      <c r="D997">
        <f>'Recursos Humanos'!D997</f>
        <v>0</v>
      </c>
      <c r="E997">
        <f>'Recursos Humanos'!E997</f>
        <v>0</v>
      </c>
      <c r="F997" t="str">
        <f>'Recursos Humanos'!F997</f>
        <v>Rec. Humanos</v>
      </c>
      <c r="G997">
        <f>'Recursos Humanos'!G997</f>
        <v>0</v>
      </c>
      <c r="H997">
        <f>'Recursos Humanos'!H997</f>
        <v>0</v>
      </c>
      <c r="I997">
        <f>'Recursos Humanos'!I997</f>
        <v>0</v>
      </c>
      <c r="J997" s="2">
        <f>'Recursos Humanos'!K997</f>
        <v>0</v>
      </c>
      <c r="K997" s="3">
        <f>'Recursos Humanos'!L997</f>
        <v>0</v>
      </c>
      <c r="L997" s="3">
        <f>'Recursos Humanos'!M997</f>
        <v>0</v>
      </c>
    </row>
    <row r="998" spans="1:14" x14ac:dyDescent="0.25">
      <c r="A998">
        <f>'Recursos Humanos'!A998</f>
        <v>0</v>
      </c>
      <c r="B998">
        <f>'Recursos Humanos'!B998</f>
        <v>0</v>
      </c>
      <c r="C998">
        <f>'Recursos Humanos'!C998</f>
        <v>0</v>
      </c>
      <c r="D998">
        <f>'Recursos Humanos'!D998</f>
        <v>0</v>
      </c>
      <c r="E998">
        <f>'Recursos Humanos'!E998</f>
        <v>0</v>
      </c>
      <c r="F998" t="str">
        <f>'Recursos Humanos'!F998</f>
        <v>Rec. Humanos</v>
      </c>
      <c r="G998">
        <f>'Recursos Humanos'!G998</f>
        <v>0</v>
      </c>
      <c r="H998">
        <f>'Recursos Humanos'!H998</f>
        <v>0</v>
      </c>
      <c r="I998">
        <f>'Recursos Humanos'!I998</f>
        <v>0</v>
      </c>
      <c r="J998" s="2">
        <f>'Recursos Humanos'!K998</f>
        <v>0</v>
      </c>
      <c r="K998" s="3">
        <f>'Recursos Humanos'!L998</f>
        <v>0</v>
      </c>
      <c r="L998" s="3">
        <f>'Recursos Humanos'!M998</f>
        <v>0</v>
      </c>
    </row>
    <row r="999" spans="1:14" x14ac:dyDescent="0.25">
      <c r="A999">
        <f>'Recursos Humanos'!A999</f>
        <v>0</v>
      </c>
      <c r="B999">
        <f>'Recursos Humanos'!B999</f>
        <v>0</v>
      </c>
      <c r="C999">
        <f>'Recursos Humanos'!C999</f>
        <v>0</v>
      </c>
      <c r="D999">
        <f>'Recursos Humanos'!D999</f>
        <v>0</v>
      </c>
      <c r="E999">
        <f>'Recursos Humanos'!E999</f>
        <v>0</v>
      </c>
      <c r="F999" t="str">
        <f>'Recursos Humanos'!F999</f>
        <v>Rec. Humanos</v>
      </c>
      <c r="G999">
        <f>'Recursos Humanos'!G999</f>
        <v>0</v>
      </c>
      <c r="H999">
        <f>'Recursos Humanos'!H999</f>
        <v>0</v>
      </c>
      <c r="I999">
        <f>'Recursos Humanos'!I999</f>
        <v>0</v>
      </c>
      <c r="J999" s="2">
        <f>'Recursos Humanos'!K999</f>
        <v>0</v>
      </c>
      <c r="K999" s="3">
        <f>'Recursos Humanos'!L999</f>
        <v>0</v>
      </c>
      <c r="L999" s="3">
        <f>'Recursos Humanos'!M999</f>
        <v>0</v>
      </c>
    </row>
    <row r="1000" spans="1:14" x14ac:dyDescent="0.25">
      <c r="A1000">
        <f>'Recursos Humanos'!A1000</f>
        <v>0</v>
      </c>
      <c r="B1000">
        <f>'Recursos Humanos'!B1000</f>
        <v>0</v>
      </c>
      <c r="C1000">
        <f>'Recursos Humanos'!C1000</f>
        <v>0</v>
      </c>
      <c r="D1000">
        <f>'Recursos Humanos'!D1000</f>
        <v>0</v>
      </c>
      <c r="E1000">
        <f>'Recursos Humanos'!E1000</f>
        <v>0</v>
      </c>
      <c r="F1000" t="str">
        <f>'Recursos Humanos'!F1000</f>
        <v>Rec. Humanos</v>
      </c>
      <c r="G1000">
        <f>'Recursos Humanos'!G1000</f>
        <v>0</v>
      </c>
      <c r="H1000">
        <f>'Recursos Humanos'!H1000</f>
        <v>0</v>
      </c>
      <c r="I1000">
        <f>'Recursos Humanos'!I1000</f>
        <v>0</v>
      </c>
      <c r="J1000" s="2">
        <f>'Recursos Humanos'!K1000</f>
        <v>0</v>
      </c>
      <c r="K1000" s="3">
        <f>'Recursos Humanos'!L1000</f>
        <v>0</v>
      </c>
      <c r="L1000" s="3">
        <f>'Recursos Humanos'!M1000</f>
        <v>0</v>
      </c>
    </row>
    <row r="1001" spans="1:14" x14ac:dyDescent="0.25">
      <c r="A1001">
        <f>'Recursos Humanos'!A1003</f>
        <v>0</v>
      </c>
      <c r="B1001">
        <f>'Recursos Humanos'!B1003</f>
        <v>0</v>
      </c>
      <c r="C1001">
        <f>'Recursos Humanos'!C1003</f>
        <v>0</v>
      </c>
      <c r="D1001">
        <f>'Recursos Humanos'!D1003</f>
        <v>0</v>
      </c>
      <c r="E1001">
        <f>'Recursos Humanos'!E1003</f>
        <v>0</v>
      </c>
      <c r="F1001">
        <f>'Recursos Humanos'!F1003</f>
        <v>0</v>
      </c>
      <c r="G1001">
        <f>'Recursos Humanos'!G1003</f>
        <v>0</v>
      </c>
      <c r="H1001">
        <f>'Recursos Humanos'!H1003</f>
        <v>0</v>
      </c>
      <c r="I1001">
        <f>'Recursos Humanos'!I1003</f>
        <v>0</v>
      </c>
      <c r="J1001" s="2">
        <f>'Recursos Humanos'!K1003</f>
        <v>0</v>
      </c>
      <c r="K1001" s="3">
        <f>'Recursos Humanos'!L1003</f>
        <v>0</v>
      </c>
      <c r="L1001" s="3">
        <f>'Recursos Humanos'!M1003</f>
        <v>0</v>
      </c>
    </row>
    <row r="1002" spans="1:14" x14ac:dyDescent="0.25">
      <c r="A1002">
        <f>'Recursos Materiais'!A2</f>
        <v>0</v>
      </c>
      <c r="C1002">
        <f>'Recursos Materiais'!B2</f>
        <v>0</v>
      </c>
      <c r="D1002">
        <f>'Recursos Materiais'!C2</f>
        <v>0</v>
      </c>
      <c r="E1002">
        <f>'Recursos Materiais'!D2</f>
        <v>0</v>
      </c>
      <c r="F1002">
        <f>'Recursos Materiais'!E2</f>
        <v>0</v>
      </c>
      <c r="G1002">
        <f>'Recursos Materiais'!F2</f>
        <v>0</v>
      </c>
      <c r="H1002" s="40">
        <f>'Recursos Materiais'!G2</f>
        <v>0</v>
      </c>
      <c r="I1002" s="40">
        <f>'Recursos Materiais'!H2</f>
        <v>0</v>
      </c>
      <c r="J1002" s="2">
        <f>'Recursos Materiais'!I2</f>
        <v>0</v>
      </c>
      <c r="K1002" s="3">
        <f>'Recursos Materiais'!J2</f>
        <v>0</v>
      </c>
      <c r="L1002" s="39">
        <f>'Recursos Materiais'!K2</f>
        <v>0</v>
      </c>
      <c r="M1002" t="s">
        <v>71</v>
      </c>
      <c r="N1002" t="str">
        <f>RecTotal[[#This Row],[Qnt. Horas]]&amp;" - "&amp;RecTotal[[#This Row],[CPF]]&amp;"-"&amp;RecTotal[[#This Row],[Função do Recurso]]&amp;" - "&amp;RecTotal[[#This Row],[Rubrica]]</f>
        <v>0 - 0-0 - 0</v>
      </c>
    </row>
    <row r="1003" spans="1:14" x14ac:dyDescent="0.25">
      <c r="A1003">
        <f>'Recursos Materiais'!A3</f>
        <v>0</v>
      </c>
      <c r="C1003">
        <f>'Recursos Materiais'!B3</f>
        <v>0</v>
      </c>
      <c r="D1003">
        <f>'Recursos Materiais'!C3</f>
        <v>0</v>
      </c>
      <c r="E1003">
        <f>'Recursos Materiais'!D3</f>
        <v>0</v>
      </c>
      <c r="F1003">
        <f>'Recursos Materiais'!E3</f>
        <v>0</v>
      </c>
      <c r="G1003">
        <f>'Recursos Materiais'!F3</f>
        <v>0</v>
      </c>
      <c r="H1003" s="40">
        <f>'Recursos Materiais'!G3</f>
        <v>0</v>
      </c>
      <c r="I1003" s="40">
        <f>'Recursos Materiais'!H3</f>
        <v>0</v>
      </c>
      <c r="J1003" s="2">
        <f>'Recursos Materiais'!I3</f>
        <v>0</v>
      </c>
      <c r="K1003" s="3">
        <f>'Recursos Materiais'!J3</f>
        <v>0</v>
      </c>
      <c r="L1003" s="39">
        <f>'Recursos Materiais'!K3</f>
        <v>0</v>
      </c>
      <c r="N1003" t="str">
        <f>RecTotal[[#This Row],[Qnt. Horas]]&amp;" - "&amp;RecTotal[[#This Row],[CPF]]&amp;"-"&amp;RecTotal[[#This Row],[Função do Recurso]]&amp;" - "&amp;RecTotal[[#This Row],[Rubrica]]</f>
        <v>0 - 0-0 - 0</v>
      </c>
    </row>
    <row r="1004" spans="1:14" x14ac:dyDescent="0.25">
      <c r="A1004">
        <f>'Recursos Materiais'!A4</f>
        <v>0</v>
      </c>
      <c r="C1004">
        <f>'Recursos Materiais'!B4</f>
        <v>0</v>
      </c>
      <c r="D1004">
        <f>'Recursos Materiais'!C4</f>
        <v>0</v>
      </c>
      <c r="E1004">
        <f>'Recursos Materiais'!D4</f>
        <v>0</v>
      </c>
      <c r="F1004">
        <f>'Recursos Materiais'!E4</f>
        <v>0</v>
      </c>
      <c r="G1004">
        <f>'Recursos Materiais'!F4</f>
        <v>0</v>
      </c>
      <c r="H1004" s="40">
        <f>'Recursos Materiais'!G4</f>
        <v>0</v>
      </c>
      <c r="I1004" s="40">
        <f>'Recursos Materiais'!H4</f>
        <v>0</v>
      </c>
      <c r="J1004" s="2">
        <f>'Recursos Materiais'!I4</f>
        <v>0</v>
      </c>
      <c r="K1004" s="3">
        <f>'Recursos Materiais'!J4</f>
        <v>0</v>
      </c>
      <c r="L1004" s="39">
        <f>'Recursos Materiais'!K4</f>
        <v>0</v>
      </c>
      <c r="N1004" t="str">
        <f>RecTotal[[#This Row],[Qnt. Horas]]&amp;" - "&amp;RecTotal[[#This Row],[CPF]]&amp;"-"&amp;RecTotal[[#This Row],[Função do Recurso]]&amp;" - "&amp;RecTotal[[#This Row],[Rubrica]]</f>
        <v>0 - 0-0 - 0</v>
      </c>
    </row>
    <row r="1005" spans="1:14" x14ac:dyDescent="0.25">
      <c r="A1005">
        <f>'Recursos Materiais'!A5</f>
        <v>0</v>
      </c>
      <c r="C1005">
        <f>'Recursos Materiais'!B5</f>
        <v>0</v>
      </c>
      <c r="D1005">
        <f>'Recursos Materiais'!C5</f>
        <v>0</v>
      </c>
      <c r="E1005">
        <f>'Recursos Materiais'!D5</f>
        <v>0</v>
      </c>
      <c r="F1005">
        <f>'Recursos Materiais'!E5</f>
        <v>0</v>
      </c>
      <c r="G1005">
        <f>'Recursos Materiais'!F5</f>
        <v>0</v>
      </c>
      <c r="H1005" s="40">
        <f>'Recursos Materiais'!G5</f>
        <v>0</v>
      </c>
      <c r="I1005" s="40">
        <f>'Recursos Materiais'!H5</f>
        <v>0</v>
      </c>
      <c r="J1005" s="2">
        <f>'Recursos Materiais'!I5</f>
        <v>0</v>
      </c>
      <c r="K1005" s="3">
        <f>'Recursos Materiais'!J5</f>
        <v>0</v>
      </c>
      <c r="L1005" s="39">
        <f>'Recursos Materiais'!K5</f>
        <v>0</v>
      </c>
      <c r="N1005" t="str">
        <f>RecTotal[[#This Row],[Qnt. Horas]]&amp;" - "&amp;RecTotal[[#This Row],[CPF]]&amp;"-"&amp;RecTotal[[#This Row],[Função do Recurso]]&amp;" - "&amp;RecTotal[[#This Row],[Rubrica]]</f>
        <v>0 - 0-0 - 0</v>
      </c>
    </row>
    <row r="1006" spans="1:14" x14ac:dyDescent="0.25">
      <c r="A1006">
        <f>'Recursos Materiais'!A6</f>
        <v>0</v>
      </c>
      <c r="C1006">
        <f>'Recursos Materiais'!B6</f>
        <v>0</v>
      </c>
      <c r="D1006">
        <f>'Recursos Materiais'!C6</f>
        <v>0</v>
      </c>
      <c r="E1006">
        <f>'Recursos Materiais'!D6</f>
        <v>0</v>
      </c>
      <c r="F1006">
        <f>'Recursos Materiais'!E6</f>
        <v>0</v>
      </c>
      <c r="G1006">
        <f>'Recursos Materiais'!F6</f>
        <v>0</v>
      </c>
      <c r="H1006" s="40">
        <f>'Recursos Materiais'!G6</f>
        <v>0</v>
      </c>
      <c r="I1006" s="40">
        <f>'Recursos Materiais'!H6</f>
        <v>0</v>
      </c>
      <c r="J1006" s="2">
        <f>'Recursos Materiais'!I6</f>
        <v>0</v>
      </c>
      <c r="K1006" s="3">
        <f>'Recursos Materiais'!J6</f>
        <v>0</v>
      </c>
      <c r="L1006" s="39">
        <f>'Recursos Materiais'!K6</f>
        <v>0</v>
      </c>
      <c r="N1006" t="str">
        <f>RecTotal[[#This Row],[Qnt. Horas]]&amp;" - "&amp;RecTotal[[#This Row],[CPF]]&amp;"-"&amp;RecTotal[[#This Row],[Função do Recurso]]&amp;" - "&amp;RecTotal[[#This Row],[Rubrica]]</f>
        <v>0 - 0-0 - 0</v>
      </c>
    </row>
    <row r="1007" spans="1:14" x14ac:dyDescent="0.25">
      <c r="A1007">
        <f>'Recursos Materiais'!A7</f>
        <v>0</v>
      </c>
      <c r="C1007">
        <f>'Recursos Materiais'!B7</f>
        <v>0</v>
      </c>
      <c r="D1007">
        <f>'Recursos Materiais'!C7</f>
        <v>0</v>
      </c>
      <c r="E1007">
        <f>'Recursos Materiais'!D7</f>
        <v>0</v>
      </c>
      <c r="F1007">
        <f>'Recursos Materiais'!E7</f>
        <v>0</v>
      </c>
      <c r="G1007">
        <f>'Recursos Materiais'!F7</f>
        <v>0</v>
      </c>
      <c r="H1007" s="40">
        <f>'Recursos Materiais'!G7</f>
        <v>0</v>
      </c>
      <c r="I1007" s="40">
        <f>'Recursos Materiais'!H7</f>
        <v>0</v>
      </c>
      <c r="J1007" s="2">
        <f>'Recursos Materiais'!I7</f>
        <v>0</v>
      </c>
      <c r="K1007" s="3">
        <f>'Recursos Materiais'!J7</f>
        <v>0</v>
      </c>
      <c r="L1007" s="39">
        <f>'Recursos Materiais'!K7</f>
        <v>0</v>
      </c>
      <c r="N1007" t="str">
        <f>RecTotal[[#This Row],[Qnt. Horas]]&amp;" - "&amp;RecTotal[[#This Row],[CPF]]&amp;"-"&amp;RecTotal[[#This Row],[Função do Recurso]]&amp;" - "&amp;RecTotal[[#This Row],[Rubrica]]</f>
        <v>0 - 0-0 - 0</v>
      </c>
    </row>
    <row r="1008" spans="1:14" x14ac:dyDescent="0.25">
      <c r="A1008">
        <f>'Recursos Materiais'!A8</f>
        <v>0</v>
      </c>
      <c r="C1008">
        <f>'Recursos Materiais'!B8</f>
        <v>0</v>
      </c>
      <c r="D1008">
        <f>'Recursos Materiais'!C8</f>
        <v>0</v>
      </c>
      <c r="E1008">
        <f>'Recursos Materiais'!D8</f>
        <v>0</v>
      </c>
      <c r="F1008">
        <f>'Recursos Materiais'!E8</f>
        <v>0</v>
      </c>
      <c r="G1008">
        <f>'Recursos Materiais'!F8</f>
        <v>0</v>
      </c>
      <c r="H1008" s="40">
        <f>'Recursos Materiais'!G8</f>
        <v>0</v>
      </c>
      <c r="I1008" s="40">
        <f>'Recursos Materiais'!H8</f>
        <v>0</v>
      </c>
      <c r="J1008" s="2">
        <f>'Recursos Materiais'!I8</f>
        <v>0</v>
      </c>
      <c r="K1008" s="3">
        <f>'Recursos Materiais'!J8</f>
        <v>0</v>
      </c>
      <c r="L1008" s="39">
        <f>'Recursos Materiais'!K8</f>
        <v>0</v>
      </c>
      <c r="N1008" t="str">
        <f>RecTotal[[#This Row],[Qnt. Horas]]&amp;" - "&amp;RecTotal[[#This Row],[CPF]]&amp;"-"&amp;RecTotal[[#This Row],[Função do Recurso]]&amp;" - "&amp;RecTotal[[#This Row],[Rubrica]]</f>
        <v>0 - 0-0 - 0</v>
      </c>
    </row>
    <row r="1009" spans="1:14" x14ac:dyDescent="0.25">
      <c r="A1009">
        <f>'Recursos Materiais'!A9</f>
        <v>0</v>
      </c>
      <c r="C1009">
        <f>'Recursos Materiais'!B9</f>
        <v>0</v>
      </c>
      <c r="D1009">
        <f>'Recursos Materiais'!C9</f>
        <v>0</v>
      </c>
      <c r="E1009">
        <f>'Recursos Materiais'!D9</f>
        <v>0</v>
      </c>
      <c r="F1009">
        <f>'Recursos Materiais'!E9</f>
        <v>0</v>
      </c>
      <c r="G1009">
        <f>'Recursos Materiais'!F9</f>
        <v>0</v>
      </c>
      <c r="H1009" s="40">
        <f>'Recursos Materiais'!G9</f>
        <v>0</v>
      </c>
      <c r="I1009" s="40">
        <f>'Recursos Materiais'!H9</f>
        <v>0</v>
      </c>
      <c r="J1009" s="2">
        <f>'Recursos Materiais'!I9</f>
        <v>0</v>
      </c>
      <c r="K1009" s="3">
        <f>'Recursos Materiais'!J9</f>
        <v>0</v>
      </c>
      <c r="L1009" s="39">
        <f>'Recursos Materiais'!K9</f>
        <v>0</v>
      </c>
      <c r="N1009" t="str">
        <f>RecTotal[[#This Row],[Qnt. Horas]]&amp;" - "&amp;RecTotal[[#This Row],[CPF]]&amp;"-"&amp;RecTotal[[#This Row],[Função do Recurso]]&amp;" - "&amp;RecTotal[[#This Row],[Rubrica]]</f>
        <v>0 - 0-0 - 0</v>
      </c>
    </row>
    <row r="1010" spans="1:14" x14ac:dyDescent="0.25">
      <c r="A1010">
        <f>'Recursos Materiais'!A10</f>
        <v>0</v>
      </c>
      <c r="C1010">
        <f>'Recursos Materiais'!B10</f>
        <v>0</v>
      </c>
      <c r="D1010">
        <f>'Recursos Materiais'!C10</f>
        <v>0</v>
      </c>
      <c r="E1010">
        <f>'Recursos Materiais'!D10</f>
        <v>0</v>
      </c>
      <c r="F1010">
        <f>'Recursos Materiais'!E10</f>
        <v>0</v>
      </c>
      <c r="G1010">
        <f>'Recursos Materiais'!F10</f>
        <v>0</v>
      </c>
      <c r="H1010" s="40">
        <f>'Recursos Materiais'!G10</f>
        <v>0</v>
      </c>
      <c r="I1010" s="40">
        <f>'Recursos Materiais'!H10</f>
        <v>0</v>
      </c>
      <c r="J1010" s="2">
        <f>'Recursos Materiais'!I10</f>
        <v>0</v>
      </c>
      <c r="K1010" s="3">
        <f>'Recursos Materiais'!J10</f>
        <v>0</v>
      </c>
      <c r="L1010" s="39">
        <f>'Recursos Materiais'!K10</f>
        <v>0</v>
      </c>
      <c r="N1010" t="str">
        <f>RecTotal[[#This Row],[Qnt. Horas]]&amp;" - "&amp;RecTotal[[#This Row],[CPF]]&amp;"-"&amp;RecTotal[[#This Row],[Função do Recurso]]&amp;" - "&amp;RecTotal[[#This Row],[Rubrica]]</f>
        <v>0 - 0-0 - 0</v>
      </c>
    </row>
    <row r="1011" spans="1:14" x14ac:dyDescent="0.25">
      <c r="A1011">
        <f>'Recursos Materiais'!A11</f>
        <v>0</v>
      </c>
      <c r="C1011">
        <f>'Recursos Materiais'!B11</f>
        <v>0</v>
      </c>
      <c r="D1011">
        <f>'Recursos Materiais'!C11</f>
        <v>0</v>
      </c>
      <c r="E1011">
        <f>'Recursos Materiais'!D11</f>
        <v>0</v>
      </c>
      <c r="F1011">
        <f>'Recursos Materiais'!E11</f>
        <v>0</v>
      </c>
      <c r="G1011">
        <f>'Recursos Materiais'!F11</f>
        <v>0</v>
      </c>
      <c r="H1011" s="40">
        <f>'Recursos Materiais'!G11</f>
        <v>0</v>
      </c>
      <c r="I1011" s="40">
        <f>'Recursos Materiais'!H11</f>
        <v>0</v>
      </c>
      <c r="J1011" s="2">
        <f>'Recursos Materiais'!I11</f>
        <v>0</v>
      </c>
      <c r="K1011" s="3">
        <f>'Recursos Materiais'!J11</f>
        <v>0</v>
      </c>
      <c r="L1011" s="39">
        <f>'Recursos Materiais'!K11</f>
        <v>0</v>
      </c>
      <c r="N1011" t="str">
        <f>RecTotal[[#This Row],[Qnt. Horas]]&amp;" - "&amp;RecTotal[[#This Row],[CPF]]&amp;"-"&amp;RecTotal[[#This Row],[Função do Recurso]]&amp;" - "&amp;RecTotal[[#This Row],[Rubrica]]</f>
        <v>0 - 0-0 - 0</v>
      </c>
    </row>
    <row r="1012" spans="1:14" x14ac:dyDescent="0.25">
      <c r="A1012">
        <f>'Recursos Materiais'!A12</f>
        <v>0</v>
      </c>
      <c r="C1012">
        <f>'Recursos Materiais'!B12</f>
        <v>0</v>
      </c>
      <c r="D1012">
        <f>'Recursos Materiais'!C12</f>
        <v>0</v>
      </c>
      <c r="E1012">
        <f>'Recursos Materiais'!D12</f>
        <v>0</v>
      </c>
      <c r="F1012">
        <f>'Recursos Materiais'!E12</f>
        <v>0</v>
      </c>
      <c r="G1012">
        <f>'Recursos Materiais'!F12</f>
        <v>0</v>
      </c>
      <c r="H1012" s="40">
        <f>'Recursos Materiais'!G12</f>
        <v>0</v>
      </c>
      <c r="I1012" s="40">
        <f>'Recursos Materiais'!H12</f>
        <v>0</v>
      </c>
      <c r="J1012" s="2">
        <f>'Recursos Materiais'!I12</f>
        <v>0</v>
      </c>
      <c r="K1012" s="3">
        <f>'Recursos Materiais'!J12</f>
        <v>0</v>
      </c>
      <c r="L1012" s="39">
        <f>'Recursos Materiais'!K12</f>
        <v>0</v>
      </c>
      <c r="N1012" t="str">
        <f>RecTotal[[#This Row],[Qnt. Horas]]&amp;" - "&amp;RecTotal[[#This Row],[CPF]]&amp;"-"&amp;RecTotal[[#This Row],[Função do Recurso]]&amp;" - "&amp;RecTotal[[#This Row],[Rubrica]]</f>
        <v>0 - 0-0 - 0</v>
      </c>
    </row>
    <row r="1013" spans="1:14" x14ac:dyDescent="0.25">
      <c r="A1013">
        <f>'Recursos Materiais'!A13</f>
        <v>0</v>
      </c>
      <c r="C1013">
        <f>'Recursos Materiais'!B13</f>
        <v>0</v>
      </c>
      <c r="D1013">
        <f>'Recursos Materiais'!C13</f>
        <v>0</v>
      </c>
      <c r="E1013">
        <f>'Recursos Materiais'!D13</f>
        <v>0</v>
      </c>
      <c r="F1013">
        <f>'Recursos Materiais'!E13</f>
        <v>0</v>
      </c>
      <c r="G1013">
        <f>'Recursos Materiais'!F13</f>
        <v>0</v>
      </c>
      <c r="H1013" s="40">
        <f>'Recursos Materiais'!G13</f>
        <v>0</v>
      </c>
      <c r="I1013" s="40">
        <f>'Recursos Materiais'!H13</f>
        <v>0</v>
      </c>
      <c r="J1013" s="2">
        <f>'Recursos Materiais'!I13</f>
        <v>0</v>
      </c>
      <c r="K1013" s="3">
        <f>'Recursos Materiais'!J13</f>
        <v>0</v>
      </c>
      <c r="L1013" s="39">
        <f>'Recursos Materiais'!K13</f>
        <v>0</v>
      </c>
      <c r="N1013" t="str">
        <f>RecTotal[[#This Row],[Qnt. Horas]]&amp;" - "&amp;RecTotal[[#This Row],[CPF]]&amp;"-"&amp;RecTotal[[#This Row],[Função do Recurso]]&amp;" - "&amp;RecTotal[[#This Row],[Rubrica]]</f>
        <v>0 - 0-0 - 0</v>
      </c>
    </row>
    <row r="1014" spans="1:14" x14ac:dyDescent="0.25">
      <c r="A1014">
        <f>'Recursos Materiais'!A14</f>
        <v>0</v>
      </c>
      <c r="C1014">
        <f>'Recursos Materiais'!B14</f>
        <v>0</v>
      </c>
      <c r="D1014">
        <f>'Recursos Materiais'!C14</f>
        <v>0</v>
      </c>
      <c r="E1014">
        <f>'Recursos Materiais'!D14</f>
        <v>0</v>
      </c>
      <c r="F1014">
        <f>'Recursos Materiais'!E14</f>
        <v>0</v>
      </c>
      <c r="G1014">
        <f>'Recursos Materiais'!F14</f>
        <v>0</v>
      </c>
      <c r="H1014" s="40">
        <f>'Recursos Materiais'!G14</f>
        <v>0</v>
      </c>
      <c r="I1014" s="40">
        <f>'Recursos Materiais'!H14</f>
        <v>0</v>
      </c>
      <c r="J1014" s="2">
        <f>'Recursos Materiais'!I14</f>
        <v>0</v>
      </c>
      <c r="K1014" s="3">
        <f>'Recursos Materiais'!J14</f>
        <v>0</v>
      </c>
      <c r="L1014" s="39">
        <f>'Recursos Materiais'!K14</f>
        <v>0</v>
      </c>
      <c r="N1014" t="str">
        <f>RecTotal[[#This Row],[Qnt. Horas]]&amp;" - "&amp;RecTotal[[#This Row],[CPF]]&amp;"-"&amp;RecTotal[[#This Row],[Função do Recurso]]&amp;" - "&amp;RecTotal[[#This Row],[Rubrica]]</f>
        <v>0 - 0-0 - 0</v>
      </c>
    </row>
    <row r="1015" spans="1:14" x14ac:dyDescent="0.25">
      <c r="A1015">
        <f>'Recursos Materiais'!A15</f>
        <v>0</v>
      </c>
      <c r="C1015">
        <f>'Recursos Materiais'!B15</f>
        <v>0</v>
      </c>
      <c r="D1015">
        <f>'Recursos Materiais'!C15</f>
        <v>0</v>
      </c>
      <c r="E1015">
        <f>'Recursos Materiais'!D15</f>
        <v>0</v>
      </c>
      <c r="F1015">
        <f>'Recursos Materiais'!E15</f>
        <v>0</v>
      </c>
      <c r="G1015">
        <f>'Recursos Materiais'!F15</f>
        <v>0</v>
      </c>
      <c r="H1015" s="40">
        <f>'Recursos Materiais'!G15</f>
        <v>0</v>
      </c>
      <c r="I1015" s="40">
        <f>'Recursos Materiais'!H15</f>
        <v>0</v>
      </c>
      <c r="J1015" s="2">
        <f>'Recursos Materiais'!I15</f>
        <v>0</v>
      </c>
      <c r="K1015" s="3">
        <f>'Recursos Materiais'!J15</f>
        <v>0</v>
      </c>
      <c r="L1015" s="39">
        <f>'Recursos Materiais'!K15</f>
        <v>0</v>
      </c>
      <c r="N1015" t="str">
        <f>RecTotal[[#This Row],[Qnt. Horas]]&amp;" - "&amp;RecTotal[[#This Row],[CPF]]&amp;"-"&amp;RecTotal[[#This Row],[Função do Recurso]]&amp;" - "&amp;RecTotal[[#This Row],[Rubrica]]</f>
        <v>0 - 0-0 - 0</v>
      </c>
    </row>
    <row r="1016" spans="1:14" x14ac:dyDescent="0.25">
      <c r="A1016">
        <f>'Recursos Materiais'!A16</f>
        <v>0</v>
      </c>
      <c r="C1016">
        <f>'Recursos Materiais'!B16</f>
        <v>0</v>
      </c>
      <c r="D1016">
        <f>'Recursos Materiais'!C16</f>
        <v>0</v>
      </c>
      <c r="E1016">
        <f>'Recursos Materiais'!D16</f>
        <v>0</v>
      </c>
      <c r="F1016">
        <f>'Recursos Materiais'!E16</f>
        <v>0</v>
      </c>
      <c r="G1016">
        <f>'Recursos Materiais'!F16</f>
        <v>0</v>
      </c>
      <c r="H1016" s="40">
        <f>'Recursos Materiais'!G16</f>
        <v>0</v>
      </c>
      <c r="I1016" s="40">
        <f>'Recursos Materiais'!H16</f>
        <v>0</v>
      </c>
      <c r="J1016" s="2">
        <f>'Recursos Materiais'!I16</f>
        <v>0</v>
      </c>
      <c r="K1016" s="3">
        <f>'Recursos Materiais'!J16</f>
        <v>0</v>
      </c>
      <c r="L1016" s="39">
        <f>'Recursos Materiais'!K16</f>
        <v>0</v>
      </c>
      <c r="N1016" t="str">
        <f>RecTotal[[#This Row],[Qnt. Horas]]&amp;" - "&amp;RecTotal[[#This Row],[CPF]]&amp;"-"&amp;RecTotal[[#This Row],[Função do Recurso]]&amp;" - "&amp;RecTotal[[#This Row],[Rubrica]]</f>
        <v>0 - 0-0 - 0</v>
      </c>
    </row>
    <row r="1017" spans="1:14" x14ac:dyDescent="0.25">
      <c r="A1017">
        <f>'Recursos Materiais'!A17</f>
        <v>0</v>
      </c>
      <c r="C1017">
        <f>'Recursos Materiais'!B17</f>
        <v>0</v>
      </c>
      <c r="D1017">
        <f>'Recursos Materiais'!C17</f>
        <v>0</v>
      </c>
      <c r="E1017">
        <f>'Recursos Materiais'!D17</f>
        <v>0</v>
      </c>
      <c r="F1017">
        <f>'Recursos Materiais'!E17</f>
        <v>0</v>
      </c>
      <c r="G1017">
        <f>'Recursos Materiais'!F17</f>
        <v>0</v>
      </c>
      <c r="H1017" s="40">
        <f>'Recursos Materiais'!G17</f>
        <v>0</v>
      </c>
      <c r="I1017" s="40">
        <f>'Recursos Materiais'!H17</f>
        <v>0</v>
      </c>
      <c r="J1017" s="2">
        <f>'Recursos Materiais'!I17</f>
        <v>0</v>
      </c>
      <c r="K1017" s="3">
        <f>'Recursos Materiais'!J17</f>
        <v>0</v>
      </c>
      <c r="L1017" s="39">
        <f>'Recursos Materiais'!K17</f>
        <v>0</v>
      </c>
      <c r="N1017" t="str">
        <f>RecTotal[[#This Row],[Qnt. Horas]]&amp;" - "&amp;RecTotal[[#This Row],[CPF]]&amp;"-"&amp;RecTotal[[#This Row],[Função do Recurso]]&amp;" - "&amp;RecTotal[[#This Row],[Rubrica]]</f>
        <v>0 - 0-0 - 0</v>
      </c>
    </row>
    <row r="1018" spans="1:14" x14ac:dyDescent="0.25">
      <c r="A1018">
        <f>'Recursos Materiais'!A18</f>
        <v>0</v>
      </c>
      <c r="C1018">
        <f>'Recursos Materiais'!B18</f>
        <v>0</v>
      </c>
      <c r="D1018">
        <f>'Recursos Materiais'!C18</f>
        <v>0</v>
      </c>
      <c r="E1018">
        <f>'Recursos Materiais'!D18</f>
        <v>0</v>
      </c>
      <c r="F1018">
        <f>'Recursos Materiais'!E18</f>
        <v>0</v>
      </c>
      <c r="G1018">
        <f>'Recursos Materiais'!F18</f>
        <v>0</v>
      </c>
      <c r="H1018" s="40">
        <f>'Recursos Materiais'!G18</f>
        <v>0</v>
      </c>
      <c r="I1018" s="40">
        <f>'Recursos Materiais'!H18</f>
        <v>0</v>
      </c>
      <c r="J1018" s="2">
        <f>'Recursos Materiais'!I18</f>
        <v>0</v>
      </c>
      <c r="K1018" s="3">
        <f>'Recursos Materiais'!J18</f>
        <v>0</v>
      </c>
      <c r="L1018" s="39">
        <f>'Recursos Materiais'!K18</f>
        <v>0</v>
      </c>
      <c r="N1018" t="str">
        <f>RecTotal[[#This Row],[Qnt. Horas]]&amp;" - "&amp;RecTotal[[#This Row],[CPF]]&amp;"-"&amp;RecTotal[[#This Row],[Função do Recurso]]&amp;" - "&amp;RecTotal[[#This Row],[Rubrica]]</f>
        <v>0 - 0-0 - 0</v>
      </c>
    </row>
    <row r="1019" spans="1:14" x14ac:dyDescent="0.25">
      <c r="A1019">
        <f>'Recursos Materiais'!A19</f>
        <v>0</v>
      </c>
      <c r="C1019">
        <f>'Recursos Materiais'!B19</f>
        <v>0</v>
      </c>
      <c r="D1019">
        <f>'Recursos Materiais'!C19</f>
        <v>0</v>
      </c>
      <c r="E1019">
        <f>'Recursos Materiais'!D19</f>
        <v>0</v>
      </c>
      <c r="F1019">
        <f>'Recursos Materiais'!E19</f>
        <v>0</v>
      </c>
      <c r="G1019">
        <f>'Recursos Materiais'!F19</f>
        <v>0</v>
      </c>
      <c r="H1019" s="40">
        <f>'Recursos Materiais'!G19</f>
        <v>0</v>
      </c>
      <c r="I1019" s="40">
        <f>'Recursos Materiais'!H19</f>
        <v>0</v>
      </c>
      <c r="J1019" s="2">
        <f>'Recursos Materiais'!I19</f>
        <v>0</v>
      </c>
      <c r="K1019" s="3">
        <f>'Recursos Materiais'!J19</f>
        <v>0</v>
      </c>
      <c r="L1019" s="39">
        <f>'Recursos Materiais'!K19</f>
        <v>0</v>
      </c>
      <c r="N1019" t="str">
        <f>RecTotal[[#This Row],[Qnt. Horas]]&amp;" - "&amp;RecTotal[[#This Row],[CPF]]&amp;"-"&amp;RecTotal[[#This Row],[Função do Recurso]]&amp;" - "&amp;RecTotal[[#This Row],[Rubrica]]</f>
        <v>0 - 0-0 - 0</v>
      </c>
    </row>
    <row r="1020" spans="1:14" x14ac:dyDescent="0.25">
      <c r="A1020">
        <f>'Recursos Materiais'!A20</f>
        <v>0</v>
      </c>
      <c r="C1020">
        <f>'Recursos Materiais'!B20</f>
        <v>0</v>
      </c>
      <c r="D1020">
        <f>'Recursos Materiais'!C20</f>
        <v>0</v>
      </c>
      <c r="E1020">
        <f>'Recursos Materiais'!D20</f>
        <v>0</v>
      </c>
      <c r="F1020">
        <f>'Recursos Materiais'!E20</f>
        <v>0</v>
      </c>
      <c r="G1020">
        <f>'Recursos Materiais'!F20</f>
        <v>0</v>
      </c>
      <c r="H1020" s="40">
        <f>'Recursos Materiais'!G20</f>
        <v>0</v>
      </c>
      <c r="I1020" s="40">
        <f>'Recursos Materiais'!H20</f>
        <v>0</v>
      </c>
      <c r="J1020" s="2">
        <f>'Recursos Materiais'!I20</f>
        <v>0</v>
      </c>
      <c r="K1020" s="3">
        <f>'Recursos Materiais'!J20</f>
        <v>0</v>
      </c>
      <c r="L1020" s="39">
        <f>'Recursos Materiais'!K20</f>
        <v>0</v>
      </c>
      <c r="N1020" t="str">
        <f>RecTotal[[#This Row],[Qnt. Horas]]&amp;" - "&amp;RecTotal[[#This Row],[CPF]]&amp;"-"&amp;RecTotal[[#This Row],[Função do Recurso]]&amp;" - "&amp;RecTotal[[#This Row],[Rubrica]]</f>
        <v>0 - 0-0 - 0</v>
      </c>
    </row>
    <row r="1021" spans="1:14" x14ac:dyDescent="0.25">
      <c r="A1021">
        <f>'Recursos Materiais'!A21</f>
        <v>0</v>
      </c>
      <c r="C1021">
        <f>'Recursos Materiais'!B21</f>
        <v>0</v>
      </c>
      <c r="D1021">
        <f>'Recursos Materiais'!C21</f>
        <v>0</v>
      </c>
      <c r="E1021">
        <f>'Recursos Materiais'!D21</f>
        <v>0</v>
      </c>
      <c r="F1021">
        <f>'Recursos Materiais'!E21</f>
        <v>0</v>
      </c>
      <c r="G1021">
        <f>'Recursos Materiais'!F21</f>
        <v>0</v>
      </c>
      <c r="H1021" s="40">
        <f>'Recursos Materiais'!G21</f>
        <v>0</v>
      </c>
      <c r="I1021" s="40">
        <f>'Recursos Materiais'!H21</f>
        <v>0</v>
      </c>
      <c r="J1021" s="2">
        <f>'Recursos Materiais'!I21</f>
        <v>0</v>
      </c>
      <c r="K1021" s="3">
        <f>'Recursos Materiais'!J21</f>
        <v>0</v>
      </c>
      <c r="L1021" s="39">
        <f>'Recursos Materiais'!K21</f>
        <v>0</v>
      </c>
      <c r="N1021" t="str">
        <f>RecTotal[[#This Row],[Qnt. Horas]]&amp;" - "&amp;RecTotal[[#This Row],[CPF]]&amp;"-"&amp;RecTotal[[#This Row],[Função do Recurso]]&amp;" - "&amp;RecTotal[[#This Row],[Rubrica]]</f>
        <v>0 - 0-0 - 0</v>
      </c>
    </row>
    <row r="1022" spans="1:14" x14ac:dyDescent="0.25">
      <c r="A1022">
        <f>'Recursos Materiais'!A22</f>
        <v>0</v>
      </c>
      <c r="C1022">
        <f>'Recursos Materiais'!B22</f>
        <v>0</v>
      </c>
      <c r="D1022">
        <f>'Recursos Materiais'!C22</f>
        <v>0</v>
      </c>
      <c r="E1022">
        <f>'Recursos Materiais'!D22</f>
        <v>0</v>
      </c>
      <c r="F1022">
        <f>'Recursos Materiais'!E22</f>
        <v>0</v>
      </c>
      <c r="G1022">
        <f>'Recursos Materiais'!F22</f>
        <v>0</v>
      </c>
      <c r="H1022" s="40">
        <f>'Recursos Materiais'!G22</f>
        <v>0</v>
      </c>
      <c r="I1022" s="40">
        <f>'Recursos Materiais'!H22</f>
        <v>0</v>
      </c>
      <c r="J1022" s="2">
        <f>'Recursos Materiais'!I22</f>
        <v>0</v>
      </c>
      <c r="K1022" s="3">
        <f>'Recursos Materiais'!J22</f>
        <v>0</v>
      </c>
      <c r="L1022" s="39">
        <f>'Recursos Materiais'!K22</f>
        <v>0</v>
      </c>
      <c r="N1022" t="str">
        <f>RecTotal[[#This Row],[Qnt. Horas]]&amp;" - "&amp;RecTotal[[#This Row],[CPF]]&amp;"-"&amp;RecTotal[[#This Row],[Função do Recurso]]&amp;" - "&amp;RecTotal[[#This Row],[Rubrica]]</f>
        <v>0 - 0-0 - 0</v>
      </c>
    </row>
    <row r="1023" spans="1:14" x14ac:dyDescent="0.25">
      <c r="A1023">
        <f>'Recursos Materiais'!A23</f>
        <v>0</v>
      </c>
      <c r="C1023">
        <f>'Recursos Materiais'!B23</f>
        <v>0</v>
      </c>
      <c r="D1023">
        <f>'Recursos Materiais'!C23</f>
        <v>0</v>
      </c>
      <c r="E1023">
        <f>'Recursos Materiais'!D23</f>
        <v>0</v>
      </c>
      <c r="F1023">
        <f>'Recursos Materiais'!E23</f>
        <v>0</v>
      </c>
      <c r="G1023">
        <f>'Recursos Materiais'!F23</f>
        <v>0</v>
      </c>
      <c r="H1023" s="40">
        <f>'Recursos Materiais'!G23</f>
        <v>0</v>
      </c>
      <c r="I1023" s="40">
        <f>'Recursos Materiais'!H23</f>
        <v>0</v>
      </c>
      <c r="J1023" s="2">
        <f>'Recursos Materiais'!I23</f>
        <v>0</v>
      </c>
      <c r="K1023" s="3">
        <f>'Recursos Materiais'!J23</f>
        <v>0</v>
      </c>
      <c r="L1023" s="39">
        <f>'Recursos Materiais'!K23</f>
        <v>0</v>
      </c>
      <c r="N1023" t="str">
        <f>RecTotal[[#This Row],[Qnt. Horas]]&amp;" - "&amp;RecTotal[[#This Row],[CPF]]&amp;"-"&amp;RecTotal[[#This Row],[Função do Recurso]]&amp;" - "&amp;RecTotal[[#This Row],[Rubrica]]</f>
        <v>0 - 0-0 - 0</v>
      </c>
    </row>
    <row r="1024" spans="1:14" x14ac:dyDescent="0.25">
      <c r="A1024">
        <f>'Recursos Materiais'!A24</f>
        <v>0</v>
      </c>
      <c r="C1024">
        <f>'Recursos Materiais'!B24</f>
        <v>0</v>
      </c>
      <c r="D1024">
        <f>'Recursos Materiais'!C24</f>
        <v>0</v>
      </c>
      <c r="E1024">
        <f>'Recursos Materiais'!D24</f>
        <v>0</v>
      </c>
      <c r="F1024">
        <f>'Recursos Materiais'!E24</f>
        <v>0</v>
      </c>
      <c r="G1024">
        <f>'Recursos Materiais'!F24</f>
        <v>0</v>
      </c>
      <c r="H1024" s="40">
        <f>'Recursos Materiais'!G24</f>
        <v>0</v>
      </c>
      <c r="I1024" s="40">
        <f>'Recursos Materiais'!H24</f>
        <v>0</v>
      </c>
      <c r="J1024" s="2">
        <f>'Recursos Materiais'!I24</f>
        <v>0</v>
      </c>
      <c r="K1024" s="3">
        <f>'Recursos Materiais'!J24</f>
        <v>0</v>
      </c>
      <c r="L1024" s="39">
        <f>'Recursos Materiais'!K24</f>
        <v>0</v>
      </c>
      <c r="N1024" t="str">
        <f>RecTotal[[#This Row],[Qnt. Horas]]&amp;" - "&amp;RecTotal[[#This Row],[CPF]]&amp;"-"&amp;RecTotal[[#This Row],[Função do Recurso]]&amp;" - "&amp;RecTotal[[#This Row],[Rubrica]]</f>
        <v>0 - 0-0 - 0</v>
      </c>
    </row>
    <row r="1025" spans="1:14" x14ac:dyDescent="0.25">
      <c r="A1025">
        <f>'Recursos Materiais'!A25</f>
        <v>0</v>
      </c>
      <c r="C1025">
        <f>'Recursos Materiais'!B25</f>
        <v>0</v>
      </c>
      <c r="D1025">
        <f>'Recursos Materiais'!C25</f>
        <v>0</v>
      </c>
      <c r="E1025">
        <f>'Recursos Materiais'!D25</f>
        <v>0</v>
      </c>
      <c r="F1025">
        <f>'Recursos Materiais'!E25</f>
        <v>0</v>
      </c>
      <c r="G1025">
        <f>'Recursos Materiais'!F25</f>
        <v>0</v>
      </c>
      <c r="H1025" s="40">
        <f>'Recursos Materiais'!G25</f>
        <v>0</v>
      </c>
      <c r="I1025" s="40">
        <f>'Recursos Materiais'!H25</f>
        <v>0</v>
      </c>
      <c r="J1025" s="2">
        <f>'Recursos Materiais'!I25</f>
        <v>0</v>
      </c>
      <c r="K1025" s="3">
        <f>'Recursos Materiais'!J25</f>
        <v>0</v>
      </c>
      <c r="L1025" s="39">
        <f>'Recursos Materiais'!K25</f>
        <v>0</v>
      </c>
      <c r="N1025" t="str">
        <f>RecTotal[[#This Row],[Qnt. Horas]]&amp;" - "&amp;RecTotal[[#This Row],[CPF]]&amp;"-"&amp;RecTotal[[#This Row],[Função do Recurso]]&amp;" - "&amp;RecTotal[[#This Row],[Rubrica]]</f>
        <v>0 - 0-0 - 0</v>
      </c>
    </row>
    <row r="1026" spans="1:14" x14ac:dyDescent="0.25">
      <c r="A1026">
        <f>'Recursos Materiais'!A26</f>
        <v>0</v>
      </c>
      <c r="C1026">
        <f>'Recursos Materiais'!B26</f>
        <v>0</v>
      </c>
      <c r="D1026">
        <f>'Recursos Materiais'!C26</f>
        <v>0</v>
      </c>
      <c r="E1026">
        <f>'Recursos Materiais'!D26</f>
        <v>0</v>
      </c>
      <c r="F1026">
        <f>'Recursos Materiais'!E26</f>
        <v>0</v>
      </c>
      <c r="G1026">
        <f>'Recursos Materiais'!F26</f>
        <v>0</v>
      </c>
      <c r="H1026" s="40">
        <f>'Recursos Materiais'!G26</f>
        <v>0</v>
      </c>
      <c r="I1026" s="40">
        <f>'Recursos Materiais'!H26</f>
        <v>0</v>
      </c>
      <c r="J1026" s="2">
        <f>'Recursos Materiais'!I26</f>
        <v>0</v>
      </c>
      <c r="K1026" s="3">
        <f>'Recursos Materiais'!J26</f>
        <v>0</v>
      </c>
      <c r="L1026" s="39">
        <f>'Recursos Materiais'!K26</f>
        <v>0</v>
      </c>
      <c r="N1026" t="str">
        <f>RecTotal[[#This Row],[Qnt. Horas]]&amp;" - "&amp;RecTotal[[#This Row],[CPF]]&amp;"-"&amp;RecTotal[[#This Row],[Função do Recurso]]&amp;" - "&amp;RecTotal[[#This Row],[Rubrica]]</f>
        <v>0 - 0-0 - 0</v>
      </c>
    </row>
    <row r="1027" spans="1:14" x14ac:dyDescent="0.25">
      <c r="A1027">
        <f>'Recursos Materiais'!A27</f>
        <v>0</v>
      </c>
      <c r="C1027">
        <f>'Recursos Materiais'!B27</f>
        <v>0</v>
      </c>
      <c r="D1027">
        <f>'Recursos Materiais'!C27</f>
        <v>0</v>
      </c>
      <c r="E1027">
        <f>'Recursos Materiais'!D27</f>
        <v>0</v>
      </c>
      <c r="F1027">
        <f>'Recursos Materiais'!E27</f>
        <v>0</v>
      </c>
      <c r="G1027">
        <f>'Recursos Materiais'!F27</f>
        <v>0</v>
      </c>
      <c r="H1027" s="40">
        <f>'Recursos Materiais'!G27</f>
        <v>0</v>
      </c>
      <c r="I1027" s="40">
        <f>'Recursos Materiais'!H27</f>
        <v>0</v>
      </c>
      <c r="J1027" s="2">
        <f>'Recursos Materiais'!I27</f>
        <v>0</v>
      </c>
      <c r="K1027" s="3">
        <f>'Recursos Materiais'!J27</f>
        <v>0</v>
      </c>
      <c r="L1027" s="39">
        <f>'Recursos Materiais'!K27</f>
        <v>0</v>
      </c>
      <c r="N1027" t="str">
        <f>RecTotal[[#This Row],[Qnt. Horas]]&amp;" - "&amp;RecTotal[[#This Row],[CPF]]&amp;"-"&amp;RecTotal[[#This Row],[Função do Recurso]]&amp;" - "&amp;RecTotal[[#This Row],[Rubrica]]</f>
        <v>0 - 0-0 - 0</v>
      </c>
    </row>
    <row r="1028" spans="1:14" x14ac:dyDescent="0.25">
      <c r="A1028">
        <f>'Recursos Materiais'!A28</f>
        <v>0</v>
      </c>
      <c r="C1028">
        <f>'Recursos Materiais'!B28</f>
        <v>0</v>
      </c>
      <c r="D1028">
        <f>'Recursos Materiais'!C28</f>
        <v>0</v>
      </c>
      <c r="E1028">
        <f>'Recursos Materiais'!D28</f>
        <v>0</v>
      </c>
      <c r="F1028">
        <f>'Recursos Materiais'!E28</f>
        <v>0</v>
      </c>
      <c r="G1028">
        <f>'Recursos Materiais'!F28</f>
        <v>0</v>
      </c>
      <c r="H1028" s="40">
        <f>'Recursos Materiais'!G28</f>
        <v>0</v>
      </c>
      <c r="I1028" s="40">
        <f>'Recursos Materiais'!H28</f>
        <v>0</v>
      </c>
      <c r="J1028" s="2">
        <f>'Recursos Materiais'!I28</f>
        <v>0</v>
      </c>
      <c r="K1028" s="3">
        <f>'Recursos Materiais'!J28</f>
        <v>0</v>
      </c>
      <c r="L1028" s="39">
        <f>'Recursos Materiais'!K28</f>
        <v>0</v>
      </c>
      <c r="N1028" t="str">
        <f>RecTotal[[#This Row],[Qnt. Horas]]&amp;" - "&amp;RecTotal[[#This Row],[CPF]]&amp;"-"&amp;RecTotal[[#This Row],[Função do Recurso]]&amp;" - "&amp;RecTotal[[#This Row],[Rubrica]]</f>
        <v>0 - 0-0 - 0</v>
      </c>
    </row>
    <row r="1029" spans="1:14" x14ac:dyDescent="0.25">
      <c r="A1029">
        <f>'Recursos Materiais'!A29</f>
        <v>0</v>
      </c>
      <c r="C1029">
        <f>'Recursos Materiais'!B29</f>
        <v>0</v>
      </c>
      <c r="D1029">
        <f>'Recursos Materiais'!C29</f>
        <v>0</v>
      </c>
      <c r="E1029">
        <f>'Recursos Materiais'!D29</f>
        <v>0</v>
      </c>
      <c r="F1029">
        <f>'Recursos Materiais'!E29</f>
        <v>0</v>
      </c>
      <c r="G1029">
        <f>'Recursos Materiais'!F29</f>
        <v>0</v>
      </c>
      <c r="H1029" s="40">
        <f>'Recursos Materiais'!G29</f>
        <v>0</v>
      </c>
      <c r="I1029" s="40">
        <f>'Recursos Materiais'!H29</f>
        <v>0</v>
      </c>
      <c r="J1029" s="2">
        <f>'Recursos Materiais'!I29</f>
        <v>0</v>
      </c>
      <c r="K1029" s="3">
        <f>'Recursos Materiais'!J29</f>
        <v>0</v>
      </c>
      <c r="L1029" s="39">
        <f>'Recursos Materiais'!K29</f>
        <v>0</v>
      </c>
      <c r="N1029" t="str">
        <f>RecTotal[[#This Row],[Qnt. Horas]]&amp;" - "&amp;RecTotal[[#This Row],[CPF]]&amp;"-"&amp;RecTotal[[#This Row],[Função do Recurso]]&amp;" - "&amp;RecTotal[[#This Row],[Rubrica]]</f>
        <v>0 - 0-0 - 0</v>
      </c>
    </row>
    <row r="1030" spans="1:14" x14ac:dyDescent="0.25">
      <c r="A1030">
        <f>'Recursos Materiais'!A30</f>
        <v>0</v>
      </c>
      <c r="C1030">
        <f>'Recursos Materiais'!B30</f>
        <v>0</v>
      </c>
      <c r="D1030">
        <f>'Recursos Materiais'!C30</f>
        <v>0</v>
      </c>
      <c r="E1030">
        <f>'Recursos Materiais'!D30</f>
        <v>0</v>
      </c>
      <c r="F1030">
        <f>'Recursos Materiais'!E30</f>
        <v>0</v>
      </c>
      <c r="G1030">
        <f>'Recursos Materiais'!F30</f>
        <v>0</v>
      </c>
      <c r="H1030" s="40">
        <f>'Recursos Materiais'!G30</f>
        <v>0</v>
      </c>
      <c r="I1030" s="40">
        <f>'Recursos Materiais'!H30</f>
        <v>0</v>
      </c>
      <c r="J1030" s="2">
        <f>'Recursos Materiais'!I30</f>
        <v>0</v>
      </c>
      <c r="K1030" s="3">
        <f>'Recursos Materiais'!J30</f>
        <v>0</v>
      </c>
      <c r="L1030" s="39">
        <f>'Recursos Materiais'!K30</f>
        <v>0</v>
      </c>
      <c r="N1030" t="str">
        <f>RecTotal[[#This Row],[Qnt. Horas]]&amp;" - "&amp;RecTotal[[#This Row],[CPF]]&amp;"-"&amp;RecTotal[[#This Row],[Função do Recurso]]&amp;" - "&amp;RecTotal[[#This Row],[Rubrica]]</f>
        <v>0 - 0-0 - 0</v>
      </c>
    </row>
    <row r="1031" spans="1:14" x14ac:dyDescent="0.25">
      <c r="A1031">
        <f>'Recursos Materiais'!A31</f>
        <v>0</v>
      </c>
      <c r="C1031">
        <f>'Recursos Materiais'!B31</f>
        <v>0</v>
      </c>
      <c r="D1031">
        <f>'Recursos Materiais'!C31</f>
        <v>0</v>
      </c>
      <c r="E1031">
        <f>'Recursos Materiais'!D31</f>
        <v>0</v>
      </c>
      <c r="F1031">
        <f>'Recursos Materiais'!E31</f>
        <v>0</v>
      </c>
      <c r="G1031">
        <f>'Recursos Materiais'!F31</f>
        <v>0</v>
      </c>
      <c r="H1031" s="40">
        <f>'Recursos Materiais'!G31</f>
        <v>0</v>
      </c>
      <c r="I1031" s="40">
        <f>'Recursos Materiais'!H31</f>
        <v>0</v>
      </c>
      <c r="J1031" s="2">
        <f>'Recursos Materiais'!I31</f>
        <v>0</v>
      </c>
      <c r="K1031" s="3">
        <f>'Recursos Materiais'!J31</f>
        <v>0</v>
      </c>
      <c r="L1031" s="39">
        <f>'Recursos Materiais'!K31</f>
        <v>0</v>
      </c>
      <c r="N1031" t="str">
        <f>RecTotal[[#This Row],[Qnt. Horas]]&amp;" - "&amp;RecTotal[[#This Row],[CPF]]&amp;"-"&amp;RecTotal[[#This Row],[Função do Recurso]]&amp;" - "&amp;RecTotal[[#This Row],[Rubrica]]</f>
        <v>0 - 0-0 - 0</v>
      </c>
    </row>
    <row r="1032" spans="1:14" x14ac:dyDescent="0.25">
      <c r="A1032">
        <f>'Recursos Materiais'!A32</f>
        <v>0</v>
      </c>
      <c r="C1032">
        <f>'Recursos Materiais'!B32</f>
        <v>0</v>
      </c>
      <c r="D1032">
        <f>'Recursos Materiais'!C32</f>
        <v>0</v>
      </c>
      <c r="E1032">
        <f>'Recursos Materiais'!D32</f>
        <v>0</v>
      </c>
      <c r="F1032">
        <f>'Recursos Materiais'!E32</f>
        <v>0</v>
      </c>
      <c r="G1032">
        <f>'Recursos Materiais'!F32</f>
        <v>0</v>
      </c>
      <c r="H1032" s="40">
        <f>'Recursos Materiais'!G32</f>
        <v>0</v>
      </c>
      <c r="I1032" s="40">
        <f>'Recursos Materiais'!H32</f>
        <v>0</v>
      </c>
      <c r="J1032" s="2">
        <f>'Recursos Materiais'!I32</f>
        <v>0</v>
      </c>
      <c r="K1032" s="3">
        <f>'Recursos Materiais'!J32</f>
        <v>0</v>
      </c>
      <c r="L1032" s="39">
        <f>'Recursos Materiais'!K32</f>
        <v>0</v>
      </c>
      <c r="N1032" t="str">
        <f>RecTotal[[#This Row],[Qnt. Horas]]&amp;" - "&amp;RecTotal[[#This Row],[CPF]]&amp;"-"&amp;RecTotal[[#This Row],[Função do Recurso]]&amp;" - "&amp;RecTotal[[#This Row],[Rubrica]]</f>
        <v>0 - 0-0 - 0</v>
      </c>
    </row>
    <row r="1033" spans="1:14" x14ac:dyDescent="0.25">
      <c r="A1033">
        <f>'Recursos Materiais'!A33</f>
        <v>0</v>
      </c>
      <c r="C1033">
        <f>'Recursos Materiais'!B33</f>
        <v>0</v>
      </c>
      <c r="D1033">
        <f>'Recursos Materiais'!C33</f>
        <v>0</v>
      </c>
      <c r="E1033">
        <f>'Recursos Materiais'!D33</f>
        <v>0</v>
      </c>
      <c r="F1033">
        <f>'Recursos Materiais'!E33</f>
        <v>0</v>
      </c>
      <c r="G1033">
        <f>'Recursos Materiais'!F33</f>
        <v>0</v>
      </c>
      <c r="H1033" s="40">
        <f>'Recursos Materiais'!G33</f>
        <v>0</v>
      </c>
      <c r="I1033" s="40">
        <f>'Recursos Materiais'!H33</f>
        <v>0</v>
      </c>
      <c r="J1033" s="2">
        <f>'Recursos Materiais'!I33</f>
        <v>0</v>
      </c>
      <c r="K1033" s="3">
        <f>'Recursos Materiais'!J33</f>
        <v>0</v>
      </c>
      <c r="L1033" s="39">
        <f>'Recursos Materiais'!K33</f>
        <v>0</v>
      </c>
      <c r="N1033" t="str">
        <f>RecTotal[[#This Row],[Qnt. Horas]]&amp;" - "&amp;RecTotal[[#This Row],[CPF]]&amp;"-"&amp;RecTotal[[#This Row],[Função do Recurso]]&amp;" - "&amp;RecTotal[[#This Row],[Rubrica]]</f>
        <v>0 - 0-0 - 0</v>
      </c>
    </row>
    <row r="1034" spans="1:14" x14ac:dyDescent="0.25">
      <c r="A1034">
        <f>'Recursos Materiais'!A34</f>
        <v>0</v>
      </c>
      <c r="C1034">
        <f>'Recursos Materiais'!B34</f>
        <v>0</v>
      </c>
      <c r="D1034">
        <f>'Recursos Materiais'!C34</f>
        <v>0</v>
      </c>
      <c r="E1034">
        <f>'Recursos Materiais'!D34</f>
        <v>0</v>
      </c>
      <c r="F1034">
        <f>'Recursos Materiais'!E34</f>
        <v>0</v>
      </c>
      <c r="G1034">
        <f>'Recursos Materiais'!F34</f>
        <v>0</v>
      </c>
      <c r="H1034" s="40">
        <f>'Recursos Materiais'!G34</f>
        <v>0</v>
      </c>
      <c r="I1034" s="40">
        <f>'Recursos Materiais'!H34</f>
        <v>0</v>
      </c>
      <c r="J1034" s="2">
        <f>'Recursos Materiais'!I34</f>
        <v>0</v>
      </c>
      <c r="K1034" s="3">
        <f>'Recursos Materiais'!J34</f>
        <v>0</v>
      </c>
      <c r="L1034" s="39">
        <f>'Recursos Materiais'!K34</f>
        <v>0</v>
      </c>
      <c r="N1034" t="str">
        <f>RecTotal[[#This Row],[Qnt. Horas]]&amp;" - "&amp;RecTotal[[#This Row],[CPF]]&amp;"-"&amp;RecTotal[[#This Row],[Função do Recurso]]&amp;" - "&amp;RecTotal[[#This Row],[Rubrica]]</f>
        <v>0 - 0-0 - 0</v>
      </c>
    </row>
    <row r="1035" spans="1:14" x14ac:dyDescent="0.25">
      <c r="A1035">
        <f>'Recursos Materiais'!A35</f>
        <v>0</v>
      </c>
      <c r="C1035">
        <f>'Recursos Materiais'!B35</f>
        <v>0</v>
      </c>
      <c r="D1035">
        <f>'Recursos Materiais'!C35</f>
        <v>0</v>
      </c>
      <c r="E1035">
        <f>'Recursos Materiais'!D35</f>
        <v>0</v>
      </c>
      <c r="F1035">
        <f>'Recursos Materiais'!E35</f>
        <v>0</v>
      </c>
      <c r="G1035">
        <f>'Recursos Materiais'!F35</f>
        <v>0</v>
      </c>
      <c r="H1035" s="40">
        <f>'Recursos Materiais'!G35</f>
        <v>0</v>
      </c>
      <c r="I1035" s="40">
        <f>'Recursos Materiais'!H35</f>
        <v>0</v>
      </c>
      <c r="J1035" s="2">
        <f>'Recursos Materiais'!I35</f>
        <v>0</v>
      </c>
      <c r="K1035" s="3">
        <f>'Recursos Materiais'!J35</f>
        <v>0</v>
      </c>
      <c r="L1035" s="39">
        <f>'Recursos Materiais'!K35</f>
        <v>0</v>
      </c>
      <c r="N1035" t="str">
        <f>RecTotal[[#This Row],[Qnt. Horas]]&amp;" - "&amp;RecTotal[[#This Row],[CPF]]&amp;"-"&amp;RecTotal[[#This Row],[Função do Recurso]]&amp;" - "&amp;RecTotal[[#This Row],[Rubrica]]</f>
        <v>0 - 0-0 - 0</v>
      </c>
    </row>
    <row r="1036" spans="1:14" x14ac:dyDescent="0.25">
      <c r="A1036">
        <f>'Recursos Materiais'!A36</f>
        <v>0</v>
      </c>
      <c r="C1036">
        <f>'Recursos Materiais'!B36</f>
        <v>0</v>
      </c>
      <c r="D1036">
        <f>'Recursos Materiais'!C36</f>
        <v>0</v>
      </c>
      <c r="E1036">
        <f>'Recursos Materiais'!D36</f>
        <v>0</v>
      </c>
      <c r="F1036">
        <f>'Recursos Materiais'!E36</f>
        <v>0</v>
      </c>
      <c r="G1036">
        <f>'Recursos Materiais'!F36</f>
        <v>0</v>
      </c>
      <c r="H1036" s="40">
        <f>'Recursos Materiais'!G36</f>
        <v>0</v>
      </c>
      <c r="I1036" s="40">
        <f>'Recursos Materiais'!H36</f>
        <v>0</v>
      </c>
      <c r="J1036" s="2">
        <f>'Recursos Materiais'!I36</f>
        <v>0</v>
      </c>
      <c r="K1036" s="3">
        <f>'Recursos Materiais'!J36</f>
        <v>0</v>
      </c>
      <c r="L1036" s="39">
        <f>'Recursos Materiais'!K36</f>
        <v>0</v>
      </c>
      <c r="N1036" t="str">
        <f>RecTotal[[#This Row],[Qnt. Horas]]&amp;" - "&amp;RecTotal[[#This Row],[CPF]]&amp;"-"&amp;RecTotal[[#This Row],[Função do Recurso]]&amp;" - "&amp;RecTotal[[#This Row],[Rubrica]]</f>
        <v>0 - 0-0 - 0</v>
      </c>
    </row>
    <row r="1037" spans="1:14" x14ac:dyDescent="0.25">
      <c r="A1037">
        <f>'Recursos Materiais'!A37</f>
        <v>0</v>
      </c>
      <c r="C1037">
        <f>'Recursos Materiais'!B37</f>
        <v>0</v>
      </c>
      <c r="D1037">
        <f>'Recursos Materiais'!C37</f>
        <v>0</v>
      </c>
      <c r="E1037">
        <f>'Recursos Materiais'!D37</f>
        <v>0</v>
      </c>
      <c r="F1037">
        <f>'Recursos Materiais'!E37</f>
        <v>0</v>
      </c>
      <c r="G1037">
        <f>'Recursos Materiais'!F37</f>
        <v>0</v>
      </c>
      <c r="H1037" s="40">
        <f>'Recursos Materiais'!G37</f>
        <v>0</v>
      </c>
      <c r="I1037" s="40">
        <f>'Recursos Materiais'!H37</f>
        <v>0</v>
      </c>
      <c r="J1037" s="2">
        <f>'Recursos Materiais'!I37</f>
        <v>0</v>
      </c>
      <c r="K1037" s="3">
        <f>'Recursos Materiais'!J37</f>
        <v>0</v>
      </c>
      <c r="L1037" s="39">
        <f>'Recursos Materiais'!K37</f>
        <v>0</v>
      </c>
      <c r="N1037" t="str">
        <f>RecTotal[[#This Row],[Qnt. Horas]]&amp;" - "&amp;RecTotal[[#This Row],[CPF]]&amp;"-"&amp;RecTotal[[#This Row],[Função do Recurso]]&amp;" - "&amp;RecTotal[[#This Row],[Rubrica]]</f>
        <v>0 - 0-0 - 0</v>
      </c>
    </row>
    <row r="1038" spans="1:14" x14ac:dyDescent="0.25">
      <c r="A1038">
        <f>'Recursos Materiais'!A38</f>
        <v>0</v>
      </c>
      <c r="C1038">
        <f>'Recursos Materiais'!B38</f>
        <v>0</v>
      </c>
      <c r="D1038">
        <f>'Recursos Materiais'!C38</f>
        <v>0</v>
      </c>
      <c r="E1038">
        <f>'Recursos Materiais'!D38</f>
        <v>0</v>
      </c>
      <c r="F1038">
        <f>'Recursos Materiais'!E38</f>
        <v>0</v>
      </c>
      <c r="G1038">
        <f>'Recursos Materiais'!F38</f>
        <v>0</v>
      </c>
      <c r="H1038" s="40">
        <f>'Recursos Materiais'!G38</f>
        <v>0</v>
      </c>
      <c r="I1038" s="40">
        <f>'Recursos Materiais'!H38</f>
        <v>0</v>
      </c>
      <c r="J1038" s="2">
        <f>'Recursos Materiais'!I38</f>
        <v>0</v>
      </c>
      <c r="K1038" s="3">
        <f>'Recursos Materiais'!J38</f>
        <v>0</v>
      </c>
      <c r="L1038" s="39">
        <f>'Recursos Materiais'!K38</f>
        <v>0</v>
      </c>
      <c r="N1038" t="str">
        <f>RecTotal[[#This Row],[Qnt. Horas]]&amp;" - "&amp;RecTotal[[#This Row],[CPF]]&amp;"-"&amp;RecTotal[[#This Row],[Função do Recurso]]&amp;" - "&amp;RecTotal[[#This Row],[Rubrica]]</f>
        <v>0 - 0-0 - 0</v>
      </c>
    </row>
    <row r="1039" spans="1:14" x14ac:dyDescent="0.25">
      <c r="A1039">
        <f>'Recursos Materiais'!A39</f>
        <v>0</v>
      </c>
      <c r="C1039">
        <f>'Recursos Materiais'!B39</f>
        <v>0</v>
      </c>
      <c r="D1039">
        <f>'Recursos Materiais'!C39</f>
        <v>0</v>
      </c>
      <c r="E1039">
        <f>'Recursos Materiais'!D39</f>
        <v>0</v>
      </c>
      <c r="F1039">
        <f>'Recursos Materiais'!E39</f>
        <v>0</v>
      </c>
      <c r="G1039">
        <f>'Recursos Materiais'!F39</f>
        <v>0</v>
      </c>
      <c r="H1039" s="40">
        <f>'Recursos Materiais'!G39</f>
        <v>0</v>
      </c>
      <c r="I1039" s="40">
        <f>'Recursos Materiais'!H39</f>
        <v>0</v>
      </c>
      <c r="J1039" s="2">
        <f>'Recursos Materiais'!I39</f>
        <v>0</v>
      </c>
      <c r="K1039" s="3">
        <f>'Recursos Materiais'!J39</f>
        <v>0</v>
      </c>
      <c r="L1039" s="39">
        <f>'Recursos Materiais'!K39</f>
        <v>0</v>
      </c>
      <c r="N1039" t="str">
        <f>RecTotal[[#This Row],[Qnt. Horas]]&amp;" - "&amp;RecTotal[[#This Row],[CPF]]&amp;"-"&amp;RecTotal[[#This Row],[Função do Recurso]]&amp;" - "&amp;RecTotal[[#This Row],[Rubrica]]</f>
        <v>0 - 0-0 - 0</v>
      </c>
    </row>
    <row r="1040" spans="1:14" x14ac:dyDescent="0.25">
      <c r="A1040">
        <f>'Recursos Materiais'!A40</f>
        <v>0</v>
      </c>
      <c r="C1040">
        <f>'Recursos Materiais'!B40</f>
        <v>0</v>
      </c>
      <c r="D1040">
        <f>'Recursos Materiais'!C40</f>
        <v>0</v>
      </c>
      <c r="E1040">
        <f>'Recursos Materiais'!D40</f>
        <v>0</v>
      </c>
      <c r="F1040">
        <f>'Recursos Materiais'!E40</f>
        <v>0</v>
      </c>
      <c r="G1040">
        <f>'Recursos Materiais'!F40</f>
        <v>0</v>
      </c>
      <c r="H1040" s="40">
        <f>'Recursos Materiais'!G40</f>
        <v>0</v>
      </c>
      <c r="I1040" s="40">
        <f>'Recursos Materiais'!H40</f>
        <v>0</v>
      </c>
      <c r="J1040" s="2">
        <f>'Recursos Materiais'!I40</f>
        <v>0</v>
      </c>
      <c r="K1040" s="3">
        <f>'Recursos Materiais'!J40</f>
        <v>0</v>
      </c>
      <c r="L1040" s="39">
        <f>'Recursos Materiais'!K40</f>
        <v>0</v>
      </c>
      <c r="N1040" t="str">
        <f>RecTotal[[#This Row],[Qnt. Horas]]&amp;" - "&amp;RecTotal[[#This Row],[CPF]]&amp;"-"&amp;RecTotal[[#This Row],[Função do Recurso]]&amp;" - "&amp;RecTotal[[#This Row],[Rubrica]]</f>
        <v>0 - 0-0 - 0</v>
      </c>
    </row>
    <row r="1041" spans="1:14" x14ac:dyDescent="0.25">
      <c r="A1041">
        <f>'Recursos Materiais'!A41</f>
        <v>0</v>
      </c>
      <c r="C1041">
        <f>'Recursos Materiais'!B41</f>
        <v>0</v>
      </c>
      <c r="D1041">
        <f>'Recursos Materiais'!C41</f>
        <v>0</v>
      </c>
      <c r="E1041">
        <f>'Recursos Materiais'!D41</f>
        <v>0</v>
      </c>
      <c r="F1041">
        <f>'Recursos Materiais'!E41</f>
        <v>0</v>
      </c>
      <c r="G1041">
        <f>'Recursos Materiais'!F41</f>
        <v>0</v>
      </c>
      <c r="H1041" s="40">
        <f>'Recursos Materiais'!G41</f>
        <v>0</v>
      </c>
      <c r="I1041" s="40">
        <f>'Recursos Materiais'!H41</f>
        <v>0</v>
      </c>
      <c r="J1041" s="2">
        <f>'Recursos Materiais'!I41</f>
        <v>0</v>
      </c>
      <c r="K1041" s="3">
        <f>'Recursos Materiais'!J41</f>
        <v>0</v>
      </c>
      <c r="L1041" s="39">
        <f>'Recursos Materiais'!K41</f>
        <v>0</v>
      </c>
      <c r="N1041" t="str">
        <f>RecTotal[[#This Row],[Qnt. Horas]]&amp;" - "&amp;RecTotal[[#This Row],[CPF]]&amp;"-"&amp;RecTotal[[#This Row],[Função do Recurso]]&amp;" - "&amp;RecTotal[[#This Row],[Rubrica]]</f>
        <v>0 - 0-0 - 0</v>
      </c>
    </row>
    <row r="1042" spans="1:14" x14ac:dyDescent="0.25">
      <c r="A1042">
        <f>'Recursos Materiais'!A42</f>
        <v>0</v>
      </c>
      <c r="C1042">
        <f>'Recursos Materiais'!B42</f>
        <v>0</v>
      </c>
      <c r="D1042">
        <f>'Recursos Materiais'!C42</f>
        <v>0</v>
      </c>
      <c r="E1042">
        <f>'Recursos Materiais'!D42</f>
        <v>0</v>
      </c>
      <c r="F1042">
        <f>'Recursos Materiais'!E42</f>
        <v>0</v>
      </c>
      <c r="G1042">
        <f>'Recursos Materiais'!F42</f>
        <v>0</v>
      </c>
      <c r="H1042" s="40">
        <f>'Recursos Materiais'!G42</f>
        <v>0</v>
      </c>
      <c r="I1042" s="40">
        <f>'Recursos Materiais'!H42</f>
        <v>0</v>
      </c>
      <c r="J1042" s="2">
        <f>'Recursos Materiais'!I42</f>
        <v>0</v>
      </c>
      <c r="K1042" s="3">
        <f>'Recursos Materiais'!J42</f>
        <v>0</v>
      </c>
      <c r="L1042" s="39">
        <f>'Recursos Materiais'!K42</f>
        <v>0</v>
      </c>
      <c r="N1042" t="str">
        <f>RecTotal[[#This Row],[Qnt. Horas]]&amp;" - "&amp;RecTotal[[#This Row],[CPF]]&amp;"-"&amp;RecTotal[[#This Row],[Função do Recurso]]&amp;" - "&amp;RecTotal[[#This Row],[Rubrica]]</f>
        <v>0 - 0-0 - 0</v>
      </c>
    </row>
    <row r="1043" spans="1:14" x14ac:dyDescent="0.25">
      <c r="A1043">
        <f>'Recursos Materiais'!A43</f>
        <v>0</v>
      </c>
      <c r="C1043">
        <f>'Recursos Materiais'!B43</f>
        <v>0</v>
      </c>
      <c r="D1043">
        <f>'Recursos Materiais'!C43</f>
        <v>0</v>
      </c>
      <c r="E1043">
        <f>'Recursos Materiais'!D43</f>
        <v>0</v>
      </c>
      <c r="F1043">
        <f>'Recursos Materiais'!E43</f>
        <v>0</v>
      </c>
      <c r="G1043">
        <f>'Recursos Materiais'!F43</f>
        <v>0</v>
      </c>
      <c r="H1043" s="40">
        <f>'Recursos Materiais'!G43</f>
        <v>0</v>
      </c>
      <c r="I1043" s="40">
        <f>'Recursos Materiais'!H43</f>
        <v>0</v>
      </c>
      <c r="J1043" s="2">
        <f>'Recursos Materiais'!I43</f>
        <v>0</v>
      </c>
      <c r="K1043" s="3">
        <f>'Recursos Materiais'!J43</f>
        <v>0</v>
      </c>
      <c r="L1043" s="39">
        <f>'Recursos Materiais'!K43</f>
        <v>0</v>
      </c>
      <c r="N1043" t="str">
        <f>RecTotal[[#This Row],[Qnt. Horas]]&amp;" - "&amp;RecTotal[[#This Row],[CPF]]&amp;"-"&amp;RecTotal[[#This Row],[Função do Recurso]]&amp;" - "&amp;RecTotal[[#This Row],[Rubrica]]</f>
        <v>0 - 0-0 - 0</v>
      </c>
    </row>
    <row r="1044" spans="1:14" x14ac:dyDescent="0.25">
      <c r="A1044">
        <f>'Recursos Materiais'!A44</f>
        <v>0</v>
      </c>
      <c r="C1044">
        <f>'Recursos Materiais'!B44</f>
        <v>0</v>
      </c>
      <c r="D1044">
        <f>'Recursos Materiais'!C44</f>
        <v>0</v>
      </c>
      <c r="E1044">
        <f>'Recursos Materiais'!D44</f>
        <v>0</v>
      </c>
      <c r="F1044">
        <f>'Recursos Materiais'!E44</f>
        <v>0</v>
      </c>
      <c r="G1044">
        <f>'Recursos Materiais'!F44</f>
        <v>0</v>
      </c>
      <c r="H1044" s="40">
        <f>'Recursos Materiais'!G44</f>
        <v>0</v>
      </c>
      <c r="I1044" s="40">
        <f>'Recursos Materiais'!H44</f>
        <v>0</v>
      </c>
      <c r="J1044" s="2">
        <f>'Recursos Materiais'!I44</f>
        <v>0</v>
      </c>
      <c r="K1044" s="3">
        <f>'Recursos Materiais'!J44</f>
        <v>0</v>
      </c>
      <c r="L1044" s="39">
        <f>'Recursos Materiais'!K44</f>
        <v>0</v>
      </c>
      <c r="N1044" t="str">
        <f>RecTotal[[#This Row],[Qnt. Horas]]&amp;" - "&amp;RecTotal[[#This Row],[CPF]]&amp;"-"&amp;RecTotal[[#This Row],[Função do Recurso]]&amp;" - "&amp;RecTotal[[#This Row],[Rubrica]]</f>
        <v>0 - 0-0 - 0</v>
      </c>
    </row>
    <row r="1045" spans="1:14" x14ac:dyDescent="0.25">
      <c r="A1045">
        <f>'Recursos Materiais'!A45</f>
        <v>0</v>
      </c>
      <c r="C1045">
        <f>'Recursos Materiais'!B45</f>
        <v>0</v>
      </c>
      <c r="D1045">
        <f>'Recursos Materiais'!C45</f>
        <v>0</v>
      </c>
      <c r="E1045">
        <f>'Recursos Materiais'!D45</f>
        <v>0</v>
      </c>
      <c r="F1045">
        <f>'Recursos Materiais'!E45</f>
        <v>0</v>
      </c>
      <c r="G1045">
        <f>'Recursos Materiais'!F45</f>
        <v>0</v>
      </c>
      <c r="H1045" s="40">
        <f>'Recursos Materiais'!G45</f>
        <v>0</v>
      </c>
      <c r="I1045" s="40">
        <f>'Recursos Materiais'!H45</f>
        <v>0</v>
      </c>
      <c r="J1045" s="2">
        <f>'Recursos Materiais'!I45</f>
        <v>0</v>
      </c>
      <c r="K1045" s="3">
        <f>'Recursos Materiais'!J45</f>
        <v>0</v>
      </c>
      <c r="L1045" s="39">
        <f>'Recursos Materiais'!K45</f>
        <v>0</v>
      </c>
      <c r="N1045" t="str">
        <f>RecTotal[[#This Row],[Qnt. Horas]]&amp;" - "&amp;RecTotal[[#This Row],[CPF]]&amp;"-"&amp;RecTotal[[#This Row],[Função do Recurso]]&amp;" - "&amp;RecTotal[[#This Row],[Rubrica]]</f>
        <v>0 - 0-0 - 0</v>
      </c>
    </row>
    <row r="1046" spans="1:14" x14ac:dyDescent="0.25">
      <c r="A1046">
        <f>'Recursos Materiais'!A46</f>
        <v>0</v>
      </c>
      <c r="C1046">
        <f>'Recursos Materiais'!B46</f>
        <v>0</v>
      </c>
      <c r="D1046">
        <f>'Recursos Materiais'!C46</f>
        <v>0</v>
      </c>
      <c r="E1046">
        <f>'Recursos Materiais'!D46</f>
        <v>0</v>
      </c>
      <c r="F1046">
        <f>'Recursos Materiais'!E46</f>
        <v>0</v>
      </c>
      <c r="G1046">
        <f>'Recursos Materiais'!F46</f>
        <v>0</v>
      </c>
      <c r="H1046" s="40">
        <f>'Recursos Materiais'!G46</f>
        <v>0</v>
      </c>
      <c r="I1046" s="40">
        <f>'Recursos Materiais'!H46</f>
        <v>0</v>
      </c>
      <c r="J1046" s="2">
        <f>'Recursos Materiais'!I46</f>
        <v>0</v>
      </c>
      <c r="K1046" s="3">
        <f>'Recursos Materiais'!J46</f>
        <v>0</v>
      </c>
      <c r="L1046" s="39">
        <f>'Recursos Materiais'!K46</f>
        <v>0</v>
      </c>
      <c r="N1046" t="str">
        <f>RecTotal[[#This Row],[Qnt. Horas]]&amp;" - "&amp;RecTotal[[#This Row],[CPF]]&amp;"-"&amp;RecTotal[[#This Row],[Função do Recurso]]&amp;" - "&amp;RecTotal[[#This Row],[Rubrica]]</f>
        <v>0 - 0-0 - 0</v>
      </c>
    </row>
    <row r="1047" spans="1:14" x14ac:dyDescent="0.25">
      <c r="A1047">
        <f>'Recursos Materiais'!A47</f>
        <v>0</v>
      </c>
      <c r="C1047">
        <f>'Recursos Materiais'!B47</f>
        <v>0</v>
      </c>
      <c r="D1047">
        <f>'Recursos Materiais'!C47</f>
        <v>0</v>
      </c>
      <c r="E1047">
        <f>'Recursos Materiais'!D47</f>
        <v>0</v>
      </c>
      <c r="F1047">
        <f>'Recursos Materiais'!E47</f>
        <v>0</v>
      </c>
      <c r="G1047">
        <f>'Recursos Materiais'!F47</f>
        <v>0</v>
      </c>
      <c r="H1047" s="40">
        <f>'Recursos Materiais'!G47</f>
        <v>0</v>
      </c>
      <c r="I1047" s="40">
        <f>'Recursos Materiais'!H47</f>
        <v>0</v>
      </c>
      <c r="J1047" s="2">
        <f>'Recursos Materiais'!I47</f>
        <v>0</v>
      </c>
      <c r="K1047" s="3">
        <f>'Recursos Materiais'!J47</f>
        <v>0</v>
      </c>
      <c r="L1047" s="39">
        <f>'Recursos Materiais'!K47</f>
        <v>0</v>
      </c>
      <c r="N1047" t="str">
        <f>RecTotal[[#This Row],[Qnt. Horas]]&amp;" - "&amp;RecTotal[[#This Row],[CPF]]&amp;"-"&amp;RecTotal[[#This Row],[Função do Recurso]]&amp;" - "&amp;RecTotal[[#This Row],[Rubrica]]</f>
        <v>0 - 0-0 - 0</v>
      </c>
    </row>
    <row r="1048" spans="1:14" x14ac:dyDescent="0.25">
      <c r="A1048">
        <f>'Recursos Materiais'!A48</f>
        <v>0</v>
      </c>
      <c r="C1048">
        <f>'Recursos Materiais'!B48</f>
        <v>0</v>
      </c>
      <c r="D1048">
        <f>'Recursos Materiais'!C48</f>
        <v>0</v>
      </c>
      <c r="E1048">
        <f>'Recursos Materiais'!D48</f>
        <v>0</v>
      </c>
      <c r="F1048">
        <f>'Recursos Materiais'!E48</f>
        <v>0</v>
      </c>
      <c r="G1048">
        <f>'Recursos Materiais'!F48</f>
        <v>0</v>
      </c>
      <c r="H1048" s="40">
        <f>'Recursos Materiais'!G48</f>
        <v>0</v>
      </c>
      <c r="I1048" s="40">
        <f>'Recursos Materiais'!H48</f>
        <v>0</v>
      </c>
      <c r="J1048" s="2">
        <f>'Recursos Materiais'!I48</f>
        <v>0</v>
      </c>
      <c r="K1048" s="3">
        <f>'Recursos Materiais'!J48</f>
        <v>0</v>
      </c>
      <c r="L1048" s="39">
        <f>'Recursos Materiais'!K48</f>
        <v>0</v>
      </c>
      <c r="N1048" t="str">
        <f>RecTotal[[#This Row],[Qnt. Horas]]&amp;" - "&amp;RecTotal[[#This Row],[CPF]]&amp;"-"&amp;RecTotal[[#This Row],[Função do Recurso]]&amp;" - "&amp;RecTotal[[#This Row],[Rubrica]]</f>
        <v>0 - 0-0 - 0</v>
      </c>
    </row>
    <row r="1049" spans="1:14" x14ac:dyDescent="0.25">
      <c r="A1049">
        <f>'Recursos Materiais'!A49</f>
        <v>0</v>
      </c>
      <c r="C1049">
        <f>'Recursos Materiais'!B49</f>
        <v>0</v>
      </c>
      <c r="D1049">
        <f>'Recursos Materiais'!C49</f>
        <v>0</v>
      </c>
      <c r="E1049">
        <f>'Recursos Materiais'!D49</f>
        <v>0</v>
      </c>
      <c r="F1049">
        <f>'Recursos Materiais'!E49</f>
        <v>0</v>
      </c>
      <c r="G1049">
        <f>'Recursos Materiais'!F49</f>
        <v>0</v>
      </c>
      <c r="H1049" s="40">
        <f>'Recursos Materiais'!G49</f>
        <v>0</v>
      </c>
      <c r="I1049" s="40">
        <f>'Recursos Materiais'!H49</f>
        <v>0</v>
      </c>
      <c r="J1049" s="2">
        <f>'Recursos Materiais'!I49</f>
        <v>0</v>
      </c>
      <c r="K1049" s="3">
        <f>'Recursos Materiais'!J49</f>
        <v>0</v>
      </c>
      <c r="L1049" s="39">
        <f>'Recursos Materiais'!K49</f>
        <v>0</v>
      </c>
      <c r="N1049" t="str">
        <f>RecTotal[[#This Row],[Qnt. Horas]]&amp;" - "&amp;RecTotal[[#This Row],[CPF]]&amp;"-"&amp;RecTotal[[#This Row],[Função do Recurso]]&amp;" - "&amp;RecTotal[[#This Row],[Rubrica]]</f>
        <v>0 - 0-0 - 0</v>
      </c>
    </row>
    <row r="1050" spans="1:14" x14ac:dyDescent="0.25">
      <c r="A1050">
        <f>'Recursos Materiais'!A50</f>
        <v>0</v>
      </c>
      <c r="C1050">
        <f>'Recursos Materiais'!B50</f>
        <v>0</v>
      </c>
      <c r="D1050">
        <f>'Recursos Materiais'!C50</f>
        <v>0</v>
      </c>
      <c r="E1050">
        <f>'Recursos Materiais'!D50</f>
        <v>0</v>
      </c>
      <c r="F1050">
        <f>'Recursos Materiais'!E50</f>
        <v>0</v>
      </c>
      <c r="G1050">
        <f>'Recursos Materiais'!F50</f>
        <v>0</v>
      </c>
      <c r="H1050" s="40">
        <f>'Recursos Materiais'!G50</f>
        <v>0</v>
      </c>
      <c r="I1050" s="40">
        <f>'Recursos Materiais'!H50</f>
        <v>0</v>
      </c>
      <c r="J1050" s="2">
        <f>'Recursos Materiais'!I50</f>
        <v>0</v>
      </c>
      <c r="K1050" s="3">
        <f>'Recursos Materiais'!J50</f>
        <v>0</v>
      </c>
      <c r="L1050" s="39">
        <f>'Recursos Materiais'!K50</f>
        <v>0</v>
      </c>
      <c r="N1050" t="str">
        <f>RecTotal[[#This Row],[Qnt. Horas]]&amp;" - "&amp;RecTotal[[#This Row],[CPF]]&amp;"-"&amp;RecTotal[[#This Row],[Função do Recurso]]&amp;" - "&amp;RecTotal[[#This Row],[Rubrica]]</f>
        <v>0 - 0-0 - 0</v>
      </c>
    </row>
    <row r="1051" spans="1:14" x14ac:dyDescent="0.25">
      <c r="A1051">
        <f>'Recursos Materiais'!A51</f>
        <v>0</v>
      </c>
      <c r="C1051">
        <f>'Recursos Materiais'!B51</f>
        <v>0</v>
      </c>
      <c r="D1051">
        <f>'Recursos Materiais'!C51</f>
        <v>0</v>
      </c>
      <c r="E1051">
        <f>'Recursos Materiais'!D51</f>
        <v>0</v>
      </c>
      <c r="F1051">
        <f>'Recursos Materiais'!E51</f>
        <v>0</v>
      </c>
      <c r="G1051">
        <f>'Recursos Materiais'!F51</f>
        <v>0</v>
      </c>
      <c r="H1051" s="40">
        <f>'Recursos Materiais'!G51</f>
        <v>0</v>
      </c>
      <c r="I1051" s="40">
        <f>'Recursos Materiais'!H51</f>
        <v>0</v>
      </c>
      <c r="J1051" s="2">
        <f>'Recursos Materiais'!I51</f>
        <v>0</v>
      </c>
      <c r="K1051" s="3">
        <f>'Recursos Materiais'!J51</f>
        <v>0</v>
      </c>
      <c r="L1051" s="39">
        <f>'Recursos Materiais'!K51</f>
        <v>0</v>
      </c>
      <c r="N1051" t="str">
        <f>RecTotal[[#This Row],[Qnt. Horas]]&amp;" - "&amp;RecTotal[[#This Row],[CPF]]&amp;"-"&amp;RecTotal[[#This Row],[Função do Recurso]]&amp;" - "&amp;RecTotal[[#This Row],[Rubrica]]</f>
        <v>0 - 0-0 - 0</v>
      </c>
    </row>
    <row r="1052" spans="1:14" x14ac:dyDescent="0.25">
      <c r="A1052">
        <f>'Recursos Materiais'!A52</f>
        <v>0</v>
      </c>
      <c r="C1052">
        <f>'Recursos Materiais'!B52</f>
        <v>0</v>
      </c>
      <c r="D1052">
        <f>'Recursos Materiais'!C52</f>
        <v>0</v>
      </c>
      <c r="E1052">
        <f>'Recursos Materiais'!D52</f>
        <v>0</v>
      </c>
      <c r="F1052">
        <f>'Recursos Materiais'!E52</f>
        <v>0</v>
      </c>
      <c r="G1052">
        <f>'Recursos Materiais'!F52</f>
        <v>0</v>
      </c>
      <c r="H1052" s="40">
        <f>'Recursos Materiais'!G52</f>
        <v>0</v>
      </c>
      <c r="I1052" s="40">
        <f>'Recursos Materiais'!H52</f>
        <v>0</v>
      </c>
      <c r="J1052" s="2">
        <f>'Recursos Materiais'!I52</f>
        <v>0</v>
      </c>
      <c r="K1052" s="3">
        <f>'Recursos Materiais'!J52</f>
        <v>0</v>
      </c>
      <c r="L1052" s="39">
        <f>'Recursos Materiais'!K52</f>
        <v>0</v>
      </c>
      <c r="N1052" t="str">
        <f>RecTotal[[#This Row],[Qnt. Horas]]&amp;" - "&amp;RecTotal[[#This Row],[CPF]]&amp;"-"&amp;RecTotal[[#This Row],[Função do Recurso]]&amp;" - "&amp;RecTotal[[#This Row],[Rubrica]]</f>
        <v>0 - 0-0 - 0</v>
      </c>
    </row>
    <row r="1053" spans="1:14" x14ac:dyDescent="0.25">
      <c r="A1053">
        <f>'Recursos Materiais'!A53</f>
        <v>0</v>
      </c>
      <c r="C1053">
        <f>'Recursos Materiais'!B53</f>
        <v>0</v>
      </c>
      <c r="D1053">
        <f>'Recursos Materiais'!C53</f>
        <v>0</v>
      </c>
      <c r="E1053">
        <f>'Recursos Materiais'!D53</f>
        <v>0</v>
      </c>
      <c r="F1053">
        <f>'Recursos Materiais'!E53</f>
        <v>0</v>
      </c>
      <c r="G1053">
        <f>'Recursos Materiais'!F53</f>
        <v>0</v>
      </c>
      <c r="H1053" s="40">
        <f>'Recursos Materiais'!G53</f>
        <v>0</v>
      </c>
      <c r="I1053" s="40">
        <f>'Recursos Materiais'!H53</f>
        <v>0</v>
      </c>
      <c r="J1053" s="2">
        <f>'Recursos Materiais'!I53</f>
        <v>0</v>
      </c>
      <c r="K1053" s="3">
        <f>'Recursos Materiais'!J53</f>
        <v>0</v>
      </c>
      <c r="L1053" s="39">
        <f>'Recursos Materiais'!K53</f>
        <v>0</v>
      </c>
      <c r="N1053" t="str">
        <f>RecTotal[[#This Row],[Qnt. Horas]]&amp;" - "&amp;RecTotal[[#This Row],[CPF]]&amp;"-"&amp;RecTotal[[#This Row],[Função do Recurso]]&amp;" - "&amp;RecTotal[[#This Row],[Rubrica]]</f>
        <v>0 - 0-0 - 0</v>
      </c>
    </row>
    <row r="1054" spans="1:14" x14ac:dyDescent="0.25">
      <c r="A1054">
        <f>'Recursos Materiais'!A54</f>
        <v>0</v>
      </c>
      <c r="C1054">
        <f>'Recursos Materiais'!B54</f>
        <v>0</v>
      </c>
      <c r="D1054">
        <f>'Recursos Materiais'!C54</f>
        <v>0</v>
      </c>
      <c r="E1054">
        <f>'Recursos Materiais'!D54</f>
        <v>0</v>
      </c>
      <c r="F1054">
        <f>'Recursos Materiais'!E54</f>
        <v>0</v>
      </c>
      <c r="G1054">
        <f>'Recursos Materiais'!F54</f>
        <v>0</v>
      </c>
      <c r="H1054" s="40">
        <f>'Recursos Materiais'!G54</f>
        <v>0</v>
      </c>
      <c r="I1054" s="40">
        <f>'Recursos Materiais'!H54</f>
        <v>0</v>
      </c>
      <c r="J1054" s="2">
        <f>'Recursos Materiais'!I54</f>
        <v>0</v>
      </c>
      <c r="K1054" s="3">
        <f>'Recursos Materiais'!J54</f>
        <v>0</v>
      </c>
      <c r="L1054" s="39">
        <f>'Recursos Materiais'!K54</f>
        <v>0</v>
      </c>
      <c r="N1054" t="str">
        <f>RecTotal[[#This Row],[Qnt. Horas]]&amp;" - "&amp;RecTotal[[#This Row],[CPF]]&amp;"-"&amp;RecTotal[[#This Row],[Função do Recurso]]&amp;" - "&amp;RecTotal[[#This Row],[Rubrica]]</f>
        <v>0 - 0-0 - 0</v>
      </c>
    </row>
    <row r="1055" spans="1:14" x14ac:dyDescent="0.25">
      <c r="A1055">
        <f>'Recursos Materiais'!A55</f>
        <v>0</v>
      </c>
      <c r="C1055">
        <f>'Recursos Materiais'!B55</f>
        <v>0</v>
      </c>
      <c r="D1055">
        <f>'Recursos Materiais'!C55</f>
        <v>0</v>
      </c>
      <c r="E1055">
        <f>'Recursos Materiais'!D55</f>
        <v>0</v>
      </c>
      <c r="F1055">
        <f>'Recursos Materiais'!E55</f>
        <v>0</v>
      </c>
      <c r="G1055">
        <f>'Recursos Materiais'!F55</f>
        <v>0</v>
      </c>
      <c r="H1055" s="40">
        <f>'Recursos Materiais'!G55</f>
        <v>0</v>
      </c>
      <c r="I1055" s="40">
        <f>'Recursos Materiais'!H55</f>
        <v>0</v>
      </c>
      <c r="J1055" s="2">
        <f>'Recursos Materiais'!I55</f>
        <v>0</v>
      </c>
      <c r="K1055" s="3">
        <f>'Recursos Materiais'!J55</f>
        <v>0</v>
      </c>
      <c r="L1055" s="39">
        <f>'Recursos Materiais'!K55</f>
        <v>0</v>
      </c>
      <c r="N1055" t="str">
        <f>RecTotal[[#This Row],[Qnt. Horas]]&amp;" - "&amp;RecTotal[[#This Row],[CPF]]&amp;"-"&amp;RecTotal[[#This Row],[Função do Recurso]]&amp;" - "&amp;RecTotal[[#This Row],[Rubrica]]</f>
        <v>0 - 0-0 - 0</v>
      </c>
    </row>
    <row r="1056" spans="1:14" x14ac:dyDescent="0.25">
      <c r="A1056">
        <f>'Recursos Materiais'!A56</f>
        <v>0</v>
      </c>
      <c r="C1056">
        <f>'Recursos Materiais'!B56</f>
        <v>0</v>
      </c>
      <c r="D1056">
        <f>'Recursos Materiais'!C56</f>
        <v>0</v>
      </c>
      <c r="E1056">
        <f>'Recursos Materiais'!D56</f>
        <v>0</v>
      </c>
      <c r="F1056">
        <f>'Recursos Materiais'!E56</f>
        <v>0</v>
      </c>
      <c r="G1056">
        <f>'Recursos Materiais'!F56</f>
        <v>0</v>
      </c>
      <c r="H1056" s="40">
        <f>'Recursos Materiais'!G56</f>
        <v>0</v>
      </c>
      <c r="I1056" s="40">
        <f>'Recursos Materiais'!H56</f>
        <v>0</v>
      </c>
      <c r="J1056" s="2">
        <f>'Recursos Materiais'!I56</f>
        <v>0</v>
      </c>
      <c r="K1056" s="3">
        <f>'Recursos Materiais'!J56</f>
        <v>0</v>
      </c>
      <c r="L1056" s="39">
        <f>'Recursos Materiais'!K56</f>
        <v>0</v>
      </c>
      <c r="N1056" t="str">
        <f>RecTotal[[#This Row],[Qnt. Horas]]&amp;" - "&amp;RecTotal[[#This Row],[CPF]]&amp;"-"&amp;RecTotal[[#This Row],[Função do Recurso]]&amp;" - "&amp;RecTotal[[#This Row],[Rubrica]]</f>
        <v>0 - 0-0 - 0</v>
      </c>
    </row>
    <row r="1057" spans="1:14" x14ac:dyDescent="0.25">
      <c r="A1057">
        <f>'Recursos Materiais'!A57</f>
        <v>0</v>
      </c>
      <c r="C1057">
        <f>'Recursos Materiais'!B57</f>
        <v>0</v>
      </c>
      <c r="D1057">
        <f>'Recursos Materiais'!C57</f>
        <v>0</v>
      </c>
      <c r="E1057">
        <f>'Recursos Materiais'!D57</f>
        <v>0</v>
      </c>
      <c r="F1057">
        <f>'Recursos Materiais'!E57</f>
        <v>0</v>
      </c>
      <c r="G1057">
        <f>'Recursos Materiais'!F57</f>
        <v>0</v>
      </c>
      <c r="H1057" s="40">
        <f>'Recursos Materiais'!G57</f>
        <v>0</v>
      </c>
      <c r="I1057" s="40">
        <f>'Recursos Materiais'!H57</f>
        <v>0</v>
      </c>
      <c r="J1057" s="2">
        <f>'Recursos Materiais'!I57</f>
        <v>0</v>
      </c>
      <c r="K1057" s="3">
        <f>'Recursos Materiais'!J57</f>
        <v>0</v>
      </c>
      <c r="L1057" s="39">
        <f>'Recursos Materiais'!K57</f>
        <v>0</v>
      </c>
      <c r="N1057" t="str">
        <f>RecTotal[[#This Row],[Qnt. Horas]]&amp;" - "&amp;RecTotal[[#This Row],[CPF]]&amp;"-"&amp;RecTotal[[#This Row],[Função do Recurso]]&amp;" - "&amp;RecTotal[[#This Row],[Rubrica]]</f>
        <v>0 - 0-0 - 0</v>
      </c>
    </row>
    <row r="1058" spans="1:14" x14ac:dyDescent="0.25">
      <c r="A1058">
        <f>'Recursos Materiais'!A58</f>
        <v>0</v>
      </c>
      <c r="C1058">
        <f>'Recursos Materiais'!B58</f>
        <v>0</v>
      </c>
      <c r="D1058">
        <f>'Recursos Materiais'!C58</f>
        <v>0</v>
      </c>
      <c r="E1058">
        <f>'Recursos Materiais'!D58</f>
        <v>0</v>
      </c>
      <c r="F1058">
        <f>'Recursos Materiais'!E58</f>
        <v>0</v>
      </c>
      <c r="G1058">
        <f>'Recursos Materiais'!F58</f>
        <v>0</v>
      </c>
      <c r="H1058" s="40">
        <f>'Recursos Materiais'!G58</f>
        <v>0</v>
      </c>
      <c r="I1058" s="40">
        <f>'Recursos Materiais'!H58</f>
        <v>0</v>
      </c>
      <c r="J1058" s="2">
        <f>'Recursos Materiais'!I58</f>
        <v>0</v>
      </c>
      <c r="K1058" s="3">
        <f>'Recursos Materiais'!J58</f>
        <v>0</v>
      </c>
      <c r="L1058" s="39">
        <f>'Recursos Materiais'!K58</f>
        <v>0</v>
      </c>
      <c r="N1058" t="str">
        <f>RecTotal[[#This Row],[Qnt. Horas]]&amp;" - "&amp;RecTotal[[#This Row],[CPF]]&amp;"-"&amp;RecTotal[[#This Row],[Função do Recurso]]&amp;" - "&amp;RecTotal[[#This Row],[Rubrica]]</f>
        <v>0 - 0-0 - 0</v>
      </c>
    </row>
    <row r="1059" spans="1:14" x14ac:dyDescent="0.25">
      <c r="A1059">
        <f>'Recursos Materiais'!A59</f>
        <v>0</v>
      </c>
      <c r="C1059">
        <f>'Recursos Materiais'!B59</f>
        <v>0</v>
      </c>
      <c r="D1059">
        <f>'Recursos Materiais'!C59</f>
        <v>0</v>
      </c>
      <c r="E1059">
        <f>'Recursos Materiais'!D59</f>
        <v>0</v>
      </c>
      <c r="F1059">
        <f>'Recursos Materiais'!E59</f>
        <v>0</v>
      </c>
      <c r="G1059">
        <f>'Recursos Materiais'!F59</f>
        <v>0</v>
      </c>
      <c r="H1059" s="40">
        <f>'Recursos Materiais'!G59</f>
        <v>0</v>
      </c>
      <c r="I1059" s="40">
        <f>'Recursos Materiais'!H59</f>
        <v>0</v>
      </c>
      <c r="J1059" s="2">
        <f>'Recursos Materiais'!I59</f>
        <v>0</v>
      </c>
      <c r="K1059" s="3">
        <f>'Recursos Materiais'!J59</f>
        <v>0</v>
      </c>
      <c r="L1059" s="39">
        <f>'Recursos Materiais'!K59</f>
        <v>0</v>
      </c>
      <c r="N1059" t="str">
        <f>RecTotal[[#This Row],[Qnt. Horas]]&amp;" - "&amp;RecTotal[[#This Row],[CPF]]&amp;"-"&amp;RecTotal[[#This Row],[Função do Recurso]]&amp;" - "&amp;RecTotal[[#This Row],[Rubrica]]</f>
        <v>0 - 0-0 - 0</v>
      </c>
    </row>
    <row r="1060" spans="1:14" x14ac:dyDescent="0.25">
      <c r="A1060">
        <f>'Recursos Materiais'!A60</f>
        <v>0</v>
      </c>
      <c r="C1060">
        <f>'Recursos Materiais'!B60</f>
        <v>0</v>
      </c>
      <c r="D1060">
        <f>'Recursos Materiais'!C60</f>
        <v>0</v>
      </c>
      <c r="E1060">
        <f>'Recursos Materiais'!D60</f>
        <v>0</v>
      </c>
      <c r="F1060">
        <f>'Recursos Materiais'!E60</f>
        <v>0</v>
      </c>
      <c r="G1060">
        <f>'Recursos Materiais'!F60</f>
        <v>0</v>
      </c>
      <c r="H1060" s="40">
        <f>'Recursos Materiais'!G60</f>
        <v>0</v>
      </c>
      <c r="I1060" s="40">
        <f>'Recursos Materiais'!H60</f>
        <v>0</v>
      </c>
      <c r="J1060" s="2">
        <f>'Recursos Materiais'!I60</f>
        <v>0</v>
      </c>
      <c r="K1060" s="3">
        <f>'Recursos Materiais'!J60</f>
        <v>0</v>
      </c>
      <c r="L1060" s="39">
        <f>'Recursos Materiais'!K60</f>
        <v>0</v>
      </c>
      <c r="N1060" t="str">
        <f>RecTotal[[#This Row],[Qnt. Horas]]&amp;" - "&amp;RecTotal[[#This Row],[CPF]]&amp;"-"&amp;RecTotal[[#This Row],[Função do Recurso]]&amp;" - "&amp;RecTotal[[#This Row],[Rubrica]]</f>
        <v>0 - 0-0 - 0</v>
      </c>
    </row>
    <row r="1061" spans="1:14" x14ac:dyDescent="0.25">
      <c r="A1061">
        <f>'Recursos Materiais'!A61</f>
        <v>0</v>
      </c>
      <c r="C1061">
        <f>'Recursos Materiais'!B61</f>
        <v>0</v>
      </c>
      <c r="D1061">
        <f>'Recursos Materiais'!C61</f>
        <v>0</v>
      </c>
      <c r="E1061">
        <f>'Recursos Materiais'!D61</f>
        <v>0</v>
      </c>
      <c r="F1061">
        <f>'Recursos Materiais'!E61</f>
        <v>0</v>
      </c>
      <c r="G1061">
        <f>'Recursos Materiais'!F61</f>
        <v>0</v>
      </c>
      <c r="H1061" s="40">
        <f>'Recursos Materiais'!G61</f>
        <v>0</v>
      </c>
      <c r="I1061" s="40">
        <f>'Recursos Materiais'!H61</f>
        <v>0</v>
      </c>
      <c r="J1061" s="2">
        <f>'Recursos Materiais'!I61</f>
        <v>0</v>
      </c>
      <c r="K1061" s="3">
        <f>'Recursos Materiais'!J61</f>
        <v>0</v>
      </c>
      <c r="L1061" s="39">
        <f>'Recursos Materiais'!K61</f>
        <v>0</v>
      </c>
      <c r="N1061" t="str">
        <f>RecTotal[[#This Row],[Qnt. Horas]]&amp;" - "&amp;RecTotal[[#This Row],[CPF]]&amp;"-"&amp;RecTotal[[#This Row],[Função do Recurso]]&amp;" - "&amp;RecTotal[[#This Row],[Rubrica]]</f>
        <v>0 - 0-0 - 0</v>
      </c>
    </row>
    <row r="1062" spans="1:14" x14ac:dyDescent="0.25">
      <c r="A1062">
        <f>'Recursos Materiais'!A62</f>
        <v>0</v>
      </c>
      <c r="C1062">
        <f>'Recursos Materiais'!B62</f>
        <v>0</v>
      </c>
      <c r="D1062">
        <f>'Recursos Materiais'!C62</f>
        <v>0</v>
      </c>
      <c r="E1062">
        <f>'Recursos Materiais'!D62</f>
        <v>0</v>
      </c>
      <c r="F1062">
        <f>'Recursos Materiais'!E62</f>
        <v>0</v>
      </c>
      <c r="G1062">
        <f>'Recursos Materiais'!F62</f>
        <v>0</v>
      </c>
      <c r="H1062" s="40">
        <f>'Recursos Materiais'!G62</f>
        <v>0</v>
      </c>
      <c r="I1062" s="40">
        <f>'Recursos Materiais'!H62</f>
        <v>0</v>
      </c>
      <c r="J1062" s="2">
        <f>'Recursos Materiais'!I62</f>
        <v>0</v>
      </c>
      <c r="K1062" s="3">
        <f>'Recursos Materiais'!J62</f>
        <v>0</v>
      </c>
      <c r="L1062" s="39">
        <f>'Recursos Materiais'!K62</f>
        <v>0</v>
      </c>
      <c r="N1062" t="str">
        <f>RecTotal[[#This Row],[Qnt. Horas]]&amp;" - "&amp;RecTotal[[#This Row],[CPF]]&amp;"-"&amp;RecTotal[[#This Row],[Função do Recurso]]&amp;" - "&amp;RecTotal[[#This Row],[Rubrica]]</f>
        <v>0 - 0-0 - 0</v>
      </c>
    </row>
    <row r="1063" spans="1:14" x14ac:dyDescent="0.25">
      <c r="A1063">
        <f>'Recursos Materiais'!A63</f>
        <v>0</v>
      </c>
      <c r="C1063">
        <f>'Recursos Materiais'!B63</f>
        <v>0</v>
      </c>
      <c r="D1063">
        <f>'Recursos Materiais'!C63</f>
        <v>0</v>
      </c>
      <c r="E1063">
        <f>'Recursos Materiais'!D63</f>
        <v>0</v>
      </c>
      <c r="F1063">
        <f>'Recursos Materiais'!E63</f>
        <v>0</v>
      </c>
      <c r="G1063">
        <f>'Recursos Materiais'!F63</f>
        <v>0</v>
      </c>
      <c r="H1063" s="40">
        <f>'Recursos Materiais'!G63</f>
        <v>0</v>
      </c>
      <c r="I1063" s="40">
        <f>'Recursos Materiais'!H63</f>
        <v>0</v>
      </c>
      <c r="J1063" s="2">
        <f>'Recursos Materiais'!I63</f>
        <v>0</v>
      </c>
      <c r="K1063" s="3">
        <f>'Recursos Materiais'!J63</f>
        <v>0</v>
      </c>
      <c r="L1063" s="39">
        <f>'Recursos Materiais'!K63</f>
        <v>0</v>
      </c>
      <c r="N1063" t="str">
        <f>RecTotal[[#This Row],[Qnt. Horas]]&amp;" - "&amp;RecTotal[[#This Row],[CPF]]&amp;"-"&amp;RecTotal[[#This Row],[Função do Recurso]]&amp;" - "&amp;RecTotal[[#This Row],[Rubrica]]</f>
        <v>0 - 0-0 - 0</v>
      </c>
    </row>
    <row r="1064" spans="1:14" x14ac:dyDescent="0.25">
      <c r="A1064">
        <f>'Recursos Materiais'!A64</f>
        <v>0</v>
      </c>
      <c r="C1064">
        <f>'Recursos Materiais'!B64</f>
        <v>0</v>
      </c>
      <c r="D1064">
        <f>'Recursos Materiais'!C64</f>
        <v>0</v>
      </c>
      <c r="E1064">
        <f>'Recursos Materiais'!D64</f>
        <v>0</v>
      </c>
      <c r="F1064">
        <f>'Recursos Materiais'!E64</f>
        <v>0</v>
      </c>
      <c r="G1064">
        <f>'Recursos Materiais'!F64</f>
        <v>0</v>
      </c>
      <c r="H1064" s="40">
        <f>'Recursos Materiais'!G64</f>
        <v>0</v>
      </c>
      <c r="I1064" s="40">
        <f>'Recursos Materiais'!H64</f>
        <v>0</v>
      </c>
      <c r="J1064" s="2">
        <f>'Recursos Materiais'!I64</f>
        <v>0</v>
      </c>
      <c r="K1064" s="3">
        <f>'Recursos Materiais'!J64</f>
        <v>0</v>
      </c>
      <c r="L1064" s="39">
        <f>'Recursos Materiais'!K64</f>
        <v>0</v>
      </c>
      <c r="N1064" t="str">
        <f>RecTotal[[#This Row],[Qnt. Horas]]&amp;" - "&amp;RecTotal[[#This Row],[CPF]]&amp;"-"&amp;RecTotal[[#This Row],[Função do Recurso]]&amp;" - "&amp;RecTotal[[#This Row],[Rubrica]]</f>
        <v>0 - 0-0 - 0</v>
      </c>
    </row>
    <row r="1065" spans="1:14" x14ac:dyDescent="0.25">
      <c r="A1065">
        <f>'Recursos Materiais'!A65</f>
        <v>0</v>
      </c>
      <c r="C1065">
        <f>'Recursos Materiais'!B65</f>
        <v>0</v>
      </c>
      <c r="D1065">
        <f>'Recursos Materiais'!C65</f>
        <v>0</v>
      </c>
      <c r="E1065">
        <f>'Recursos Materiais'!D65</f>
        <v>0</v>
      </c>
      <c r="F1065">
        <f>'Recursos Materiais'!E65</f>
        <v>0</v>
      </c>
      <c r="G1065">
        <f>'Recursos Materiais'!F65</f>
        <v>0</v>
      </c>
      <c r="H1065" s="40">
        <f>'Recursos Materiais'!G65</f>
        <v>0</v>
      </c>
      <c r="I1065" s="40">
        <f>'Recursos Materiais'!H65</f>
        <v>0</v>
      </c>
      <c r="J1065" s="2">
        <f>'Recursos Materiais'!I65</f>
        <v>0</v>
      </c>
      <c r="K1065" s="3">
        <f>'Recursos Materiais'!J65</f>
        <v>0</v>
      </c>
      <c r="L1065" s="39">
        <f>'Recursos Materiais'!K65</f>
        <v>0</v>
      </c>
      <c r="N1065" t="str">
        <f>RecTotal[[#This Row],[Qnt. Horas]]&amp;" - "&amp;RecTotal[[#This Row],[CPF]]&amp;"-"&amp;RecTotal[[#This Row],[Função do Recurso]]&amp;" - "&amp;RecTotal[[#This Row],[Rubrica]]</f>
        <v>0 - 0-0 - 0</v>
      </c>
    </row>
    <row r="1066" spans="1:14" x14ac:dyDescent="0.25">
      <c r="A1066">
        <f>'Recursos Materiais'!A66</f>
        <v>0</v>
      </c>
      <c r="C1066">
        <f>'Recursos Materiais'!B66</f>
        <v>0</v>
      </c>
      <c r="D1066">
        <f>'Recursos Materiais'!C66</f>
        <v>0</v>
      </c>
      <c r="E1066">
        <f>'Recursos Materiais'!D66</f>
        <v>0</v>
      </c>
      <c r="F1066">
        <f>'Recursos Materiais'!E66</f>
        <v>0</v>
      </c>
      <c r="G1066">
        <f>'Recursos Materiais'!F66</f>
        <v>0</v>
      </c>
      <c r="H1066" s="40">
        <f>'Recursos Materiais'!G66</f>
        <v>0</v>
      </c>
      <c r="I1066" s="40">
        <f>'Recursos Materiais'!H66</f>
        <v>0</v>
      </c>
      <c r="J1066" s="2">
        <f>'Recursos Materiais'!I66</f>
        <v>0</v>
      </c>
      <c r="K1066" s="3">
        <f>'Recursos Materiais'!J66</f>
        <v>0</v>
      </c>
      <c r="L1066" s="39">
        <f>'Recursos Materiais'!K66</f>
        <v>0</v>
      </c>
      <c r="N1066" t="str">
        <f>RecTotal[[#This Row],[Qnt. Horas]]&amp;" - "&amp;RecTotal[[#This Row],[CPF]]&amp;"-"&amp;RecTotal[[#This Row],[Função do Recurso]]&amp;" - "&amp;RecTotal[[#This Row],[Rubrica]]</f>
        <v>0 - 0-0 - 0</v>
      </c>
    </row>
    <row r="1067" spans="1:14" x14ac:dyDescent="0.25">
      <c r="A1067">
        <f>'Recursos Materiais'!A67</f>
        <v>0</v>
      </c>
      <c r="C1067">
        <f>'Recursos Materiais'!B67</f>
        <v>0</v>
      </c>
      <c r="D1067">
        <f>'Recursos Materiais'!C67</f>
        <v>0</v>
      </c>
      <c r="E1067">
        <f>'Recursos Materiais'!D67</f>
        <v>0</v>
      </c>
      <c r="F1067">
        <f>'Recursos Materiais'!E67</f>
        <v>0</v>
      </c>
      <c r="G1067">
        <f>'Recursos Materiais'!F67</f>
        <v>0</v>
      </c>
      <c r="H1067" s="40">
        <f>'Recursos Materiais'!G67</f>
        <v>0</v>
      </c>
      <c r="I1067" s="40">
        <f>'Recursos Materiais'!H67</f>
        <v>0</v>
      </c>
      <c r="J1067" s="2">
        <f>'Recursos Materiais'!I67</f>
        <v>0</v>
      </c>
      <c r="K1067" s="3">
        <f>'Recursos Materiais'!J67</f>
        <v>0</v>
      </c>
      <c r="L1067" s="39">
        <f>'Recursos Materiais'!K67</f>
        <v>0</v>
      </c>
      <c r="N1067" t="str">
        <f>RecTotal[[#This Row],[Qnt. Horas]]&amp;" - "&amp;RecTotal[[#This Row],[CPF]]&amp;"-"&amp;RecTotal[[#This Row],[Função do Recurso]]&amp;" - "&amp;RecTotal[[#This Row],[Rubrica]]</f>
        <v>0 - 0-0 - 0</v>
      </c>
    </row>
    <row r="1068" spans="1:14" x14ac:dyDescent="0.25">
      <c r="A1068">
        <f>'Recursos Materiais'!A68</f>
        <v>0</v>
      </c>
      <c r="C1068">
        <f>'Recursos Materiais'!B68</f>
        <v>0</v>
      </c>
      <c r="D1068">
        <f>'Recursos Materiais'!C68</f>
        <v>0</v>
      </c>
      <c r="E1068">
        <f>'Recursos Materiais'!D68</f>
        <v>0</v>
      </c>
      <c r="F1068">
        <f>'Recursos Materiais'!E68</f>
        <v>0</v>
      </c>
      <c r="G1068">
        <f>'Recursos Materiais'!F68</f>
        <v>0</v>
      </c>
      <c r="H1068" s="40">
        <f>'Recursos Materiais'!G68</f>
        <v>0</v>
      </c>
      <c r="I1068" s="40">
        <f>'Recursos Materiais'!H68</f>
        <v>0</v>
      </c>
      <c r="J1068" s="2">
        <f>'Recursos Materiais'!I68</f>
        <v>0</v>
      </c>
      <c r="K1068" s="3">
        <f>'Recursos Materiais'!J68</f>
        <v>0</v>
      </c>
      <c r="L1068" s="39">
        <f>'Recursos Materiais'!K68</f>
        <v>0</v>
      </c>
      <c r="N1068" t="str">
        <f>RecTotal[[#This Row],[Qnt. Horas]]&amp;" - "&amp;RecTotal[[#This Row],[CPF]]&amp;"-"&amp;RecTotal[[#This Row],[Função do Recurso]]&amp;" - "&amp;RecTotal[[#This Row],[Rubrica]]</f>
        <v>0 - 0-0 - 0</v>
      </c>
    </row>
    <row r="1069" spans="1:14" x14ac:dyDescent="0.25">
      <c r="A1069">
        <f>'Recursos Materiais'!A69</f>
        <v>0</v>
      </c>
      <c r="C1069">
        <f>'Recursos Materiais'!B69</f>
        <v>0</v>
      </c>
      <c r="D1069">
        <f>'Recursos Materiais'!C69</f>
        <v>0</v>
      </c>
      <c r="E1069">
        <f>'Recursos Materiais'!D69</f>
        <v>0</v>
      </c>
      <c r="F1069">
        <f>'Recursos Materiais'!E69</f>
        <v>0</v>
      </c>
      <c r="G1069">
        <f>'Recursos Materiais'!F69</f>
        <v>0</v>
      </c>
      <c r="H1069" s="40">
        <f>'Recursos Materiais'!G69</f>
        <v>0</v>
      </c>
      <c r="I1069" s="40">
        <f>'Recursos Materiais'!H69</f>
        <v>0</v>
      </c>
      <c r="J1069" s="2">
        <f>'Recursos Materiais'!I69</f>
        <v>0</v>
      </c>
      <c r="K1069" s="3">
        <f>'Recursos Materiais'!J69</f>
        <v>0</v>
      </c>
      <c r="L1069" s="39">
        <f>'Recursos Materiais'!K69</f>
        <v>0</v>
      </c>
      <c r="N1069" t="str">
        <f>RecTotal[[#This Row],[Qnt. Horas]]&amp;" - "&amp;RecTotal[[#This Row],[CPF]]&amp;"-"&amp;RecTotal[[#This Row],[Função do Recurso]]&amp;" - "&amp;RecTotal[[#This Row],[Rubrica]]</f>
        <v>0 - 0-0 - 0</v>
      </c>
    </row>
    <row r="1070" spans="1:14" x14ac:dyDescent="0.25">
      <c r="A1070">
        <f>'Recursos Materiais'!A70</f>
        <v>0</v>
      </c>
      <c r="C1070">
        <f>'Recursos Materiais'!B70</f>
        <v>0</v>
      </c>
      <c r="D1070">
        <f>'Recursos Materiais'!C70</f>
        <v>0</v>
      </c>
      <c r="E1070">
        <f>'Recursos Materiais'!D70</f>
        <v>0</v>
      </c>
      <c r="F1070">
        <f>'Recursos Materiais'!E70</f>
        <v>0</v>
      </c>
      <c r="G1070">
        <f>'Recursos Materiais'!F70</f>
        <v>0</v>
      </c>
      <c r="H1070" s="40">
        <f>'Recursos Materiais'!G70</f>
        <v>0</v>
      </c>
      <c r="I1070" s="40">
        <f>'Recursos Materiais'!H70</f>
        <v>0</v>
      </c>
      <c r="J1070" s="2">
        <f>'Recursos Materiais'!I70</f>
        <v>0</v>
      </c>
      <c r="K1070" s="3">
        <f>'Recursos Materiais'!J70</f>
        <v>0</v>
      </c>
      <c r="L1070" s="39">
        <f>'Recursos Materiais'!K70</f>
        <v>0</v>
      </c>
      <c r="N1070" t="str">
        <f>RecTotal[[#This Row],[Qnt. Horas]]&amp;" - "&amp;RecTotal[[#This Row],[CPF]]&amp;"-"&amp;RecTotal[[#This Row],[Função do Recurso]]&amp;" - "&amp;RecTotal[[#This Row],[Rubrica]]</f>
        <v>0 - 0-0 - 0</v>
      </c>
    </row>
    <row r="1071" spans="1:14" x14ac:dyDescent="0.25">
      <c r="A1071">
        <f>'Recursos Materiais'!A71</f>
        <v>0</v>
      </c>
      <c r="C1071">
        <f>'Recursos Materiais'!B71</f>
        <v>0</v>
      </c>
      <c r="D1071">
        <f>'Recursos Materiais'!C71</f>
        <v>0</v>
      </c>
      <c r="E1071">
        <f>'Recursos Materiais'!D71</f>
        <v>0</v>
      </c>
      <c r="F1071">
        <f>'Recursos Materiais'!E71</f>
        <v>0</v>
      </c>
      <c r="G1071">
        <f>'Recursos Materiais'!F71</f>
        <v>0</v>
      </c>
      <c r="H1071" s="40">
        <f>'Recursos Materiais'!G71</f>
        <v>0</v>
      </c>
      <c r="I1071" s="40">
        <f>'Recursos Materiais'!H71</f>
        <v>0</v>
      </c>
      <c r="J1071" s="2">
        <f>'Recursos Materiais'!I71</f>
        <v>0</v>
      </c>
      <c r="K1071" s="3">
        <f>'Recursos Materiais'!J71</f>
        <v>0</v>
      </c>
      <c r="L1071" s="39">
        <f>'Recursos Materiais'!K71</f>
        <v>0</v>
      </c>
      <c r="N1071" t="str">
        <f>RecTotal[[#This Row],[Qnt. Horas]]&amp;" - "&amp;RecTotal[[#This Row],[CPF]]&amp;"-"&amp;RecTotal[[#This Row],[Função do Recurso]]&amp;" - "&amp;RecTotal[[#This Row],[Rubrica]]</f>
        <v>0 - 0-0 - 0</v>
      </c>
    </row>
    <row r="1072" spans="1:14" x14ac:dyDescent="0.25">
      <c r="A1072">
        <f>'Recursos Materiais'!A72</f>
        <v>0</v>
      </c>
      <c r="C1072">
        <f>'Recursos Materiais'!B72</f>
        <v>0</v>
      </c>
      <c r="D1072">
        <f>'Recursos Materiais'!C72</f>
        <v>0</v>
      </c>
      <c r="E1072">
        <f>'Recursos Materiais'!D72</f>
        <v>0</v>
      </c>
      <c r="F1072">
        <f>'Recursos Materiais'!E72</f>
        <v>0</v>
      </c>
      <c r="G1072">
        <f>'Recursos Materiais'!F72</f>
        <v>0</v>
      </c>
      <c r="H1072" s="40">
        <f>'Recursos Materiais'!G72</f>
        <v>0</v>
      </c>
      <c r="I1072" s="40">
        <f>'Recursos Materiais'!H72</f>
        <v>0</v>
      </c>
      <c r="J1072" s="2">
        <f>'Recursos Materiais'!I72</f>
        <v>0</v>
      </c>
      <c r="K1072" s="3">
        <f>'Recursos Materiais'!J72</f>
        <v>0</v>
      </c>
      <c r="L1072" s="39">
        <f>'Recursos Materiais'!K72</f>
        <v>0</v>
      </c>
      <c r="N1072" t="str">
        <f>RecTotal[[#This Row],[Qnt. Horas]]&amp;" - "&amp;RecTotal[[#This Row],[CPF]]&amp;"-"&amp;RecTotal[[#This Row],[Função do Recurso]]&amp;" - "&amp;RecTotal[[#This Row],[Rubrica]]</f>
        <v>0 - 0-0 - 0</v>
      </c>
    </row>
    <row r="1073" spans="1:14" x14ac:dyDescent="0.25">
      <c r="A1073">
        <f>'Recursos Materiais'!A73</f>
        <v>0</v>
      </c>
      <c r="C1073">
        <f>'Recursos Materiais'!B73</f>
        <v>0</v>
      </c>
      <c r="D1073">
        <f>'Recursos Materiais'!C73</f>
        <v>0</v>
      </c>
      <c r="E1073">
        <f>'Recursos Materiais'!D73</f>
        <v>0</v>
      </c>
      <c r="F1073">
        <f>'Recursos Materiais'!E73</f>
        <v>0</v>
      </c>
      <c r="G1073">
        <f>'Recursos Materiais'!F73</f>
        <v>0</v>
      </c>
      <c r="H1073" s="40">
        <f>'Recursos Materiais'!G73</f>
        <v>0</v>
      </c>
      <c r="I1073" s="40">
        <f>'Recursos Materiais'!H73</f>
        <v>0</v>
      </c>
      <c r="J1073" s="2">
        <f>'Recursos Materiais'!I73</f>
        <v>0</v>
      </c>
      <c r="K1073" s="3">
        <f>'Recursos Materiais'!J73</f>
        <v>0</v>
      </c>
      <c r="L1073" s="39">
        <f>'Recursos Materiais'!K73</f>
        <v>0</v>
      </c>
      <c r="N1073" t="str">
        <f>RecTotal[[#This Row],[Qnt. Horas]]&amp;" - "&amp;RecTotal[[#This Row],[CPF]]&amp;"-"&amp;RecTotal[[#This Row],[Função do Recurso]]&amp;" - "&amp;RecTotal[[#This Row],[Rubrica]]</f>
        <v>0 - 0-0 - 0</v>
      </c>
    </row>
    <row r="1074" spans="1:14" x14ac:dyDescent="0.25">
      <c r="A1074">
        <f>'Recursos Materiais'!A74</f>
        <v>0</v>
      </c>
      <c r="C1074">
        <f>'Recursos Materiais'!B74</f>
        <v>0</v>
      </c>
      <c r="D1074">
        <f>'Recursos Materiais'!C74</f>
        <v>0</v>
      </c>
      <c r="E1074">
        <f>'Recursos Materiais'!D74</f>
        <v>0</v>
      </c>
      <c r="F1074">
        <f>'Recursos Materiais'!E74</f>
        <v>0</v>
      </c>
      <c r="G1074">
        <f>'Recursos Materiais'!F74</f>
        <v>0</v>
      </c>
      <c r="H1074" s="40">
        <f>'Recursos Materiais'!G74</f>
        <v>0</v>
      </c>
      <c r="I1074" s="40">
        <f>'Recursos Materiais'!H74</f>
        <v>0</v>
      </c>
      <c r="J1074" s="2">
        <f>'Recursos Materiais'!I74</f>
        <v>0</v>
      </c>
      <c r="K1074" s="3">
        <f>'Recursos Materiais'!J74</f>
        <v>0</v>
      </c>
      <c r="L1074" s="39">
        <f>'Recursos Materiais'!K74</f>
        <v>0</v>
      </c>
      <c r="N1074" t="str">
        <f>RecTotal[[#This Row],[Qnt. Horas]]&amp;" - "&amp;RecTotal[[#This Row],[CPF]]&amp;"-"&amp;RecTotal[[#This Row],[Função do Recurso]]&amp;" - "&amp;RecTotal[[#This Row],[Rubrica]]</f>
        <v>0 - 0-0 - 0</v>
      </c>
    </row>
    <row r="1075" spans="1:14" x14ac:dyDescent="0.25">
      <c r="A1075">
        <f>'Recursos Materiais'!A75</f>
        <v>0</v>
      </c>
      <c r="C1075">
        <f>'Recursos Materiais'!B75</f>
        <v>0</v>
      </c>
      <c r="D1075">
        <f>'Recursos Materiais'!C75</f>
        <v>0</v>
      </c>
      <c r="E1075">
        <f>'Recursos Materiais'!D75</f>
        <v>0</v>
      </c>
      <c r="F1075">
        <f>'Recursos Materiais'!E75</f>
        <v>0</v>
      </c>
      <c r="G1075">
        <f>'Recursos Materiais'!F75</f>
        <v>0</v>
      </c>
      <c r="H1075" s="40">
        <f>'Recursos Materiais'!G75</f>
        <v>0</v>
      </c>
      <c r="I1075" s="40">
        <f>'Recursos Materiais'!H75</f>
        <v>0</v>
      </c>
      <c r="J1075" s="2">
        <f>'Recursos Materiais'!I75</f>
        <v>0</v>
      </c>
      <c r="K1075" s="3">
        <f>'Recursos Materiais'!J75</f>
        <v>0</v>
      </c>
      <c r="L1075" s="39">
        <f>'Recursos Materiais'!K75</f>
        <v>0</v>
      </c>
      <c r="N1075" t="str">
        <f>RecTotal[[#This Row],[Qnt. Horas]]&amp;" - "&amp;RecTotal[[#This Row],[CPF]]&amp;"-"&amp;RecTotal[[#This Row],[Função do Recurso]]&amp;" - "&amp;RecTotal[[#This Row],[Rubrica]]</f>
        <v>0 - 0-0 - 0</v>
      </c>
    </row>
    <row r="1076" spans="1:14" x14ac:dyDescent="0.25">
      <c r="A1076">
        <f>'Recursos Materiais'!A76</f>
        <v>0</v>
      </c>
      <c r="C1076">
        <f>'Recursos Materiais'!B76</f>
        <v>0</v>
      </c>
      <c r="D1076">
        <f>'Recursos Materiais'!C76</f>
        <v>0</v>
      </c>
      <c r="E1076">
        <f>'Recursos Materiais'!D76</f>
        <v>0</v>
      </c>
      <c r="F1076">
        <f>'Recursos Materiais'!E76</f>
        <v>0</v>
      </c>
      <c r="G1076">
        <f>'Recursos Materiais'!F76</f>
        <v>0</v>
      </c>
      <c r="H1076" s="40">
        <f>'Recursos Materiais'!G76</f>
        <v>0</v>
      </c>
      <c r="I1076" s="40">
        <f>'Recursos Materiais'!H76</f>
        <v>0</v>
      </c>
      <c r="J1076" s="2">
        <f>'Recursos Materiais'!I76</f>
        <v>0</v>
      </c>
      <c r="K1076" s="3">
        <f>'Recursos Materiais'!J76</f>
        <v>0</v>
      </c>
      <c r="L1076" s="39">
        <f>'Recursos Materiais'!K76</f>
        <v>0</v>
      </c>
      <c r="N1076" t="str">
        <f>RecTotal[[#This Row],[Qnt. Horas]]&amp;" - "&amp;RecTotal[[#This Row],[CPF]]&amp;"-"&amp;RecTotal[[#This Row],[Função do Recurso]]&amp;" - "&amp;RecTotal[[#This Row],[Rubrica]]</f>
        <v>0 - 0-0 - 0</v>
      </c>
    </row>
    <row r="1077" spans="1:14" x14ac:dyDescent="0.25">
      <c r="A1077">
        <f>'Recursos Materiais'!A77</f>
        <v>0</v>
      </c>
      <c r="C1077">
        <f>'Recursos Materiais'!B77</f>
        <v>0</v>
      </c>
      <c r="D1077">
        <f>'Recursos Materiais'!C77</f>
        <v>0</v>
      </c>
      <c r="E1077">
        <f>'Recursos Materiais'!D77</f>
        <v>0</v>
      </c>
      <c r="F1077">
        <f>'Recursos Materiais'!E77</f>
        <v>0</v>
      </c>
      <c r="G1077">
        <f>'Recursos Materiais'!F77</f>
        <v>0</v>
      </c>
      <c r="H1077" s="40">
        <f>'Recursos Materiais'!G77</f>
        <v>0</v>
      </c>
      <c r="I1077" s="40">
        <f>'Recursos Materiais'!H77</f>
        <v>0</v>
      </c>
      <c r="J1077" s="2">
        <f>'Recursos Materiais'!I77</f>
        <v>0</v>
      </c>
      <c r="K1077" s="3">
        <f>'Recursos Materiais'!J77</f>
        <v>0</v>
      </c>
      <c r="L1077" s="39">
        <f>'Recursos Materiais'!K77</f>
        <v>0</v>
      </c>
      <c r="N1077" t="str">
        <f>RecTotal[[#This Row],[Qnt. Horas]]&amp;" - "&amp;RecTotal[[#This Row],[CPF]]&amp;"-"&amp;RecTotal[[#This Row],[Função do Recurso]]&amp;" - "&amp;RecTotal[[#This Row],[Rubrica]]</f>
        <v>0 - 0-0 - 0</v>
      </c>
    </row>
    <row r="1078" spans="1:14" x14ac:dyDescent="0.25">
      <c r="A1078">
        <f>'Recursos Materiais'!A78</f>
        <v>0</v>
      </c>
      <c r="C1078">
        <f>'Recursos Materiais'!B78</f>
        <v>0</v>
      </c>
      <c r="D1078">
        <f>'Recursos Materiais'!C78</f>
        <v>0</v>
      </c>
      <c r="E1078">
        <f>'Recursos Materiais'!D78</f>
        <v>0</v>
      </c>
      <c r="F1078">
        <f>'Recursos Materiais'!E78</f>
        <v>0</v>
      </c>
      <c r="G1078">
        <f>'Recursos Materiais'!F78</f>
        <v>0</v>
      </c>
      <c r="H1078" s="40">
        <f>'Recursos Materiais'!G78</f>
        <v>0</v>
      </c>
      <c r="I1078" s="40">
        <f>'Recursos Materiais'!H78</f>
        <v>0</v>
      </c>
      <c r="J1078" s="2">
        <f>'Recursos Materiais'!I78</f>
        <v>0</v>
      </c>
      <c r="K1078" s="3">
        <f>'Recursos Materiais'!J78</f>
        <v>0</v>
      </c>
      <c r="L1078" s="39">
        <f>'Recursos Materiais'!K78</f>
        <v>0</v>
      </c>
      <c r="N1078" t="str">
        <f>RecTotal[[#This Row],[Qnt. Horas]]&amp;" - "&amp;RecTotal[[#This Row],[CPF]]&amp;"-"&amp;RecTotal[[#This Row],[Função do Recurso]]&amp;" - "&amp;RecTotal[[#This Row],[Rubrica]]</f>
        <v>0 - 0-0 - 0</v>
      </c>
    </row>
    <row r="1079" spans="1:14" x14ac:dyDescent="0.25">
      <c r="A1079">
        <f>'Recursos Materiais'!A79</f>
        <v>0</v>
      </c>
      <c r="C1079">
        <f>'Recursos Materiais'!B79</f>
        <v>0</v>
      </c>
      <c r="D1079">
        <f>'Recursos Materiais'!C79</f>
        <v>0</v>
      </c>
      <c r="E1079">
        <f>'Recursos Materiais'!D79</f>
        <v>0</v>
      </c>
      <c r="F1079">
        <f>'Recursos Materiais'!E79</f>
        <v>0</v>
      </c>
      <c r="G1079">
        <f>'Recursos Materiais'!F79</f>
        <v>0</v>
      </c>
      <c r="H1079" s="40">
        <f>'Recursos Materiais'!G79</f>
        <v>0</v>
      </c>
      <c r="I1079" s="40">
        <f>'Recursos Materiais'!H79</f>
        <v>0</v>
      </c>
      <c r="J1079" s="2">
        <f>'Recursos Materiais'!I79</f>
        <v>0</v>
      </c>
      <c r="K1079" s="3">
        <f>'Recursos Materiais'!J79</f>
        <v>0</v>
      </c>
      <c r="L1079" s="39">
        <f>'Recursos Materiais'!K79</f>
        <v>0</v>
      </c>
      <c r="N1079" t="str">
        <f>RecTotal[[#This Row],[Qnt. Horas]]&amp;" - "&amp;RecTotal[[#This Row],[CPF]]&amp;"-"&amp;RecTotal[[#This Row],[Função do Recurso]]&amp;" - "&amp;RecTotal[[#This Row],[Rubrica]]</f>
        <v>0 - 0-0 - 0</v>
      </c>
    </row>
    <row r="1080" spans="1:14" x14ac:dyDescent="0.25">
      <c r="A1080">
        <f>'Recursos Materiais'!A80</f>
        <v>0</v>
      </c>
      <c r="C1080">
        <f>'Recursos Materiais'!B80</f>
        <v>0</v>
      </c>
      <c r="D1080">
        <f>'Recursos Materiais'!C80</f>
        <v>0</v>
      </c>
      <c r="E1080">
        <f>'Recursos Materiais'!D80</f>
        <v>0</v>
      </c>
      <c r="F1080">
        <f>'Recursos Materiais'!E80</f>
        <v>0</v>
      </c>
      <c r="G1080">
        <f>'Recursos Materiais'!F80</f>
        <v>0</v>
      </c>
      <c r="H1080" s="40">
        <f>'Recursos Materiais'!G80</f>
        <v>0</v>
      </c>
      <c r="I1080" s="40">
        <f>'Recursos Materiais'!H80</f>
        <v>0</v>
      </c>
      <c r="J1080" s="2">
        <f>'Recursos Materiais'!I80</f>
        <v>0</v>
      </c>
      <c r="K1080" s="3">
        <f>'Recursos Materiais'!J80</f>
        <v>0</v>
      </c>
      <c r="L1080" s="39">
        <f>'Recursos Materiais'!K80</f>
        <v>0</v>
      </c>
      <c r="N1080" t="str">
        <f>RecTotal[[#This Row],[Qnt. Horas]]&amp;" - "&amp;RecTotal[[#This Row],[CPF]]&amp;"-"&amp;RecTotal[[#This Row],[Função do Recurso]]&amp;" - "&amp;RecTotal[[#This Row],[Rubrica]]</f>
        <v>0 - 0-0 - 0</v>
      </c>
    </row>
    <row r="1081" spans="1:14" x14ac:dyDescent="0.25">
      <c r="A1081">
        <f>'Recursos Materiais'!A81</f>
        <v>0</v>
      </c>
      <c r="C1081">
        <f>'Recursos Materiais'!B81</f>
        <v>0</v>
      </c>
      <c r="D1081">
        <f>'Recursos Materiais'!C81</f>
        <v>0</v>
      </c>
      <c r="E1081">
        <f>'Recursos Materiais'!D81</f>
        <v>0</v>
      </c>
      <c r="F1081">
        <f>'Recursos Materiais'!E81</f>
        <v>0</v>
      </c>
      <c r="G1081">
        <f>'Recursos Materiais'!F81</f>
        <v>0</v>
      </c>
      <c r="H1081" s="40">
        <f>'Recursos Materiais'!G81</f>
        <v>0</v>
      </c>
      <c r="I1081" s="40">
        <f>'Recursos Materiais'!H81</f>
        <v>0</v>
      </c>
      <c r="J1081" s="2">
        <f>'Recursos Materiais'!I81</f>
        <v>0</v>
      </c>
      <c r="K1081" s="3">
        <f>'Recursos Materiais'!J81</f>
        <v>0</v>
      </c>
      <c r="L1081" s="39">
        <f>'Recursos Materiais'!K81</f>
        <v>0</v>
      </c>
      <c r="N1081" t="str">
        <f>RecTotal[[#This Row],[Qnt. Horas]]&amp;" - "&amp;RecTotal[[#This Row],[CPF]]&amp;"-"&amp;RecTotal[[#This Row],[Função do Recurso]]&amp;" - "&amp;RecTotal[[#This Row],[Rubrica]]</f>
        <v>0 - 0-0 - 0</v>
      </c>
    </row>
    <row r="1082" spans="1:14" x14ac:dyDescent="0.25">
      <c r="A1082">
        <f>'Recursos Materiais'!A82</f>
        <v>0</v>
      </c>
      <c r="C1082">
        <f>'Recursos Materiais'!B82</f>
        <v>0</v>
      </c>
      <c r="D1082">
        <f>'Recursos Materiais'!C82</f>
        <v>0</v>
      </c>
      <c r="E1082">
        <f>'Recursos Materiais'!D82</f>
        <v>0</v>
      </c>
      <c r="F1082">
        <f>'Recursos Materiais'!E82</f>
        <v>0</v>
      </c>
      <c r="G1082">
        <f>'Recursos Materiais'!F82</f>
        <v>0</v>
      </c>
      <c r="H1082" s="40">
        <f>'Recursos Materiais'!G82</f>
        <v>0</v>
      </c>
      <c r="I1082" s="40">
        <f>'Recursos Materiais'!H82</f>
        <v>0</v>
      </c>
      <c r="J1082" s="2">
        <f>'Recursos Materiais'!I82</f>
        <v>0</v>
      </c>
      <c r="K1082" s="3">
        <f>'Recursos Materiais'!J82</f>
        <v>0</v>
      </c>
      <c r="L1082" s="39">
        <f>'Recursos Materiais'!K82</f>
        <v>0</v>
      </c>
      <c r="N1082" t="str">
        <f>RecTotal[[#This Row],[Qnt. Horas]]&amp;" - "&amp;RecTotal[[#This Row],[CPF]]&amp;"-"&amp;RecTotal[[#This Row],[Função do Recurso]]&amp;" - "&amp;RecTotal[[#This Row],[Rubrica]]</f>
        <v>0 - 0-0 - 0</v>
      </c>
    </row>
    <row r="1083" spans="1:14" x14ac:dyDescent="0.25">
      <c r="A1083">
        <f>'Recursos Materiais'!A83</f>
        <v>0</v>
      </c>
      <c r="C1083">
        <f>'Recursos Materiais'!B83</f>
        <v>0</v>
      </c>
      <c r="D1083">
        <f>'Recursos Materiais'!C83</f>
        <v>0</v>
      </c>
      <c r="E1083">
        <f>'Recursos Materiais'!D83</f>
        <v>0</v>
      </c>
      <c r="F1083">
        <f>'Recursos Materiais'!E83</f>
        <v>0</v>
      </c>
      <c r="G1083">
        <f>'Recursos Materiais'!F83</f>
        <v>0</v>
      </c>
      <c r="H1083" s="40">
        <f>'Recursos Materiais'!G83</f>
        <v>0</v>
      </c>
      <c r="I1083" s="40">
        <f>'Recursos Materiais'!H83</f>
        <v>0</v>
      </c>
      <c r="J1083" s="2">
        <f>'Recursos Materiais'!I83</f>
        <v>0</v>
      </c>
      <c r="K1083" s="3">
        <f>'Recursos Materiais'!J83</f>
        <v>0</v>
      </c>
      <c r="L1083" s="39">
        <f>'Recursos Materiais'!K83</f>
        <v>0</v>
      </c>
      <c r="N1083" t="str">
        <f>RecTotal[[#This Row],[Qnt. Horas]]&amp;" - "&amp;RecTotal[[#This Row],[CPF]]&amp;"-"&amp;RecTotal[[#This Row],[Função do Recurso]]&amp;" - "&amp;RecTotal[[#This Row],[Rubrica]]</f>
        <v>0 - 0-0 - 0</v>
      </c>
    </row>
    <row r="1084" spans="1:14" x14ac:dyDescent="0.25">
      <c r="A1084">
        <f>'Recursos Materiais'!A84</f>
        <v>0</v>
      </c>
      <c r="C1084">
        <f>'Recursos Materiais'!B84</f>
        <v>0</v>
      </c>
      <c r="D1084">
        <f>'Recursos Materiais'!C84</f>
        <v>0</v>
      </c>
      <c r="E1084">
        <f>'Recursos Materiais'!D84</f>
        <v>0</v>
      </c>
      <c r="F1084">
        <f>'Recursos Materiais'!E84</f>
        <v>0</v>
      </c>
      <c r="G1084">
        <f>'Recursos Materiais'!F84</f>
        <v>0</v>
      </c>
      <c r="H1084" s="40">
        <f>'Recursos Materiais'!G84</f>
        <v>0</v>
      </c>
      <c r="I1084" s="40">
        <f>'Recursos Materiais'!H84</f>
        <v>0</v>
      </c>
      <c r="J1084" s="2">
        <f>'Recursos Materiais'!I84</f>
        <v>0</v>
      </c>
      <c r="K1084" s="3">
        <f>'Recursos Materiais'!J84</f>
        <v>0</v>
      </c>
      <c r="L1084" s="39">
        <f>'Recursos Materiais'!K84</f>
        <v>0</v>
      </c>
      <c r="N1084" t="str">
        <f>RecTotal[[#This Row],[Qnt. Horas]]&amp;" - "&amp;RecTotal[[#This Row],[CPF]]&amp;"-"&amp;RecTotal[[#This Row],[Função do Recurso]]&amp;" - "&amp;RecTotal[[#This Row],[Rubrica]]</f>
        <v>0 - 0-0 - 0</v>
      </c>
    </row>
    <row r="1085" spans="1:14" x14ac:dyDescent="0.25">
      <c r="A1085">
        <f>'Recursos Materiais'!A85</f>
        <v>0</v>
      </c>
      <c r="C1085">
        <f>'Recursos Materiais'!B85</f>
        <v>0</v>
      </c>
      <c r="D1085">
        <f>'Recursos Materiais'!C85</f>
        <v>0</v>
      </c>
      <c r="E1085">
        <f>'Recursos Materiais'!D85</f>
        <v>0</v>
      </c>
      <c r="F1085">
        <f>'Recursos Materiais'!E85</f>
        <v>0</v>
      </c>
      <c r="G1085">
        <f>'Recursos Materiais'!F85</f>
        <v>0</v>
      </c>
      <c r="H1085" s="40">
        <f>'Recursos Materiais'!G85</f>
        <v>0</v>
      </c>
      <c r="I1085" s="40">
        <f>'Recursos Materiais'!H85</f>
        <v>0</v>
      </c>
      <c r="J1085" s="2">
        <f>'Recursos Materiais'!I85</f>
        <v>0</v>
      </c>
      <c r="K1085" s="3">
        <f>'Recursos Materiais'!J85</f>
        <v>0</v>
      </c>
      <c r="L1085" s="39">
        <f>'Recursos Materiais'!K85</f>
        <v>0</v>
      </c>
      <c r="N1085" t="str">
        <f>RecTotal[[#This Row],[Qnt. Horas]]&amp;" - "&amp;RecTotal[[#This Row],[CPF]]&amp;"-"&amp;RecTotal[[#This Row],[Função do Recurso]]&amp;" - "&amp;RecTotal[[#This Row],[Rubrica]]</f>
        <v>0 - 0-0 - 0</v>
      </c>
    </row>
    <row r="1086" spans="1:14" x14ac:dyDescent="0.25">
      <c r="A1086">
        <f>'Recursos Materiais'!A86</f>
        <v>0</v>
      </c>
      <c r="C1086">
        <f>'Recursos Materiais'!B86</f>
        <v>0</v>
      </c>
      <c r="D1086">
        <f>'Recursos Materiais'!C86</f>
        <v>0</v>
      </c>
      <c r="E1086">
        <f>'Recursos Materiais'!D86</f>
        <v>0</v>
      </c>
      <c r="F1086">
        <f>'Recursos Materiais'!E86</f>
        <v>0</v>
      </c>
      <c r="G1086">
        <f>'Recursos Materiais'!F86</f>
        <v>0</v>
      </c>
      <c r="H1086" s="40">
        <f>'Recursos Materiais'!G86</f>
        <v>0</v>
      </c>
      <c r="I1086" s="40">
        <f>'Recursos Materiais'!H86</f>
        <v>0</v>
      </c>
      <c r="J1086" s="2">
        <f>'Recursos Materiais'!I86</f>
        <v>0</v>
      </c>
      <c r="K1086" s="3">
        <f>'Recursos Materiais'!J86</f>
        <v>0</v>
      </c>
      <c r="L1086" s="39">
        <f>'Recursos Materiais'!K86</f>
        <v>0</v>
      </c>
      <c r="N1086" t="str">
        <f>RecTotal[[#This Row],[Qnt. Horas]]&amp;" - "&amp;RecTotal[[#This Row],[CPF]]&amp;"-"&amp;RecTotal[[#This Row],[Função do Recurso]]&amp;" - "&amp;RecTotal[[#This Row],[Rubrica]]</f>
        <v>0 - 0-0 - 0</v>
      </c>
    </row>
    <row r="1087" spans="1:14" x14ac:dyDescent="0.25">
      <c r="A1087">
        <f>'Recursos Materiais'!A87</f>
        <v>0</v>
      </c>
      <c r="C1087">
        <f>'Recursos Materiais'!B87</f>
        <v>0</v>
      </c>
      <c r="D1087">
        <f>'Recursos Materiais'!C87</f>
        <v>0</v>
      </c>
      <c r="E1087">
        <f>'Recursos Materiais'!D87</f>
        <v>0</v>
      </c>
      <c r="F1087">
        <f>'Recursos Materiais'!E87</f>
        <v>0</v>
      </c>
      <c r="G1087">
        <f>'Recursos Materiais'!F87</f>
        <v>0</v>
      </c>
      <c r="H1087" s="40">
        <f>'Recursos Materiais'!G87</f>
        <v>0</v>
      </c>
      <c r="I1087" s="40">
        <f>'Recursos Materiais'!H87</f>
        <v>0</v>
      </c>
      <c r="J1087" s="2">
        <f>'Recursos Materiais'!I87</f>
        <v>0</v>
      </c>
      <c r="K1087" s="3">
        <f>'Recursos Materiais'!J87</f>
        <v>0</v>
      </c>
      <c r="L1087" s="39">
        <f>'Recursos Materiais'!K87</f>
        <v>0</v>
      </c>
      <c r="N1087" t="str">
        <f>RecTotal[[#This Row],[Qnt. Horas]]&amp;" - "&amp;RecTotal[[#This Row],[CPF]]&amp;"-"&amp;RecTotal[[#This Row],[Função do Recurso]]&amp;" - "&amp;RecTotal[[#This Row],[Rubrica]]</f>
        <v>0 - 0-0 - 0</v>
      </c>
    </row>
    <row r="1088" spans="1:14" x14ac:dyDescent="0.25">
      <c r="A1088">
        <f>'Recursos Materiais'!A88</f>
        <v>0</v>
      </c>
      <c r="C1088">
        <f>'Recursos Materiais'!B88</f>
        <v>0</v>
      </c>
      <c r="D1088">
        <f>'Recursos Materiais'!C88</f>
        <v>0</v>
      </c>
      <c r="E1088">
        <f>'Recursos Materiais'!D88</f>
        <v>0</v>
      </c>
      <c r="F1088">
        <f>'Recursos Materiais'!E88</f>
        <v>0</v>
      </c>
      <c r="G1088">
        <f>'Recursos Materiais'!F88</f>
        <v>0</v>
      </c>
      <c r="H1088" s="40">
        <f>'Recursos Materiais'!G88</f>
        <v>0</v>
      </c>
      <c r="I1088" s="40">
        <f>'Recursos Materiais'!H88</f>
        <v>0</v>
      </c>
      <c r="J1088" s="2">
        <f>'Recursos Materiais'!I88</f>
        <v>0</v>
      </c>
      <c r="K1088" s="3">
        <f>'Recursos Materiais'!J88</f>
        <v>0</v>
      </c>
      <c r="L1088" s="39">
        <f>'Recursos Materiais'!K88</f>
        <v>0</v>
      </c>
      <c r="N1088" t="str">
        <f>RecTotal[[#This Row],[Qnt. Horas]]&amp;" - "&amp;RecTotal[[#This Row],[CPF]]&amp;"-"&amp;RecTotal[[#This Row],[Função do Recurso]]&amp;" - "&amp;RecTotal[[#This Row],[Rubrica]]</f>
        <v>0 - 0-0 - 0</v>
      </c>
    </row>
    <row r="1089" spans="1:14" x14ac:dyDescent="0.25">
      <c r="A1089">
        <f>'Recursos Materiais'!A89</f>
        <v>0</v>
      </c>
      <c r="C1089">
        <f>'Recursos Materiais'!B89</f>
        <v>0</v>
      </c>
      <c r="D1089">
        <f>'Recursos Materiais'!C89</f>
        <v>0</v>
      </c>
      <c r="E1089">
        <f>'Recursos Materiais'!D89</f>
        <v>0</v>
      </c>
      <c r="F1089">
        <f>'Recursos Materiais'!E89</f>
        <v>0</v>
      </c>
      <c r="G1089">
        <f>'Recursos Materiais'!F89</f>
        <v>0</v>
      </c>
      <c r="H1089" s="40">
        <f>'Recursos Materiais'!G89</f>
        <v>0</v>
      </c>
      <c r="I1089" s="40">
        <f>'Recursos Materiais'!H89</f>
        <v>0</v>
      </c>
      <c r="J1089" s="2">
        <f>'Recursos Materiais'!I89</f>
        <v>0</v>
      </c>
      <c r="K1089" s="3">
        <f>'Recursos Materiais'!J89</f>
        <v>0</v>
      </c>
      <c r="L1089" s="39">
        <f>'Recursos Materiais'!K89</f>
        <v>0</v>
      </c>
      <c r="N1089" t="str">
        <f>RecTotal[[#This Row],[Qnt. Horas]]&amp;" - "&amp;RecTotal[[#This Row],[CPF]]&amp;"-"&amp;RecTotal[[#This Row],[Função do Recurso]]&amp;" - "&amp;RecTotal[[#This Row],[Rubrica]]</f>
        <v>0 - 0-0 - 0</v>
      </c>
    </row>
    <row r="1090" spans="1:14" x14ac:dyDescent="0.25">
      <c r="A1090">
        <f>'Recursos Materiais'!A90</f>
        <v>0</v>
      </c>
      <c r="C1090">
        <f>'Recursos Materiais'!B90</f>
        <v>0</v>
      </c>
      <c r="D1090">
        <f>'Recursos Materiais'!C90</f>
        <v>0</v>
      </c>
      <c r="E1090">
        <f>'Recursos Materiais'!D90</f>
        <v>0</v>
      </c>
      <c r="F1090">
        <f>'Recursos Materiais'!E90</f>
        <v>0</v>
      </c>
      <c r="G1090">
        <f>'Recursos Materiais'!F90</f>
        <v>0</v>
      </c>
      <c r="H1090" s="40">
        <f>'Recursos Materiais'!G90</f>
        <v>0</v>
      </c>
      <c r="I1090" s="40">
        <f>'Recursos Materiais'!H90</f>
        <v>0</v>
      </c>
      <c r="J1090" s="2">
        <f>'Recursos Materiais'!I90</f>
        <v>0</v>
      </c>
      <c r="K1090" s="3">
        <f>'Recursos Materiais'!J90</f>
        <v>0</v>
      </c>
      <c r="L1090" s="39">
        <f>'Recursos Materiais'!K90</f>
        <v>0</v>
      </c>
      <c r="N1090" t="str">
        <f>RecTotal[[#This Row],[Qnt. Horas]]&amp;" - "&amp;RecTotal[[#This Row],[CPF]]&amp;"-"&amp;RecTotal[[#This Row],[Função do Recurso]]&amp;" - "&amp;RecTotal[[#This Row],[Rubrica]]</f>
        <v>0 - 0-0 - 0</v>
      </c>
    </row>
    <row r="1091" spans="1:14" x14ac:dyDescent="0.25">
      <c r="A1091">
        <f>'Recursos Materiais'!A91</f>
        <v>0</v>
      </c>
      <c r="C1091">
        <f>'Recursos Materiais'!B91</f>
        <v>0</v>
      </c>
      <c r="D1091">
        <f>'Recursos Materiais'!C91</f>
        <v>0</v>
      </c>
      <c r="E1091">
        <f>'Recursos Materiais'!D91</f>
        <v>0</v>
      </c>
      <c r="F1091">
        <f>'Recursos Materiais'!E91</f>
        <v>0</v>
      </c>
      <c r="G1091">
        <f>'Recursos Materiais'!F91</f>
        <v>0</v>
      </c>
      <c r="H1091" s="40">
        <f>'Recursos Materiais'!G91</f>
        <v>0</v>
      </c>
      <c r="I1091" s="40">
        <f>'Recursos Materiais'!H91</f>
        <v>0</v>
      </c>
      <c r="J1091" s="2">
        <f>'Recursos Materiais'!I91</f>
        <v>0</v>
      </c>
      <c r="K1091" s="3">
        <f>'Recursos Materiais'!J91</f>
        <v>0</v>
      </c>
      <c r="L1091" s="39">
        <f>'Recursos Materiais'!K91</f>
        <v>0</v>
      </c>
      <c r="N1091" t="str">
        <f>RecTotal[[#This Row],[Qnt. Horas]]&amp;" - "&amp;RecTotal[[#This Row],[CPF]]&amp;"-"&amp;RecTotal[[#This Row],[Função do Recurso]]&amp;" - "&amp;RecTotal[[#This Row],[Rubrica]]</f>
        <v>0 - 0-0 - 0</v>
      </c>
    </row>
    <row r="1092" spans="1:14" x14ac:dyDescent="0.25">
      <c r="A1092">
        <f>'Recursos Materiais'!A92</f>
        <v>0</v>
      </c>
      <c r="C1092">
        <f>'Recursos Materiais'!B92</f>
        <v>0</v>
      </c>
      <c r="D1092">
        <f>'Recursos Materiais'!C92</f>
        <v>0</v>
      </c>
      <c r="E1092">
        <f>'Recursos Materiais'!D92</f>
        <v>0</v>
      </c>
      <c r="F1092">
        <f>'Recursos Materiais'!E92</f>
        <v>0</v>
      </c>
      <c r="G1092">
        <f>'Recursos Materiais'!F92</f>
        <v>0</v>
      </c>
      <c r="H1092" s="40">
        <f>'Recursos Materiais'!G92</f>
        <v>0</v>
      </c>
      <c r="I1092" s="40">
        <f>'Recursos Materiais'!H92</f>
        <v>0</v>
      </c>
      <c r="J1092" s="2">
        <f>'Recursos Materiais'!I92</f>
        <v>0</v>
      </c>
      <c r="K1092" s="3">
        <f>'Recursos Materiais'!J92</f>
        <v>0</v>
      </c>
      <c r="L1092" s="39">
        <f>'Recursos Materiais'!K92</f>
        <v>0</v>
      </c>
      <c r="N1092" t="str">
        <f>RecTotal[[#This Row],[Qnt. Horas]]&amp;" - "&amp;RecTotal[[#This Row],[CPF]]&amp;"-"&amp;RecTotal[[#This Row],[Função do Recurso]]&amp;" - "&amp;RecTotal[[#This Row],[Rubrica]]</f>
        <v>0 - 0-0 - 0</v>
      </c>
    </row>
    <row r="1093" spans="1:14" x14ac:dyDescent="0.25">
      <c r="A1093">
        <f>'Recursos Materiais'!A93</f>
        <v>0</v>
      </c>
      <c r="C1093">
        <f>'Recursos Materiais'!B93</f>
        <v>0</v>
      </c>
      <c r="D1093">
        <f>'Recursos Materiais'!C93</f>
        <v>0</v>
      </c>
      <c r="E1093">
        <f>'Recursos Materiais'!D93</f>
        <v>0</v>
      </c>
      <c r="F1093">
        <f>'Recursos Materiais'!E93</f>
        <v>0</v>
      </c>
      <c r="G1093">
        <f>'Recursos Materiais'!F93</f>
        <v>0</v>
      </c>
      <c r="H1093" s="40">
        <f>'Recursos Materiais'!G93</f>
        <v>0</v>
      </c>
      <c r="I1093" s="40">
        <f>'Recursos Materiais'!H93</f>
        <v>0</v>
      </c>
      <c r="J1093" s="2">
        <f>'Recursos Materiais'!I93</f>
        <v>0</v>
      </c>
      <c r="K1093" s="3">
        <f>'Recursos Materiais'!J93</f>
        <v>0</v>
      </c>
      <c r="L1093" s="39">
        <f>'Recursos Materiais'!K93</f>
        <v>0</v>
      </c>
      <c r="N1093" t="str">
        <f>RecTotal[[#This Row],[Qnt. Horas]]&amp;" - "&amp;RecTotal[[#This Row],[CPF]]&amp;"-"&amp;RecTotal[[#This Row],[Função do Recurso]]&amp;" - "&amp;RecTotal[[#This Row],[Rubrica]]</f>
        <v>0 - 0-0 - 0</v>
      </c>
    </row>
    <row r="1094" spans="1:14" x14ac:dyDescent="0.25">
      <c r="A1094">
        <f>'Recursos Materiais'!A94</f>
        <v>0</v>
      </c>
      <c r="C1094">
        <f>'Recursos Materiais'!B94</f>
        <v>0</v>
      </c>
      <c r="D1094">
        <f>'Recursos Materiais'!C94</f>
        <v>0</v>
      </c>
      <c r="E1094">
        <f>'Recursos Materiais'!D94</f>
        <v>0</v>
      </c>
      <c r="F1094">
        <f>'Recursos Materiais'!E94</f>
        <v>0</v>
      </c>
      <c r="G1094">
        <f>'Recursos Materiais'!F94</f>
        <v>0</v>
      </c>
      <c r="H1094" s="40">
        <f>'Recursos Materiais'!G94</f>
        <v>0</v>
      </c>
      <c r="I1094" s="40">
        <f>'Recursos Materiais'!H94</f>
        <v>0</v>
      </c>
      <c r="J1094" s="2">
        <f>'Recursos Materiais'!I94</f>
        <v>0</v>
      </c>
      <c r="K1094" s="3">
        <f>'Recursos Materiais'!J94</f>
        <v>0</v>
      </c>
      <c r="L1094" s="39">
        <f>'Recursos Materiais'!K94</f>
        <v>0</v>
      </c>
      <c r="N1094" t="str">
        <f>RecTotal[[#This Row],[Qnt. Horas]]&amp;" - "&amp;RecTotal[[#This Row],[CPF]]&amp;"-"&amp;RecTotal[[#This Row],[Função do Recurso]]&amp;" - "&amp;RecTotal[[#This Row],[Rubrica]]</f>
        <v>0 - 0-0 - 0</v>
      </c>
    </row>
    <row r="1095" spans="1:14" x14ac:dyDescent="0.25">
      <c r="A1095">
        <f>'Recursos Materiais'!A95</f>
        <v>0</v>
      </c>
      <c r="C1095">
        <f>'Recursos Materiais'!B95</f>
        <v>0</v>
      </c>
      <c r="D1095">
        <f>'Recursos Materiais'!C95</f>
        <v>0</v>
      </c>
      <c r="E1095">
        <f>'Recursos Materiais'!D95</f>
        <v>0</v>
      </c>
      <c r="F1095">
        <f>'Recursos Materiais'!E95</f>
        <v>0</v>
      </c>
      <c r="G1095">
        <f>'Recursos Materiais'!F95</f>
        <v>0</v>
      </c>
      <c r="H1095" s="40">
        <f>'Recursos Materiais'!G95</f>
        <v>0</v>
      </c>
      <c r="I1095" s="40">
        <f>'Recursos Materiais'!H95</f>
        <v>0</v>
      </c>
      <c r="J1095" s="2">
        <f>'Recursos Materiais'!I95</f>
        <v>0</v>
      </c>
      <c r="K1095" s="3">
        <f>'Recursos Materiais'!J95</f>
        <v>0</v>
      </c>
      <c r="L1095" s="39">
        <f>'Recursos Materiais'!K95</f>
        <v>0</v>
      </c>
      <c r="N1095" t="str">
        <f>RecTotal[[#This Row],[Qnt. Horas]]&amp;" - "&amp;RecTotal[[#This Row],[CPF]]&amp;"-"&amp;RecTotal[[#This Row],[Função do Recurso]]&amp;" - "&amp;RecTotal[[#This Row],[Rubrica]]</f>
        <v>0 - 0-0 - 0</v>
      </c>
    </row>
    <row r="1096" spans="1:14" x14ac:dyDescent="0.25">
      <c r="A1096">
        <f>'Recursos Materiais'!A96</f>
        <v>0</v>
      </c>
      <c r="C1096">
        <f>'Recursos Materiais'!B96</f>
        <v>0</v>
      </c>
      <c r="D1096">
        <f>'Recursos Materiais'!C96</f>
        <v>0</v>
      </c>
      <c r="E1096">
        <f>'Recursos Materiais'!D96</f>
        <v>0</v>
      </c>
      <c r="F1096">
        <f>'Recursos Materiais'!E96</f>
        <v>0</v>
      </c>
      <c r="G1096">
        <f>'Recursos Materiais'!F96</f>
        <v>0</v>
      </c>
      <c r="H1096" s="40">
        <f>'Recursos Materiais'!G96</f>
        <v>0</v>
      </c>
      <c r="I1096" s="40">
        <f>'Recursos Materiais'!H96</f>
        <v>0</v>
      </c>
      <c r="J1096" s="2">
        <f>'Recursos Materiais'!I96</f>
        <v>0</v>
      </c>
      <c r="K1096" s="3">
        <f>'Recursos Materiais'!J96</f>
        <v>0</v>
      </c>
      <c r="L1096" s="39">
        <f>'Recursos Materiais'!K96</f>
        <v>0</v>
      </c>
      <c r="N1096" t="str">
        <f>RecTotal[[#This Row],[Qnt. Horas]]&amp;" - "&amp;RecTotal[[#This Row],[CPF]]&amp;"-"&amp;RecTotal[[#This Row],[Função do Recurso]]&amp;" - "&amp;RecTotal[[#This Row],[Rubrica]]</f>
        <v>0 - 0-0 - 0</v>
      </c>
    </row>
    <row r="1097" spans="1:14" x14ac:dyDescent="0.25">
      <c r="A1097">
        <f>'Recursos Materiais'!A97</f>
        <v>0</v>
      </c>
      <c r="C1097">
        <f>'Recursos Materiais'!B97</f>
        <v>0</v>
      </c>
      <c r="D1097">
        <f>'Recursos Materiais'!C97</f>
        <v>0</v>
      </c>
      <c r="E1097">
        <f>'Recursos Materiais'!D97</f>
        <v>0</v>
      </c>
      <c r="F1097">
        <f>'Recursos Materiais'!E97</f>
        <v>0</v>
      </c>
      <c r="G1097">
        <f>'Recursos Materiais'!F97</f>
        <v>0</v>
      </c>
      <c r="H1097" s="40">
        <f>'Recursos Materiais'!G97</f>
        <v>0</v>
      </c>
      <c r="I1097" s="40">
        <f>'Recursos Materiais'!H97</f>
        <v>0</v>
      </c>
      <c r="J1097" s="2">
        <f>'Recursos Materiais'!I97</f>
        <v>0</v>
      </c>
      <c r="K1097" s="3">
        <f>'Recursos Materiais'!J97</f>
        <v>0</v>
      </c>
      <c r="L1097" s="39">
        <f>'Recursos Materiais'!K97</f>
        <v>0</v>
      </c>
      <c r="N1097" t="str">
        <f>RecTotal[[#This Row],[Qnt. Horas]]&amp;" - "&amp;RecTotal[[#This Row],[CPF]]&amp;"-"&amp;RecTotal[[#This Row],[Função do Recurso]]&amp;" - "&amp;RecTotal[[#This Row],[Rubrica]]</f>
        <v>0 - 0-0 - 0</v>
      </c>
    </row>
    <row r="1098" spans="1:14" x14ac:dyDescent="0.25">
      <c r="A1098">
        <f>'Recursos Materiais'!A98</f>
        <v>0</v>
      </c>
      <c r="C1098">
        <f>'Recursos Materiais'!B98</f>
        <v>0</v>
      </c>
      <c r="D1098">
        <f>'Recursos Materiais'!C98</f>
        <v>0</v>
      </c>
      <c r="E1098">
        <f>'Recursos Materiais'!D98</f>
        <v>0</v>
      </c>
      <c r="F1098">
        <f>'Recursos Materiais'!E98</f>
        <v>0</v>
      </c>
      <c r="G1098">
        <f>'Recursos Materiais'!F98</f>
        <v>0</v>
      </c>
      <c r="H1098" s="40">
        <f>'Recursos Materiais'!G98</f>
        <v>0</v>
      </c>
      <c r="I1098" s="40">
        <f>'Recursos Materiais'!H98</f>
        <v>0</v>
      </c>
      <c r="J1098" s="2">
        <f>'Recursos Materiais'!I98</f>
        <v>0</v>
      </c>
      <c r="K1098" s="3">
        <f>'Recursos Materiais'!J98</f>
        <v>0</v>
      </c>
      <c r="L1098" s="39">
        <f>'Recursos Materiais'!K98</f>
        <v>0</v>
      </c>
      <c r="N1098" t="str">
        <f>RecTotal[[#This Row],[Qnt. Horas]]&amp;" - "&amp;RecTotal[[#This Row],[CPF]]&amp;"-"&amp;RecTotal[[#This Row],[Função do Recurso]]&amp;" - "&amp;RecTotal[[#This Row],[Rubrica]]</f>
        <v>0 - 0-0 - 0</v>
      </c>
    </row>
    <row r="1099" spans="1:14" x14ac:dyDescent="0.25">
      <c r="A1099">
        <f>'Recursos Materiais'!A99</f>
        <v>0</v>
      </c>
      <c r="C1099">
        <f>'Recursos Materiais'!B99</f>
        <v>0</v>
      </c>
      <c r="D1099">
        <f>'Recursos Materiais'!C99</f>
        <v>0</v>
      </c>
      <c r="E1099">
        <f>'Recursos Materiais'!D99</f>
        <v>0</v>
      </c>
      <c r="F1099">
        <f>'Recursos Materiais'!E99</f>
        <v>0</v>
      </c>
      <c r="G1099">
        <f>'Recursos Materiais'!F99</f>
        <v>0</v>
      </c>
      <c r="H1099" s="40">
        <f>'Recursos Materiais'!G99</f>
        <v>0</v>
      </c>
      <c r="I1099" s="40">
        <f>'Recursos Materiais'!H99</f>
        <v>0</v>
      </c>
      <c r="J1099" s="2">
        <f>'Recursos Materiais'!I99</f>
        <v>0</v>
      </c>
      <c r="K1099" s="3">
        <f>'Recursos Materiais'!J99</f>
        <v>0</v>
      </c>
      <c r="L1099" s="39">
        <f>'Recursos Materiais'!K99</f>
        <v>0</v>
      </c>
      <c r="N1099" t="str">
        <f>RecTotal[[#This Row],[Qnt. Horas]]&amp;" - "&amp;RecTotal[[#This Row],[CPF]]&amp;"-"&amp;RecTotal[[#This Row],[Função do Recurso]]&amp;" - "&amp;RecTotal[[#This Row],[Rubrica]]</f>
        <v>0 - 0-0 - 0</v>
      </c>
    </row>
    <row r="1100" spans="1:14" x14ac:dyDescent="0.25">
      <c r="A1100">
        <f>'Recursos Materiais'!A100</f>
        <v>0</v>
      </c>
      <c r="C1100">
        <f>'Recursos Materiais'!B100</f>
        <v>0</v>
      </c>
      <c r="D1100">
        <f>'Recursos Materiais'!C100</f>
        <v>0</v>
      </c>
      <c r="E1100">
        <f>'Recursos Materiais'!D100</f>
        <v>0</v>
      </c>
      <c r="F1100">
        <f>'Recursos Materiais'!E100</f>
        <v>0</v>
      </c>
      <c r="G1100">
        <f>'Recursos Materiais'!F100</f>
        <v>0</v>
      </c>
      <c r="H1100" s="40">
        <f>'Recursos Materiais'!G100</f>
        <v>0</v>
      </c>
      <c r="I1100" s="40">
        <f>'Recursos Materiais'!H100</f>
        <v>0</v>
      </c>
      <c r="J1100" s="2">
        <f>'Recursos Materiais'!I100</f>
        <v>0</v>
      </c>
      <c r="K1100" s="3">
        <f>'Recursos Materiais'!J100</f>
        <v>0</v>
      </c>
      <c r="L1100" s="39">
        <f>'Recursos Materiais'!K100</f>
        <v>0</v>
      </c>
      <c r="N1100" t="str">
        <f>RecTotal[[#This Row],[Qnt. Horas]]&amp;" - "&amp;RecTotal[[#This Row],[CPF]]&amp;"-"&amp;RecTotal[[#This Row],[Função do Recurso]]&amp;" - "&amp;RecTotal[[#This Row],[Rubrica]]</f>
        <v>0 - 0-0 - 0</v>
      </c>
    </row>
    <row r="1101" spans="1:14" x14ac:dyDescent="0.25">
      <c r="A1101">
        <f>'Recursos Materiais'!A101</f>
        <v>0</v>
      </c>
      <c r="C1101">
        <f>'Recursos Materiais'!B101</f>
        <v>0</v>
      </c>
      <c r="D1101">
        <f>'Recursos Materiais'!C101</f>
        <v>0</v>
      </c>
      <c r="E1101">
        <f>'Recursos Materiais'!D101</f>
        <v>0</v>
      </c>
      <c r="F1101">
        <f>'Recursos Materiais'!E101</f>
        <v>0</v>
      </c>
      <c r="G1101">
        <f>'Recursos Materiais'!F101</f>
        <v>0</v>
      </c>
      <c r="H1101" s="40">
        <f>'Recursos Materiais'!G101</f>
        <v>0</v>
      </c>
      <c r="I1101" s="40">
        <f>'Recursos Materiais'!H101</f>
        <v>0</v>
      </c>
      <c r="J1101" s="2">
        <f>'Recursos Materiais'!I101</f>
        <v>0</v>
      </c>
      <c r="K1101" s="3">
        <f>'Recursos Materiais'!J101</f>
        <v>0</v>
      </c>
      <c r="L1101" s="39">
        <f>'Recursos Materiais'!K101</f>
        <v>0</v>
      </c>
      <c r="N1101" t="str">
        <f>RecTotal[[#This Row],[Qnt. Horas]]&amp;" - "&amp;RecTotal[[#This Row],[CPF]]&amp;"-"&amp;RecTotal[[#This Row],[Função do Recurso]]&amp;" - "&amp;RecTotal[[#This Row],[Rubrica]]</f>
        <v>0 - 0-0 - 0</v>
      </c>
    </row>
    <row r="1102" spans="1:14" x14ac:dyDescent="0.25">
      <c r="A1102">
        <f>'Recursos Materiais'!A102</f>
        <v>0</v>
      </c>
      <c r="C1102">
        <f>'Recursos Materiais'!B102</f>
        <v>0</v>
      </c>
      <c r="D1102">
        <f>'Recursos Materiais'!C102</f>
        <v>0</v>
      </c>
      <c r="E1102">
        <f>'Recursos Materiais'!D102</f>
        <v>0</v>
      </c>
      <c r="F1102">
        <f>'Recursos Materiais'!E102</f>
        <v>0</v>
      </c>
      <c r="G1102">
        <f>'Recursos Materiais'!F102</f>
        <v>0</v>
      </c>
      <c r="H1102" s="40">
        <f>'Recursos Materiais'!G102</f>
        <v>0</v>
      </c>
      <c r="I1102" s="40">
        <f>'Recursos Materiais'!H102</f>
        <v>0</v>
      </c>
      <c r="J1102" s="2">
        <f>'Recursos Materiais'!I102</f>
        <v>0</v>
      </c>
      <c r="K1102" s="3">
        <f>'Recursos Materiais'!J102</f>
        <v>0</v>
      </c>
      <c r="L1102" s="39">
        <f>'Recursos Materiais'!K102</f>
        <v>0</v>
      </c>
      <c r="N1102" t="str">
        <f>RecTotal[[#This Row],[Qnt. Horas]]&amp;" - "&amp;RecTotal[[#This Row],[CPF]]&amp;"-"&amp;RecTotal[[#This Row],[Função do Recurso]]&amp;" - "&amp;RecTotal[[#This Row],[Rubrica]]</f>
        <v>0 - 0-0 - 0</v>
      </c>
    </row>
    <row r="1103" spans="1:14" x14ac:dyDescent="0.25">
      <c r="A1103">
        <f>'Recursos Materiais'!A103</f>
        <v>0</v>
      </c>
      <c r="C1103">
        <f>'Recursos Materiais'!B103</f>
        <v>0</v>
      </c>
      <c r="D1103">
        <f>'Recursos Materiais'!C103</f>
        <v>0</v>
      </c>
      <c r="E1103">
        <f>'Recursos Materiais'!D103</f>
        <v>0</v>
      </c>
      <c r="F1103">
        <f>'Recursos Materiais'!E103</f>
        <v>0</v>
      </c>
      <c r="G1103">
        <f>'Recursos Materiais'!F103</f>
        <v>0</v>
      </c>
      <c r="H1103" s="40">
        <f>'Recursos Materiais'!G103</f>
        <v>0</v>
      </c>
      <c r="I1103" s="40">
        <f>'Recursos Materiais'!H103</f>
        <v>0</v>
      </c>
      <c r="J1103" s="2">
        <f>'Recursos Materiais'!I103</f>
        <v>0</v>
      </c>
      <c r="K1103" s="3">
        <f>'Recursos Materiais'!J103</f>
        <v>0</v>
      </c>
      <c r="L1103" s="39">
        <f>'Recursos Materiais'!K103</f>
        <v>0</v>
      </c>
      <c r="N1103" t="str">
        <f>RecTotal[[#This Row],[Qnt. Horas]]&amp;" - "&amp;RecTotal[[#This Row],[CPF]]&amp;"-"&amp;RecTotal[[#This Row],[Função do Recurso]]&amp;" - "&amp;RecTotal[[#This Row],[Rubrica]]</f>
        <v>0 - 0-0 - 0</v>
      </c>
    </row>
    <row r="1104" spans="1:14" x14ac:dyDescent="0.25">
      <c r="A1104">
        <f>'Recursos Materiais'!A104</f>
        <v>0</v>
      </c>
      <c r="C1104">
        <f>'Recursos Materiais'!B104</f>
        <v>0</v>
      </c>
      <c r="D1104">
        <f>'Recursos Materiais'!C104</f>
        <v>0</v>
      </c>
      <c r="E1104">
        <f>'Recursos Materiais'!D104</f>
        <v>0</v>
      </c>
      <c r="F1104">
        <f>'Recursos Materiais'!E104</f>
        <v>0</v>
      </c>
      <c r="G1104">
        <f>'Recursos Materiais'!F104</f>
        <v>0</v>
      </c>
      <c r="H1104" s="40">
        <f>'Recursos Materiais'!G104</f>
        <v>0</v>
      </c>
      <c r="I1104" s="40">
        <f>'Recursos Materiais'!H104</f>
        <v>0</v>
      </c>
      <c r="J1104" s="2">
        <f>'Recursos Materiais'!I104</f>
        <v>0</v>
      </c>
      <c r="K1104" s="3">
        <f>'Recursos Materiais'!J104</f>
        <v>0</v>
      </c>
      <c r="L1104" s="39">
        <f>'Recursos Materiais'!K104</f>
        <v>0</v>
      </c>
      <c r="N1104" t="str">
        <f>RecTotal[[#This Row],[Qnt. Horas]]&amp;" - "&amp;RecTotal[[#This Row],[CPF]]&amp;"-"&amp;RecTotal[[#This Row],[Função do Recurso]]&amp;" - "&amp;RecTotal[[#This Row],[Rubrica]]</f>
        <v>0 - 0-0 - 0</v>
      </c>
    </row>
    <row r="1105" spans="1:14" x14ac:dyDescent="0.25">
      <c r="A1105">
        <f>'Recursos Materiais'!A105</f>
        <v>0</v>
      </c>
      <c r="C1105">
        <f>'Recursos Materiais'!B105</f>
        <v>0</v>
      </c>
      <c r="D1105">
        <f>'Recursos Materiais'!C105</f>
        <v>0</v>
      </c>
      <c r="E1105">
        <f>'Recursos Materiais'!D105</f>
        <v>0</v>
      </c>
      <c r="F1105">
        <f>'Recursos Materiais'!E105</f>
        <v>0</v>
      </c>
      <c r="G1105">
        <f>'Recursos Materiais'!F105</f>
        <v>0</v>
      </c>
      <c r="H1105" s="40">
        <f>'Recursos Materiais'!G105</f>
        <v>0</v>
      </c>
      <c r="I1105" s="40">
        <f>'Recursos Materiais'!H105</f>
        <v>0</v>
      </c>
      <c r="J1105" s="2">
        <f>'Recursos Materiais'!I105</f>
        <v>0</v>
      </c>
      <c r="K1105" s="3">
        <f>'Recursos Materiais'!J105</f>
        <v>0</v>
      </c>
      <c r="L1105" s="39">
        <f>'Recursos Materiais'!K105</f>
        <v>0</v>
      </c>
      <c r="N1105" t="str">
        <f>RecTotal[[#This Row],[Qnt. Horas]]&amp;" - "&amp;RecTotal[[#This Row],[CPF]]&amp;"-"&amp;RecTotal[[#This Row],[Função do Recurso]]&amp;" - "&amp;RecTotal[[#This Row],[Rubrica]]</f>
        <v>0 - 0-0 - 0</v>
      </c>
    </row>
    <row r="1106" spans="1:14" x14ac:dyDescent="0.25">
      <c r="A1106">
        <f>'Recursos Materiais'!A106</f>
        <v>0</v>
      </c>
      <c r="C1106">
        <f>'Recursos Materiais'!B106</f>
        <v>0</v>
      </c>
      <c r="D1106">
        <f>'Recursos Materiais'!C106</f>
        <v>0</v>
      </c>
      <c r="E1106">
        <f>'Recursos Materiais'!D106</f>
        <v>0</v>
      </c>
      <c r="F1106">
        <f>'Recursos Materiais'!E106</f>
        <v>0</v>
      </c>
      <c r="G1106">
        <f>'Recursos Materiais'!F106</f>
        <v>0</v>
      </c>
      <c r="H1106" s="40">
        <f>'Recursos Materiais'!G106</f>
        <v>0</v>
      </c>
      <c r="I1106" s="40">
        <f>'Recursos Materiais'!H106</f>
        <v>0</v>
      </c>
      <c r="J1106" s="2">
        <f>'Recursos Materiais'!I106</f>
        <v>0</v>
      </c>
      <c r="K1106" s="3">
        <f>'Recursos Materiais'!J106</f>
        <v>0</v>
      </c>
      <c r="L1106" s="39">
        <f>'Recursos Materiais'!K106</f>
        <v>0</v>
      </c>
      <c r="N1106" t="str">
        <f>RecTotal[[#This Row],[Qnt. Horas]]&amp;" - "&amp;RecTotal[[#This Row],[CPF]]&amp;"-"&amp;RecTotal[[#This Row],[Função do Recurso]]&amp;" - "&amp;RecTotal[[#This Row],[Rubrica]]</f>
        <v>0 - 0-0 - 0</v>
      </c>
    </row>
    <row r="1107" spans="1:14" x14ac:dyDescent="0.25">
      <c r="A1107">
        <f>'Recursos Materiais'!A107</f>
        <v>0</v>
      </c>
      <c r="C1107">
        <f>'Recursos Materiais'!B107</f>
        <v>0</v>
      </c>
      <c r="D1107">
        <f>'Recursos Materiais'!C107</f>
        <v>0</v>
      </c>
      <c r="E1107">
        <f>'Recursos Materiais'!D107</f>
        <v>0</v>
      </c>
      <c r="F1107">
        <f>'Recursos Materiais'!E107</f>
        <v>0</v>
      </c>
      <c r="G1107">
        <f>'Recursos Materiais'!F107</f>
        <v>0</v>
      </c>
      <c r="H1107" s="40">
        <f>'Recursos Materiais'!G107</f>
        <v>0</v>
      </c>
      <c r="I1107" s="40">
        <f>'Recursos Materiais'!H107</f>
        <v>0</v>
      </c>
      <c r="J1107" s="2">
        <f>'Recursos Materiais'!I107</f>
        <v>0</v>
      </c>
      <c r="K1107" s="3">
        <f>'Recursos Materiais'!J107</f>
        <v>0</v>
      </c>
      <c r="L1107" s="39">
        <f>'Recursos Materiais'!K107</f>
        <v>0</v>
      </c>
      <c r="N1107" t="str">
        <f>RecTotal[[#This Row],[Qnt. Horas]]&amp;" - "&amp;RecTotal[[#This Row],[CPF]]&amp;"-"&amp;RecTotal[[#This Row],[Função do Recurso]]&amp;" - "&amp;RecTotal[[#This Row],[Rubrica]]</f>
        <v>0 - 0-0 - 0</v>
      </c>
    </row>
    <row r="1108" spans="1:14" x14ac:dyDescent="0.25">
      <c r="A1108">
        <f>'Recursos Materiais'!A108</f>
        <v>0</v>
      </c>
      <c r="C1108">
        <f>'Recursos Materiais'!B108</f>
        <v>0</v>
      </c>
      <c r="D1108">
        <f>'Recursos Materiais'!C108</f>
        <v>0</v>
      </c>
      <c r="E1108">
        <f>'Recursos Materiais'!D108</f>
        <v>0</v>
      </c>
      <c r="F1108">
        <f>'Recursos Materiais'!E108</f>
        <v>0</v>
      </c>
      <c r="G1108">
        <f>'Recursos Materiais'!F108</f>
        <v>0</v>
      </c>
      <c r="H1108" s="40">
        <f>'Recursos Materiais'!G108</f>
        <v>0</v>
      </c>
      <c r="I1108" s="40">
        <f>'Recursos Materiais'!H108</f>
        <v>0</v>
      </c>
      <c r="J1108" s="2">
        <f>'Recursos Materiais'!I108</f>
        <v>0</v>
      </c>
      <c r="K1108" s="3">
        <f>'Recursos Materiais'!J108</f>
        <v>0</v>
      </c>
      <c r="L1108" s="39">
        <f>'Recursos Materiais'!K108</f>
        <v>0</v>
      </c>
      <c r="N1108" t="str">
        <f>RecTotal[[#This Row],[Qnt. Horas]]&amp;" - "&amp;RecTotal[[#This Row],[CPF]]&amp;"-"&amp;RecTotal[[#This Row],[Função do Recurso]]&amp;" - "&amp;RecTotal[[#This Row],[Rubrica]]</f>
        <v>0 - 0-0 - 0</v>
      </c>
    </row>
    <row r="1109" spans="1:14" x14ac:dyDescent="0.25">
      <c r="A1109">
        <f>'Recursos Materiais'!A109</f>
        <v>0</v>
      </c>
      <c r="C1109">
        <f>'Recursos Materiais'!B109</f>
        <v>0</v>
      </c>
      <c r="D1109">
        <f>'Recursos Materiais'!C109</f>
        <v>0</v>
      </c>
      <c r="E1109">
        <f>'Recursos Materiais'!D109</f>
        <v>0</v>
      </c>
      <c r="F1109">
        <f>'Recursos Materiais'!E109</f>
        <v>0</v>
      </c>
      <c r="G1109">
        <f>'Recursos Materiais'!F109</f>
        <v>0</v>
      </c>
      <c r="H1109" s="40">
        <f>'Recursos Materiais'!G109</f>
        <v>0</v>
      </c>
      <c r="I1109" s="40">
        <f>'Recursos Materiais'!H109</f>
        <v>0</v>
      </c>
      <c r="J1109" s="2">
        <f>'Recursos Materiais'!I109</f>
        <v>0</v>
      </c>
      <c r="K1109" s="3">
        <f>'Recursos Materiais'!J109</f>
        <v>0</v>
      </c>
      <c r="L1109" s="39">
        <f>'Recursos Materiais'!K109</f>
        <v>0</v>
      </c>
      <c r="N1109" t="str">
        <f>RecTotal[[#This Row],[Qnt. Horas]]&amp;" - "&amp;RecTotal[[#This Row],[CPF]]&amp;"-"&amp;RecTotal[[#This Row],[Função do Recurso]]&amp;" - "&amp;RecTotal[[#This Row],[Rubrica]]</f>
        <v>0 - 0-0 - 0</v>
      </c>
    </row>
    <row r="1110" spans="1:14" x14ac:dyDescent="0.25">
      <c r="A1110">
        <f>'Recursos Materiais'!A110</f>
        <v>0</v>
      </c>
      <c r="C1110">
        <f>'Recursos Materiais'!B110</f>
        <v>0</v>
      </c>
      <c r="D1110">
        <f>'Recursos Materiais'!C110</f>
        <v>0</v>
      </c>
      <c r="E1110">
        <f>'Recursos Materiais'!D110</f>
        <v>0</v>
      </c>
      <c r="F1110">
        <f>'Recursos Materiais'!E110</f>
        <v>0</v>
      </c>
      <c r="G1110">
        <f>'Recursos Materiais'!F110</f>
        <v>0</v>
      </c>
      <c r="H1110" s="40">
        <f>'Recursos Materiais'!G110</f>
        <v>0</v>
      </c>
      <c r="I1110" s="40">
        <f>'Recursos Materiais'!H110</f>
        <v>0</v>
      </c>
      <c r="J1110" s="2">
        <f>'Recursos Materiais'!I110</f>
        <v>0</v>
      </c>
      <c r="K1110" s="3">
        <f>'Recursos Materiais'!J110</f>
        <v>0</v>
      </c>
      <c r="L1110" s="39">
        <f>'Recursos Materiais'!K110</f>
        <v>0</v>
      </c>
      <c r="N1110" t="str">
        <f>RecTotal[[#This Row],[Qnt. Horas]]&amp;" - "&amp;RecTotal[[#This Row],[CPF]]&amp;"-"&amp;RecTotal[[#This Row],[Função do Recurso]]&amp;" - "&amp;RecTotal[[#This Row],[Rubrica]]</f>
        <v>0 - 0-0 - 0</v>
      </c>
    </row>
    <row r="1111" spans="1:14" x14ac:dyDescent="0.25">
      <c r="A1111">
        <f>'Recursos Materiais'!A111</f>
        <v>0</v>
      </c>
      <c r="C1111">
        <f>'Recursos Materiais'!B111</f>
        <v>0</v>
      </c>
      <c r="D1111">
        <f>'Recursos Materiais'!C111</f>
        <v>0</v>
      </c>
      <c r="E1111">
        <f>'Recursos Materiais'!D111</f>
        <v>0</v>
      </c>
      <c r="F1111">
        <f>'Recursos Materiais'!E111</f>
        <v>0</v>
      </c>
      <c r="G1111">
        <f>'Recursos Materiais'!F111</f>
        <v>0</v>
      </c>
      <c r="H1111" s="40">
        <f>'Recursos Materiais'!G111</f>
        <v>0</v>
      </c>
      <c r="I1111" s="40">
        <f>'Recursos Materiais'!H111</f>
        <v>0</v>
      </c>
      <c r="J1111" s="2">
        <f>'Recursos Materiais'!I111</f>
        <v>0</v>
      </c>
      <c r="K1111" s="3">
        <f>'Recursos Materiais'!J111</f>
        <v>0</v>
      </c>
      <c r="L1111" s="39">
        <f>'Recursos Materiais'!K111</f>
        <v>0</v>
      </c>
      <c r="N1111" t="str">
        <f>RecTotal[[#This Row],[Qnt. Horas]]&amp;" - "&amp;RecTotal[[#This Row],[CPF]]&amp;"-"&amp;RecTotal[[#This Row],[Função do Recurso]]&amp;" - "&amp;RecTotal[[#This Row],[Rubrica]]</f>
        <v>0 - 0-0 - 0</v>
      </c>
    </row>
    <row r="1112" spans="1:14" x14ac:dyDescent="0.25">
      <c r="A1112">
        <f>'Recursos Materiais'!A112</f>
        <v>0</v>
      </c>
      <c r="C1112">
        <f>'Recursos Materiais'!B112</f>
        <v>0</v>
      </c>
      <c r="D1112">
        <f>'Recursos Materiais'!C112</f>
        <v>0</v>
      </c>
      <c r="E1112">
        <f>'Recursos Materiais'!D112</f>
        <v>0</v>
      </c>
      <c r="F1112">
        <f>'Recursos Materiais'!E112</f>
        <v>0</v>
      </c>
      <c r="G1112">
        <f>'Recursos Materiais'!F112</f>
        <v>0</v>
      </c>
      <c r="H1112" s="40">
        <f>'Recursos Materiais'!G112</f>
        <v>0</v>
      </c>
      <c r="I1112" s="40">
        <f>'Recursos Materiais'!H112</f>
        <v>0</v>
      </c>
      <c r="J1112" s="2">
        <f>'Recursos Materiais'!I112</f>
        <v>0</v>
      </c>
      <c r="K1112" s="3">
        <f>'Recursos Materiais'!J112</f>
        <v>0</v>
      </c>
      <c r="L1112" s="39">
        <f>'Recursos Materiais'!K112</f>
        <v>0</v>
      </c>
      <c r="N1112" t="str">
        <f>RecTotal[[#This Row],[Qnt. Horas]]&amp;" - "&amp;RecTotal[[#This Row],[CPF]]&amp;"-"&amp;RecTotal[[#This Row],[Função do Recurso]]&amp;" - "&amp;RecTotal[[#This Row],[Rubrica]]</f>
        <v>0 - 0-0 - 0</v>
      </c>
    </row>
    <row r="1113" spans="1:14" x14ac:dyDescent="0.25">
      <c r="A1113">
        <f>'Recursos Materiais'!A113</f>
        <v>0</v>
      </c>
      <c r="C1113">
        <f>'Recursos Materiais'!B113</f>
        <v>0</v>
      </c>
      <c r="D1113">
        <f>'Recursos Materiais'!C113</f>
        <v>0</v>
      </c>
      <c r="E1113">
        <f>'Recursos Materiais'!D113</f>
        <v>0</v>
      </c>
      <c r="F1113">
        <f>'Recursos Materiais'!E113</f>
        <v>0</v>
      </c>
      <c r="G1113">
        <f>'Recursos Materiais'!F113</f>
        <v>0</v>
      </c>
      <c r="H1113" s="40">
        <f>'Recursos Materiais'!G113</f>
        <v>0</v>
      </c>
      <c r="I1113" s="40">
        <f>'Recursos Materiais'!H113</f>
        <v>0</v>
      </c>
      <c r="J1113" s="2">
        <f>'Recursos Materiais'!I113</f>
        <v>0</v>
      </c>
      <c r="K1113" s="3">
        <f>'Recursos Materiais'!J113</f>
        <v>0</v>
      </c>
      <c r="L1113" s="39">
        <f>'Recursos Materiais'!K113</f>
        <v>0</v>
      </c>
      <c r="N1113" t="str">
        <f>RecTotal[[#This Row],[Qnt. Horas]]&amp;" - "&amp;RecTotal[[#This Row],[CPF]]&amp;"-"&amp;RecTotal[[#This Row],[Função do Recurso]]&amp;" - "&amp;RecTotal[[#This Row],[Rubrica]]</f>
        <v>0 - 0-0 - 0</v>
      </c>
    </row>
    <row r="1114" spans="1:14" x14ac:dyDescent="0.25">
      <c r="A1114">
        <f>'Recursos Materiais'!A114</f>
        <v>0</v>
      </c>
      <c r="C1114">
        <f>'Recursos Materiais'!B114</f>
        <v>0</v>
      </c>
      <c r="D1114">
        <f>'Recursos Materiais'!C114</f>
        <v>0</v>
      </c>
      <c r="E1114">
        <f>'Recursos Materiais'!D114</f>
        <v>0</v>
      </c>
      <c r="F1114">
        <f>'Recursos Materiais'!E114</f>
        <v>0</v>
      </c>
      <c r="G1114">
        <f>'Recursos Materiais'!F114</f>
        <v>0</v>
      </c>
      <c r="H1114" s="40">
        <f>'Recursos Materiais'!G114</f>
        <v>0</v>
      </c>
      <c r="I1114" s="40">
        <f>'Recursos Materiais'!H114</f>
        <v>0</v>
      </c>
      <c r="J1114" s="2">
        <f>'Recursos Materiais'!I114</f>
        <v>0</v>
      </c>
      <c r="K1114" s="3">
        <f>'Recursos Materiais'!J114</f>
        <v>0</v>
      </c>
      <c r="L1114" s="39">
        <f>'Recursos Materiais'!K114</f>
        <v>0</v>
      </c>
      <c r="N1114" t="str">
        <f>RecTotal[[#This Row],[Qnt. Horas]]&amp;" - "&amp;RecTotal[[#This Row],[CPF]]&amp;"-"&amp;RecTotal[[#This Row],[Função do Recurso]]&amp;" - "&amp;RecTotal[[#This Row],[Rubrica]]</f>
        <v>0 - 0-0 - 0</v>
      </c>
    </row>
    <row r="1115" spans="1:14" x14ac:dyDescent="0.25">
      <c r="A1115">
        <f>'Recursos Materiais'!A115</f>
        <v>0</v>
      </c>
      <c r="C1115">
        <f>'Recursos Materiais'!B115</f>
        <v>0</v>
      </c>
      <c r="D1115">
        <f>'Recursos Materiais'!C115</f>
        <v>0</v>
      </c>
      <c r="E1115">
        <f>'Recursos Materiais'!D115</f>
        <v>0</v>
      </c>
      <c r="F1115">
        <f>'Recursos Materiais'!E115</f>
        <v>0</v>
      </c>
      <c r="G1115">
        <f>'Recursos Materiais'!F115</f>
        <v>0</v>
      </c>
      <c r="H1115" s="40">
        <f>'Recursos Materiais'!G115</f>
        <v>0</v>
      </c>
      <c r="I1115" s="40">
        <f>'Recursos Materiais'!H115</f>
        <v>0</v>
      </c>
      <c r="J1115" s="2">
        <f>'Recursos Materiais'!I115</f>
        <v>0</v>
      </c>
      <c r="K1115" s="3">
        <f>'Recursos Materiais'!J115</f>
        <v>0</v>
      </c>
      <c r="L1115" s="39">
        <f>'Recursos Materiais'!K115</f>
        <v>0</v>
      </c>
      <c r="N1115" t="str">
        <f>RecTotal[[#This Row],[Qnt. Horas]]&amp;" - "&amp;RecTotal[[#This Row],[CPF]]&amp;"-"&amp;RecTotal[[#This Row],[Função do Recurso]]&amp;" - "&amp;RecTotal[[#This Row],[Rubrica]]</f>
        <v>0 - 0-0 - 0</v>
      </c>
    </row>
    <row r="1116" spans="1:14" x14ac:dyDescent="0.25">
      <c r="A1116">
        <f>'Recursos Materiais'!A116</f>
        <v>0</v>
      </c>
      <c r="C1116">
        <f>'Recursos Materiais'!B116</f>
        <v>0</v>
      </c>
      <c r="D1116">
        <f>'Recursos Materiais'!C116</f>
        <v>0</v>
      </c>
      <c r="E1116">
        <f>'Recursos Materiais'!D116</f>
        <v>0</v>
      </c>
      <c r="F1116">
        <f>'Recursos Materiais'!E116</f>
        <v>0</v>
      </c>
      <c r="G1116">
        <f>'Recursos Materiais'!F116</f>
        <v>0</v>
      </c>
      <c r="H1116" s="40">
        <f>'Recursos Materiais'!G116</f>
        <v>0</v>
      </c>
      <c r="I1116" s="40">
        <f>'Recursos Materiais'!H116</f>
        <v>0</v>
      </c>
      <c r="J1116" s="2">
        <f>'Recursos Materiais'!I116</f>
        <v>0</v>
      </c>
      <c r="K1116" s="3">
        <f>'Recursos Materiais'!J116</f>
        <v>0</v>
      </c>
      <c r="L1116" s="39">
        <f>'Recursos Materiais'!K116</f>
        <v>0</v>
      </c>
      <c r="N1116" t="str">
        <f>RecTotal[[#This Row],[Qnt. Horas]]&amp;" - "&amp;RecTotal[[#This Row],[CPF]]&amp;"-"&amp;RecTotal[[#This Row],[Função do Recurso]]&amp;" - "&amp;RecTotal[[#This Row],[Rubrica]]</f>
        <v>0 - 0-0 - 0</v>
      </c>
    </row>
    <row r="1117" spans="1:14" x14ac:dyDescent="0.25">
      <c r="A1117">
        <f>'Recursos Materiais'!A117</f>
        <v>0</v>
      </c>
      <c r="C1117">
        <f>'Recursos Materiais'!B117</f>
        <v>0</v>
      </c>
      <c r="D1117">
        <f>'Recursos Materiais'!C117</f>
        <v>0</v>
      </c>
      <c r="E1117">
        <f>'Recursos Materiais'!D117</f>
        <v>0</v>
      </c>
      <c r="F1117">
        <f>'Recursos Materiais'!E117</f>
        <v>0</v>
      </c>
      <c r="G1117">
        <f>'Recursos Materiais'!F117</f>
        <v>0</v>
      </c>
      <c r="H1117" s="40">
        <f>'Recursos Materiais'!G117</f>
        <v>0</v>
      </c>
      <c r="I1117" s="40">
        <f>'Recursos Materiais'!H117</f>
        <v>0</v>
      </c>
      <c r="J1117" s="2">
        <f>'Recursos Materiais'!I117</f>
        <v>0</v>
      </c>
      <c r="K1117" s="3">
        <f>'Recursos Materiais'!J117</f>
        <v>0</v>
      </c>
      <c r="L1117" s="39">
        <f>'Recursos Materiais'!K117</f>
        <v>0</v>
      </c>
      <c r="N1117" t="str">
        <f>RecTotal[[#This Row],[Qnt. Horas]]&amp;" - "&amp;RecTotal[[#This Row],[CPF]]&amp;"-"&amp;RecTotal[[#This Row],[Função do Recurso]]&amp;" - "&amp;RecTotal[[#This Row],[Rubrica]]</f>
        <v>0 - 0-0 - 0</v>
      </c>
    </row>
    <row r="1118" spans="1:14" x14ac:dyDescent="0.25">
      <c r="A1118">
        <f>'Recursos Materiais'!A118</f>
        <v>0</v>
      </c>
      <c r="C1118">
        <f>'Recursos Materiais'!B118</f>
        <v>0</v>
      </c>
      <c r="D1118">
        <f>'Recursos Materiais'!C118</f>
        <v>0</v>
      </c>
      <c r="E1118">
        <f>'Recursos Materiais'!D118</f>
        <v>0</v>
      </c>
      <c r="F1118">
        <f>'Recursos Materiais'!E118</f>
        <v>0</v>
      </c>
      <c r="G1118">
        <f>'Recursos Materiais'!F118</f>
        <v>0</v>
      </c>
      <c r="H1118" s="40">
        <f>'Recursos Materiais'!G118</f>
        <v>0</v>
      </c>
      <c r="I1118" s="40">
        <f>'Recursos Materiais'!H118</f>
        <v>0</v>
      </c>
      <c r="J1118" s="2">
        <f>'Recursos Materiais'!I118</f>
        <v>0</v>
      </c>
      <c r="K1118" s="3">
        <f>'Recursos Materiais'!J118</f>
        <v>0</v>
      </c>
      <c r="L1118" s="39">
        <f>'Recursos Materiais'!K118</f>
        <v>0</v>
      </c>
      <c r="N1118" t="str">
        <f>RecTotal[[#This Row],[Qnt. Horas]]&amp;" - "&amp;RecTotal[[#This Row],[CPF]]&amp;"-"&amp;RecTotal[[#This Row],[Função do Recurso]]&amp;" - "&amp;RecTotal[[#This Row],[Rubrica]]</f>
        <v>0 - 0-0 - 0</v>
      </c>
    </row>
    <row r="1119" spans="1:14" x14ac:dyDescent="0.25">
      <c r="A1119">
        <f>'Recursos Materiais'!A119</f>
        <v>0</v>
      </c>
      <c r="C1119">
        <f>'Recursos Materiais'!B119</f>
        <v>0</v>
      </c>
      <c r="D1119">
        <f>'Recursos Materiais'!C119</f>
        <v>0</v>
      </c>
      <c r="E1119">
        <f>'Recursos Materiais'!D119</f>
        <v>0</v>
      </c>
      <c r="F1119">
        <f>'Recursos Materiais'!E119</f>
        <v>0</v>
      </c>
      <c r="G1119">
        <f>'Recursos Materiais'!F119</f>
        <v>0</v>
      </c>
      <c r="H1119" s="40">
        <f>'Recursos Materiais'!G119</f>
        <v>0</v>
      </c>
      <c r="I1119" s="40">
        <f>'Recursos Materiais'!H119</f>
        <v>0</v>
      </c>
      <c r="J1119" s="2">
        <f>'Recursos Materiais'!I119</f>
        <v>0</v>
      </c>
      <c r="K1119" s="3">
        <f>'Recursos Materiais'!J119</f>
        <v>0</v>
      </c>
      <c r="L1119" s="39">
        <f>'Recursos Materiais'!K119</f>
        <v>0</v>
      </c>
      <c r="N1119" t="str">
        <f>RecTotal[[#This Row],[Qnt. Horas]]&amp;" - "&amp;RecTotal[[#This Row],[CPF]]&amp;"-"&amp;RecTotal[[#This Row],[Função do Recurso]]&amp;" - "&amp;RecTotal[[#This Row],[Rubrica]]</f>
        <v>0 - 0-0 - 0</v>
      </c>
    </row>
    <row r="1120" spans="1:14" x14ac:dyDescent="0.25">
      <c r="A1120">
        <f>'Recursos Materiais'!A120</f>
        <v>0</v>
      </c>
      <c r="C1120">
        <f>'Recursos Materiais'!B120</f>
        <v>0</v>
      </c>
      <c r="D1120">
        <f>'Recursos Materiais'!C120</f>
        <v>0</v>
      </c>
      <c r="E1120">
        <f>'Recursos Materiais'!D120</f>
        <v>0</v>
      </c>
      <c r="F1120">
        <f>'Recursos Materiais'!E120</f>
        <v>0</v>
      </c>
      <c r="G1120">
        <f>'Recursos Materiais'!F120</f>
        <v>0</v>
      </c>
      <c r="H1120" s="40">
        <f>'Recursos Materiais'!G120</f>
        <v>0</v>
      </c>
      <c r="I1120" s="40">
        <f>'Recursos Materiais'!H120</f>
        <v>0</v>
      </c>
      <c r="J1120" s="2">
        <f>'Recursos Materiais'!I120</f>
        <v>0</v>
      </c>
      <c r="K1120" s="3">
        <f>'Recursos Materiais'!J120</f>
        <v>0</v>
      </c>
      <c r="L1120" s="39">
        <f>'Recursos Materiais'!K120</f>
        <v>0</v>
      </c>
      <c r="N1120" t="str">
        <f>RecTotal[[#This Row],[Qnt. Horas]]&amp;" - "&amp;RecTotal[[#This Row],[CPF]]&amp;"-"&amp;RecTotal[[#This Row],[Função do Recurso]]&amp;" - "&amp;RecTotal[[#This Row],[Rubrica]]</f>
        <v>0 - 0-0 - 0</v>
      </c>
    </row>
    <row r="1121" spans="1:14" x14ac:dyDescent="0.25">
      <c r="A1121">
        <f>'Recursos Materiais'!A121</f>
        <v>0</v>
      </c>
      <c r="C1121">
        <f>'Recursos Materiais'!B121</f>
        <v>0</v>
      </c>
      <c r="D1121">
        <f>'Recursos Materiais'!C121</f>
        <v>0</v>
      </c>
      <c r="E1121">
        <f>'Recursos Materiais'!D121</f>
        <v>0</v>
      </c>
      <c r="F1121">
        <f>'Recursos Materiais'!E121</f>
        <v>0</v>
      </c>
      <c r="G1121">
        <f>'Recursos Materiais'!F121</f>
        <v>0</v>
      </c>
      <c r="H1121" s="40">
        <f>'Recursos Materiais'!G121</f>
        <v>0</v>
      </c>
      <c r="I1121" s="40">
        <f>'Recursos Materiais'!H121</f>
        <v>0</v>
      </c>
      <c r="J1121" s="2">
        <f>'Recursos Materiais'!I121</f>
        <v>0</v>
      </c>
      <c r="K1121" s="3">
        <f>'Recursos Materiais'!J121</f>
        <v>0</v>
      </c>
      <c r="L1121" s="39">
        <f>'Recursos Materiais'!K121</f>
        <v>0</v>
      </c>
      <c r="N1121" t="str">
        <f>RecTotal[[#This Row],[Qnt. Horas]]&amp;" - "&amp;RecTotal[[#This Row],[CPF]]&amp;"-"&amp;RecTotal[[#This Row],[Função do Recurso]]&amp;" - "&amp;RecTotal[[#This Row],[Rubrica]]</f>
        <v>0 - 0-0 - 0</v>
      </c>
    </row>
    <row r="1122" spans="1:14" x14ac:dyDescent="0.25">
      <c r="A1122">
        <f>'Recursos Materiais'!A122</f>
        <v>0</v>
      </c>
      <c r="C1122">
        <f>'Recursos Materiais'!B122</f>
        <v>0</v>
      </c>
      <c r="D1122">
        <f>'Recursos Materiais'!C122</f>
        <v>0</v>
      </c>
      <c r="E1122">
        <f>'Recursos Materiais'!D122</f>
        <v>0</v>
      </c>
      <c r="F1122">
        <f>'Recursos Materiais'!E122</f>
        <v>0</v>
      </c>
      <c r="G1122">
        <f>'Recursos Materiais'!F122</f>
        <v>0</v>
      </c>
      <c r="H1122" s="40">
        <f>'Recursos Materiais'!G122</f>
        <v>0</v>
      </c>
      <c r="I1122" s="40">
        <f>'Recursos Materiais'!H122</f>
        <v>0</v>
      </c>
      <c r="J1122" s="2">
        <f>'Recursos Materiais'!I122</f>
        <v>0</v>
      </c>
      <c r="K1122" s="3">
        <f>'Recursos Materiais'!J122</f>
        <v>0</v>
      </c>
      <c r="L1122" s="39">
        <f>'Recursos Materiais'!K122</f>
        <v>0</v>
      </c>
      <c r="N1122" t="str">
        <f>RecTotal[[#This Row],[Qnt. Horas]]&amp;" - "&amp;RecTotal[[#This Row],[CPF]]&amp;"-"&amp;RecTotal[[#This Row],[Função do Recurso]]&amp;" - "&amp;RecTotal[[#This Row],[Rubrica]]</f>
        <v>0 - 0-0 - 0</v>
      </c>
    </row>
    <row r="1123" spans="1:14" x14ac:dyDescent="0.25">
      <c r="A1123">
        <f>'Recursos Materiais'!A123</f>
        <v>0</v>
      </c>
      <c r="C1123">
        <f>'Recursos Materiais'!B123</f>
        <v>0</v>
      </c>
      <c r="D1123">
        <f>'Recursos Materiais'!C123</f>
        <v>0</v>
      </c>
      <c r="E1123">
        <f>'Recursos Materiais'!D123</f>
        <v>0</v>
      </c>
      <c r="F1123">
        <f>'Recursos Materiais'!E123</f>
        <v>0</v>
      </c>
      <c r="G1123">
        <f>'Recursos Materiais'!F123</f>
        <v>0</v>
      </c>
      <c r="H1123" s="40">
        <f>'Recursos Materiais'!G123</f>
        <v>0</v>
      </c>
      <c r="I1123" s="40">
        <f>'Recursos Materiais'!H123</f>
        <v>0</v>
      </c>
      <c r="J1123" s="2">
        <f>'Recursos Materiais'!I123</f>
        <v>0</v>
      </c>
      <c r="K1123" s="3">
        <f>'Recursos Materiais'!J123</f>
        <v>0</v>
      </c>
      <c r="L1123" s="39">
        <f>'Recursos Materiais'!K123</f>
        <v>0</v>
      </c>
      <c r="N1123" t="str">
        <f>RecTotal[[#This Row],[Qnt. Horas]]&amp;" - "&amp;RecTotal[[#This Row],[CPF]]&amp;"-"&amp;RecTotal[[#This Row],[Função do Recurso]]&amp;" - "&amp;RecTotal[[#This Row],[Rubrica]]</f>
        <v>0 - 0-0 - 0</v>
      </c>
    </row>
    <row r="1124" spans="1:14" x14ac:dyDescent="0.25">
      <c r="A1124">
        <f>'Recursos Materiais'!A124</f>
        <v>0</v>
      </c>
      <c r="C1124">
        <f>'Recursos Materiais'!B124</f>
        <v>0</v>
      </c>
      <c r="D1124">
        <f>'Recursos Materiais'!C124</f>
        <v>0</v>
      </c>
      <c r="E1124">
        <f>'Recursos Materiais'!D124</f>
        <v>0</v>
      </c>
      <c r="F1124">
        <f>'Recursos Materiais'!E124</f>
        <v>0</v>
      </c>
      <c r="G1124">
        <f>'Recursos Materiais'!F124</f>
        <v>0</v>
      </c>
      <c r="H1124" s="40">
        <f>'Recursos Materiais'!G124</f>
        <v>0</v>
      </c>
      <c r="I1124" s="40">
        <f>'Recursos Materiais'!H124</f>
        <v>0</v>
      </c>
      <c r="J1124" s="2">
        <f>'Recursos Materiais'!I124</f>
        <v>0</v>
      </c>
      <c r="K1124" s="3">
        <f>'Recursos Materiais'!J124</f>
        <v>0</v>
      </c>
      <c r="L1124" s="39">
        <f>'Recursos Materiais'!K124</f>
        <v>0</v>
      </c>
      <c r="N1124" t="str">
        <f>RecTotal[[#This Row],[Qnt. Horas]]&amp;" - "&amp;RecTotal[[#This Row],[CPF]]&amp;"-"&amp;RecTotal[[#This Row],[Função do Recurso]]&amp;" - "&amp;RecTotal[[#This Row],[Rubrica]]</f>
        <v>0 - 0-0 - 0</v>
      </c>
    </row>
    <row r="1125" spans="1:14" x14ac:dyDescent="0.25">
      <c r="A1125">
        <f>'Recursos Materiais'!A125</f>
        <v>0</v>
      </c>
      <c r="C1125">
        <f>'Recursos Materiais'!B125</f>
        <v>0</v>
      </c>
      <c r="D1125">
        <f>'Recursos Materiais'!C125</f>
        <v>0</v>
      </c>
      <c r="E1125">
        <f>'Recursos Materiais'!D125</f>
        <v>0</v>
      </c>
      <c r="F1125">
        <f>'Recursos Materiais'!E125</f>
        <v>0</v>
      </c>
      <c r="G1125">
        <f>'Recursos Materiais'!F125</f>
        <v>0</v>
      </c>
      <c r="H1125" s="40">
        <f>'Recursos Materiais'!G125</f>
        <v>0</v>
      </c>
      <c r="I1125" s="40">
        <f>'Recursos Materiais'!H125</f>
        <v>0</v>
      </c>
      <c r="J1125" s="2">
        <f>'Recursos Materiais'!I125</f>
        <v>0</v>
      </c>
      <c r="K1125" s="3">
        <f>'Recursos Materiais'!J125</f>
        <v>0</v>
      </c>
      <c r="L1125" s="39">
        <f>'Recursos Materiais'!K125</f>
        <v>0</v>
      </c>
      <c r="N1125" t="str">
        <f>RecTotal[[#This Row],[Qnt. Horas]]&amp;" - "&amp;RecTotal[[#This Row],[CPF]]&amp;"-"&amp;RecTotal[[#This Row],[Função do Recurso]]&amp;" - "&amp;RecTotal[[#This Row],[Rubrica]]</f>
        <v>0 - 0-0 - 0</v>
      </c>
    </row>
    <row r="1126" spans="1:14" x14ac:dyDescent="0.25">
      <c r="A1126">
        <f>'Recursos Materiais'!A126</f>
        <v>0</v>
      </c>
      <c r="C1126">
        <f>'Recursos Materiais'!B126</f>
        <v>0</v>
      </c>
      <c r="D1126">
        <f>'Recursos Materiais'!C126</f>
        <v>0</v>
      </c>
      <c r="E1126">
        <f>'Recursos Materiais'!D126</f>
        <v>0</v>
      </c>
      <c r="F1126">
        <f>'Recursos Materiais'!E126</f>
        <v>0</v>
      </c>
      <c r="G1126">
        <f>'Recursos Materiais'!F126</f>
        <v>0</v>
      </c>
      <c r="H1126" s="40">
        <f>'Recursos Materiais'!G126</f>
        <v>0</v>
      </c>
      <c r="I1126" s="40">
        <f>'Recursos Materiais'!H126</f>
        <v>0</v>
      </c>
      <c r="J1126" s="2">
        <f>'Recursos Materiais'!I126</f>
        <v>0</v>
      </c>
      <c r="K1126" s="3">
        <f>'Recursos Materiais'!J126</f>
        <v>0</v>
      </c>
      <c r="L1126" s="39">
        <f>'Recursos Materiais'!K126</f>
        <v>0</v>
      </c>
      <c r="N1126" t="str">
        <f>RecTotal[[#This Row],[Qnt. Horas]]&amp;" - "&amp;RecTotal[[#This Row],[CPF]]&amp;"-"&amp;RecTotal[[#This Row],[Função do Recurso]]&amp;" - "&amp;RecTotal[[#This Row],[Rubrica]]</f>
        <v>0 - 0-0 - 0</v>
      </c>
    </row>
    <row r="1127" spans="1:14" x14ac:dyDescent="0.25">
      <c r="A1127">
        <f>'Recursos Materiais'!A127</f>
        <v>0</v>
      </c>
      <c r="C1127">
        <f>'Recursos Materiais'!B127</f>
        <v>0</v>
      </c>
      <c r="D1127">
        <f>'Recursos Materiais'!C127</f>
        <v>0</v>
      </c>
      <c r="E1127">
        <f>'Recursos Materiais'!D127</f>
        <v>0</v>
      </c>
      <c r="F1127">
        <f>'Recursos Materiais'!E127</f>
        <v>0</v>
      </c>
      <c r="G1127">
        <f>'Recursos Materiais'!F127</f>
        <v>0</v>
      </c>
      <c r="H1127" s="40">
        <f>'Recursos Materiais'!G127</f>
        <v>0</v>
      </c>
      <c r="I1127" s="40">
        <f>'Recursos Materiais'!H127</f>
        <v>0</v>
      </c>
      <c r="J1127" s="2">
        <f>'Recursos Materiais'!I127</f>
        <v>0</v>
      </c>
      <c r="K1127" s="3">
        <f>'Recursos Materiais'!J127</f>
        <v>0</v>
      </c>
      <c r="L1127" s="39">
        <f>'Recursos Materiais'!K127</f>
        <v>0</v>
      </c>
      <c r="N1127" t="str">
        <f>RecTotal[[#This Row],[Qnt. Horas]]&amp;" - "&amp;RecTotal[[#This Row],[CPF]]&amp;"-"&amp;RecTotal[[#This Row],[Função do Recurso]]&amp;" - "&amp;RecTotal[[#This Row],[Rubrica]]</f>
        <v>0 - 0-0 - 0</v>
      </c>
    </row>
    <row r="1128" spans="1:14" x14ac:dyDescent="0.25">
      <c r="A1128">
        <f>'Recursos Materiais'!A128</f>
        <v>0</v>
      </c>
      <c r="C1128">
        <f>'Recursos Materiais'!B128</f>
        <v>0</v>
      </c>
      <c r="D1128">
        <f>'Recursos Materiais'!C128</f>
        <v>0</v>
      </c>
      <c r="E1128">
        <f>'Recursos Materiais'!D128</f>
        <v>0</v>
      </c>
      <c r="F1128">
        <f>'Recursos Materiais'!E128</f>
        <v>0</v>
      </c>
      <c r="G1128">
        <f>'Recursos Materiais'!F128</f>
        <v>0</v>
      </c>
      <c r="H1128" s="40">
        <f>'Recursos Materiais'!G128</f>
        <v>0</v>
      </c>
      <c r="I1128" s="40">
        <f>'Recursos Materiais'!H128</f>
        <v>0</v>
      </c>
      <c r="J1128" s="2">
        <f>'Recursos Materiais'!I128</f>
        <v>0</v>
      </c>
      <c r="K1128" s="3">
        <f>'Recursos Materiais'!J128</f>
        <v>0</v>
      </c>
      <c r="L1128" s="39">
        <f>'Recursos Materiais'!K128</f>
        <v>0</v>
      </c>
      <c r="N1128" t="str">
        <f>RecTotal[[#This Row],[Qnt. Horas]]&amp;" - "&amp;RecTotal[[#This Row],[CPF]]&amp;"-"&amp;RecTotal[[#This Row],[Função do Recurso]]&amp;" - "&amp;RecTotal[[#This Row],[Rubrica]]</f>
        <v>0 - 0-0 - 0</v>
      </c>
    </row>
    <row r="1129" spans="1:14" x14ac:dyDescent="0.25">
      <c r="A1129">
        <f>'Recursos Materiais'!A129</f>
        <v>0</v>
      </c>
      <c r="C1129">
        <f>'Recursos Materiais'!B129</f>
        <v>0</v>
      </c>
      <c r="D1129">
        <f>'Recursos Materiais'!C129</f>
        <v>0</v>
      </c>
      <c r="E1129">
        <f>'Recursos Materiais'!D129</f>
        <v>0</v>
      </c>
      <c r="F1129">
        <f>'Recursos Materiais'!E129</f>
        <v>0</v>
      </c>
      <c r="G1129">
        <f>'Recursos Materiais'!F129</f>
        <v>0</v>
      </c>
      <c r="H1129" s="40">
        <f>'Recursos Materiais'!G129</f>
        <v>0</v>
      </c>
      <c r="I1129" s="40">
        <f>'Recursos Materiais'!H129</f>
        <v>0</v>
      </c>
      <c r="J1129" s="2">
        <f>'Recursos Materiais'!I129</f>
        <v>0</v>
      </c>
      <c r="K1129" s="3">
        <f>'Recursos Materiais'!J129</f>
        <v>0</v>
      </c>
      <c r="L1129" s="39">
        <f>'Recursos Materiais'!K129</f>
        <v>0</v>
      </c>
      <c r="N1129" t="str">
        <f>RecTotal[[#This Row],[Qnt. Horas]]&amp;" - "&amp;RecTotal[[#This Row],[CPF]]&amp;"-"&amp;RecTotal[[#This Row],[Função do Recurso]]&amp;" - "&amp;RecTotal[[#This Row],[Rubrica]]</f>
        <v>0 - 0-0 - 0</v>
      </c>
    </row>
    <row r="1130" spans="1:14" x14ac:dyDescent="0.25">
      <c r="A1130">
        <f>'Recursos Materiais'!A130</f>
        <v>0</v>
      </c>
      <c r="C1130">
        <f>'Recursos Materiais'!B130</f>
        <v>0</v>
      </c>
      <c r="D1130">
        <f>'Recursos Materiais'!C130</f>
        <v>0</v>
      </c>
      <c r="E1130">
        <f>'Recursos Materiais'!D130</f>
        <v>0</v>
      </c>
      <c r="F1130">
        <f>'Recursos Materiais'!E130</f>
        <v>0</v>
      </c>
      <c r="G1130">
        <f>'Recursos Materiais'!F130</f>
        <v>0</v>
      </c>
      <c r="H1130" s="40">
        <f>'Recursos Materiais'!G130</f>
        <v>0</v>
      </c>
      <c r="I1130" s="40">
        <f>'Recursos Materiais'!H130</f>
        <v>0</v>
      </c>
      <c r="J1130" s="2">
        <f>'Recursos Materiais'!I130</f>
        <v>0</v>
      </c>
      <c r="K1130" s="3">
        <f>'Recursos Materiais'!J130</f>
        <v>0</v>
      </c>
      <c r="L1130" s="39">
        <f>'Recursos Materiais'!K130</f>
        <v>0</v>
      </c>
      <c r="N1130" t="str">
        <f>RecTotal[[#This Row],[Qnt. Horas]]&amp;" - "&amp;RecTotal[[#This Row],[CPF]]&amp;"-"&amp;RecTotal[[#This Row],[Função do Recurso]]&amp;" - "&amp;RecTotal[[#This Row],[Rubrica]]</f>
        <v>0 - 0-0 - 0</v>
      </c>
    </row>
    <row r="1131" spans="1:14" x14ac:dyDescent="0.25">
      <c r="A1131">
        <f>'Recursos Materiais'!A131</f>
        <v>0</v>
      </c>
      <c r="C1131">
        <f>'Recursos Materiais'!B131</f>
        <v>0</v>
      </c>
      <c r="D1131">
        <f>'Recursos Materiais'!C131</f>
        <v>0</v>
      </c>
      <c r="E1131">
        <f>'Recursos Materiais'!D131</f>
        <v>0</v>
      </c>
      <c r="F1131">
        <f>'Recursos Materiais'!E131</f>
        <v>0</v>
      </c>
      <c r="G1131">
        <f>'Recursos Materiais'!F131</f>
        <v>0</v>
      </c>
      <c r="H1131" s="40">
        <f>'Recursos Materiais'!G131</f>
        <v>0</v>
      </c>
      <c r="I1131" s="40">
        <f>'Recursos Materiais'!H131</f>
        <v>0</v>
      </c>
      <c r="J1131" s="2">
        <f>'Recursos Materiais'!I131</f>
        <v>0</v>
      </c>
      <c r="K1131" s="3">
        <f>'Recursos Materiais'!J131</f>
        <v>0</v>
      </c>
      <c r="L1131" s="39">
        <f>'Recursos Materiais'!K131</f>
        <v>0</v>
      </c>
      <c r="N1131" t="str">
        <f>RecTotal[[#This Row],[Qnt. Horas]]&amp;" - "&amp;RecTotal[[#This Row],[CPF]]&amp;"-"&amp;RecTotal[[#This Row],[Função do Recurso]]&amp;" - "&amp;RecTotal[[#This Row],[Rubrica]]</f>
        <v>0 - 0-0 - 0</v>
      </c>
    </row>
    <row r="1132" spans="1:14" x14ac:dyDescent="0.25">
      <c r="A1132">
        <f>'Recursos Materiais'!A132</f>
        <v>0</v>
      </c>
      <c r="C1132">
        <f>'Recursos Materiais'!B132</f>
        <v>0</v>
      </c>
      <c r="D1132">
        <f>'Recursos Materiais'!C132</f>
        <v>0</v>
      </c>
      <c r="E1132">
        <f>'Recursos Materiais'!D132</f>
        <v>0</v>
      </c>
      <c r="F1132">
        <f>'Recursos Materiais'!E132</f>
        <v>0</v>
      </c>
      <c r="G1132">
        <f>'Recursos Materiais'!F132</f>
        <v>0</v>
      </c>
      <c r="H1132" s="40">
        <f>'Recursos Materiais'!G132</f>
        <v>0</v>
      </c>
      <c r="I1132" s="40">
        <f>'Recursos Materiais'!H132</f>
        <v>0</v>
      </c>
      <c r="J1132" s="2">
        <f>'Recursos Materiais'!I132</f>
        <v>0</v>
      </c>
      <c r="K1132" s="3">
        <f>'Recursos Materiais'!J132</f>
        <v>0</v>
      </c>
      <c r="L1132" s="39">
        <f>'Recursos Materiais'!K132</f>
        <v>0</v>
      </c>
      <c r="N1132" t="str">
        <f>RecTotal[[#This Row],[Qnt. Horas]]&amp;" - "&amp;RecTotal[[#This Row],[CPF]]&amp;"-"&amp;RecTotal[[#This Row],[Função do Recurso]]&amp;" - "&amp;RecTotal[[#This Row],[Rubrica]]</f>
        <v>0 - 0-0 - 0</v>
      </c>
    </row>
    <row r="1133" spans="1:14" x14ac:dyDescent="0.25">
      <c r="A1133">
        <f>'Recursos Materiais'!A133</f>
        <v>0</v>
      </c>
      <c r="C1133">
        <f>'Recursos Materiais'!B133</f>
        <v>0</v>
      </c>
      <c r="D1133">
        <f>'Recursos Materiais'!C133</f>
        <v>0</v>
      </c>
      <c r="E1133">
        <f>'Recursos Materiais'!D133</f>
        <v>0</v>
      </c>
      <c r="F1133">
        <f>'Recursos Materiais'!E133</f>
        <v>0</v>
      </c>
      <c r="G1133">
        <f>'Recursos Materiais'!F133</f>
        <v>0</v>
      </c>
      <c r="H1133" s="40">
        <f>'Recursos Materiais'!G133</f>
        <v>0</v>
      </c>
      <c r="I1133" s="40">
        <f>'Recursos Materiais'!H133</f>
        <v>0</v>
      </c>
      <c r="J1133" s="2">
        <f>'Recursos Materiais'!I133</f>
        <v>0</v>
      </c>
      <c r="K1133" s="3">
        <f>'Recursos Materiais'!J133</f>
        <v>0</v>
      </c>
      <c r="L1133" s="39">
        <f>'Recursos Materiais'!K133</f>
        <v>0</v>
      </c>
      <c r="N1133" t="str">
        <f>RecTotal[[#This Row],[Qnt. Horas]]&amp;" - "&amp;RecTotal[[#This Row],[CPF]]&amp;"-"&amp;RecTotal[[#This Row],[Função do Recurso]]&amp;" - "&amp;RecTotal[[#This Row],[Rubrica]]</f>
        <v>0 - 0-0 - 0</v>
      </c>
    </row>
    <row r="1134" spans="1:14" x14ac:dyDescent="0.25">
      <c r="A1134">
        <f>'Recursos Materiais'!A134</f>
        <v>0</v>
      </c>
      <c r="C1134">
        <f>'Recursos Materiais'!B134</f>
        <v>0</v>
      </c>
      <c r="D1134">
        <f>'Recursos Materiais'!C134</f>
        <v>0</v>
      </c>
      <c r="E1134">
        <f>'Recursos Materiais'!D134</f>
        <v>0</v>
      </c>
      <c r="F1134">
        <f>'Recursos Materiais'!E134</f>
        <v>0</v>
      </c>
      <c r="G1134">
        <f>'Recursos Materiais'!F134</f>
        <v>0</v>
      </c>
      <c r="H1134" s="40">
        <f>'Recursos Materiais'!G134</f>
        <v>0</v>
      </c>
      <c r="I1134" s="40">
        <f>'Recursos Materiais'!H134</f>
        <v>0</v>
      </c>
      <c r="J1134" s="2">
        <f>'Recursos Materiais'!I134</f>
        <v>0</v>
      </c>
      <c r="K1134" s="3">
        <f>'Recursos Materiais'!J134</f>
        <v>0</v>
      </c>
      <c r="L1134" s="39">
        <f>'Recursos Materiais'!K134</f>
        <v>0</v>
      </c>
      <c r="N1134" t="str">
        <f>RecTotal[[#This Row],[Qnt. Horas]]&amp;" - "&amp;RecTotal[[#This Row],[CPF]]&amp;"-"&amp;RecTotal[[#This Row],[Função do Recurso]]&amp;" - "&amp;RecTotal[[#This Row],[Rubrica]]</f>
        <v>0 - 0-0 - 0</v>
      </c>
    </row>
    <row r="1135" spans="1:14" x14ac:dyDescent="0.25">
      <c r="A1135">
        <f>'Recursos Materiais'!A135</f>
        <v>0</v>
      </c>
      <c r="C1135">
        <f>'Recursos Materiais'!B135</f>
        <v>0</v>
      </c>
      <c r="D1135">
        <f>'Recursos Materiais'!C135</f>
        <v>0</v>
      </c>
      <c r="E1135">
        <f>'Recursos Materiais'!D135</f>
        <v>0</v>
      </c>
      <c r="F1135">
        <f>'Recursos Materiais'!E135</f>
        <v>0</v>
      </c>
      <c r="G1135">
        <f>'Recursos Materiais'!F135</f>
        <v>0</v>
      </c>
      <c r="H1135" s="40">
        <f>'Recursos Materiais'!G135</f>
        <v>0</v>
      </c>
      <c r="I1135" s="40">
        <f>'Recursos Materiais'!H135</f>
        <v>0</v>
      </c>
      <c r="J1135" s="2">
        <f>'Recursos Materiais'!I135</f>
        <v>0</v>
      </c>
      <c r="K1135" s="3">
        <f>'Recursos Materiais'!J135</f>
        <v>0</v>
      </c>
      <c r="L1135" s="39">
        <f>'Recursos Materiais'!K135</f>
        <v>0</v>
      </c>
      <c r="N1135" t="str">
        <f>RecTotal[[#This Row],[Qnt. Horas]]&amp;" - "&amp;RecTotal[[#This Row],[CPF]]&amp;"-"&amp;RecTotal[[#This Row],[Função do Recurso]]&amp;" - "&amp;RecTotal[[#This Row],[Rubrica]]</f>
        <v>0 - 0-0 - 0</v>
      </c>
    </row>
    <row r="1136" spans="1:14" x14ac:dyDescent="0.25">
      <c r="A1136">
        <f>'Recursos Materiais'!A136</f>
        <v>0</v>
      </c>
      <c r="C1136">
        <f>'Recursos Materiais'!B136</f>
        <v>0</v>
      </c>
      <c r="D1136">
        <f>'Recursos Materiais'!C136</f>
        <v>0</v>
      </c>
      <c r="E1136">
        <f>'Recursos Materiais'!D136</f>
        <v>0</v>
      </c>
      <c r="F1136">
        <f>'Recursos Materiais'!E136</f>
        <v>0</v>
      </c>
      <c r="G1136">
        <f>'Recursos Materiais'!F136</f>
        <v>0</v>
      </c>
      <c r="H1136" s="40">
        <f>'Recursos Materiais'!G136</f>
        <v>0</v>
      </c>
      <c r="I1136" s="40">
        <f>'Recursos Materiais'!H136</f>
        <v>0</v>
      </c>
      <c r="J1136" s="2">
        <f>'Recursos Materiais'!I136</f>
        <v>0</v>
      </c>
      <c r="K1136" s="3">
        <f>'Recursos Materiais'!J136</f>
        <v>0</v>
      </c>
      <c r="L1136" s="39">
        <f>'Recursos Materiais'!K136</f>
        <v>0</v>
      </c>
      <c r="N1136" t="str">
        <f>RecTotal[[#This Row],[Qnt. Horas]]&amp;" - "&amp;RecTotal[[#This Row],[CPF]]&amp;"-"&amp;RecTotal[[#This Row],[Função do Recurso]]&amp;" - "&amp;RecTotal[[#This Row],[Rubrica]]</f>
        <v>0 - 0-0 - 0</v>
      </c>
    </row>
    <row r="1137" spans="1:14" x14ac:dyDescent="0.25">
      <c r="A1137">
        <f>'Recursos Materiais'!A137</f>
        <v>0</v>
      </c>
      <c r="C1137">
        <f>'Recursos Materiais'!B137</f>
        <v>0</v>
      </c>
      <c r="D1137">
        <f>'Recursos Materiais'!C137</f>
        <v>0</v>
      </c>
      <c r="E1137">
        <f>'Recursos Materiais'!D137</f>
        <v>0</v>
      </c>
      <c r="F1137">
        <f>'Recursos Materiais'!E137</f>
        <v>0</v>
      </c>
      <c r="G1137">
        <f>'Recursos Materiais'!F137</f>
        <v>0</v>
      </c>
      <c r="H1137" s="40">
        <f>'Recursos Materiais'!G137</f>
        <v>0</v>
      </c>
      <c r="I1137" s="40">
        <f>'Recursos Materiais'!H137</f>
        <v>0</v>
      </c>
      <c r="J1137" s="2">
        <f>'Recursos Materiais'!I137</f>
        <v>0</v>
      </c>
      <c r="K1137" s="3">
        <f>'Recursos Materiais'!J137</f>
        <v>0</v>
      </c>
      <c r="L1137" s="39">
        <f>'Recursos Materiais'!K137</f>
        <v>0</v>
      </c>
      <c r="N1137" t="str">
        <f>RecTotal[[#This Row],[Qnt. Horas]]&amp;" - "&amp;RecTotal[[#This Row],[CPF]]&amp;"-"&amp;RecTotal[[#This Row],[Função do Recurso]]&amp;" - "&amp;RecTotal[[#This Row],[Rubrica]]</f>
        <v>0 - 0-0 - 0</v>
      </c>
    </row>
    <row r="1138" spans="1:14" x14ac:dyDescent="0.25">
      <c r="A1138">
        <f>'Recursos Materiais'!A138</f>
        <v>0</v>
      </c>
      <c r="C1138">
        <f>'Recursos Materiais'!B138</f>
        <v>0</v>
      </c>
      <c r="D1138">
        <f>'Recursos Materiais'!C138</f>
        <v>0</v>
      </c>
      <c r="E1138">
        <f>'Recursos Materiais'!D138</f>
        <v>0</v>
      </c>
      <c r="F1138">
        <f>'Recursos Materiais'!E138</f>
        <v>0</v>
      </c>
      <c r="G1138">
        <f>'Recursos Materiais'!F138</f>
        <v>0</v>
      </c>
      <c r="H1138" s="40">
        <f>'Recursos Materiais'!G138</f>
        <v>0</v>
      </c>
      <c r="I1138" s="40">
        <f>'Recursos Materiais'!H138</f>
        <v>0</v>
      </c>
      <c r="J1138" s="2">
        <f>'Recursos Materiais'!I138</f>
        <v>0</v>
      </c>
      <c r="K1138" s="3">
        <f>'Recursos Materiais'!J138</f>
        <v>0</v>
      </c>
      <c r="L1138" s="39">
        <f>'Recursos Materiais'!K138</f>
        <v>0</v>
      </c>
      <c r="N1138" t="str">
        <f>RecTotal[[#This Row],[Qnt. Horas]]&amp;" - "&amp;RecTotal[[#This Row],[CPF]]&amp;"-"&amp;RecTotal[[#This Row],[Função do Recurso]]&amp;" - "&amp;RecTotal[[#This Row],[Rubrica]]</f>
        <v>0 - 0-0 - 0</v>
      </c>
    </row>
    <row r="1139" spans="1:14" x14ac:dyDescent="0.25">
      <c r="A1139">
        <f>'Recursos Materiais'!A139</f>
        <v>0</v>
      </c>
      <c r="C1139">
        <f>'Recursos Materiais'!B139</f>
        <v>0</v>
      </c>
      <c r="D1139">
        <f>'Recursos Materiais'!C139</f>
        <v>0</v>
      </c>
      <c r="E1139">
        <f>'Recursos Materiais'!D139</f>
        <v>0</v>
      </c>
      <c r="F1139">
        <f>'Recursos Materiais'!E139</f>
        <v>0</v>
      </c>
      <c r="G1139">
        <f>'Recursos Materiais'!F139</f>
        <v>0</v>
      </c>
      <c r="H1139" s="40">
        <f>'Recursos Materiais'!G139</f>
        <v>0</v>
      </c>
      <c r="I1139" s="40">
        <f>'Recursos Materiais'!H139</f>
        <v>0</v>
      </c>
      <c r="J1139" s="2">
        <f>'Recursos Materiais'!I139</f>
        <v>0</v>
      </c>
      <c r="K1139" s="3">
        <f>'Recursos Materiais'!J139</f>
        <v>0</v>
      </c>
      <c r="L1139" s="39">
        <f>'Recursos Materiais'!K139</f>
        <v>0</v>
      </c>
      <c r="N1139" t="str">
        <f>RecTotal[[#This Row],[Qnt. Horas]]&amp;" - "&amp;RecTotal[[#This Row],[CPF]]&amp;"-"&amp;RecTotal[[#This Row],[Função do Recurso]]&amp;" - "&amp;RecTotal[[#This Row],[Rubrica]]</f>
        <v>0 - 0-0 - 0</v>
      </c>
    </row>
    <row r="1140" spans="1:14" x14ac:dyDescent="0.25">
      <c r="A1140">
        <f>'Recursos Materiais'!A140</f>
        <v>0</v>
      </c>
      <c r="C1140">
        <f>'Recursos Materiais'!B140</f>
        <v>0</v>
      </c>
      <c r="D1140">
        <f>'Recursos Materiais'!C140</f>
        <v>0</v>
      </c>
      <c r="E1140">
        <f>'Recursos Materiais'!D140</f>
        <v>0</v>
      </c>
      <c r="F1140">
        <f>'Recursos Materiais'!E140</f>
        <v>0</v>
      </c>
      <c r="G1140">
        <f>'Recursos Materiais'!F140</f>
        <v>0</v>
      </c>
      <c r="H1140" s="40">
        <f>'Recursos Materiais'!G140</f>
        <v>0</v>
      </c>
      <c r="I1140" s="40">
        <f>'Recursos Materiais'!H140</f>
        <v>0</v>
      </c>
      <c r="J1140" s="2">
        <f>'Recursos Materiais'!I140</f>
        <v>0</v>
      </c>
      <c r="K1140" s="3">
        <f>'Recursos Materiais'!J140</f>
        <v>0</v>
      </c>
      <c r="L1140" s="39">
        <f>'Recursos Materiais'!K140</f>
        <v>0</v>
      </c>
      <c r="N1140" t="str">
        <f>RecTotal[[#This Row],[Qnt. Horas]]&amp;" - "&amp;RecTotal[[#This Row],[CPF]]&amp;"-"&amp;RecTotal[[#This Row],[Função do Recurso]]&amp;" - "&amp;RecTotal[[#This Row],[Rubrica]]</f>
        <v>0 - 0-0 - 0</v>
      </c>
    </row>
    <row r="1141" spans="1:14" x14ac:dyDescent="0.25">
      <c r="A1141">
        <f>'Recursos Materiais'!A141</f>
        <v>0</v>
      </c>
      <c r="C1141">
        <f>'Recursos Materiais'!B141</f>
        <v>0</v>
      </c>
      <c r="D1141">
        <f>'Recursos Materiais'!C141</f>
        <v>0</v>
      </c>
      <c r="E1141">
        <f>'Recursos Materiais'!D141</f>
        <v>0</v>
      </c>
      <c r="F1141">
        <f>'Recursos Materiais'!E141</f>
        <v>0</v>
      </c>
      <c r="G1141">
        <f>'Recursos Materiais'!F141</f>
        <v>0</v>
      </c>
      <c r="H1141" s="40">
        <f>'Recursos Materiais'!G141</f>
        <v>0</v>
      </c>
      <c r="I1141" s="40">
        <f>'Recursos Materiais'!H141</f>
        <v>0</v>
      </c>
      <c r="J1141" s="2">
        <f>'Recursos Materiais'!I141</f>
        <v>0</v>
      </c>
      <c r="K1141" s="3">
        <f>'Recursos Materiais'!J141</f>
        <v>0</v>
      </c>
      <c r="L1141" s="39">
        <f>'Recursos Materiais'!K141</f>
        <v>0</v>
      </c>
      <c r="N1141" t="str">
        <f>RecTotal[[#This Row],[Qnt. Horas]]&amp;" - "&amp;RecTotal[[#This Row],[CPF]]&amp;"-"&amp;RecTotal[[#This Row],[Função do Recurso]]&amp;" - "&amp;RecTotal[[#This Row],[Rubrica]]</f>
        <v>0 - 0-0 - 0</v>
      </c>
    </row>
    <row r="1142" spans="1:14" x14ac:dyDescent="0.25">
      <c r="A1142">
        <f>'Recursos Materiais'!A142</f>
        <v>0</v>
      </c>
      <c r="C1142">
        <f>'Recursos Materiais'!B142</f>
        <v>0</v>
      </c>
      <c r="D1142">
        <f>'Recursos Materiais'!C142</f>
        <v>0</v>
      </c>
      <c r="E1142">
        <f>'Recursos Materiais'!D142</f>
        <v>0</v>
      </c>
      <c r="F1142">
        <f>'Recursos Materiais'!E142</f>
        <v>0</v>
      </c>
      <c r="G1142">
        <f>'Recursos Materiais'!F142</f>
        <v>0</v>
      </c>
      <c r="H1142" s="40">
        <f>'Recursos Materiais'!G142</f>
        <v>0</v>
      </c>
      <c r="I1142" s="40">
        <f>'Recursos Materiais'!H142</f>
        <v>0</v>
      </c>
      <c r="J1142" s="2">
        <f>'Recursos Materiais'!I142</f>
        <v>0</v>
      </c>
      <c r="K1142" s="3">
        <f>'Recursos Materiais'!J142</f>
        <v>0</v>
      </c>
      <c r="L1142" s="39">
        <f>'Recursos Materiais'!K142</f>
        <v>0</v>
      </c>
      <c r="N1142" t="str">
        <f>RecTotal[[#This Row],[Qnt. Horas]]&amp;" - "&amp;RecTotal[[#This Row],[CPF]]&amp;"-"&amp;RecTotal[[#This Row],[Função do Recurso]]&amp;" - "&amp;RecTotal[[#This Row],[Rubrica]]</f>
        <v>0 - 0-0 - 0</v>
      </c>
    </row>
    <row r="1143" spans="1:14" x14ac:dyDescent="0.25">
      <c r="A1143">
        <f>'Recursos Materiais'!A143</f>
        <v>0</v>
      </c>
      <c r="C1143">
        <f>'Recursos Materiais'!B143</f>
        <v>0</v>
      </c>
      <c r="D1143">
        <f>'Recursos Materiais'!C143</f>
        <v>0</v>
      </c>
      <c r="E1143">
        <f>'Recursos Materiais'!D143</f>
        <v>0</v>
      </c>
      <c r="F1143">
        <f>'Recursos Materiais'!E143</f>
        <v>0</v>
      </c>
      <c r="G1143">
        <f>'Recursos Materiais'!F143</f>
        <v>0</v>
      </c>
      <c r="H1143" s="40">
        <f>'Recursos Materiais'!G143</f>
        <v>0</v>
      </c>
      <c r="I1143" s="40">
        <f>'Recursos Materiais'!H143</f>
        <v>0</v>
      </c>
      <c r="J1143" s="2">
        <f>'Recursos Materiais'!I143</f>
        <v>0</v>
      </c>
      <c r="K1143" s="3">
        <f>'Recursos Materiais'!J143</f>
        <v>0</v>
      </c>
      <c r="L1143" s="39">
        <f>'Recursos Materiais'!K143</f>
        <v>0</v>
      </c>
      <c r="N1143" t="str">
        <f>RecTotal[[#This Row],[Qnt. Horas]]&amp;" - "&amp;RecTotal[[#This Row],[CPF]]&amp;"-"&amp;RecTotal[[#This Row],[Função do Recurso]]&amp;" - "&amp;RecTotal[[#This Row],[Rubrica]]</f>
        <v>0 - 0-0 - 0</v>
      </c>
    </row>
    <row r="1144" spans="1:14" x14ac:dyDescent="0.25">
      <c r="A1144">
        <f>'Recursos Materiais'!A144</f>
        <v>0</v>
      </c>
      <c r="C1144">
        <f>'Recursos Materiais'!B144</f>
        <v>0</v>
      </c>
      <c r="D1144">
        <f>'Recursos Materiais'!C144</f>
        <v>0</v>
      </c>
      <c r="E1144">
        <f>'Recursos Materiais'!D144</f>
        <v>0</v>
      </c>
      <c r="F1144">
        <f>'Recursos Materiais'!E144</f>
        <v>0</v>
      </c>
      <c r="G1144">
        <f>'Recursos Materiais'!F144</f>
        <v>0</v>
      </c>
      <c r="H1144" s="40">
        <f>'Recursos Materiais'!G144</f>
        <v>0</v>
      </c>
      <c r="I1144" s="40">
        <f>'Recursos Materiais'!H144</f>
        <v>0</v>
      </c>
      <c r="J1144" s="2">
        <f>'Recursos Materiais'!I144</f>
        <v>0</v>
      </c>
      <c r="K1144" s="3">
        <f>'Recursos Materiais'!J144</f>
        <v>0</v>
      </c>
      <c r="L1144" s="39">
        <f>'Recursos Materiais'!K144</f>
        <v>0</v>
      </c>
      <c r="N1144" t="str">
        <f>RecTotal[[#This Row],[Qnt. Horas]]&amp;" - "&amp;RecTotal[[#This Row],[CPF]]&amp;"-"&amp;RecTotal[[#This Row],[Função do Recurso]]&amp;" - "&amp;RecTotal[[#This Row],[Rubrica]]</f>
        <v>0 - 0-0 - 0</v>
      </c>
    </row>
    <row r="1145" spans="1:14" x14ac:dyDescent="0.25">
      <c r="A1145">
        <f>'Recursos Materiais'!A145</f>
        <v>0</v>
      </c>
      <c r="C1145">
        <f>'Recursos Materiais'!B145</f>
        <v>0</v>
      </c>
      <c r="D1145">
        <f>'Recursos Materiais'!C145</f>
        <v>0</v>
      </c>
      <c r="E1145">
        <f>'Recursos Materiais'!D145</f>
        <v>0</v>
      </c>
      <c r="F1145">
        <f>'Recursos Materiais'!E145</f>
        <v>0</v>
      </c>
      <c r="G1145">
        <f>'Recursos Materiais'!F145</f>
        <v>0</v>
      </c>
      <c r="H1145" s="40">
        <f>'Recursos Materiais'!G145</f>
        <v>0</v>
      </c>
      <c r="I1145" s="40">
        <f>'Recursos Materiais'!H145</f>
        <v>0</v>
      </c>
      <c r="J1145" s="2">
        <f>'Recursos Materiais'!I145</f>
        <v>0</v>
      </c>
      <c r="K1145" s="3">
        <f>'Recursos Materiais'!J145</f>
        <v>0</v>
      </c>
      <c r="L1145" s="39">
        <f>'Recursos Materiais'!K145</f>
        <v>0</v>
      </c>
      <c r="N1145" t="str">
        <f>RecTotal[[#This Row],[Qnt. Horas]]&amp;" - "&amp;RecTotal[[#This Row],[CPF]]&amp;"-"&amp;RecTotal[[#This Row],[Função do Recurso]]&amp;" - "&amp;RecTotal[[#This Row],[Rubrica]]</f>
        <v>0 - 0-0 - 0</v>
      </c>
    </row>
    <row r="1146" spans="1:14" x14ac:dyDescent="0.25">
      <c r="A1146">
        <f>'Recursos Materiais'!A146</f>
        <v>0</v>
      </c>
      <c r="C1146">
        <f>'Recursos Materiais'!B146</f>
        <v>0</v>
      </c>
      <c r="D1146">
        <f>'Recursos Materiais'!C146</f>
        <v>0</v>
      </c>
      <c r="E1146">
        <f>'Recursos Materiais'!D146</f>
        <v>0</v>
      </c>
      <c r="F1146">
        <f>'Recursos Materiais'!E146</f>
        <v>0</v>
      </c>
      <c r="G1146">
        <f>'Recursos Materiais'!F146</f>
        <v>0</v>
      </c>
      <c r="H1146" s="40">
        <f>'Recursos Materiais'!G146</f>
        <v>0</v>
      </c>
      <c r="I1146" s="40">
        <f>'Recursos Materiais'!H146</f>
        <v>0</v>
      </c>
      <c r="J1146" s="2">
        <f>'Recursos Materiais'!I146</f>
        <v>0</v>
      </c>
      <c r="K1146" s="3">
        <f>'Recursos Materiais'!J146</f>
        <v>0</v>
      </c>
      <c r="L1146" s="39">
        <f>'Recursos Materiais'!K146</f>
        <v>0</v>
      </c>
      <c r="N1146" t="str">
        <f>RecTotal[[#This Row],[Qnt. Horas]]&amp;" - "&amp;RecTotal[[#This Row],[CPF]]&amp;"-"&amp;RecTotal[[#This Row],[Função do Recurso]]&amp;" - "&amp;RecTotal[[#This Row],[Rubrica]]</f>
        <v>0 - 0-0 - 0</v>
      </c>
    </row>
    <row r="1147" spans="1:14" x14ac:dyDescent="0.25">
      <c r="A1147">
        <f>'Recursos Materiais'!A147</f>
        <v>0</v>
      </c>
      <c r="C1147">
        <f>'Recursos Materiais'!B147</f>
        <v>0</v>
      </c>
      <c r="D1147">
        <f>'Recursos Materiais'!C147</f>
        <v>0</v>
      </c>
      <c r="E1147">
        <f>'Recursos Materiais'!D147</f>
        <v>0</v>
      </c>
      <c r="F1147">
        <f>'Recursos Materiais'!E147</f>
        <v>0</v>
      </c>
      <c r="G1147">
        <f>'Recursos Materiais'!F147</f>
        <v>0</v>
      </c>
      <c r="H1147" s="40">
        <f>'Recursos Materiais'!G147</f>
        <v>0</v>
      </c>
      <c r="I1147" s="40">
        <f>'Recursos Materiais'!H147</f>
        <v>0</v>
      </c>
      <c r="J1147" s="2">
        <f>'Recursos Materiais'!I147</f>
        <v>0</v>
      </c>
      <c r="K1147" s="3">
        <f>'Recursos Materiais'!J147</f>
        <v>0</v>
      </c>
      <c r="L1147" s="39">
        <f>'Recursos Materiais'!K147</f>
        <v>0</v>
      </c>
      <c r="N1147" t="str">
        <f>RecTotal[[#This Row],[Qnt. Horas]]&amp;" - "&amp;RecTotal[[#This Row],[CPF]]&amp;"-"&amp;RecTotal[[#This Row],[Função do Recurso]]&amp;" - "&amp;RecTotal[[#This Row],[Rubrica]]</f>
        <v>0 - 0-0 - 0</v>
      </c>
    </row>
    <row r="1148" spans="1:14" x14ac:dyDescent="0.25">
      <c r="A1148">
        <f>'Recursos Materiais'!A148</f>
        <v>0</v>
      </c>
      <c r="C1148">
        <f>'Recursos Materiais'!B148</f>
        <v>0</v>
      </c>
      <c r="D1148">
        <f>'Recursos Materiais'!C148</f>
        <v>0</v>
      </c>
      <c r="E1148">
        <f>'Recursos Materiais'!D148</f>
        <v>0</v>
      </c>
      <c r="F1148">
        <f>'Recursos Materiais'!E148</f>
        <v>0</v>
      </c>
      <c r="G1148">
        <f>'Recursos Materiais'!F148</f>
        <v>0</v>
      </c>
      <c r="H1148" s="40">
        <f>'Recursos Materiais'!G148</f>
        <v>0</v>
      </c>
      <c r="I1148" s="40">
        <f>'Recursos Materiais'!H148</f>
        <v>0</v>
      </c>
      <c r="J1148" s="2">
        <f>'Recursos Materiais'!I148</f>
        <v>0</v>
      </c>
      <c r="K1148" s="3">
        <f>'Recursos Materiais'!J148</f>
        <v>0</v>
      </c>
      <c r="L1148" s="39">
        <f>'Recursos Materiais'!K148</f>
        <v>0</v>
      </c>
      <c r="N1148" t="str">
        <f>RecTotal[[#This Row],[Qnt. Horas]]&amp;" - "&amp;RecTotal[[#This Row],[CPF]]&amp;"-"&amp;RecTotal[[#This Row],[Função do Recurso]]&amp;" - "&amp;RecTotal[[#This Row],[Rubrica]]</f>
        <v>0 - 0-0 - 0</v>
      </c>
    </row>
    <row r="1149" spans="1:14" x14ac:dyDescent="0.25">
      <c r="A1149">
        <f>'Recursos Materiais'!A149</f>
        <v>0</v>
      </c>
      <c r="C1149">
        <f>'Recursos Materiais'!B149</f>
        <v>0</v>
      </c>
      <c r="D1149">
        <f>'Recursos Materiais'!C149</f>
        <v>0</v>
      </c>
      <c r="E1149">
        <f>'Recursos Materiais'!D149</f>
        <v>0</v>
      </c>
      <c r="F1149">
        <f>'Recursos Materiais'!E149</f>
        <v>0</v>
      </c>
      <c r="G1149">
        <f>'Recursos Materiais'!F149</f>
        <v>0</v>
      </c>
      <c r="H1149" s="40">
        <f>'Recursos Materiais'!G149</f>
        <v>0</v>
      </c>
      <c r="I1149" s="40">
        <f>'Recursos Materiais'!H149</f>
        <v>0</v>
      </c>
      <c r="J1149" s="2">
        <f>'Recursos Materiais'!I149</f>
        <v>0</v>
      </c>
      <c r="K1149" s="3">
        <f>'Recursos Materiais'!J149</f>
        <v>0</v>
      </c>
      <c r="L1149" s="39">
        <f>'Recursos Materiais'!K149</f>
        <v>0</v>
      </c>
      <c r="N1149" t="str">
        <f>RecTotal[[#This Row],[Qnt. Horas]]&amp;" - "&amp;RecTotal[[#This Row],[CPF]]&amp;"-"&amp;RecTotal[[#This Row],[Função do Recurso]]&amp;" - "&amp;RecTotal[[#This Row],[Rubrica]]</f>
        <v>0 - 0-0 - 0</v>
      </c>
    </row>
    <row r="1150" spans="1:14" x14ac:dyDescent="0.25">
      <c r="A1150">
        <f>'Recursos Materiais'!A150</f>
        <v>0</v>
      </c>
      <c r="C1150">
        <f>'Recursos Materiais'!B150</f>
        <v>0</v>
      </c>
      <c r="D1150">
        <f>'Recursos Materiais'!C150</f>
        <v>0</v>
      </c>
      <c r="E1150">
        <f>'Recursos Materiais'!D150</f>
        <v>0</v>
      </c>
      <c r="F1150">
        <f>'Recursos Materiais'!E150</f>
        <v>0</v>
      </c>
      <c r="G1150">
        <f>'Recursos Materiais'!F150</f>
        <v>0</v>
      </c>
      <c r="H1150" s="40">
        <f>'Recursos Materiais'!G150</f>
        <v>0</v>
      </c>
      <c r="I1150" s="40">
        <f>'Recursos Materiais'!H150</f>
        <v>0</v>
      </c>
      <c r="J1150" s="2">
        <f>'Recursos Materiais'!I150</f>
        <v>0</v>
      </c>
      <c r="K1150" s="3">
        <f>'Recursos Materiais'!J150</f>
        <v>0</v>
      </c>
      <c r="L1150" s="39">
        <f>'Recursos Materiais'!K150</f>
        <v>0</v>
      </c>
      <c r="N1150" t="str">
        <f>RecTotal[[#This Row],[Qnt. Horas]]&amp;" - "&amp;RecTotal[[#This Row],[CPF]]&amp;"-"&amp;RecTotal[[#This Row],[Função do Recurso]]&amp;" - "&amp;RecTotal[[#This Row],[Rubrica]]</f>
        <v>0 - 0-0 - 0</v>
      </c>
    </row>
    <row r="1151" spans="1:14" x14ac:dyDescent="0.25">
      <c r="A1151">
        <f>'Recursos Materiais'!A151</f>
        <v>0</v>
      </c>
      <c r="C1151">
        <f>'Recursos Materiais'!B151</f>
        <v>0</v>
      </c>
      <c r="D1151">
        <f>'Recursos Materiais'!C151</f>
        <v>0</v>
      </c>
      <c r="E1151">
        <f>'Recursos Materiais'!D151</f>
        <v>0</v>
      </c>
      <c r="F1151">
        <f>'Recursos Materiais'!E151</f>
        <v>0</v>
      </c>
      <c r="G1151">
        <f>'Recursos Materiais'!F151</f>
        <v>0</v>
      </c>
      <c r="H1151" s="40">
        <f>'Recursos Materiais'!G151</f>
        <v>0</v>
      </c>
      <c r="I1151" s="40">
        <f>'Recursos Materiais'!H151</f>
        <v>0</v>
      </c>
      <c r="J1151" s="2">
        <f>'Recursos Materiais'!I151</f>
        <v>0</v>
      </c>
      <c r="K1151" s="3">
        <f>'Recursos Materiais'!J151</f>
        <v>0</v>
      </c>
      <c r="L1151" s="39">
        <f>'Recursos Materiais'!K151</f>
        <v>0</v>
      </c>
      <c r="N1151" t="str">
        <f>RecTotal[[#This Row],[Qnt. Horas]]&amp;" - "&amp;RecTotal[[#This Row],[CPF]]&amp;"-"&amp;RecTotal[[#This Row],[Função do Recurso]]&amp;" - "&amp;RecTotal[[#This Row],[Rubrica]]</f>
        <v>0 - 0-0 - 0</v>
      </c>
    </row>
    <row r="1152" spans="1:14" x14ac:dyDescent="0.25">
      <c r="A1152">
        <f>'Recursos Materiais'!A152</f>
        <v>0</v>
      </c>
      <c r="C1152">
        <f>'Recursos Materiais'!B152</f>
        <v>0</v>
      </c>
      <c r="D1152">
        <f>'Recursos Materiais'!C152</f>
        <v>0</v>
      </c>
      <c r="E1152">
        <f>'Recursos Materiais'!D152</f>
        <v>0</v>
      </c>
      <c r="F1152">
        <f>'Recursos Materiais'!E152</f>
        <v>0</v>
      </c>
      <c r="G1152">
        <f>'Recursos Materiais'!F152</f>
        <v>0</v>
      </c>
      <c r="H1152" s="40">
        <f>'Recursos Materiais'!G152</f>
        <v>0</v>
      </c>
      <c r="I1152" s="40">
        <f>'Recursos Materiais'!H152</f>
        <v>0</v>
      </c>
      <c r="J1152" s="2">
        <f>'Recursos Materiais'!I152</f>
        <v>0</v>
      </c>
      <c r="K1152" s="3">
        <f>'Recursos Materiais'!J152</f>
        <v>0</v>
      </c>
      <c r="L1152" s="39">
        <f>'Recursos Materiais'!K152</f>
        <v>0</v>
      </c>
      <c r="N1152" t="str">
        <f>RecTotal[[#This Row],[Qnt. Horas]]&amp;" - "&amp;RecTotal[[#This Row],[CPF]]&amp;"-"&amp;RecTotal[[#This Row],[Função do Recurso]]&amp;" - "&amp;RecTotal[[#This Row],[Rubrica]]</f>
        <v>0 - 0-0 - 0</v>
      </c>
    </row>
    <row r="1153" spans="1:14" x14ac:dyDescent="0.25">
      <c r="A1153">
        <f>'Recursos Materiais'!A153</f>
        <v>0</v>
      </c>
      <c r="C1153">
        <f>'Recursos Materiais'!B153</f>
        <v>0</v>
      </c>
      <c r="D1153">
        <f>'Recursos Materiais'!C153</f>
        <v>0</v>
      </c>
      <c r="E1153">
        <f>'Recursos Materiais'!D153</f>
        <v>0</v>
      </c>
      <c r="F1153">
        <f>'Recursos Materiais'!E153</f>
        <v>0</v>
      </c>
      <c r="G1153">
        <f>'Recursos Materiais'!F153</f>
        <v>0</v>
      </c>
      <c r="H1153" s="40">
        <f>'Recursos Materiais'!G153</f>
        <v>0</v>
      </c>
      <c r="I1153" s="40">
        <f>'Recursos Materiais'!H153</f>
        <v>0</v>
      </c>
      <c r="J1153" s="2">
        <f>'Recursos Materiais'!I153</f>
        <v>0</v>
      </c>
      <c r="K1153" s="3">
        <f>'Recursos Materiais'!J153</f>
        <v>0</v>
      </c>
      <c r="L1153" s="39">
        <f>'Recursos Materiais'!K153</f>
        <v>0</v>
      </c>
      <c r="N1153" t="str">
        <f>RecTotal[[#This Row],[Qnt. Horas]]&amp;" - "&amp;RecTotal[[#This Row],[CPF]]&amp;"-"&amp;RecTotal[[#This Row],[Função do Recurso]]&amp;" - "&amp;RecTotal[[#This Row],[Rubrica]]</f>
        <v>0 - 0-0 - 0</v>
      </c>
    </row>
    <row r="1154" spans="1:14" x14ac:dyDescent="0.25">
      <c r="A1154">
        <f>'Recursos Materiais'!A154</f>
        <v>0</v>
      </c>
      <c r="C1154">
        <f>'Recursos Materiais'!B154</f>
        <v>0</v>
      </c>
      <c r="D1154">
        <f>'Recursos Materiais'!C154</f>
        <v>0</v>
      </c>
      <c r="E1154">
        <f>'Recursos Materiais'!D154</f>
        <v>0</v>
      </c>
      <c r="F1154">
        <f>'Recursos Materiais'!E154</f>
        <v>0</v>
      </c>
      <c r="G1154">
        <f>'Recursos Materiais'!F154</f>
        <v>0</v>
      </c>
      <c r="H1154" s="40">
        <f>'Recursos Materiais'!G154</f>
        <v>0</v>
      </c>
      <c r="I1154" s="40">
        <f>'Recursos Materiais'!H154</f>
        <v>0</v>
      </c>
      <c r="J1154" s="2">
        <f>'Recursos Materiais'!I154</f>
        <v>0</v>
      </c>
      <c r="K1154" s="3">
        <f>'Recursos Materiais'!J154</f>
        <v>0</v>
      </c>
      <c r="L1154" s="39">
        <f>'Recursos Materiais'!K154</f>
        <v>0</v>
      </c>
      <c r="N1154" t="str">
        <f>RecTotal[[#This Row],[Qnt. Horas]]&amp;" - "&amp;RecTotal[[#This Row],[CPF]]&amp;"-"&amp;RecTotal[[#This Row],[Função do Recurso]]&amp;" - "&amp;RecTotal[[#This Row],[Rubrica]]</f>
        <v>0 - 0-0 - 0</v>
      </c>
    </row>
    <row r="1155" spans="1:14" x14ac:dyDescent="0.25">
      <c r="A1155">
        <f>'Recursos Materiais'!A155</f>
        <v>0</v>
      </c>
      <c r="C1155">
        <f>'Recursos Materiais'!B155</f>
        <v>0</v>
      </c>
      <c r="D1155">
        <f>'Recursos Materiais'!C155</f>
        <v>0</v>
      </c>
      <c r="E1155">
        <f>'Recursos Materiais'!D155</f>
        <v>0</v>
      </c>
      <c r="F1155">
        <f>'Recursos Materiais'!E155</f>
        <v>0</v>
      </c>
      <c r="G1155">
        <f>'Recursos Materiais'!F155</f>
        <v>0</v>
      </c>
      <c r="H1155" s="40">
        <f>'Recursos Materiais'!G155</f>
        <v>0</v>
      </c>
      <c r="I1155" s="40">
        <f>'Recursos Materiais'!H155</f>
        <v>0</v>
      </c>
      <c r="J1155" s="2">
        <f>'Recursos Materiais'!I155</f>
        <v>0</v>
      </c>
      <c r="K1155" s="3">
        <f>'Recursos Materiais'!J155</f>
        <v>0</v>
      </c>
      <c r="L1155" s="39">
        <f>'Recursos Materiais'!K155</f>
        <v>0</v>
      </c>
      <c r="N1155" t="str">
        <f>RecTotal[[#This Row],[Qnt. Horas]]&amp;" - "&amp;RecTotal[[#This Row],[CPF]]&amp;"-"&amp;RecTotal[[#This Row],[Função do Recurso]]&amp;" - "&amp;RecTotal[[#This Row],[Rubrica]]</f>
        <v>0 - 0-0 - 0</v>
      </c>
    </row>
    <row r="1156" spans="1:14" x14ac:dyDescent="0.25">
      <c r="A1156">
        <f>'Recursos Materiais'!A156</f>
        <v>0</v>
      </c>
      <c r="C1156">
        <f>'Recursos Materiais'!B156</f>
        <v>0</v>
      </c>
      <c r="D1156">
        <f>'Recursos Materiais'!C156</f>
        <v>0</v>
      </c>
      <c r="E1156">
        <f>'Recursos Materiais'!D156</f>
        <v>0</v>
      </c>
      <c r="F1156">
        <f>'Recursos Materiais'!E156</f>
        <v>0</v>
      </c>
      <c r="G1156">
        <f>'Recursos Materiais'!F156</f>
        <v>0</v>
      </c>
      <c r="H1156" s="40">
        <f>'Recursos Materiais'!G156</f>
        <v>0</v>
      </c>
      <c r="I1156" s="40">
        <f>'Recursos Materiais'!H156</f>
        <v>0</v>
      </c>
      <c r="J1156" s="2">
        <f>'Recursos Materiais'!I156</f>
        <v>0</v>
      </c>
      <c r="K1156" s="3">
        <f>'Recursos Materiais'!J156</f>
        <v>0</v>
      </c>
      <c r="L1156" s="39">
        <f>'Recursos Materiais'!K156</f>
        <v>0</v>
      </c>
      <c r="N1156" t="str">
        <f>RecTotal[[#This Row],[Qnt. Horas]]&amp;" - "&amp;RecTotal[[#This Row],[CPF]]&amp;"-"&amp;RecTotal[[#This Row],[Função do Recurso]]&amp;" - "&amp;RecTotal[[#This Row],[Rubrica]]</f>
        <v>0 - 0-0 - 0</v>
      </c>
    </row>
    <row r="1157" spans="1:14" x14ac:dyDescent="0.25">
      <c r="A1157">
        <f>'Recursos Materiais'!A157</f>
        <v>0</v>
      </c>
      <c r="C1157">
        <f>'Recursos Materiais'!B157</f>
        <v>0</v>
      </c>
      <c r="D1157">
        <f>'Recursos Materiais'!C157</f>
        <v>0</v>
      </c>
      <c r="E1157">
        <f>'Recursos Materiais'!D157</f>
        <v>0</v>
      </c>
      <c r="F1157">
        <f>'Recursos Materiais'!E157</f>
        <v>0</v>
      </c>
      <c r="G1157">
        <f>'Recursos Materiais'!F157</f>
        <v>0</v>
      </c>
      <c r="H1157" s="40">
        <f>'Recursos Materiais'!G157</f>
        <v>0</v>
      </c>
      <c r="I1157" s="40">
        <f>'Recursos Materiais'!H157</f>
        <v>0</v>
      </c>
      <c r="J1157" s="2">
        <f>'Recursos Materiais'!I157</f>
        <v>0</v>
      </c>
      <c r="K1157" s="3">
        <f>'Recursos Materiais'!J157</f>
        <v>0</v>
      </c>
      <c r="L1157" s="39">
        <f>'Recursos Materiais'!K157</f>
        <v>0</v>
      </c>
      <c r="N1157" t="str">
        <f>RecTotal[[#This Row],[Qnt. Horas]]&amp;" - "&amp;RecTotal[[#This Row],[CPF]]&amp;"-"&amp;RecTotal[[#This Row],[Função do Recurso]]&amp;" - "&amp;RecTotal[[#This Row],[Rubrica]]</f>
        <v>0 - 0-0 - 0</v>
      </c>
    </row>
    <row r="1158" spans="1:14" x14ac:dyDescent="0.25">
      <c r="A1158">
        <f>'Recursos Materiais'!A158</f>
        <v>0</v>
      </c>
      <c r="C1158">
        <f>'Recursos Materiais'!B158</f>
        <v>0</v>
      </c>
      <c r="D1158">
        <f>'Recursos Materiais'!C158</f>
        <v>0</v>
      </c>
      <c r="E1158">
        <f>'Recursos Materiais'!D158</f>
        <v>0</v>
      </c>
      <c r="F1158">
        <f>'Recursos Materiais'!E158</f>
        <v>0</v>
      </c>
      <c r="G1158">
        <f>'Recursos Materiais'!F158</f>
        <v>0</v>
      </c>
      <c r="H1158" s="40">
        <f>'Recursos Materiais'!G158</f>
        <v>0</v>
      </c>
      <c r="I1158" s="40">
        <f>'Recursos Materiais'!H158</f>
        <v>0</v>
      </c>
      <c r="J1158" s="2">
        <f>'Recursos Materiais'!I158</f>
        <v>0</v>
      </c>
      <c r="K1158" s="3">
        <f>'Recursos Materiais'!J158</f>
        <v>0</v>
      </c>
      <c r="L1158" s="39">
        <f>'Recursos Materiais'!K158</f>
        <v>0</v>
      </c>
      <c r="N1158" t="str">
        <f>RecTotal[[#This Row],[Qnt. Horas]]&amp;" - "&amp;RecTotal[[#This Row],[CPF]]&amp;"-"&amp;RecTotal[[#This Row],[Função do Recurso]]&amp;" - "&amp;RecTotal[[#This Row],[Rubrica]]</f>
        <v>0 - 0-0 - 0</v>
      </c>
    </row>
    <row r="1159" spans="1:14" x14ac:dyDescent="0.25">
      <c r="A1159">
        <f>'Recursos Materiais'!A159</f>
        <v>0</v>
      </c>
      <c r="C1159">
        <f>'Recursos Materiais'!B159</f>
        <v>0</v>
      </c>
      <c r="D1159">
        <f>'Recursos Materiais'!C159</f>
        <v>0</v>
      </c>
      <c r="E1159">
        <f>'Recursos Materiais'!D159</f>
        <v>0</v>
      </c>
      <c r="F1159">
        <f>'Recursos Materiais'!E159</f>
        <v>0</v>
      </c>
      <c r="G1159">
        <f>'Recursos Materiais'!F159</f>
        <v>0</v>
      </c>
      <c r="H1159" s="40">
        <f>'Recursos Materiais'!G159</f>
        <v>0</v>
      </c>
      <c r="I1159" s="40">
        <f>'Recursos Materiais'!H159</f>
        <v>0</v>
      </c>
      <c r="J1159" s="2">
        <f>'Recursos Materiais'!I159</f>
        <v>0</v>
      </c>
      <c r="K1159" s="3">
        <f>'Recursos Materiais'!J159</f>
        <v>0</v>
      </c>
      <c r="L1159" s="39">
        <f>'Recursos Materiais'!K159</f>
        <v>0</v>
      </c>
      <c r="N1159" t="str">
        <f>RecTotal[[#This Row],[Qnt. Horas]]&amp;" - "&amp;RecTotal[[#This Row],[CPF]]&amp;"-"&amp;RecTotal[[#This Row],[Função do Recurso]]&amp;" - "&amp;RecTotal[[#This Row],[Rubrica]]</f>
        <v>0 - 0-0 - 0</v>
      </c>
    </row>
    <row r="1160" spans="1:14" x14ac:dyDescent="0.25">
      <c r="A1160">
        <f>'Recursos Materiais'!A160</f>
        <v>0</v>
      </c>
      <c r="C1160">
        <f>'Recursos Materiais'!B160</f>
        <v>0</v>
      </c>
      <c r="D1160">
        <f>'Recursos Materiais'!C160</f>
        <v>0</v>
      </c>
      <c r="E1160">
        <f>'Recursos Materiais'!D160</f>
        <v>0</v>
      </c>
      <c r="F1160">
        <f>'Recursos Materiais'!E160</f>
        <v>0</v>
      </c>
      <c r="G1160">
        <f>'Recursos Materiais'!F160</f>
        <v>0</v>
      </c>
      <c r="H1160" s="40">
        <f>'Recursos Materiais'!G160</f>
        <v>0</v>
      </c>
      <c r="I1160" s="40">
        <f>'Recursos Materiais'!H160</f>
        <v>0</v>
      </c>
      <c r="J1160" s="2">
        <f>'Recursos Materiais'!I160</f>
        <v>0</v>
      </c>
      <c r="K1160" s="3">
        <f>'Recursos Materiais'!J160</f>
        <v>0</v>
      </c>
      <c r="L1160" s="39">
        <f>'Recursos Materiais'!K160</f>
        <v>0</v>
      </c>
      <c r="N1160" t="str">
        <f>RecTotal[[#This Row],[Qnt. Horas]]&amp;" - "&amp;RecTotal[[#This Row],[CPF]]&amp;"-"&amp;RecTotal[[#This Row],[Função do Recurso]]&amp;" - "&amp;RecTotal[[#This Row],[Rubrica]]</f>
        <v>0 - 0-0 - 0</v>
      </c>
    </row>
    <row r="1161" spans="1:14" x14ac:dyDescent="0.25">
      <c r="A1161">
        <f>'Recursos Materiais'!A161</f>
        <v>0</v>
      </c>
      <c r="C1161">
        <f>'Recursos Materiais'!B161</f>
        <v>0</v>
      </c>
      <c r="D1161">
        <f>'Recursos Materiais'!C161</f>
        <v>0</v>
      </c>
      <c r="E1161">
        <f>'Recursos Materiais'!D161</f>
        <v>0</v>
      </c>
      <c r="F1161">
        <f>'Recursos Materiais'!E161</f>
        <v>0</v>
      </c>
      <c r="G1161">
        <f>'Recursos Materiais'!F161</f>
        <v>0</v>
      </c>
      <c r="H1161" s="40">
        <f>'Recursos Materiais'!G161</f>
        <v>0</v>
      </c>
      <c r="I1161" s="40">
        <f>'Recursos Materiais'!H161</f>
        <v>0</v>
      </c>
      <c r="J1161" s="2">
        <f>'Recursos Materiais'!I161</f>
        <v>0</v>
      </c>
      <c r="K1161" s="3">
        <f>'Recursos Materiais'!J161</f>
        <v>0</v>
      </c>
      <c r="L1161" s="39">
        <f>'Recursos Materiais'!K161</f>
        <v>0</v>
      </c>
      <c r="N1161" t="str">
        <f>RecTotal[[#This Row],[Qnt. Horas]]&amp;" - "&amp;RecTotal[[#This Row],[CPF]]&amp;"-"&amp;RecTotal[[#This Row],[Função do Recurso]]&amp;" - "&amp;RecTotal[[#This Row],[Rubrica]]</f>
        <v>0 - 0-0 - 0</v>
      </c>
    </row>
    <row r="1162" spans="1:14" x14ac:dyDescent="0.25">
      <c r="A1162">
        <f>'Recursos Materiais'!A162</f>
        <v>0</v>
      </c>
      <c r="C1162">
        <f>'Recursos Materiais'!B162</f>
        <v>0</v>
      </c>
      <c r="D1162">
        <f>'Recursos Materiais'!C162</f>
        <v>0</v>
      </c>
      <c r="E1162">
        <f>'Recursos Materiais'!D162</f>
        <v>0</v>
      </c>
      <c r="F1162">
        <f>'Recursos Materiais'!E162</f>
        <v>0</v>
      </c>
      <c r="G1162">
        <f>'Recursos Materiais'!F162</f>
        <v>0</v>
      </c>
      <c r="H1162" s="40">
        <f>'Recursos Materiais'!G162</f>
        <v>0</v>
      </c>
      <c r="I1162" s="40">
        <f>'Recursos Materiais'!H162</f>
        <v>0</v>
      </c>
      <c r="J1162" s="2">
        <f>'Recursos Materiais'!I162</f>
        <v>0</v>
      </c>
      <c r="K1162" s="3">
        <f>'Recursos Materiais'!J162</f>
        <v>0</v>
      </c>
      <c r="L1162" s="39">
        <f>'Recursos Materiais'!K162</f>
        <v>0</v>
      </c>
      <c r="N1162" t="str">
        <f>RecTotal[[#This Row],[Qnt. Horas]]&amp;" - "&amp;RecTotal[[#This Row],[CPF]]&amp;"-"&amp;RecTotal[[#This Row],[Função do Recurso]]&amp;" - "&amp;RecTotal[[#This Row],[Rubrica]]</f>
        <v>0 - 0-0 - 0</v>
      </c>
    </row>
    <row r="1163" spans="1:14" x14ac:dyDescent="0.25">
      <c r="A1163">
        <f>'Recursos Materiais'!A163</f>
        <v>0</v>
      </c>
      <c r="C1163">
        <f>'Recursos Materiais'!B163</f>
        <v>0</v>
      </c>
      <c r="D1163">
        <f>'Recursos Materiais'!C163</f>
        <v>0</v>
      </c>
      <c r="E1163">
        <f>'Recursos Materiais'!D163</f>
        <v>0</v>
      </c>
      <c r="F1163">
        <f>'Recursos Materiais'!E163</f>
        <v>0</v>
      </c>
      <c r="G1163">
        <f>'Recursos Materiais'!F163</f>
        <v>0</v>
      </c>
      <c r="H1163" s="40">
        <f>'Recursos Materiais'!G163</f>
        <v>0</v>
      </c>
      <c r="I1163" s="40">
        <f>'Recursos Materiais'!H163</f>
        <v>0</v>
      </c>
      <c r="J1163" s="2">
        <f>'Recursos Materiais'!I163</f>
        <v>0</v>
      </c>
      <c r="K1163" s="3">
        <f>'Recursos Materiais'!J163</f>
        <v>0</v>
      </c>
      <c r="L1163" s="39">
        <f>'Recursos Materiais'!K163</f>
        <v>0</v>
      </c>
      <c r="N1163" t="str">
        <f>RecTotal[[#This Row],[Qnt. Horas]]&amp;" - "&amp;RecTotal[[#This Row],[CPF]]&amp;"-"&amp;RecTotal[[#This Row],[Função do Recurso]]&amp;" - "&amp;RecTotal[[#This Row],[Rubrica]]</f>
        <v>0 - 0-0 - 0</v>
      </c>
    </row>
    <row r="1164" spans="1:14" x14ac:dyDescent="0.25">
      <c r="A1164">
        <f>'Recursos Materiais'!A164</f>
        <v>0</v>
      </c>
      <c r="C1164">
        <f>'Recursos Materiais'!B164</f>
        <v>0</v>
      </c>
      <c r="D1164">
        <f>'Recursos Materiais'!C164</f>
        <v>0</v>
      </c>
      <c r="E1164">
        <f>'Recursos Materiais'!D164</f>
        <v>0</v>
      </c>
      <c r="F1164">
        <f>'Recursos Materiais'!E164</f>
        <v>0</v>
      </c>
      <c r="G1164">
        <f>'Recursos Materiais'!F164</f>
        <v>0</v>
      </c>
      <c r="H1164" s="40">
        <f>'Recursos Materiais'!G164</f>
        <v>0</v>
      </c>
      <c r="I1164" s="40">
        <f>'Recursos Materiais'!H164</f>
        <v>0</v>
      </c>
      <c r="J1164" s="2">
        <f>'Recursos Materiais'!I164</f>
        <v>0</v>
      </c>
      <c r="K1164" s="3">
        <f>'Recursos Materiais'!J164</f>
        <v>0</v>
      </c>
      <c r="L1164" s="39">
        <f>'Recursos Materiais'!K164</f>
        <v>0</v>
      </c>
      <c r="N1164" t="str">
        <f>RecTotal[[#This Row],[Qnt. Horas]]&amp;" - "&amp;RecTotal[[#This Row],[CPF]]&amp;"-"&amp;RecTotal[[#This Row],[Função do Recurso]]&amp;" - "&amp;RecTotal[[#This Row],[Rubrica]]</f>
        <v>0 - 0-0 - 0</v>
      </c>
    </row>
    <row r="1165" spans="1:14" x14ac:dyDescent="0.25">
      <c r="A1165">
        <f>'Recursos Materiais'!A165</f>
        <v>0</v>
      </c>
      <c r="C1165">
        <f>'Recursos Materiais'!B165</f>
        <v>0</v>
      </c>
      <c r="D1165">
        <f>'Recursos Materiais'!C165</f>
        <v>0</v>
      </c>
      <c r="E1165">
        <f>'Recursos Materiais'!D165</f>
        <v>0</v>
      </c>
      <c r="F1165">
        <f>'Recursos Materiais'!E165</f>
        <v>0</v>
      </c>
      <c r="G1165">
        <f>'Recursos Materiais'!F165</f>
        <v>0</v>
      </c>
      <c r="H1165" s="40">
        <f>'Recursos Materiais'!G165</f>
        <v>0</v>
      </c>
      <c r="I1165" s="40">
        <f>'Recursos Materiais'!H165</f>
        <v>0</v>
      </c>
      <c r="J1165" s="2">
        <f>'Recursos Materiais'!I165</f>
        <v>0</v>
      </c>
      <c r="K1165" s="3">
        <f>'Recursos Materiais'!J165</f>
        <v>0</v>
      </c>
      <c r="L1165" s="39">
        <f>'Recursos Materiais'!K165</f>
        <v>0</v>
      </c>
      <c r="N1165" t="str">
        <f>RecTotal[[#This Row],[Qnt. Horas]]&amp;" - "&amp;RecTotal[[#This Row],[CPF]]&amp;"-"&amp;RecTotal[[#This Row],[Função do Recurso]]&amp;" - "&amp;RecTotal[[#This Row],[Rubrica]]</f>
        <v>0 - 0-0 - 0</v>
      </c>
    </row>
    <row r="1166" spans="1:14" x14ac:dyDescent="0.25">
      <c r="A1166">
        <f>'Recursos Materiais'!A166</f>
        <v>0</v>
      </c>
      <c r="C1166">
        <f>'Recursos Materiais'!B166</f>
        <v>0</v>
      </c>
      <c r="D1166">
        <f>'Recursos Materiais'!C166</f>
        <v>0</v>
      </c>
      <c r="E1166">
        <f>'Recursos Materiais'!D166</f>
        <v>0</v>
      </c>
      <c r="F1166">
        <f>'Recursos Materiais'!E166</f>
        <v>0</v>
      </c>
      <c r="G1166">
        <f>'Recursos Materiais'!F166</f>
        <v>0</v>
      </c>
      <c r="H1166" s="40">
        <f>'Recursos Materiais'!G166</f>
        <v>0</v>
      </c>
      <c r="I1166" s="40">
        <f>'Recursos Materiais'!H166</f>
        <v>0</v>
      </c>
      <c r="J1166" s="2">
        <f>'Recursos Materiais'!I166</f>
        <v>0</v>
      </c>
      <c r="K1166" s="3">
        <f>'Recursos Materiais'!J166</f>
        <v>0</v>
      </c>
      <c r="L1166" s="39">
        <f>'Recursos Materiais'!K166</f>
        <v>0</v>
      </c>
      <c r="N1166" t="str">
        <f>RecTotal[[#This Row],[Qnt. Horas]]&amp;" - "&amp;RecTotal[[#This Row],[CPF]]&amp;"-"&amp;RecTotal[[#This Row],[Função do Recurso]]&amp;" - "&amp;RecTotal[[#This Row],[Rubrica]]</f>
        <v>0 - 0-0 - 0</v>
      </c>
    </row>
    <row r="1167" spans="1:14" x14ac:dyDescent="0.25">
      <c r="A1167">
        <f>'Recursos Materiais'!A167</f>
        <v>0</v>
      </c>
      <c r="C1167">
        <f>'Recursos Materiais'!B167</f>
        <v>0</v>
      </c>
      <c r="D1167">
        <f>'Recursos Materiais'!C167</f>
        <v>0</v>
      </c>
      <c r="E1167">
        <f>'Recursos Materiais'!D167</f>
        <v>0</v>
      </c>
      <c r="F1167">
        <f>'Recursos Materiais'!E167</f>
        <v>0</v>
      </c>
      <c r="G1167">
        <f>'Recursos Materiais'!F167</f>
        <v>0</v>
      </c>
      <c r="H1167" s="40">
        <f>'Recursos Materiais'!G167</f>
        <v>0</v>
      </c>
      <c r="I1167" s="40">
        <f>'Recursos Materiais'!H167</f>
        <v>0</v>
      </c>
      <c r="J1167" s="2">
        <f>'Recursos Materiais'!I167</f>
        <v>0</v>
      </c>
      <c r="K1167" s="3">
        <f>'Recursos Materiais'!J167</f>
        <v>0</v>
      </c>
      <c r="L1167" s="39">
        <f>'Recursos Materiais'!K167</f>
        <v>0</v>
      </c>
      <c r="N1167" t="str">
        <f>RecTotal[[#This Row],[Qnt. Horas]]&amp;" - "&amp;RecTotal[[#This Row],[CPF]]&amp;"-"&amp;RecTotal[[#This Row],[Função do Recurso]]&amp;" - "&amp;RecTotal[[#This Row],[Rubrica]]</f>
        <v>0 - 0-0 - 0</v>
      </c>
    </row>
    <row r="1168" spans="1:14" x14ac:dyDescent="0.25">
      <c r="A1168">
        <f>'Recursos Materiais'!A168</f>
        <v>0</v>
      </c>
      <c r="C1168">
        <f>'Recursos Materiais'!B168</f>
        <v>0</v>
      </c>
      <c r="D1168">
        <f>'Recursos Materiais'!C168</f>
        <v>0</v>
      </c>
      <c r="E1168">
        <f>'Recursos Materiais'!D168</f>
        <v>0</v>
      </c>
      <c r="F1168">
        <f>'Recursos Materiais'!E168</f>
        <v>0</v>
      </c>
      <c r="G1168">
        <f>'Recursos Materiais'!F168</f>
        <v>0</v>
      </c>
      <c r="H1168" s="40">
        <f>'Recursos Materiais'!G168</f>
        <v>0</v>
      </c>
      <c r="I1168" s="40">
        <f>'Recursos Materiais'!H168</f>
        <v>0</v>
      </c>
      <c r="J1168" s="2">
        <f>'Recursos Materiais'!I168</f>
        <v>0</v>
      </c>
      <c r="K1168" s="3">
        <f>'Recursos Materiais'!J168</f>
        <v>0</v>
      </c>
      <c r="L1168" s="39">
        <f>'Recursos Materiais'!K168</f>
        <v>0</v>
      </c>
      <c r="N1168" t="str">
        <f>RecTotal[[#This Row],[Qnt. Horas]]&amp;" - "&amp;RecTotal[[#This Row],[CPF]]&amp;"-"&amp;RecTotal[[#This Row],[Função do Recurso]]&amp;" - "&amp;RecTotal[[#This Row],[Rubrica]]</f>
        <v>0 - 0-0 - 0</v>
      </c>
    </row>
    <row r="1169" spans="1:14" x14ac:dyDescent="0.25">
      <c r="A1169">
        <f>'Recursos Materiais'!A169</f>
        <v>0</v>
      </c>
      <c r="C1169">
        <f>'Recursos Materiais'!B169</f>
        <v>0</v>
      </c>
      <c r="D1169">
        <f>'Recursos Materiais'!C169</f>
        <v>0</v>
      </c>
      <c r="E1169">
        <f>'Recursos Materiais'!D169</f>
        <v>0</v>
      </c>
      <c r="F1169">
        <f>'Recursos Materiais'!E169</f>
        <v>0</v>
      </c>
      <c r="G1169">
        <f>'Recursos Materiais'!F169</f>
        <v>0</v>
      </c>
      <c r="H1169" s="40">
        <f>'Recursos Materiais'!G169</f>
        <v>0</v>
      </c>
      <c r="I1169" s="40">
        <f>'Recursos Materiais'!H169</f>
        <v>0</v>
      </c>
      <c r="J1169" s="2">
        <f>'Recursos Materiais'!I169</f>
        <v>0</v>
      </c>
      <c r="K1169" s="3">
        <f>'Recursos Materiais'!J169</f>
        <v>0</v>
      </c>
      <c r="L1169" s="39">
        <f>'Recursos Materiais'!K169</f>
        <v>0</v>
      </c>
      <c r="N1169" t="str">
        <f>RecTotal[[#This Row],[Qnt. Horas]]&amp;" - "&amp;RecTotal[[#This Row],[CPF]]&amp;"-"&amp;RecTotal[[#This Row],[Função do Recurso]]&amp;" - "&amp;RecTotal[[#This Row],[Rubrica]]</f>
        <v>0 - 0-0 - 0</v>
      </c>
    </row>
    <row r="1170" spans="1:14" x14ac:dyDescent="0.25">
      <c r="A1170">
        <f>'Recursos Materiais'!A170</f>
        <v>0</v>
      </c>
      <c r="C1170">
        <f>'Recursos Materiais'!B170</f>
        <v>0</v>
      </c>
      <c r="D1170">
        <f>'Recursos Materiais'!C170</f>
        <v>0</v>
      </c>
      <c r="E1170">
        <f>'Recursos Materiais'!D170</f>
        <v>0</v>
      </c>
      <c r="F1170">
        <f>'Recursos Materiais'!E170</f>
        <v>0</v>
      </c>
      <c r="G1170">
        <f>'Recursos Materiais'!F170</f>
        <v>0</v>
      </c>
      <c r="H1170" s="40">
        <f>'Recursos Materiais'!G170</f>
        <v>0</v>
      </c>
      <c r="I1170" s="40">
        <f>'Recursos Materiais'!H170</f>
        <v>0</v>
      </c>
      <c r="J1170" s="2">
        <f>'Recursos Materiais'!I170</f>
        <v>0</v>
      </c>
      <c r="K1170" s="3">
        <f>'Recursos Materiais'!J170</f>
        <v>0</v>
      </c>
      <c r="L1170" s="39">
        <f>'Recursos Materiais'!K170</f>
        <v>0</v>
      </c>
      <c r="N1170" t="str">
        <f>RecTotal[[#This Row],[Qnt. Horas]]&amp;" - "&amp;RecTotal[[#This Row],[CPF]]&amp;"-"&amp;RecTotal[[#This Row],[Função do Recurso]]&amp;" - "&amp;RecTotal[[#This Row],[Rubrica]]</f>
        <v>0 - 0-0 - 0</v>
      </c>
    </row>
    <row r="1171" spans="1:14" x14ac:dyDescent="0.25">
      <c r="A1171">
        <f>'Recursos Materiais'!A171</f>
        <v>0</v>
      </c>
      <c r="C1171">
        <f>'Recursos Materiais'!B171</f>
        <v>0</v>
      </c>
      <c r="D1171">
        <f>'Recursos Materiais'!C171</f>
        <v>0</v>
      </c>
      <c r="E1171">
        <f>'Recursos Materiais'!D171</f>
        <v>0</v>
      </c>
      <c r="F1171">
        <f>'Recursos Materiais'!E171</f>
        <v>0</v>
      </c>
      <c r="G1171">
        <f>'Recursos Materiais'!F171</f>
        <v>0</v>
      </c>
      <c r="H1171" s="40">
        <f>'Recursos Materiais'!G171</f>
        <v>0</v>
      </c>
      <c r="I1171" s="40">
        <f>'Recursos Materiais'!H171</f>
        <v>0</v>
      </c>
      <c r="J1171" s="2">
        <f>'Recursos Materiais'!I171</f>
        <v>0</v>
      </c>
      <c r="K1171" s="3">
        <f>'Recursos Materiais'!J171</f>
        <v>0</v>
      </c>
      <c r="L1171" s="39">
        <f>'Recursos Materiais'!K171</f>
        <v>0</v>
      </c>
      <c r="N1171" t="str">
        <f>RecTotal[[#This Row],[Qnt. Horas]]&amp;" - "&amp;RecTotal[[#This Row],[CPF]]&amp;"-"&amp;RecTotal[[#This Row],[Função do Recurso]]&amp;" - "&amp;RecTotal[[#This Row],[Rubrica]]</f>
        <v>0 - 0-0 - 0</v>
      </c>
    </row>
    <row r="1172" spans="1:14" x14ac:dyDescent="0.25">
      <c r="A1172">
        <f>'Recursos Materiais'!A172</f>
        <v>0</v>
      </c>
      <c r="C1172">
        <f>'Recursos Materiais'!B172</f>
        <v>0</v>
      </c>
      <c r="D1172">
        <f>'Recursos Materiais'!C172</f>
        <v>0</v>
      </c>
      <c r="E1172">
        <f>'Recursos Materiais'!D172</f>
        <v>0</v>
      </c>
      <c r="F1172">
        <f>'Recursos Materiais'!E172</f>
        <v>0</v>
      </c>
      <c r="G1172">
        <f>'Recursos Materiais'!F172</f>
        <v>0</v>
      </c>
      <c r="H1172" s="40">
        <f>'Recursos Materiais'!G172</f>
        <v>0</v>
      </c>
      <c r="I1172" s="40">
        <f>'Recursos Materiais'!H172</f>
        <v>0</v>
      </c>
      <c r="J1172" s="2">
        <f>'Recursos Materiais'!I172</f>
        <v>0</v>
      </c>
      <c r="K1172" s="3">
        <f>'Recursos Materiais'!J172</f>
        <v>0</v>
      </c>
      <c r="L1172" s="39">
        <f>'Recursos Materiais'!K172</f>
        <v>0</v>
      </c>
      <c r="N1172" t="str">
        <f>RecTotal[[#This Row],[Qnt. Horas]]&amp;" - "&amp;RecTotal[[#This Row],[CPF]]&amp;"-"&amp;RecTotal[[#This Row],[Função do Recurso]]&amp;" - "&amp;RecTotal[[#This Row],[Rubrica]]</f>
        <v>0 - 0-0 - 0</v>
      </c>
    </row>
    <row r="1173" spans="1:14" x14ac:dyDescent="0.25">
      <c r="A1173">
        <f>'Recursos Materiais'!A173</f>
        <v>0</v>
      </c>
      <c r="C1173">
        <f>'Recursos Materiais'!B173</f>
        <v>0</v>
      </c>
      <c r="D1173">
        <f>'Recursos Materiais'!C173</f>
        <v>0</v>
      </c>
      <c r="E1173">
        <f>'Recursos Materiais'!D173</f>
        <v>0</v>
      </c>
      <c r="F1173">
        <f>'Recursos Materiais'!E173</f>
        <v>0</v>
      </c>
      <c r="G1173">
        <f>'Recursos Materiais'!F173</f>
        <v>0</v>
      </c>
      <c r="H1173" s="40">
        <f>'Recursos Materiais'!G173</f>
        <v>0</v>
      </c>
      <c r="I1173" s="40">
        <f>'Recursos Materiais'!H173</f>
        <v>0</v>
      </c>
      <c r="J1173" s="2">
        <f>'Recursos Materiais'!I173</f>
        <v>0</v>
      </c>
      <c r="K1173" s="3">
        <f>'Recursos Materiais'!J173</f>
        <v>0</v>
      </c>
      <c r="L1173" s="39">
        <f>'Recursos Materiais'!K173</f>
        <v>0</v>
      </c>
      <c r="N1173" t="str">
        <f>RecTotal[[#This Row],[Qnt. Horas]]&amp;" - "&amp;RecTotal[[#This Row],[CPF]]&amp;"-"&amp;RecTotal[[#This Row],[Função do Recurso]]&amp;" - "&amp;RecTotal[[#This Row],[Rubrica]]</f>
        <v>0 - 0-0 - 0</v>
      </c>
    </row>
    <row r="1174" spans="1:14" x14ac:dyDescent="0.25">
      <c r="A1174">
        <f>'Recursos Materiais'!A174</f>
        <v>0</v>
      </c>
      <c r="C1174">
        <f>'Recursos Materiais'!B174</f>
        <v>0</v>
      </c>
      <c r="D1174">
        <f>'Recursos Materiais'!C174</f>
        <v>0</v>
      </c>
      <c r="E1174">
        <f>'Recursos Materiais'!D174</f>
        <v>0</v>
      </c>
      <c r="F1174">
        <f>'Recursos Materiais'!E174</f>
        <v>0</v>
      </c>
      <c r="G1174">
        <f>'Recursos Materiais'!F174</f>
        <v>0</v>
      </c>
      <c r="H1174" s="40">
        <f>'Recursos Materiais'!G174</f>
        <v>0</v>
      </c>
      <c r="I1174" s="40">
        <f>'Recursos Materiais'!H174</f>
        <v>0</v>
      </c>
      <c r="J1174" s="2">
        <f>'Recursos Materiais'!I174</f>
        <v>0</v>
      </c>
      <c r="K1174" s="3">
        <f>'Recursos Materiais'!J174</f>
        <v>0</v>
      </c>
      <c r="L1174" s="39">
        <f>'Recursos Materiais'!K174</f>
        <v>0</v>
      </c>
      <c r="N1174" t="str">
        <f>RecTotal[[#This Row],[Qnt. Horas]]&amp;" - "&amp;RecTotal[[#This Row],[CPF]]&amp;"-"&amp;RecTotal[[#This Row],[Função do Recurso]]&amp;" - "&amp;RecTotal[[#This Row],[Rubrica]]</f>
        <v>0 - 0-0 - 0</v>
      </c>
    </row>
    <row r="1175" spans="1:14" x14ac:dyDescent="0.25">
      <c r="A1175">
        <f>'Recursos Materiais'!A175</f>
        <v>0</v>
      </c>
      <c r="C1175">
        <f>'Recursos Materiais'!B175</f>
        <v>0</v>
      </c>
      <c r="D1175">
        <f>'Recursos Materiais'!C175</f>
        <v>0</v>
      </c>
      <c r="E1175">
        <f>'Recursos Materiais'!D175</f>
        <v>0</v>
      </c>
      <c r="F1175">
        <f>'Recursos Materiais'!E175</f>
        <v>0</v>
      </c>
      <c r="G1175">
        <f>'Recursos Materiais'!F175</f>
        <v>0</v>
      </c>
      <c r="H1175" s="40">
        <f>'Recursos Materiais'!G175</f>
        <v>0</v>
      </c>
      <c r="I1175" s="40">
        <f>'Recursos Materiais'!H175</f>
        <v>0</v>
      </c>
      <c r="J1175" s="2">
        <f>'Recursos Materiais'!I175</f>
        <v>0</v>
      </c>
      <c r="K1175" s="3">
        <f>'Recursos Materiais'!J175</f>
        <v>0</v>
      </c>
      <c r="L1175" s="39">
        <f>'Recursos Materiais'!K175</f>
        <v>0</v>
      </c>
      <c r="N1175" t="str">
        <f>RecTotal[[#This Row],[Qnt. Horas]]&amp;" - "&amp;RecTotal[[#This Row],[CPF]]&amp;"-"&amp;RecTotal[[#This Row],[Função do Recurso]]&amp;" - "&amp;RecTotal[[#This Row],[Rubrica]]</f>
        <v>0 - 0-0 - 0</v>
      </c>
    </row>
    <row r="1176" spans="1:14" x14ac:dyDescent="0.25">
      <c r="A1176">
        <f>'Recursos Materiais'!A176</f>
        <v>0</v>
      </c>
      <c r="C1176">
        <f>'Recursos Materiais'!B176</f>
        <v>0</v>
      </c>
      <c r="D1176">
        <f>'Recursos Materiais'!C176</f>
        <v>0</v>
      </c>
      <c r="E1176">
        <f>'Recursos Materiais'!D176</f>
        <v>0</v>
      </c>
      <c r="F1176">
        <f>'Recursos Materiais'!E176</f>
        <v>0</v>
      </c>
      <c r="G1176">
        <f>'Recursos Materiais'!F176</f>
        <v>0</v>
      </c>
      <c r="H1176" s="40">
        <f>'Recursos Materiais'!G176</f>
        <v>0</v>
      </c>
      <c r="I1176" s="40">
        <f>'Recursos Materiais'!H176</f>
        <v>0</v>
      </c>
      <c r="J1176" s="2">
        <f>'Recursos Materiais'!I176</f>
        <v>0</v>
      </c>
      <c r="K1176" s="3">
        <f>'Recursos Materiais'!J176</f>
        <v>0</v>
      </c>
      <c r="L1176" s="39">
        <f>'Recursos Materiais'!K176</f>
        <v>0</v>
      </c>
      <c r="N1176" t="str">
        <f>RecTotal[[#This Row],[Qnt. Horas]]&amp;" - "&amp;RecTotal[[#This Row],[CPF]]&amp;"-"&amp;RecTotal[[#This Row],[Função do Recurso]]&amp;" - "&amp;RecTotal[[#This Row],[Rubrica]]</f>
        <v>0 - 0-0 - 0</v>
      </c>
    </row>
    <row r="1177" spans="1:14" x14ac:dyDescent="0.25">
      <c r="A1177">
        <f>'Recursos Materiais'!A177</f>
        <v>0</v>
      </c>
      <c r="C1177">
        <f>'Recursos Materiais'!B177</f>
        <v>0</v>
      </c>
      <c r="D1177">
        <f>'Recursos Materiais'!C177</f>
        <v>0</v>
      </c>
      <c r="E1177">
        <f>'Recursos Materiais'!D177</f>
        <v>0</v>
      </c>
      <c r="F1177">
        <f>'Recursos Materiais'!E177</f>
        <v>0</v>
      </c>
      <c r="G1177">
        <f>'Recursos Materiais'!F177</f>
        <v>0</v>
      </c>
      <c r="H1177" s="40">
        <f>'Recursos Materiais'!G177</f>
        <v>0</v>
      </c>
      <c r="I1177" s="40">
        <f>'Recursos Materiais'!H177</f>
        <v>0</v>
      </c>
      <c r="J1177" s="2">
        <f>'Recursos Materiais'!I177</f>
        <v>0</v>
      </c>
      <c r="K1177" s="3">
        <f>'Recursos Materiais'!J177</f>
        <v>0</v>
      </c>
      <c r="L1177" s="39">
        <f>'Recursos Materiais'!K177</f>
        <v>0</v>
      </c>
      <c r="N1177" t="str">
        <f>RecTotal[[#This Row],[Qnt. Horas]]&amp;" - "&amp;RecTotal[[#This Row],[CPF]]&amp;"-"&amp;RecTotal[[#This Row],[Função do Recurso]]&amp;" - "&amp;RecTotal[[#This Row],[Rubrica]]</f>
        <v>0 - 0-0 - 0</v>
      </c>
    </row>
    <row r="1178" spans="1:14" x14ac:dyDescent="0.25">
      <c r="A1178">
        <f>'Recursos Materiais'!A178</f>
        <v>0</v>
      </c>
      <c r="C1178">
        <f>'Recursos Materiais'!B178</f>
        <v>0</v>
      </c>
      <c r="D1178">
        <f>'Recursos Materiais'!C178</f>
        <v>0</v>
      </c>
      <c r="E1178">
        <f>'Recursos Materiais'!D178</f>
        <v>0</v>
      </c>
      <c r="F1178">
        <f>'Recursos Materiais'!E178</f>
        <v>0</v>
      </c>
      <c r="G1178">
        <f>'Recursos Materiais'!F178</f>
        <v>0</v>
      </c>
      <c r="H1178" s="40">
        <f>'Recursos Materiais'!G178</f>
        <v>0</v>
      </c>
      <c r="I1178" s="40">
        <f>'Recursos Materiais'!H178</f>
        <v>0</v>
      </c>
      <c r="J1178" s="2">
        <f>'Recursos Materiais'!I178</f>
        <v>0</v>
      </c>
      <c r="K1178" s="3">
        <f>'Recursos Materiais'!J178</f>
        <v>0</v>
      </c>
      <c r="L1178" s="39">
        <f>'Recursos Materiais'!K178</f>
        <v>0</v>
      </c>
    </row>
    <row r="1179" spans="1:14" x14ac:dyDescent="0.25">
      <c r="A1179">
        <f>'Recursos Materiais'!A179</f>
        <v>0</v>
      </c>
      <c r="C1179">
        <f>'Recursos Materiais'!B179</f>
        <v>0</v>
      </c>
      <c r="D1179">
        <f>'Recursos Materiais'!C179</f>
        <v>0</v>
      </c>
      <c r="E1179">
        <f>'Recursos Materiais'!D179</f>
        <v>0</v>
      </c>
      <c r="F1179">
        <f>'Recursos Materiais'!E179</f>
        <v>0</v>
      </c>
      <c r="G1179">
        <f>'Recursos Materiais'!F179</f>
        <v>0</v>
      </c>
      <c r="H1179" s="40">
        <f>'Recursos Materiais'!G179</f>
        <v>0</v>
      </c>
      <c r="I1179" s="40">
        <f>'Recursos Materiais'!H179</f>
        <v>0</v>
      </c>
      <c r="J1179" s="2">
        <f>'Recursos Materiais'!I179</f>
        <v>0</v>
      </c>
      <c r="K1179" s="3">
        <f>'Recursos Materiais'!J179</f>
        <v>0</v>
      </c>
      <c r="L1179" s="39">
        <f>'Recursos Materiais'!K179</f>
        <v>0</v>
      </c>
    </row>
    <row r="1180" spans="1:14" x14ac:dyDescent="0.25">
      <c r="A1180">
        <f>'Recursos Materiais'!A180</f>
        <v>0</v>
      </c>
      <c r="C1180">
        <f>'Recursos Materiais'!B180</f>
        <v>0</v>
      </c>
      <c r="D1180">
        <f>'Recursos Materiais'!C180</f>
        <v>0</v>
      </c>
      <c r="E1180">
        <f>'Recursos Materiais'!D180</f>
        <v>0</v>
      </c>
      <c r="F1180">
        <f>'Recursos Materiais'!E180</f>
        <v>0</v>
      </c>
      <c r="G1180">
        <f>'Recursos Materiais'!F180</f>
        <v>0</v>
      </c>
      <c r="H1180" s="40">
        <f>'Recursos Materiais'!G180</f>
        <v>0</v>
      </c>
      <c r="I1180" s="40">
        <f>'Recursos Materiais'!H180</f>
        <v>0</v>
      </c>
      <c r="J1180" s="2">
        <f>'Recursos Materiais'!I180</f>
        <v>0</v>
      </c>
      <c r="K1180" s="3">
        <f>'Recursos Materiais'!J180</f>
        <v>0</v>
      </c>
      <c r="L1180" s="39">
        <f>'Recursos Materiais'!K180</f>
        <v>0</v>
      </c>
    </row>
    <row r="1181" spans="1:14" x14ac:dyDescent="0.25">
      <c r="A1181">
        <f>'Recursos Materiais'!A181</f>
        <v>0</v>
      </c>
      <c r="C1181">
        <f>'Recursos Materiais'!B181</f>
        <v>0</v>
      </c>
      <c r="D1181">
        <f>'Recursos Materiais'!C181</f>
        <v>0</v>
      </c>
      <c r="E1181">
        <f>'Recursos Materiais'!D181</f>
        <v>0</v>
      </c>
      <c r="F1181">
        <f>'Recursos Materiais'!E181</f>
        <v>0</v>
      </c>
      <c r="G1181">
        <f>'Recursos Materiais'!F181</f>
        <v>0</v>
      </c>
      <c r="H1181" s="40">
        <f>'Recursos Materiais'!G181</f>
        <v>0</v>
      </c>
      <c r="I1181" s="40">
        <f>'Recursos Materiais'!H181</f>
        <v>0</v>
      </c>
      <c r="J1181" s="2">
        <f>'Recursos Materiais'!I181</f>
        <v>0</v>
      </c>
      <c r="K1181" s="3">
        <f>'Recursos Materiais'!J181</f>
        <v>0</v>
      </c>
      <c r="L1181" s="39">
        <f>'Recursos Materiais'!K181</f>
        <v>0</v>
      </c>
    </row>
    <row r="1182" spans="1:14" x14ac:dyDescent="0.25">
      <c r="A1182">
        <f>'Recursos Materiais'!A182</f>
        <v>0</v>
      </c>
      <c r="C1182">
        <f>'Recursos Materiais'!B182</f>
        <v>0</v>
      </c>
      <c r="D1182">
        <f>'Recursos Materiais'!C182</f>
        <v>0</v>
      </c>
      <c r="E1182">
        <f>'Recursos Materiais'!D182</f>
        <v>0</v>
      </c>
      <c r="F1182">
        <f>'Recursos Materiais'!E182</f>
        <v>0</v>
      </c>
      <c r="G1182">
        <f>'Recursos Materiais'!F182</f>
        <v>0</v>
      </c>
      <c r="H1182" s="40">
        <f>'Recursos Materiais'!G182</f>
        <v>0</v>
      </c>
      <c r="I1182" s="40">
        <f>'Recursos Materiais'!H182</f>
        <v>0</v>
      </c>
      <c r="J1182" s="2">
        <f>'Recursos Materiais'!I182</f>
        <v>0</v>
      </c>
      <c r="K1182" s="3">
        <f>'Recursos Materiais'!J182</f>
        <v>0</v>
      </c>
      <c r="L1182" s="39">
        <f>'Recursos Materiais'!K182</f>
        <v>0</v>
      </c>
    </row>
    <row r="1183" spans="1:14" x14ac:dyDescent="0.25">
      <c r="A1183">
        <f>'Recursos Materiais'!A183</f>
        <v>0</v>
      </c>
      <c r="C1183">
        <f>'Recursos Materiais'!B183</f>
        <v>0</v>
      </c>
      <c r="D1183">
        <f>'Recursos Materiais'!C183</f>
        <v>0</v>
      </c>
      <c r="E1183">
        <f>'Recursos Materiais'!D183</f>
        <v>0</v>
      </c>
      <c r="F1183">
        <f>'Recursos Materiais'!E183</f>
        <v>0</v>
      </c>
      <c r="G1183">
        <f>'Recursos Materiais'!F183</f>
        <v>0</v>
      </c>
      <c r="H1183" s="40">
        <f>'Recursos Materiais'!G183</f>
        <v>0</v>
      </c>
      <c r="I1183" s="40">
        <f>'Recursos Materiais'!H183</f>
        <v>0</v>
      </c>
      <c r="J1183" s="2">
        <f>'Recursos Materiais'!I183</f>
        <v>0</v>
      </c>
      <c r="K1183" s="3">
        <f>'Recursos Materiais'!J183</f>
        <v>0</v>
      </c>
      <c r="L1183" s="39">
        <f>'Recursos Materiais'!K183</f>
        <v>0</v>
      </c>
    </row>
    <row r="1184" spans="1:14" x14ac:dyDescent="0.25">
      <c r="A1184">
        <f>'Recursos Materiais'!A184</f>
        <v>0</v>
      </c>
      <c r="C1184">
        <f>'Recursos Materiais'!B184</f>
        <v>0</v>
      </c>
      <c r="D1184">
        <f>'Recursos Materiais'!C184</f>
        <v>0</v>
      </c>
      <c r="E1184">
        <f>'Recursos Materiais'!D184</f>
        <v>0</v>
      </c>
      <c r="F1184">
        <f>'Recursos Materiais'!E184</f>
        <v>0</v>
      </c>
      <c r="G1184">
        <f>'Recursos Materiais'!F184</f>
        <v>0</v>
      </c>
      <c r="H1184" s="40">
        <f>'Recursos Materiais'!G184</f>
        <v>0</v>
      </c>
      <c r="I1184" s="40">
        <f>'Recursos Materiais'!H184</f>
        <v>0</v>
      </c>
      <c r="J1184" s="2">
        <f>'Recursos Materiais'!I184</f>
        <v>0</v>
      </c>
      <c r="K1184" s="3">
        <f>'Recursos Materiais'!J184</f>
        <v>0</v>
      </c>
      <c r="L1184" s="39">
        <f>'Recursos Materiais'!K184</f>
        <v>0</v>
      </c>
    </row>
    <row r="1185" spans="1:12" x14ac:dyDescent="0.25">
      <c r="A1185">
        <f>'Recursos Materiais'!A185</f>
        <v>0</v>
      </c>
      <c r="C1185">
        <f>'Recursos Materiais'!B185</f>
        <v>0</v>
      </c>
      <c r="D1185">
        <f>'Recursos Materiais'!C185</f>
        <v>0</v>
      </c>
      <c r="E1185">
        <f>'Recursos Materiais'!D185</f>
        <v>0</v>
      </c>
      <c r="F1185">
        <f>'Recursos Materiais'!E185</f>
        <v>0</v>
      </c>
      <c r="G1185">
        <f>'Recursos Materiais'!F185</f>
        <v>0</v>
      </c>
      <c r="H1185" s="40">
        <f>'Recursos Materiais'!G185</f>
        <v>0</v>
      </c>
      <c r="I1185" s="40">
        <f>'Recursos Materiais'!H185</f>
        <v>0</v>
      </c>
      <c r="J1185" s="2">
        <f>'Recursos Materiais'!I185</f>
        <v>0</v>
      </c>
      <c r="K1185" s="3">
        <f>'Recursos Materiais'!J185</f>
        <v>0</v>
      </c>
      <c r="L1185" s="39">
        <f>'Recursos Materiais'!K185</f>
        <v>0</v>
      </c>
    </row>
    <row r="1186" spans="1:12" x14ac:dyDescent="0.25">
      <c r="A1186">
        <f>'Recursos Materiais'!A186</f>
        <v>0</v>
      </c>
      <c r="C1186">
        <f>'Recursos Materiais'!B186</f>
        <v>0</v>
      </c>
      <c r="D1186">
        <f>'Recursos Materiais'!C186</f>
        <v>0</v>
      </c>
      <c r="E1186">
        <f>'Recursos Materiais'!D186</f>
        <v>0</v>
      </c>
      <c r="F1186">
        <f>'Recursos Materiais'!E186</f>
        <v>0</v>
      </c>
      <c r="G1186">
        <f>'Recursos Materiais'!F186</f>
        <v>0</v>
      </c>
      <c r="H1186" s="40">
        <f>'Recursos Materiais'!G186</f>
        <v>0</v>
      </c>
      <c r="I1186" s="40">
        <f>'Recursos Materiais'!H186</f>
        <v>0</v>
      </c>
      <c r="J1186" s="2">
        <f>'Recursos Materiais'!I186</f>
        <v>0</v>
      </c>
      <c r="K1186" s="3">
        <f>'Recursos Materiais'!J186</f>
        <v>0</v>
      </c>
      <c r="L1186" s="39">
        <f>'Recursos Materiais'!K186</f>
        <v>0</v>
      </c>
    </row>
    <row r="1187" spans="1:12" x14ac:dyDescent="0.25">
      <c r="A1187">
        <f>'Recursos Materiais'!A187</f>
        <v>0</v>
      </c>
      <c r="C1187">
        <f>'Recursos Materiais'!B187</f>
        <v>0</v>
      </c>
      <c r="D1187">
        <f>'Recursos Materiais'!C187</f>
        <v>0</v>
      </c>
      <c r="E1187">
        <f>'Recursos Materiais'!D187</f>
        <v>0</v>
      </c>
      <c r="F1187">
        <f>'Recursos Materiais'!E187</f>
        <v>0</v>
      </c>
      <c r="G1187">
        <f>'Recursos Materiais'!F187</f>
        <v>0</v>
      </c>
      <c r="H1187" s="40">
        <f>'Recursos Materiais'!G187</f>
        <v>0</v>
      </c>
      <c r="I1187" s="40">
        <f>'Recursos Materiais'!H187</f>
        <v>0</v>
      </c>
      <c r="J1187" s="2">
        <f>'Recursos Materiais'!I187</f>
        <v>0</v>
      </c>
      <c r="K1187" s="3">
        <f>'Recursos Materiais'!J187</f>
        <v>0</v>
      </c>
      <c r="L1187" s="39">
        <f>'Recursos Materiais'!K187</f>
        <v>0</v>
      </c>
    </row>
    <row r="1188" spans="1:12" x14ac:dyDescent="0.25">
      <c r="A1188">
        <f>'Recursos Materiais'!A188</f>
        <v>0</v>
      </c>
      <c r="C1188">
        <f>'Recursos Materiais'!B188</f>
        <v>0</v>
      </c>
      <c r="D1188">
        <f>'Recursos Materiais'!C188</f>
        <v>0</v>
      </c>
      <c r="E1188">
        <f>'Recursos Materiais'!D188</f>
        <v>0</v>
      </c>
      <c r="F1188">
        <f>'Recursos Materiais'!E188</f>
        <v>0</v>
      </c>
      <c r="G1188">
        <f>'Recursos Materiais'!F188</f>
        <v>0</v>
      </c>
      <c r="H1188" s="40">
        <f>'Recursos Materiais'!G188</f>
        <v>0</v>
      </c>
      <c r="I1188" s="40">
        <f>'Recursos Materiais'!H188</f>
        <v>0</v>
      </c>
      <c r="J1188" s="2">
        <f>'Recursos Materiais'!I188</f>
        <v>0</v>
      </c>
      <c r="K1188" s="3">
        <f>'Recursos Materiais'!J188</f>
        <v>0</v>
      </c>
      <c r="L1188" s="39">
        <f>'Recursos Materiais'!K188</f>
        <v>0</v>
      </c>
    </row>
    <row r="1189" spans="1:12" x14ac:dyDescent="0.25">
      <c r="A1189">
        <f>'Recursos Materiais'!A189</f>
        <v>0</v>
      </c>
      <c r="C1189">
        <f>'Recursos Materiais'!B189</f>
        <v>0</v>
      </c>
      <c r="D1189">
        <f>'Recursos Materiais'!C189</f>
        <v>0</v>
      </c>
      <c r="E1189">
        <f>'Recursos Materiais'!D189</f>
        <v>0</v>
      </c>
      <c r="F1189">
        <f>'Recursos Materiais'!E189</f>
        <v>0</v>
      </c>
      <c r="G1189">
        <f>'Recursos Materiais'!F189</f>
        <v>0</v>
      </c>
      <c r="H1189" s="40">
        <f>'Recursos Materiais'!G189</f>
        <v>0</v>
      </c>
      <c r="I1189" s="40">
        <f>'Recursos Materiais'!H189</f>
        <v>0</v>
      </c>
      <c r="J1189" s="2">
        <f>'Recursos Materiais'!I189</f>
        <v>0</v>
      </c>
      <c r="K1189" s="3">
        <f>'Recursos Materiais'!J189</f>
        <v>0</v>
      </c>
      <c r="L1189" s="39">
        <f>'Recursos Materiais'!K189</f>
        <v>0</v>
      </c>
    </row>
    <row r="1190" spans="1:12" x14ac:dyDescent="0.25">
      <c r="A1190">
        <f>'Recursos Materiais'!A190</f>
        <v>0</v>
      </c>
      <c r="C1190">
        <f>'Recursos Materiais'!B190</f>
        <v>0</v>
      </c>
      <c r="D1190">
        <f>'Recursos Materiais'!C190</f>
        <v>0</v>
      </c>
      <c r="E1190">
        <f>'Recursos Materiais'!D190</f>
        <v>0</v>
      </c>
      <c r="F1190">
        <f>'Recursos Materiais'!E190</f>
        <v>0</v>
      </c>
      <c r="G1190">
        <f>'Recursos Materiais'!F190</f>
        <v>0</v>
      </c>
      <c r="H1190" s="40">
        <f>'Recursos Materiais'!G190</f>
        <v>0</v>
      </c>
      <c r="I1190" s="40">
        <f>'Recursos Materiais'!H190</f>
        <v>0</v>
      </c>
      <c r="J1190" s="2">
        <f>'Recursos Materiais'!I190</f>
        <v>0</v>
      </c>
      <c r="K1190" s="3">
        <f>'Recursos Materiais'!J190</f>
        <v>0</v>
      </c>
      <c r="L1190" s="39">
        <f>'Recursos Materiais'!K190</f>
        <v>0</v>
      </c>
    </row>
    <row r="1191" spans="1:12" x14ac:dyDescent="0.25">
      <c r="A1191">
        <f>'Recursos Materiais'!A191</f>
        <v>0</v>
      </c>
      <c r="C1191">
        <f>'Recursos Materiais'!B191</f>
        <v>0</v>
      </c>
      <c r="D1191">
        <f>'Recursos Materiais'!C191</f>
        <v>0</v>
      </c>
      <c r="E1191">
        <f>'Recursos Materiais'!D191</f>
        <v>0</v>
      </c>
      <c r="F1191">
        <f>'Recursos Materiais'!E191</f>
        <v>0</v>
      </c>
      <c r="G1191">
        <f>'Recursos Materiais'!F191</f>
        <v>0</v>
      </c>
      <c r="H1191" s="40">
        <f>'Recursos Materiais'!G191</f>
        <v>0</v>
      </c>
      <c r="I1191" s="40">
        <f>'Recursos Materiais'!H191</f>
        <v>0</v>
      </c>
      <c r="J1191" s="2">
        <f>'Recursos Materiais'!I191</f>
        <v>0</v>
      </c>
      <c r="K1191" s="3">
        <f>'Recursos Materiais'!J191</f>
        <v>0</v>
      </c>
      <c r="L1191" s="39">
        <f>'Recursos Materiais'!K191</f>
        <v>0</v>
      </c>
    </row>
    <row r="1192" spans="1:12" x14ac:dyDescent="0.25">
      <c r="A1192">
        <f>'Recursos Materiais'!A192</f>
        <v>0</v>
      </c>
      <c r="C1192">
        <f>'Recursos Materiais'!B192</f>
        <v>0</v>
      </c>
      <c r="D1192">
        <f>'Recursos Materiais'!C192</f>
        <v>0</v>
      </c>
      <c r="E1192">
        <f>'Recursos Materiais'!D192</f>
        <v>0</v>
      </c>
      <c r="F1192">
        <f>'Recursos Materiais'!E192</f>
        <v>0</v>
      </c>
      <c r="G1192">
        <f>'Recursos Materiais'!F192</f>
        <v>0</v>
      </c>
      <c r="H1192" s="40">
        <f>'Recursos Materiais'!G192</f>
        <v>0</v>
      </c>
      <c r="I1192" s="40">
        <f>'Recursos Materiais'!H192</f>
        <v>0</v>
      </c>
      <c r="J1192" s="2">
        <f>'Recursos Materiais'!I192</f>
        <v>0</v>
      </c>
      <c r="K1192" s="3">
        <f>'Recursos Materiais'!J192</f>
        <v>0</v>
      </c>
      <c r="L1192" s="39">
        <f>'Recursos Materiais'!K192</f>
        <v>0</v>
      </c>
    </row>
    <row r="1193" spans="1:12" x14ac:dyDescent="0.25">
      <c r="A1193">
        <f>'Recursos Materiais'!A193</f>
        <v>0</v>
      </c>
      <c r="C1193">
        <f>'Recursos Materiais'!B193</f>
        <v>0</v>
      </c>
      <c r="D1193">
        <f>'Recursos Materiais'!C193</f>
        <v>0</v>
      </c>
      <c r="E1193">
        <f>'Recursos Materiais'!D193</f>
        <v>0</v>
      </c>
      <c r="F1193">
        <f>'Recursos Materiais'!E193</f>
        <v>0</v>
      </c>
      <c r="G1193">
        <f>'Recursos Materiais'!F193</f>
        <v>0</v>
      </c>
      <c r="H1193" s="40">
        <f>'Recursos Materiais'!G193</f>
        <v>0</v>
      </c>
      <c r="I1193" s="40">
        <f>'Recursos Materiais'!H193</f>
        <v>0</v>
      </c>
      <c r="J1193" s="2">
        <f>'Recursos Materiais'!I193</f>
        <v>0</v>
      </c>
      <c r="K1193" s="3">
        <f>'Recursos Materiais'!J193</f>
        <v>0</v>
      </c>
      <c r="L1193" s="39">
        <f>'Recursos Materiais'!K193</f>
        <v>0</v>
      </c>
    </row>
    <row r="1194" spans="1:12" x14ac:dyDescent="0.25">
      <c r="A1194">
        <f>'Recursos Materiais'!A194</f>
        <v>0</v>
      </c>
      <c r="C1194">
        <f>'Recursos Materiais'!B194</f>
        <v>0</v>
      </c>
      <c r="D1194">
        <f>'Recursos Materiais'!C194</f>
        <v>0</v>
      </c>
      <c r="E1194">
        <f>'Recursos Materiais'!D194</f>
        <v>0</v>
      </c>
      <c r="F1194">
        <f>'Recursos Materiais'!E194</f>
        <v>0</v>
      </c>
      <c r="G1194">
        <f>'Recursos Materiais'!F194</f>
        <v>0</v>
      </c>
      <c r="H1194" s="40">
        <f>'Recursos Materiais'!G194</f>
        <v>0</v>
      </c>
      <c r="I1194" s="40">
        <f>'Recursos Materiais'!H194</f>
        <v>0</v>
      </c>
      <c r="J1194" s="2">
        <f>'Recursos Materiais'!I194</f>
        <v>0</v>
      </c>
      <c r="K1194" s="3">
        <f>'Recursos Materiais'!J194</f>
        <v>0</v>
      </c>
      <c r="L1194" s="39">
        <f>'Recursos Materiais'!K194</f>
        <v>0</v>
      </c>
    </row>
    <row r="1195" spans="1:12" x14ac:dyDescent="0.25">
      <c r="A1195">
        <f>'Recursos Materiais'!A195</f>
        <v>0</v>
      </c>
      <c r="C1195">
        <f>'Recursos Materiais'!B195</f>
        <v>0</v>
      </c>
      <c r="D1195">
        <f>'Recursos Materiais'!C195</f>
        <v>0</v>
      </c>
      <c r="E1195">
        <f>'Recursos Materiais'!D195</f>
        <v>0</v>
      </c>
      <c r="F1195">
        <f>'Recursos Materiais'!E195</f>
        <v>0</v>
      </c>
      <c r="G1195">
        <f>'Recursos Materiais'!F195</f>
        <v>0</v>
      </c>
      <c r="H1195" s="40">
        <f>'Recursos Materiais'!G195</f>
        <v>0</v>
      </c>
      <c r="I1195" s="40">
        <f>'Recursos Materiais'!H195</f>
        <v>0</v>
      </c>
      <c r="J1195" s="2">
        <f>'Recursos Materiais'!I195</f>
        <v>0</v>
      </c>
      <c r="K1195" s="3">
        <f>'Recursos Materiais'!J195</f>
        <v>0</v>
      </c>
      <c r="L1195" s="39">
        <f>'Recursos Materiais'!K195</f>
        <v>0</v>
      </c>
    </row>
    <row r="1196" spans="1:12" x14ac:dyDescent="0.25">
      <c r="A1196">
        <f>'Recursos Materiais'!A196</f>
        <v>0</v>
      </c>
      <c r="C1196">
        <f>'Recursos Materiais'!B196</f>
        <v>0</v>
      </c>
      <c r="D1196">
        <f>'Recursos Materiais'!C196</f>
        <v>0</v>
      </c>
      <c r="E1196">
        <f>'Recursos Materiais'!D196</f>
        <v>0</v>
      </c>
      <c r="F1196">
        <f>'Recursos Materiais'!E196</f>
        <v>0</v>
      </c>
      <c r="G1196">
        <f>'Recursos Materiais'!F196</f>
        <v>0</v>
      </c>
      <c r="H1196" s="40">
        <f>'Recursos Materiais'!G196</f>
        <v>0</v>
      </c>
      <c r="I1196" s="40">
        <f>'Recursos Materiais'!H196</f>
        <v>0</v>
      </c>
      <c r="J1196" s="2">
        <f>'Recursos Materiais'!I196</f>
        <v>0</v>
      </c>
      <c r="K1196" s="3">
        <f>'Recursos Materiais'!J196</f>
        <v>0</v>
      </c>
      <c r="L1196" s="39">
        <f>'Recursos Materiais'!K196</f>
        <v>0</v>
      </c>
    </row>
    <row r="1197" spans="1:12" x14ac:dyDescent="0.25">
      <c r="A1197">
        <f>'Recursos Materiais'!A197</f>
        <v>0</v>
      </c>
      <c r="C1197">
        <f>'Recursos Materiais'!B197</f>
        <v>0</v>
      </c>
      <c r="D1197">
        <f>'Recursos Materiais'!C197</f>
        <v>0</v>
      </c>
      <c r="E1197">
        <f>'Recursos Materiais'!D197</f>
        <v>0</v>
      </c>
      <c r="F1197">
        <f>'Recursos Materiais'!E197</f>
        <v>0</v>
      </c>
      <c r="G1197">
        <f>'Recursos Materiais'!F197</f>
        <v>0</v>
      </c>
      <c r="H1197" s="40">
        <f>'Recursos Materiais'!G197</f>
        <v>0</v>
      </c>
      <c r="I1197" s="40">
        <f>'Recursos Materiais'!H197</f>
        <v>0</v>
      </c>
      <c r="J1197" s="2">
        <f>'Recursos Materiais'!I197</f>
        <v>0</v>
      </c>
      <c r="K1197" s="3">
        <f>'Recursos Materiais'!J197</f>
        <v>0</v>
      </c>
      <c r="L1197" s="39">
        <f>'Recursos Materiais'!K197</f>
        <v>0</v>
      </c>
    </row>
    <row r="1198" spans="1:12" x14ac:dyDescent="0.25">
      <c r="A1198">
        <f>'Recursos Materiais'!A198</f>
        <v>0</v>
      </c>
      <c r="C1198">
        <f>'Recursos Materiais'!B198</f>
        <v>0</v>
      </c>
      <c r="D1198">
        <f>'Recursos Materiais'!C198</f>
        <v>0</v>
      </c>
      <c r="E1198">
        <f>'Recursos Materiais'!D198</f>
        <v>0</v>
      </c>
      <c r="F1198">
        <f>'Recursos Materiais'!E198</f>
        <v>0</v>
      </c>
      <c r="G1198">
        <f>'Recursos Materiais'!F198</f>
        <v>0</v>
      </c>
      <c r="H1198" s="40">
        <f>'Recursos Materiais'!G198</f>
        <v>0</v>
      </c>
      <c r="I1198" s="40">
        <f>'Recursos Materiais'!H198</f>
        <v>0</v>
      </c>
      <c r="J1198" s="2">
        <f>'Recursos Materiais'!I198</f>
        <v>0</v>
      </c>
      <c r="K1198" s="3">
        <f>'Recursos Materiais'!J198</f>
        <v>0</v>
      </c>
      <c r="L1198" s="39">
        <f>'Recursos Materiais'!K198</f>
        <v>0</v>
      </c>
    </row>
    <row r="1199" spans="1:12" x14ac:dyDescent="0.25">
      <c r="A1199">
        <f>'Recursos Materiais'!A199</f>
        <v>0</v>
      </c>
      <c r="C1199">
        <f>'Recursos Materiais'!B199</f>
        <v>0</v>
      </c>
      <c r="D1199">
        <f>'Recursos Materiais'!C199</f>
        <v>0</v>
      </c>
      <c r="E1199">
        <f>'Recursos Materiais'!D199</f>
        <v>0</v>
      </c>
      <c r="F1199">
        <f>'Recursos Materiais'!E199</f>
        <v>0</v>
      </c>
      <c r="G1199">
        <f>'Recursos Materiais'!F199</f>
        <v>0</v>
      </c>
      <c r="H1199" s="40">
        <f>'Recursos Materiais'!G199</f>
        <v>0</v>
      </c>
      <c r="I1199" s="40">
        <f>'Recursos Materiais'!H199</f>
        <v>0</v>
      </c>
      <c r="J1199" s="2">
        <f>'Recursos Materiais'!I199</f>
        <v>0</v>
      </c>
      <c r="K1199" s="3">
        <f>'Recursos Materiais'!J199</f>
        <v>0</v>
      </c>
      <c r="L1199" s="39">
        <f>'Recursos Materiais'!K199</f>
        <v>0</v>
      </c>
    </row>
    <row r="1200" spans="1:12" x14ac:dyDescent="0.25">
      <c r="A1200">
        <f>'Recursos Materiais'!A200</f>
        <v>0</v>
      </c>
      <c r="C1200">
        <f>'Recursos Materiais'!B200</f>
        <v>0</v>
      </c>
      <c r="D1200">
        <f>'Recursos Materiais'!C200</f>
        <v>0</v>
      </c>
      <c r="E1200">
        <f>'Recursos Materiais'!D200</f>
        <v>0</v>
      </c>
      <c r="F1200">
        <f>'Recursos Materiais'!E200</f>
        <v>0</v>
      </c>
      <c r="G1200">
        <f>'Recursos Materiais'!F200</f>
        <v>0</v>
      </c>
      <c r="H1200" s="40">
        <f>'Recursos Materiais'!G200</f>
        <v>0</v>
      </c>
      <c r="I1200" s="40">
        <f>'Recursos Materiais'!H200</f>
        <v>0</v>
      </c>
      <c r="J1200" s="2">
        <f>'Recursos Materiais'!I200</f>
        <v>0</v>
      </c>
      <c r="K1200" s="3">
        <f>'Recursos Materiais'!J200</f>
        <v>0</v>
      </c>
      <c r="L1200" s="39">
        <f>'Recursos Materiais'!K200</f>
        <v>0</v>
      </c>
    </row>
    <row r="1201" spans="1:12" x14ac:dyDescent="0.25">
      <c r="A1201">
        <f>'Recursos Materiais'!A201</f>
        <v>0</v>
      </c>
      <c r="C1201">
        <f>'Recursos Materiais'!B201</f>
        <v>0</v>
      </c>
      <c r="D1201">
        <f>'Recursos Materiais'!C201</f>
        <v>0</v>
      </c>
      <c r="E1201">
        <f>'Recursos Materiais'!D201</f>
        <v>0</v>
      </c>
      <c r="F1201">
        <f>'Recursos Materiais'!E201</f>
        <v>0</v>
      </c>
      <c r="G1201">
        <f>'Recursos Materiais'!F201</f>
        <v>0</v>
      </c>
      <c r="H1201" s="40">
        <f>'Recursos Materiais'!G201</f>
        <v>0</v>
      </c>
      <c r="I1201" s="40">
        <f>'Recursos Materiais'!H201</f>
        <v>0</v>
      </c>
      <c r="J1201" s="2">
        <f>'Recursos Materiais'!I201</f>
        <v>0</v>
      </c>
      <c r="K1201" s="3">
        <f>'Recursos Materiais'!J201</f>
        <v>0</v>
      </c>
      <c r="L1201" s="39">
        <f>'Recursos Materiais'!K201</f>
        <v>0</v>
      </c>
    </row>
    <row r="1202" spans="1:12" x14ac:dyDescent="0.25">
      <c r="A1202">
        <f>'Recursos Materiais'!A202</f>
        <v>0</v>
      </c>
      <c r="C1202">
        <f>'Recursos Materiais'!B202</f>
        <v>0</v>
      </c>
      <c r="D1202">
        <f>'Recursos Materiais'!C202</f>
        <v>0</v>
      </c>
      <c r="E1202">
        <f>'Recursos Materiais'!D202</f>
        <v>0</v>
      </c>
      <c r="F1202">
        <f>'Recursos Materiais'!E202</f>
        <v>0</v>
      </c>
      <c r="G1202">
        <f>'Recursos Materiais'!F202</f>
        <v>0</v>
      </c>
      <c r="H1202" s="40">
        <f>'Recursos Materiais'!G202</f>
        <v>0</v>
      </c>
      <c r="I1202" s="40">
        <f>'Recursos Materiais'!H202</f>
        <v>0</v>
      </c>
      <c r="J1202" s="2">
        <f>'Recursos Materiais'!I202</f>
        <v>0</v>
      </c>
      <c r="K1202" s="3">
        <f>'Recursos Materiais'!J202</f>
        <v>0</v>
      </c>
      <c r="L1202" s="39">
        <f>'Recursos Materiais'!K202</f>
        <v>0</v>
      </c>
    </row>
    <row r="1203" spans="1:12" x14ac:dyDescent="0.25">
      <c r="A1203">
        <f>'Recursos Materiais'!A203</f>
        <v>0</v>
      </c>
      <c r="C1203">
        <f>'Recursos Materiais'!B203</f>
        <v>0</v>
      </c>
      <c r="D1203">
        <f>'Recursos Materiais'!C203</f>
        <v>0</v>
      </c>
      <c r="E1203">
        <f>'Recursos Materiais'!D203</f>
        <v>0</v>
      </c>
      <c r="F1203">
        <f>'Recursos Materiais'!E203</f>
        <v>0</v>
      </c>
      <c r="G1203">
        <f>'Recursos Materiais'!F203</f>
        <v>0</v>
      </c>
      <c r="H1203" s="40">
        <f>'Recursos Materiais'!G203</f>
        <v>0</v>
      </c>
      <c r="I1203" s="40">
        <f>'Recursos Materiais'!H203</f>
        <v>0</v>
      </c>
      <c r="J1203" s="2">
        <f>'Recursos Materiais'!I203</f>
        <v>0</v>
      </c>
      <c r="K1203" s="3">
        <f>'Recursos Materiais'!J203</f>
        <v>0</v>
      </c>
      <c r="L1203" s="39">
        <f>'Recursos Materiais'!K203</f>
        <v>0</v>
      </c>
    </row>
    <row r="1204" spans="1:12" x14ac:dyDescent="0.25">
      <c r="A1204">
        <f>'Recursos Materiais'!A204</f>
        <v>0</v>
      </c>
      <c r="C1204">
        <f>'Recursos Materiais'!B204</f>
        <v>0</v>
      </c>
      <c r="D1204">
        <f>'Recursos Materiais'!C204</f>
        <v>0</v>
      </c>
      <c r="E1204">
        <f>'Recursos Materiais'!D204</f>
        <v>0</v>
      </c>
      <c r="F1204">
        <f>'Recursos Materiais'!E204</f>
        <v>0</v>
      </c>
      <c r="G1204">
        <f>'Recursos Materiais'!F204</f>
        <v>0</v>
      </c>
      <c r="H1204" s="40">
        <f>'Recursos Materiais'!G204</f>
        <v>0</v>
      </c>
      <c r="I1204" s="40">
        <f>'Recursos Materiais'!H204</f>
        <v>0</v>
      </c>
      <c r="J1204" s="2">
        <f>'Recursos Materiais'!I204</f>
        <v>0</v>
      </c>
      <c r="K1204" s="3">
        <f>'Recursos Materiais'!J204</f>
        <v>0</v>
      </c>
      <c r="L1204" s="39">
        <f>'Recursos Materiais'!K204</f>
        <v>0</v>
      </c>
    </row>
    <row r="1205" spans="1:12" x14ac:dyDescent="0.25">
      <c r="A1205">
        <f>'Recursos Materiais'!A205</f>
        <v>0</v>
      </c>
      <c r="C1205">
        <f>'Recursos Materiais'!B205</f>
        <v>0</v>
      </c>
      <c r="D1205">
        <f>'Recursos Materiais'!C205</f>
        <v>0</v>
      </c>
      <c r="E1205">
        <f>'Recursos Materiais'!D205</f>
        <v>0</v>
      </c>
      <c r="F1205">
        <f>'Recursos Materiais'!E205</f>
        <v>0</v>
      </c>
      <c r="G1205">
        <f>'Recursos Materiais'!F205</f>
        <v>0</v>
      </c>
      <c r="H1205" s="40">
        <f>'Recursos Materiais'!G205</f>
        <v>0</v>
      </c>
      <c r="I1205" s="40">
        <f>'Recursos Materiais'!H205</f>
        <v>0</v>
      </c>
      <c r="J1205" s="2">
        <f>'Recursos Materiais'!I205</f>
        <v>0</v>
      </c>
      <c r="K1205" s="3">
        <f>'Recursos Materiais'!J205</f>
        <v>0</v>
      </c>
      <c r="L1205" s="39">
        <f>'Recursos Materiais'!K205</f>
        <v>0</v>
      </c>
    </row>
    <row r="1206" spans="1:12" x14ac:dyDescent="0.25">
      <c r="A1206">
        <f>'Recursos Materiais'!A206</f>
        <v>0</v>
      </c>
      <c r="C1206">
        <f>'Recursos Materiais'!B206</f>
        <v>0</v>
      </c>
      <c r="D1206">
        <f>'Recursos Materiais'!C206</f>
        <v>0</v>
      </c>
      <c r="E1206">
        <f>'Recursos Materiais'!D206</f>
        <v>0</v>
      </c>
      <c r="F1206">
        <f>'Recursos Materiais'!E206</f>
        <v>0</v>
      </c>
      <c r="G1206">
        <f>'Recursos Materiais'!F206</f>
        <v>0</v>
      </c>
      <c r="H1206" s="40">
        <f>'Recursos Materiais'!G206</f>
        <v>0</v>
      </c>
      <c r="I1206" s="40">
        <f>'Recursos Materiais'!H206</f>
        <v>0</v>
      </c>
      <c r="J1206" s="2">
        <f>'Recursos Materiais'!I206</f>
        <v>0</v>
      </c>
      <c r="K1206" s="3">
        <f>'Recursos Materiais'!J206</f>
        <v>0</v>
      </c>
      <c r="L1206" s="39">
        <f>'Recursos Materiais'!K206</f>
        <v>0</v>
      </c>
    </row>
    <row r="1207" spans="1:12" x14ac:dyDescent="0.25">
      <c r="A1207">
        <f>'Recursos Materiais'!A207</f>
        <v>0</v>
      </c>
      <c r="C1207">
        <f>'Recursos Materiais'!B207</f>
        <v>0</v>
      </c>
      <c r="D1207">
        <f>'Recursos Materiais'!C207</f>
        <v>0</v>
      </c>
      <c r="E1207">
        <f>'Recursos Materiais'!D207</f>
        <v>0</v>
      </c>
      <c r="F1207">
        <f>'Recursos Materiais'!E207</f>
        <v>0</v>
      </c>
      <c r="G1207">
        <f>'Recursos Materiais'!F207</f>
        <v>0</v>
      </c>
      <c r="H1207" s="40">
        <f>'Recursos Materiais'!G207</f>
        <v>0</v>
      </c>
      <c r="I1207" s="40">
        <f>'Recursos Materiais'!H207</f>
        <v>0</v>
      </c>
      <c r="J1207" s="2">
        <f>'Recursos Materiais'!I207</f>
        <v>0</v>
      </c>
      <c r="K1207" s="3">
        <f>'Recursos Materiais'!J207</f>
        <v>0</v>
      </c>
      <c r="L1207" s="39">
        <f>'Recursos Materiais'!K207</f>
        <v>0</v>
      </c>
    </row>
    <row r="1208" spans="1:12" x14ac:dyDescent="0.25">
      <c r="A1208">
        <f>'Recursos Materiais'!A208</f>
        <v>0</v>
      </c>
      <c r="C1208">
        <f>'Recursos Materiais'!B208</f>
        <v>0</v>
      </c>
      <c r="D1208">
        <f>'Recursos Materiais'!C208</f>
        <v>0</v>
      </c>
      <c r="E1208">
        <f>'Recursos Materiais'!D208</f>
        <v>0</v>
      </c>
      <c r="F1208">
        <f>'Recursos Materiais'!E208</f>
        <v>0</v>
      </c>
      <c r="G1208">
        <f>'Recursos Materiais'!F208</f>
        <v>0</v>
      </c>
      <c r="H1208" s="40">
        <f>'Recursos Materiais'!G208</f>
        <v>0</v>
      </c>
      <c r="I1208" s="40">
        <f>'Recursos Materiais'!H208</f>
        <v>0</v>
      </c>
      <c r="J1208" s="2">
        <f>'Recursos Materiais'!I208</f>
        <v>0</v>
      </c>
      <c r="K1208" s="3">
        <f>'Recursos Materiais'!J208</f>
        <v>0</v>
      </c>
      <c r="L1208" s="39">
        <f>'Recursos Materiais'!K208</f>
        <v>0</v>
      </c>
    </row>
    <row r="1209" spans="1:12" x14ac:dyDescent="0.25">
      <c r="A1209">
        <f>'Recursos Materiais'!A209</f>
        <v>0</v>
      </c>
      <c r="C1209">
        <f>'Recursos Materiais'!B209</f>
        <v>0</v>
      </c>
      <c r="D1209">
        <f>'Recursos Materiais'!C209</f>
        <v>0</v>
      </c>
      <c r="E1209">
        <f>'Recursos Materiais'!D209</f>
        <v>0</v>
      </c>
      <c r="F1209">
        <f>'Recursos Materiais'!E209</f>
        <v>0</v>
      </c>
      <c r="G1209">
        <f>'Recursos Materiais'!F209</f>
        <v>0</v>
      </c>
      <c r="H1209" s="40">
        <f>'Recursos Materiais'!G209</f>
        <v>0</v>
      </c>
      <c r="I1209" s="40">
        <f>'Recursos Materiais'!H209</f>
        <v>0</v>
      </c>
      <c r="J1209" s="2">
        <f>'Recursos Materiais'!I209</f>
        <v>0</v>
      </c>
      <c r="K1209" s="3">
        <f>'Recursos Materiais'!J209</f>
        <v>0</v>
      </c>
      <c r="L1209" s="39">
        <f>'Recursos Materiais'!K209</f>
        <v>0</v>
      </c>
    </row>
    <row r="1210" spans="1:12" x14ac:dyDescent="0.25">
      <c r="A1210">
        <f>'Recursos Materiais'!A210</f>
        <v>0</v>
      </c>
      <c r="C1210">
        <f>'Recursos Materiais'!B210</f>
        <v>0</v>
      </c>
      <c r="D1210">
        <f>'Recursos Materiais'!C210</f>
        <v>0</v>
      </c>
      <c r="E1210">
        <f>'Recursos Materiais'!D210</f>
        <v>0</v>
      </c>
      <c r="F1210">
        <f>'Recursos Materiais'!E210</f>
        <v>0</v>
      </c>
      <c r="G1210">
        <f>'Recursos Materiais'!F210</f>
        <v>0</v>
      </c>
      <c r="H1210" s="40">
        <f>'Recursos Materiais'!G210</f>
        <v>0</v>
      </c>
      <c r="I1210" s="40">
        <f>'Recursos Materiais'!H210</f>
        <v>0</v>
      </c>
      <c r="J1210" s="2">
        <f>'Recursos Materiais'!I210</f>
        <v>0</v>
      </c>
      <c r="K1210" s="3">
        <f>'Recursos Materiais'!J210</f>
        <v>0</v>
      </c>
      <c r="L1210" s="39">
        <f>'Recursos Materiais'!K210</f>
        <v>0</v>
      </c>
    </row>
    <row r="1211" spans="1:12" x14ac:dyDescent="0.25">
      <c r="A1211">
        <f>'Recursos Materiais'!A211</f>
        <v>0</v>
      </c>
      <c r="C1211">
        <f>'Recursos Materiais'!B211</f>
        <v>0</v>
      </c>
      <c r="D1211">
        <f>'Recursos Materiais'!C211</f>
        <v>0</v>
      </c>
      <c r="E1211">
        <f>'Recursos Materiais'!D211</f>
        <v>0</v>
      </c>
      <c r="F1211">
        <f>'Recursos Materiais'!E211</f>
        <v>0</v>
      </c>
      <c r="G1211">
        <f>'Recursos Materiais'!F211</f>
        <v>0</v>
      </c>
      <c r="H1211" s="40">
        <f>'Recursos Materiais'!G211</f>
        <v>0</v>
      </c>
      <c r="I1211" s="40">
        <f>'Recursos Materiais'!H211</f>
        <v>0</v>
      </c>
      <c r="J1211" s="2">
        <f>'Recursos Materiais'!I211</f>
        <v>0</v>
      </c>
      <c r="K1211" s="3">
        <f>'Recursos Materiais'!J211</f>
        <v>0</v>
      </c>
      <c r="L1211" s="39">
        <f>'Recursos Materiais'!K211</f>
        <v>0</v>
      </c>
    </row>
    <row r="1212" spans="1:12" x14ac:dyDescent="0.25">
      <c r="A1212">
        <f>'Recursos Materiais'!A212</f>
        <v>0</v>
      </c>
      <c r="C1212">
        <f>'Recursos Materiais'!B212</f>
        <v>0</v>
      </c>
      <c r="D1212">
        <f>'Recursos Materiais'!C212</f>
        <v>0</v>
      </c>
      <c r="E1212">
        <f>'Recursos Materiais'!D212</f>
        <v>0</v>
      </c>
      <c r="F1212">
        <f>'Recursos Materiais'!E212</f>
        <v>0</v>
      </c>
      <c r="G1212">
        <f>'Recursos Materiais'!F212</f>
        <v>0</v>
      </c>
      <c r="H1212" s="40">
        <f>'Recursos Materiais'!G212</f>
        <v>0</v>
      </c>
      <c r="I1212" s="40">
        <f>'Recursos Materiais'!H212</f>
        <v>0</v>
      </c>
      <c r="J1212" s="2">
        <f>'Recursos Materiais'!I212</f>
        <v>0</v>
      </c>
      <c r="K1212" s="3">
        <f>'Recursos Materiais'!J212</f>
        <v>0</v>
      </c>
      <c r="L1212" s="39">
        <f>'Recursos Materiais'!K212</f>
        <v>0</v>
      </c>
    </row>
    <row r="1213" spans="1:12" x14ac:dyDescent="0.25">
      <c r="A1213">
        <f>'Recursos Materiais'!A213</f>
        <v>0</v>
      </c>
      <c r="C1213">
        <f>'Recursos Materiais'!B213</f>
        <v>0</v>
      </c>
      <c r="D1213">
        <f>'Recursos Materiais'!C213</f>
        <v>0</v>
      </c>
      <c r="E1213">
        <f>'Recursos Materiais'!D213</f>
        <v>0</v>
      </c>
      <c r="F1213">
        <f>'Recursos Materiais'!E213</f>
        <v>0</v>
      </c>
      <c r="G1213">
        <f>'Recursos Materiais'!F213</f>
        <v>0</v>
      </c>
      <c r="H1213" s="40">
        <f>'Recursos Materiais'!G213</f>
        <v>0</v>
      </c>
      <c r="I1213" s="40">
        <f>'Recursos Materiais'!H213</f>
        <v>0</v>
      </c>
      <c r="J1213" s="2">
        <f>'Recursos Materiais'!I213</f>
        <v>0</v>
      </c>
      <c r="K1213" s="3">
        <f>'Recursos Materiais'!J213</f>
        <v>0</v>
      </c>
      <c r="L1213" s="39">
        <f>'Recursos Materiais'!K213</f>
        <v>0</v>
      </c>
    </row>
    <row r="1214" spans="1:12" x14ac:dyDescent="0.25">
      <c r="A1214">
        <f>'Recursos Materiais'!A214</f>
        <v>0</v>
      </c>
      <c r="C1214">
        <f>'Recursos Materiais'!B214</f>
        <v>0</v>
      </c>
      <c r="D1214">
        <f>'Recursos Materiais'!C214</f>
        <v>0</v>
      </c>
      <c r="E1214">
        <f>'Recursos Materiais'!D214</f>
        <v>0</v>
      </c>
      <c r="F1214">
        <f>'Recursos Materiais'!E214</f>
        <v>0</v>
      </c>
      <c r="G1214">
        <f>'Recursos Materiais'!F214</f>
        <v>0</v>
      </c>
      <c r="H1214" s="40">
        <f>'Recursos Materiais'!G214</f>
        <v>0</v>
      </c>
      <c r="I1214" s="40">
        <f>'Recursos Materiais'!H214</f>
        <v>0</v>
      </c>
      <c r="J1214" s="2">
        <f>'Recursos Materiais'!I214</f>
        <v>0</v>
      </c>
      <c r="K1214" s="3">
        <f>'Recursos Materiais'!J214</f>
        <v>0</v>
      </c>
      <c r="L1214" s="39">
        <f>'Recursos Materiais'!K214</f>
        <v>0</v>
      </c>
    </row>
    <row r="1215" spans="1:12" x14ac:dyDescent="0.25">
      <c r="A1215">
        <f>'Recursos Materiais'!A215</f>
        <v>0</v>
      </c>
      <c r="C1215">
        <f>'Recursos Materiais'!B215</f>
        <v>0</v>
      </c>
      <c r="D1215">
        <f>'Recursos Materiais'!C215</f>
        <v>0</v>
      </c>
      <c r="E1215">
        <f>'Recursos Materiais'!D215</f>
        <v>0</v>
      </c>
      <c r="F1215">
        <f>'Recursos Materiais'!E215</f>
        <v>0</v>
      </c>
      <c r="G1215">
        <f>'Recursos Materiais'!F215</f>
        <v>0</v>
      </c>
      <c r="H1215" s="40">
        <f>'Recursos Materiais'!G215</f>
        <v>0</v>
      </c>
      <c r="I1215" s="40">
        <f>'Recursos Materiais'!H215</f>
        <v>0</v>
      </c>
      <c r="J1215" s="2">
        <f>'Recursos Materiais'!I215</f>
        <v>0</v>
      </c>
      <c r="K1215" s="3">
        <f>'Recursos Materiais'!J215</f>
        <v>0</v>
      </c>
      <c r="L1215" s="39">
        <f>'Recursos Materiais'!K215</f>
        <v>0</v>
      </c>
    </row>
    <row r="1216" spans="1:12" x14ac:dyDescent="0.25">
      <c r="A1216">
        <f>'Recursos Materiais'!A216</f>
        <v>0</v>
      </c>
      <c r="C1216">
        <f>'Recursos Materiais'!B216</f>
        <v>0</v>
      </c>
      <c r="D1216">
        <f>'Recursos Materiais'!C216</f>
        <v>0</v>
      </c>
      <c r="E1216">
        <f>'Recursos Materiais'!D216</f>
        <v>0</v>
      </c>
      <c r="F1216">
        <f>'Recursos Materiais'!E216</f>
        <v>0</v>
      </c>
      <c r="G1216">
        <f>'Recursos Materiais'!F216</f>
        <v>0</v>
      </c>
      <c r="H1216" s="40">
        <f>'Recursos Materiais'!G216</f>
        <v>0</v>
      </c>
      <c r="I1216" s="40">
        <f>'Recursos Materiais'!H216</f>
        <v>0</v>
      </c>
      <c r="J1216" s="2">
        <f>'Recursos Materiais'!I216</f>
        <v>0</v>
      </c>
      <c r="K1216" s="3">
        <f>'Recursos Materiais'!J216</f>
        <v>0</v>
      </c>
      <c r="L1216" s="39">
        <f>'Recursos Materiais'!K216</f>
        <v>0</v>
      </c>
    </row>
    <row r="1217" spans="1:12" x14ac:dyDescent="0.25">
      <c r="A1217">
        <f>'Recursos Materiais'!A217</f>
        <v>0</v>
      </c>
      <c r="C1217">
        <f>'Recursos Materiais'!B217</f>
        <v>0</v>
      </c>
      <c r="D1217">
        <f>'Recursos Materiais'!C217</f>
        <v>0</v>
      </c>
      <c r="E1217">
        <f>'Recursos Materiais'!D217</f>
        <v>0</v>
      </c>
      <c r="F1217">
        <f>'Recursos Materiais'!E217</f>
        <v>0</v>
      </c>
      <c r="G1217">
        <f>'Recursos Materiais'!F217</f>
        <v>0</v>
      </c>
      <c r="H1217" s="40">
        <f>'Recursos Materiais'!G217</f>
        <v>0</v>
      </c>
      <c r="I1217" s="40">
        <f>'Recursos Materiais'!H217</f>
        <v>0</v>
      </c>
      <c r="J1217" s="2">
        <f>'Recursos Materiais'!I217</f>
        <v>0</v>
      </c>
      <c r="K1217" s="3">
        <f>'Recursos Materiais'!J217</f>
        <v>0</v>
      </c>
      <c r="L1217" s="39">
        <f>'Recursos Materiais'!K217</f>
        <v>0</v>
      </c>
    </row>
    <row r="1218" spans="1:12" x14ac:dyDescent="0.25">
      <c r="A1218">
        <f>'Recursos Materiais'!A218</f>
        <v>0</v>
      </c>
      <c r="C1218">
        <f>'Recursos Materiais'!B218</f>
        <v>0</v>
      </c>
      <c r="D1218">
        <f>'Recursos Materiais'!C218</f>
        <v>0</v>
      </c>
      <c r="E1218">
        <f>'Recursos Materiais'!D218</f>
        <v>0</v>
      </c>
      <c r="F1218">
        <f>'Recursos Materiais'!E218</f>
        <v>0</v>
      </c>
      <c r="G1218">
        <f>'Recursos Materiais'!F218</f>
        <v>0</v>
      </c>
      <c r="H1218" s="40">
        <f>'Recursos Materiais'!G218</f>
        <v>0</v>
      </c>
      <c r="I1218" s="40">
        <f>'Recursos Materiais'!H218</f>
        <v>0</v>
      </c>
      <c r="J1218" s="2">
        <f>'Recursos Materiais'!I218</f>
        <v>0</v>
      </c>
      <c r="K1218" s="3">
        <f>'Recursos Materiais'!J218</f>
        <v>0</v>
      </c>
      <c r="L1218" s="39">
        <f>'Recursos Materiais'!K218</f>
        <v>0</v>
      </c>
    </row>
    <row r="1219" spans="1:12" x14ac:dyDescent="0.25">
      <c r="A1219">
        <f>'Recursos Materiais'!A219</f>
        <v>0</v>
      </c>
      <c r="C1219">
        <f>'Recursos Materiais'!B219</f>
        <v>0</v>
      </c>
      <c r="D1219">
        <f>'Recursos Materiais'!C219</f>
        <v>0</v>
      </c>
      <c r="E1219">
        <f>'Recursos Materiais'!D219</f>
        <v>0</v>
      </c>
      <c r="F1219">
        <f>'Recursos Materiais'!E219</f>
        <v>0</v>
      </c>
      <c r="G1219">
        <f>'Recursos Materiais'!F219</f>
        <v>0</v>
      </c>
      <c r="H1219" s="40">
        <f>'Recursos Materiais'!G219</f>
        <v>0</v>
      </c>
      <c r="I1219" s="40">
        <f>'Recursos Materiais'!H219</f>
        <v>0</v>
      </c>
      <c r="J1219" s="2">
        <f>'Recursos Materiais'!I219</f>
        <v>0</v>
      </c>
      <c r="K1219" s="3">
        <f>'Recursos Materiais'!J219</f>
        <v>0</v>
      </c>
      <c r="L1219" s="39">
        <f>'Recursos Materiais'!K219</f>
        <v>0</v>
      </c>
    </row>
    <row r="1220" spans="1:12" x14ac:dyDescent="0.25">
      <c r="A1220">
        <f>'Recursos Materiais'!A220</f>
        <v>0</v>
      </c>
      <c r="C1220">
        <f>'Recursos Materiais'!B220</f>
        <v>0</v>
      </c>
      <c r="D1220">
        <f>'Recursos Materiais'!C220</f>
        <v>0</v>
      </c>
      <c r="E1220">
        <f>'Recursos Materiais'!D220</f>
        <v>0</v>
      </c>
      <c r="F1220">
        <f>'Recursos Materiais'!E220</f>
        <v>0</v>
      </c>
      <c r="G1220">
        <f>'Recursos Materiais'!F220</f>
        <v>0</v>
      </c>
      <c r="H1220" s="40">
        <f>'Recursos Materiais'!G220</f>
        <v>0</v>
      </c>
      <c r="I1220" s="40">
        <f>'Recursos Materiais'!H220</f>
        <v>0</v>
      </c>
      <c r="J1220" s="2">
        <f>'Recursos Materiais'!I220</f>
        <v>0</v>
      </c>
      <c r="K1220" s="3">
        <f>'Recursos Materiais'!J220</f>
        <v>0</v>
      </c>
      <c r="L1220" s="39">
        <f>'Recursos Materiais'!K220</f>
        <v>0</v>
      </c>
    </row>
    <row r="1221" spans="1:12" x14ac:dyDescent="0.25">
      <c r="A1221">
        <f>'Recursos Materiais'!A221</f>
        <v>0</v>
      </c>
      <c r="C1221">
        <f>'Recursos Materiais'!B221</f>
        <v>0</v>
      </c>
      <c r="D1221">
        <f>'Recursos Materiais'!C221</f>
        <v>0</v>
      </c>
      <c r="E1221">
        <f>'Recursos Materiais'!D221</f>
        <v>0</v>
      </c>
      <c r="F1221">
        <f>'Recursos Materiais'!E221</f>
        <v>0</v>
      </c>
      <c r="G1221">
        <f>'Recursos Materiais'!F221</f>
        <v>0</v>
      </c>
      <c r="H1221" s="40">
        <f>'Recursos Materiais'!G221</f>
        <v>0</v>
      </c>
      <c r="I1221" s="40">
        <f>'Recursos Materiais'!H221</f>
        <v>0</v>
      </c>
      <c r="J1221" s="2">
        <f>'Recursos Materiais'!I221</f>
        <v>0</v>
      </c>
      <c r="K1221" s="3">
        <f>'Recursos Materiais'!J221</f>
        <v>0</v>
      </c>
      <c r="L1221" s="39">
        <f>'Recursos Materiais'!K221</f>
        <v>0</v>
      </c>
    </row>
    <row r="1222" spans="1:12" x14ac:dyDescent="0.25">
      <c r="A1222">
        <f>'Recursos Materiais'!A222</f>
        <v>0</v>
      </c>
      <c r="C1222">
        <f>'Recursos Materiais'!B222</f>
        <v>0</v>
      </c>
      <c r="D1222">
        <f>'Recursos Materiais'!C222</f>
        <v>0</v>
      </c>
      <c r="E1222">
        <f>'Recursos Materiais'!D222</f>
        <v>0</v>
      </c>
      <c r="F1222">
        <f>'Recursos Materiais'!E222</f>
        <v>0</v>
      </c>
      <c r="G1222">
        <f>'Recursos Materiais'!F222</f>
        <v>0</v>
      </c>
      <c r="H1222" s="40">
        <f>'Recursos Materiais'!G222</f>
        <v>0</v>
      </c>
      <c r="I1222" s="40">
        <f>'Recursos Materiais'!H222</f>
        <v>0</v>
      </c>
      <c r="J1222" s="2">
        <f>'Recursos Materiais'!I222</f>
        <v>0</v>
      </c>
      <c r="K1222" s="3">
        <f>'Recursos Materiais'!J222</f>
        <v>0</v>
      </c>
      <c r="L1222" s="39">
        <f>'Recursos Materiais'!K222</f>
        <v>0</v>
      </c>
    </row>
    <row r="1223" spans="1:12" x14ac:dyDescent="0.25">
      <c r="A1223">
        <f>'Recursos Materiais'!A223</f>
        <v>0</v>
      </c>
      <c r="C1223">
        <f>'Recursos Materiais'!B223</f>
        <v>0</v>
      </c>
      <c r="D1223">
        <f>'Recursos Materiais'!C223</f>
        <v>0</v>
      </c>
      <c r="E1223">
        <f>'Recursos Materiais'!D223</f>
        <v>0</v>
      </c>
      <c r="F1223">
        <f>'Recursos Materiais'!E223</f>
        <v>0</v>
      </c>
      <c r="G1223">
        <f>'Recursos Materiais'!F223</f>
        <v>0</v>
      </c>
      <c r="H1223" s="40">
        <f>'Recursos Materiais'!G223</f>
        <v>0</v>
      </c>
      <c r="I1223" s="40">
        <f>'Recursos Materiais'!H223</f>
        <v>0</v>
      </c>
      <c r="J1223" s="2">
        <f>'Recursos Materiais'!I223</f>
        <v>0</v>
      </c>
      <c r="K1223" s="3">
        <f>'Recursos Materiais'!J223</f>
        <v>0</v>
      </c>
      <c r="L1223" s="39">
        <f>'Recursos Materiais'!K223</f>
        <v>0</v>
      </c>
    </row>
    <row r="1224" spans="1:12" x14ac:dyDescent="0.25">
      <c r="A1224">
        <f>'Recursos Materiais'!A224</f>
        <v>0</v>
      </c>
      <c r="C1224">
        <f>'Recursos Materiais'!B224</f>
        <v>0</v>
      </c>
      <c r="D1224">
        <f>'Recursos Materiais'!C224</f>
        <v>0</v>
      </c>
      <c r="E1224">
        <f>'Recursos Materiais'!D224</f>
        <v>0</v>
      </c>
      <c r="F1224">
        <f>'Recursos Materiais'!E224</f>
        <v>0</v>
      </c>
      <c r="G1224">
        <f>'Recursos Materiais'!F224</f>
        <v>0</v>
      </c>
      <c r="H1224" s="40">
        <f>'Recursos Materiais'!G224</f>
        <v>0</v>
      </c>
      <c r="I1224" s="40">
        <f>'Recursos Materiais'!H224</f>
        <v>0</v>
      </c>
      <c r="J1224" s="2">
        <f>'Recursos Materiais'!I224</f>
        <v>0</v>
      </c>
      <c r="K1224" s="3">
        <f>'Recursos Materiais'!J224</f>
        <v>0</v>
      </c>
      <c r="L1224" s="39">
        <f>'Recursos Materiais'!K224</f>
        <v>0</v>
      </c>
    </row>
    <row r="1225" spans="1:12" x14ac:dyDescent="0.25">
      <c r="A1225">
        <f>'Recursos Materiais'!A225</f>
        <v>0</v>
      </c>
      <c r="C1225">
        <f>'Recursos Materiais'!B225</f>
        <v>0</v>
      </c>
      <c r="D1225">
        <f>'Recursos Materiais'!C225</f>
        <v>0</v>
      </c>
      <c r="E1225">
        <f>'Recursos Materiais'!D225</f>
        <v>0</v>
      </c>
      <c r="F1225">
        <f>'Recursos Materiais'!E225</f>
        <v>0</v>
      </c>
      <c r="G1225">
        <f>'Recursos Materiais'!F225</f>
        <v>0</v>
      </c>
      <c r="H1225" s="40">
        <f>'Recursos Materiais'!G225</f>
        <v>0</v>
      </c>
      <c r="I1225" s="40">
        <f>'Recursos Materiais'!H225</f>
        <v>0</v>
      </c>
      <c r="J1225" s="2">
        <f>'Recursos Materiais'!I225</f>
        <v>0</v>
      </c>
      <c r="K1225" s="3">
        <f>'Recursos Materiais'!J225</f>
        <v>0</v>
      </c>
      <c r="L1225" s="39">
        <f>'Recursos Materiais'!K225</f>
        <v>0</v>
      </c>
    </row>
    <row r="1226" spans="1:12" x14ac:dyDescent="0.25">
      <c r="A1226">
        <f>'Recursos Materiais'!A226</f>
        <v>0</v>
      </c>
      <c r="C1226">
        <f>'Recursos Materiais'!B226</f>
        <v>0</v>
      </c>
      <c r="D1226">
        <f>'Recursos Materiais'!C226</f>
        <v>0</v>
      </c>
      <c r="E1226">
        <f>'Recursos Materiais'!D226</f>
        <v>0</v>
      </c>
      <c r="F1226">
        <f>'Recursos Materiais'!E226</f>
        <v>0</v>
      </c>
      <c r="G1226">
        <f>'Recursos Materiais'!F226</f>
        <v>0</v>
      </c>
      <c r="H1226" s="40">
        <f>'Recursos Materiais'!G226</f>
        <v>0</v>
      </c>
      <c r="I1226" s="40">
        <f>'Recursos Materiais'!H226</f>
        <v>0</v>
      </c>
      <c r="J1226" s="2">
        <f>'Recursos Materiais'!I226</f>
        <v>0</v>
      </c>
      <c r="K1226" s="3">
        <f>'Recursos Materiais'!J226</f>
        <v>0</v>
      </c>
      <c r="L1226" s="39">
        <f>'Recursos Materiais'!K226</f>
        <v>0</v>
      </c>
    </row>
    <row r="1227" spans="1:12" x14ac:dyDescent="0.25">
      <c r="A1227">
        <f>'Recursos Materiais'!A227</f>
        <v>0</v>
      </c>
      <c r="C1227">
        <f>'Recursos Materiais'!B227</f>
        <v>0</v>
      </c>
      <c r="D1227">
        <f>'Recursos Materiais'!C227</f>
        <v>0</v>
      </c>
      <c r="E1227">
        <f>'Recursos Materiais'!D227</f>
        <v>0</v>
      </c>
      <c r="F1227">
        <f>'Recursos Materiais'!E227</f>
        <v>0</v>
      </c>
      <c r="G1227">
        <f>'Recursos Materiais'!F227</f>
        <v>0</v>
      </c>
      <c r="H1227" s="40">
        <f>'Recursos Materiais'!G227</f>
        <v>0</v>
      </c>
      <c r="I1227" s="40">
        <f>'Recursos Materiais'!H227</f>
        <v>0</v>
      </c>
      <c r="J1227" s="2">
        <f>'Recursos Materiais'!I227</f>
        <v>0</v>
      </c>
      <c r="K1227" s="3">
        <f>'Recursos Materiais'!J227</f>
        <v>0</v>
      </c>
      <c r="L1227" s="39">
        <f>'Recursos Materiais'!K227</f>
        <v>0</v>
      </c>
    </row>
    <row r="1228" spans="1:12" x14ac:dyDescent="0.25">
      <c r="A1228">
        <f>'Recursos Materiais'!A228</f>
        <v>0</v>
      </c>
      <c r="C1228">
        <f>'Recursos Materiais'!B228</f>
        <v>0</v>
      </c>
      <c r="D1228">
        <f>'Recursos Materiais'!C228</f>
        <v>0</v>
      </c>
      <c r="E1228">
        <f>'Recursos Materiais'!D228</f>
        <v>0</v>
      </c>
      <c r="F1228">
        <f>'Recursos Materiais'!E228</f>
        <v>0</v>
      </c>
      <c r="G1228">
        <f>'Recursos Materiais'!F228</f>
        <v>0</v>
      </c>
      <c r="H1228" s="40">
        <f>'Recursos Materiais'!G228</f>
        <v>0</v>
      </c>
      <c r="I1228" s="40">
        <f>'Recursos Materiais'!H228</f>
        <v>0</v>
      </c>
      <c r="J1228" s="2">
        <f>'Recursos Materiais'!I228</f>
        <v>0</v>
      </c>
      <c r="K1228" s="3">
        <f>'Recursos Materiais'!J228</f>
        <v>0</v>
      </c>
      <c r="L1228" s="39">
        <f>'Recursos Materiais'!K228</f>
        <v>0</v>
      </c>
    </row>
    <row r="1229" spans="1:12" x14ac:dyDescent="0.25">
      <c r="A1229">
        <f>'Recursos Materiais'!A229</f>
        <v>0</v>
      </c>
      <c r="C1229">
        <f>'Recursos Materiais'!B229</f>
        <v>0</v>
      </c>
      <c r="D1229">
        <f>'Recursos Materiais'!C229</f>
        <v>0</v>
      </c>
      <c r="E1229">
        <f>'Recursos Materiais'!D229</f>
        <v>0</v>
      </c>
      <c r="F1229">
        <f>'Recursos Materiais'!E229</f>
        <v>0</v>
      </c>
      <c r="G1229">
        <f>'Recursos Materiais'!F229</f>
        <v>0</v>
      </c>
      <c r="H1229" s="40">
        <f>'Recursos Materiais'!G229</f>
        <v>0</v>
      </c>
      <c r="I1229" s="40">
        <f>'Recursos Materiais'!H229</f>
        <v>0</v>
      </c>
      <c r="J1229" s="2">
        <f>'Recursos Materiais'!I229</f>
        <v>0</v>
      </c>
      <c r="K1229" s="3">
        <f>'Recursos Materiais'!J229</f>
        <v>0</v>
      </c>
      <c r="L1229" s="39">
        <f>'Recursos Materiais'!K229</f>
        <v>0</v>
      </c>
    </row>
    <row r="1230" spans="1:12" x14ac:dyDescent="0.25">
      <c r="A1230">
        <f>'Recursos Materiais'!A230</f>
        <v>0</v>
      </c>
      <c r="C1230">
        <f>'Recursos Materiais'!B230</f>
        <v>0</v>
      </c>
      <c r="D1230">
        <f>'Recursos Materiais'!C230</f>
        <v>0</v>
      </c>
      <c r="E1230">
        <f>'Recursos Materiais'!D230</f>
        <v>0</v>
      </c>
      <c r="F1230">
        <f>'Recursos Materiais'!E230</f>
        <v>0</v>
      </c>
      <c r="G1230">
        <f>'Recursos Materiais'!F230</f>
        <v>0</v>
      </c>
      <c r="H1230" s="40">
        <f>'Recursos Materiais'!G230</f>
        <v>0</v>
      </c>
      <c r="I1230" s="40">
        <f>'Recursos Materiais'!H230</f>
        <v>0</v>
      </c>
      <c r="J1230" s="2">
        <f>'Recursos Materiais'!I230</f>
        <v>0</v>
      </c>
      <c r="K1230" s="3">
        <f>'Recursos Materiais'!J230</f>
        <v>0</v>
      </c>
      <c r="L1230" s="39">
        <f>'Recursos Materiais'!K230</f>
        <v>0</v>
      </c>
    </row>
    <row r="1231" spans="1:12" x14ac:dyDescent="0.25">
      <c r="A1231">
        <f>'Recursos Materiais'!A231</f>
        <v>0</v>
      </c>
      <c r="C1231">
        <f>'Recursos Materiais'!B231</f>
        <v>0</v>
      </c>
      <c r="D1231">
        <f>'Recursos Materiais'!C231</f>
        <v>0</v>
      </c>
      <c r="E1231">
        <f>'Recursos Materiais'!D231</f>
        <v>0</v>
      </c>
      <c r="F1231">
        <f>'Recursos Materiais'!E231</f>
        <v>0</v>
      </c>
      <c r="G1231">
        <f>'Recursos Materiais'!F231</f>
        <v>0</v>
      </c>
      <c r="H1231" s="40">
        <f>'Recursos Materiais'!G231</f>
        <v>0</v>
      </c>
      <c r="I1231" s="40">
        <f>'Recursos Materiais'!H231</f>
        <v>0</v>
      </c>
      <c r="J1231" s="2">
        <f>'Recursos Materiais'!I231</f>
        <v>0</v>
      </c>
      <c r="K1231" s="3">
        <f>'Recursos Materiais'!J231</f>
        <v>0</v>
      </c>
      <c r="L1231" s="39">
        <f>'Recursos Materiais'!K231</f>
        <v>0</v>
      </c>
    </row>
    <row r="1232" spans="1:12" x14ac:dyDescent="0.25">
      <c r="A1232">
        <f>'Recursos Materiais'!A232</f>
        <v>0</v>
      </c>
      <c r="C1232">
        <f>'Recursos Materiais'!B232</f>
        <v>0</v>
      </c>
      <c r="D1232">
        <f>'Recursos Materiais'!C232</f>
        <v>0</v>
      </c>
      <c r="E1232">
        <f>'Recursos Materiais'!D232</f>
        <v>0</v>
      </c>
      <c r="F1232">
        <f>'Recursos Materiais'!E232</f>
        <v>0</v>
      </c>
      <c r="G1232">
        <f>'Recursos Materiais'!F232</f>
        <v>0</v>
      </c>
      <c r="H1232" s="40">
        <f>'Recursos Materiais'!G232</f>
        <v>0</v>
      </c>
      <c r="I1232" s="40">
        <f>'Recursos Materiais'!H232</f>
        <v>0</v>
      </c>
      <c r="J1232" s="2">
        <f>'Recursos Materiais'!I232</f>
        <v>0</v>
      </c>
      <c r="K1232" s="3">
        <f>'Recursos Materiais'!J232</f>
        <v>0</v>
      </c>
      <c r="L1232" s="39">
        <f>'Recursos Materiais'!K232</f>
        <v>0</v>
      </c>
    </row>
    <row r="1233" spans="1:12" x14ac:dyDescent="0.25">
      <c r="A1233">
        <f>'Recursos Materiais'!A233</f>
        <v>0</v>
      </c>
      <c r="C1233">
        <f>'Recursos Materiais'!B233</f>
        <v>0</v>
      </c>
      <c r="D1233">
        <f>'Recursos Materiais'!C233</f>
        <v>0</v>
      </c>
      <c r="E1233">
        <f>'Recursos Materiais'!D233</f>
        <v>0</v>
      </c>
      <c r="F1233">
        <f>'Recursos Materiais'!E233</f>
        <v>0</v>
      </c>
      <c r="G1233">
        <f>'Recursos Materiais'!F233</f>
        <v>0</v>
      </c>
      <c r="H1233" s="40">
        <f>'Recursos Materiais'!G233</f>
        <v>0</v>
      </c>
      <c r="I1233" s="40">
        <f>'Recursos Materiais'!H233</f>
        <v>0</v>
      </c>
      <c r="J1233" s="2">
        <f>'Recursos Materiais'!I233</f>
        <v>0</v>
      </c>
      <c r="K1233" s="3">
        <f>'Recursos Materiais'!J233</f>
        <v>0</v>
      </c>
      <c r="L1233" s="39">
        <f>'Recursos Materiais'!K233</f>
        <v>0</v>
      </c>
    </row>
    <row r="1234" spans="1:12" x14ac:dyDescent="0.25">
      <c r="A1234">
        <f>'Recursos Materiais'!A234</f>
        <v>0</v>
      </c>
      <c r="C1234">
        <f>'Recursos Materiais'!B234</f>
        <v>0</v>
      </c>
      <c r="D1234">
        <f>'Recursos Materiais'!C234</f>
        <v>0</v>
      </c>
      <c r="E1234">
        <f>'Recursos Materiais'!D234</f>
        <v>0</v>
      </c>
      <c r="F1234">
        <f>'Recursos Materiais'!E234</f>
        <v>0</v>
      </c>
      <c r="G1234">
        <f>'Recursos Materiais'!F234</f>
        <v>0</v>
      </c>
      <c r="H1234" s="40">
        <f>'Recursos Materiais'!G234</f>
        <v>0</v>
      </c>
      <c r="I1234" s="40">
        <f>'Recursos Materiais'!H234</f>
        <v>0</v>
      </c>
      <c r="J1234" s="2">
        <f>'Recursos Materiais'!I234</f>
        <v>0</v>
      </c>
      <c r="K1234" s="3">
        <f>'Recursos Materiais'!J234</f>
        <v>0</v>
      </c>
      <c r="L1234" s="39">
        <f>'Recursos Materiais'!K234</f>
        <v>0</v>
      </c>
    </row>
    <row r="1235" spans="1:12" x14ac:dyDescent="0.25">
      <c r="A1235">
        <f>'Recursos Materiais'!A235</f>
        <v>0</v>
      </c>
      <c r="C1235">
        <f>'Recursos Materiais'!B235</f>
        <v>0</v>
      </c>
      <c r="D1235">
        <f>'Recursos Materiais'!C235</f>
        <v>0</v>
      </c>
      <c r="E1235">
        <f>'Recursos Materiais'!D235</f>
        <v>0</v>
      </c>
      <c r="F1235">
        <f>'Recursos Materiais'!E235</f>
        <v>0</v>
      </c>
      <c r="G1235">
        <f>'Recursos Materiais'!F235</f>
        <v>0</v>
      </c>
      <c r="H1235" s="40">
        <f>'Recursos Materiais'!G235</f>
        <v>0</v>
      </c>
      <c r="I1235" s="40">
        <f>'Recursos Materiais'!H235</f>
        <v>0</v>
      </c>
      <c r="J1235" s="2">
        <f>'Recursos Materiais'!I235</f>
        <v>0</v>
      </c>
      <c r="K1235" s="3">
        <f>'Recursos Materiais'!J235</f>
        <v>0</v>
      </c>
      <c r="L1235" s="39">
        <f>'Recursos Materiais'!K235</f>
        <v>0</v>
      </c>
    </row>
    <row r="1236" spans="1:12" x14ac:dyDescent="0.25">
      <c r="A1236">
        <f>'Recursos Materiais'!A236</f>
        <v>0</v>
      </c>
      <c r="C1236">
        <f>'Recursos Materiais'!B236</f>
        <v>0</v>
      </c>
      <c r="D1236">
        <f>'Recursos Materiais'!C236</f>
        <v>0</v>
      </c>
      <c r="E1236">
        <f>'Recursos Materiais'!D236</f>
        <v>0</v>
      </c>
      <c r="F1236">
        <f>'Recursos Materiais'!E236</f>
        <v>0</v>
      </c>
      <c r="G1236">
        <f>'Recursos Materiais'!F236</f>
        <v>0</v>
      </c>
      <c r="H1236" s="40">
        <f>'Recursos Materiais'!G236</f>
        <v>0</v>
      </c>
      <c r="I1236" s="40">
        <f>'Recursos Materiais'!H236</f>
        <v>0</v>
      </c>
      <c r="J1236" s="2">
        <f>'Recursos Materiais'!I236</f>
        <v>0</v>
      </c>
      <c r="K1236" s="3">
        <f>'Recursos Materiais'!J236</f>
        <v>0</v>
      </c>
      <c r="L1236" s="39">
        <f>'Recursos Materiais'!K236</f>
        <v>0</v>
      </c>
    </row>
    <row r="1237" spans="1:12" x14ac:dyDescent="0.25">
      <c r="A1237">
        <f>'Recursos Materiais'!A237</f>
        <v>0</v>
      </c>
      <c r="C1237">
        <f>'Recursos Materiais'!B237</f>
        <v>0</v>
      </c>
      <c r="D1237">
        <f>'Recursos Materiais'!C237</f>
        <v>0</v>
      </c>
      <c r="E1237">
        <f>'Recursos Materiais'!D237</f>
        <v>0</v>
      </c>
      <c r="F1237">
        <f>'Recursos Materiais'!E237</f>
        <v>0</v>
      </c>
      <c r="G1237">
        <f>'Recursos Materiais'!F237</f>
        <v>0</v>
      </c>
      <c r="H1237" s="40">
        <f>'Recursos Materiais'!G237</f>
        <v>0</v>
      </c>
      <c r="I1237" s="40">
        <f>'Recursos Materiais'!H237</f>
        <v>0</v>
      </c>
      <c r="J1237" s="2">
        <f>'Recursos Materiais'!I237</f>
        <v>0</v>
      </c>
      <c r="K1237" s="3">
        <f>'Recursos Materiais'!J237</f>
        <v>0</v>
      </c>
      <c r="L1237" s="39">
        <f>'Recursos Materiais'!K237</f>
        <v>0</v>
      </c>
    </row>
    <row r="1238" spans="1:12" x14ac:dyDescent="0.25">
      <c r="A1238">
        <f>'Recursos Materiais'!A238</f>
        <v>0</v>
      </c>
      <c r="C1238">
        <f>'Recursos Materiais'!B238</f>
        <v>0</v>
      </c>
      <c r="D1238">
        <f>'Recursos Materiais'!C238</f>
        <v>0</v>
      </c>
      <c r="E1238">
        <f>'Recursos Materiais'!D238</f>
        <v>0</v>
      </c>
      <c r="F1238">
        <f>'Recursos Materiais'!E238</f>
        <v>0</v>
      </c>
      <c r="G1238">
        <f>'Recursos Materiais'!F238</f>
        <v>0</v>
      </c>
      <c r="H1238" s="40">
        <f>'Recursos Materiais'!G238</f>
        <v>0</v>
      </c>
      <c r="I1238" s="40">
        <f>'Recursos Materiais'!H238</f>
        <v>0</v>
      </c>
      <c r="J1238" s="2">
        <f>'Recursos Materiais'!I238</f>
        <v>0</v>
      </c>
      <c r="K1238" s="3">
        <f>'Recursos Materiais'!J238</f>
        <v>0</v>
      </c>
      <c r="L1238" s="39">
        <f>'Recursos Materiais'!K238</f>
        <v>0</v>
      </c>
    </row>
    <row r="1239" spans="1:12" x14ac:dyDescent="0.25">
      <c r="A1239">
        <f>'Recursos Materiais'!A239</f>
        <v>0</v>
      </c>
      <c r="C1239">
        <f>'Recursos Materiais'!B239</f>
        <v>0</v>
      </c>
      <c r="D1239">
        <f>'Recursos Materiais'!C239</f>
        <v>0</v>
      </c>
      <c r="E1239">
        <f>'Recursos Materiais'!D239</f>
        <v>0</v>
      </c>
      <c r="F1239">
        <f>'Recursos Materiais'!E239</f>
        <v>0</v>
      </c>
      <c r="G1239">
        <f>'Recursos Materiais'!F239</f>
        <v>0</v>
      </c>
      <c r="H1239" s="40">
        <f>'Recursos Materiais'!G239</f>
        <v>0</v>
      </c>
      <c r="I1239" s="40">
        <f>'Recursos Materiais'!H239</f>
        <v>0</v>
      </c>
      <c r="J1239" s="2">
        <f>'Recursos Materiais'!I239</f>
        <v>0</v>
      </c>
      <c r="K1239" s="3">
        <f>'Recursos Materiais'!J239</f>
        <v>0</v>
      </c>
      <c r="L1239" s="39">
        <f>'Recursos Materiais'!K239</f>
        <v>0</v>
      </c>
    </row>
    <row r="1240" spans="1:12" x14ac:dyDescent="0.25">
      <c r="A1240">
        <f>'Recursos Materiais'!A240</f>
        <v>0</v>
      </c>
      <c r="C1240">
        <f>'Recursos Materiais'!B240</f>
        <v>0</v>
      </c>
      <c r="D1240">
        <f>'Recursos Materiais'!C240</f>
        <v>0</v>
      </c>
      <c r="E1240">
        <f>'Recursos Materiais'!D240</f>
        <v>0</v>
      </c>
      <c r="F1240">
        <f>'Recursos Materiais'!E240</f>
        <v>0</v>
      </c>
      <c r="G1240">
        <f>'Recursos Materiais'!F240</f>
        <v>0</v>
      </c>
      <c r="H1240" s="40">
        <f>'Recursos Materiais'!G240</f>
        <v>0</v>
      </c>
      <c r="I1240" s="40">
        <f>'Recursos Materiais'!H240</f>
        <v>0</v>
      </c>
      <c r="J1240" s="2">
        <f>'Recursos Materiais'!I240</f>
        <v>0</v>
      </c>
      <c r="K1240" s="3">
        <f>'Recursos Materiais'!J240</f>
        <v>0</v>
      </c>
      <c r="L1240" s="39">
        <f>'Recursos Materiais'!K240</f>
        <v>0</v>
      </c>
    </row>
    <row r="1241" spans="1:12" x14ac:dyDescent="0.25">
      <c r="A1241">
        <f>'Recursos Materiais'!A241</f>
        <v>0</v>
      </c>
      <c r="C1241">
        <f>'Recursos Materiais'!B241</f>
        <v>0</v>
      </c>
      <c r="D1241">
        <f>'Recursos Materiais'!C241</f>
        <v>0</v>
      </c>
      <c r="E1241">
        <f>'Recursos Materiais'!D241</f>
        <v>0</v>
      </c>
      <c r="F1241">
        <f>'Recursos Materiais'!E241</f>
        <v>0</v>
      </c>
      <c r="G1241">
        <f>'Recursos Materiais'!F241</f>
        <v>0</v>
      </c>
      <c r="H1241" s="40">
        <f>'Recursos Materiais'!G241</f>
        <v>0</v>
      </c>
      <c r="I1241" s="40">
        <f>'Recursos Materiais'!H241</f>
        <v>0</v>
      </c>
      <c r="J1241" s="2">
        <f>'Recursos Materiais'!I241</f>
        <v>0</v>
      </c>
      <c r="K1241" s="3">
        <f>'Recursos Materiais'!J241</f>
        <v>0</v>
      </c>
      <c r="L1241" s="39">
        <f>'Recursos Materiais'!K241</f>
        <v>0</v>
      </c>
    </row>
    <row r="1242" spans="1:12" x14ac:dyDescent="0.25">
      <c r="A1242">
        <f>'Recursos Materiais'!A242</f>
        <v>0</v>
      </c>
      <c r="C1242">
        <f>'Recursos Materiais'!B242</f>
        <v>0</v>
      </c>
      <c r="D1242">
        <f>'Recursos Materiais'!C242</f>
        <v>0</v>
      </c>
      <c r="E1242">
        <f>'Recursos Materiais'!D242</f>
        <v>0</v>
      </c>
      <c r="F1242">
        <f>'Recursos Materiais'!E242</f>
        <v>0</v>
      </c>
      <c r="G1242">
        <f>'Recursos Materiais'!F242</f>
        <v>0</v>
      </c>
      <c r="H1242" s="40">
        <f>'Recursos Materiais'!G242</f>
        <v>0</v>
      </c>
      <c r="I1242" s="40">
        <f>'Recursos Materiais'!H242</f>
        <v>0</v>
      </c>
      <c r="J1242" s="2">
        <f>'Recursos Materiais'!I242</f>
        <v>0</v>
      </c>
      <c r="K1242" s="3">
        <f>'Recursos Materiais'!J242</f>
        <v>0</v>
      </c>
      <c r="L1242" s="39">
        <f>'Recursos Materiais'!K242</f>
        <v>0</v>
      </c>
    </row>
    <row r="1243" spans="1:12" x14ac:dyDescent="0.25">
      <c r="A1243">
        <f>'Recursos Materiais'!A243</f>
        <v>0</v>
      </c>
      <c r="C1243">
        <f>'Recursos Materiais'!B243</f>
        <v>0</v>
      </c>
      <c r="D1243">
        <f>'Recursos Materiais'!C243</f>
        <v>0</v>
      </c>
      <c r="E1243">
        <f>'Recursos Materiais'!D243</f>
        <v>0</v>
      </c>
      <c r="F1243">
        <f>'Recursos Materiais'!E243</f>
        <v>0</v>
      </c>
      <c r="G1243">
        <f>'Recursos Materiais'!F243</f>
        <v>0</v>
      </c>
      <c r="H1243" s="40">
        <f>'Recursos Materiais'!G243</f>
        <v>0</v>
      </c>
      <c r="I1243" s="40">
        <f>'Recursos Materiais'!H243</f>
        <v>0</v>
      </c>
      <c r="J1243" s="2">
        <f>'Recursos Materiais'!I243</f>
        <v>0</v>
      </c>
      <c r="K1243" s="3">
        <f>'Recursos Materiais'!J243</f>
        <v>0</v>
      </c>
      <c r="L1243" s="39">
        <f>'Recursos Materiais'!K243</f>
        <v>0</v>
      </c>
    </row>
    <row r="1244" spans="1:12" x14ac:dyDescent="0.25">
      <c r="A1244">
        <f>'Recursos Materiais'!A244</f>
        <v>0</v>
      </c>
      <c r="C1244">
        <f>'Recursos Materiais'!B244</f>
        <v>0</v>
      </c>
      <c r="D1244">
        <f>'Recursos Materiais'!C244</f>
        <v>0</v>
      </c>
      <c r="E1244">
        <f>'Recursos Materiais'!D244</f>
        <v>0</v>
      </c>
      <c r="F1244">
        <f>'Recursos Materiais'!E244</f>
        <v>0</v>
      </c>
      <c r="G1244">
        <f>'Recursos Materiais'!F244</f>
        <v>0</v>
      </c>
      <c r="H1244" s="40">
        <f>'Recursos Materiais'!G244</f>
        <v>0</v>
      </c>
      <c r="I1244" s="40">
        <f>'Recursos Materiais'!H244</f>
        <v>0</v>
      </c>
      <c r="J1244" s="2">
        <f>'Recursos Materiais'!I244</f>
        <v>0</v>
      </c>
      <c r="K1244" s="3">
        <f>'Recursos Materiais'!J244</f>
        <v>0</v>
      </c>
      <c r="L1244" s="39">
        <f>'Recursos Materiais'!K244</f>
        <v>0</v>
      </c>
    </row>
    <row r="1245" spans="1:12" x14ac:dyDescent="0.25">
      <c r="A1245">
        <f>'Recursos Materiais'!A245</f>
        <v>0</v>
      </c>
      <c r="C1245">
        <f>'Recursos Materiais'!B245</f>
        <v>0</v>
      </c>
      <c r="D1245">
        <f>'Recursos Materiais'!C245</f>
        <v>0</v>
      </c>
      <c r="E1245">
        <f>'Recursos Materiais'!D245</f>
        <v>0</v>
      </c>
      <c r="F1245">
        <f>'Recursos Materiais'!E245</f>
        <v>0</v>
      </c>
      <c r="G1245">
        <f>'Recursos Materiais'!F245</f>
        <v>0</v>
      </c>
      <c r="H1245" s="40">
        <f>'Recursos Materiais'!G245</f>
        <v>0</v>
      </c>
      <c r="I1245" s="40">
        <f>'Recursos Materiais'!H245</f>
        <v>0</v>
      </c>
      <c r="J1245" s="2">
        <f>'Recursos Materiais'!I245</f>
        <v>0</v>
      </c>
      <c r="K1245" s="3">
        <f>'Recursos Materiais'!J245</f>
        <v>0</v>
      </c>
      <c r="L1245" s="39">
        <f>'Recursos Materiais'!K245</f>
        <v>0</v>
      </c>
    </row>
    <row r="1246" spans="1:12" x14ac:dyDescent="0.25">
      <c r="A1246">
        <f>'Recursos Materiais'!A246</f>
        <v>0</v>
      </c>
      <c r="C1246">
        <f>'Recursos Materiais'!B246</f>
        <v>0</v>
      </c>
      <c r="D1246">
        <f>'Recursos Materiais'!C246</f>
        <v>0</v>
      </c>
      <c r="E1246">
        <f>'Recursos Materiais'!D246</f>
        <v>0</v>
      </c>
      <c r="F1246">
        <f>'Recursos Materiais'!E246</f>
        <v>0</v>
      </c>
      <c r="G1246">
        <f>'Recursos Materiais'!F246</f>
        <v>0</v>
      </c>
      <c r="H1246" s="40">
        <f>'Recursos Materiais'!G246</f>
        <v>0</v>
      </c>
      <c r="I1246" s="40">
        <f>'Recursos Materiais'!H246</f>
        <v>0</v>
      </c>
      <c r="J1246" s="2">
        <f>'Recursos Materiais'!I246</f>
        <v>0</v>
      </c>
      <c r="K1246" s="3">
        <f>'Recursos Materiais'!J246</f>
        <v>0</v>
      </c>
      <c r="L1246" s="39">
        <f>'Recursos Materiais'!K246</f>
        <v>0</v>
      </c>
    </row>
    <row r="1247" spans="1:12" x14ac:dyDescent="0.25">
      <c r="A1247">
        <f>'Recursos Materiais'!A247</f>
        <v>0</v>
      </c>
      <c r="C1247">
        <f>'Recursos Materiais'!B247</f>
        <v>0</v>
      </c>
      <c r="D1247">
        <f>'Recursos Materiais'!C247</f>
        <v>0</v>
      </c>
      <c r="E1247">
        <f>'Recursos Materiais'!D247</f>
        <v>0</v>
      </c>
      <c r="F1247">
        <f>'Recursos Materiais'!E247</f>
        <v>0</v>
      </c>
      <c r="G1247">
        <f>'Recursos Materiais'!F247</f>
        <v>0</v>
      </c>
      <c r="H1247" s="40">
        <f>'Recursos Materiais'!G247</f>
        <v>0</v>
      </c>
      <c r="I1247" s="40">
        <f>'Recursos Materiais'!H247</f>
        <v>0</v>
      </c>
      <c r="J1247" s="2">
        <f>'Recursos Materiais'!I247</f>
        <v>0</v>
      </c>
      <c r="K1247" s="3">
        <f>'Recursos Materiais'!J247</f>
        <v>0</v>
      </c>
      <c r="L1247" s="39">
        <f>'Recursos Materiais'!K247</f>
        <v>0</v>
      </c>
    </row>
    <row r="1248" spans="1:12" x14ac:dyDescent="0.25">
      <c r="A1248">
        <f>'Recursos Materiais'!A248</f>
        <v>0</v>
      </c>
      <c r="C1248">
        <f>'Recursos Materiais'!B248</f>
        <v>0</v>
      </c>
      <c r="D1248">
        <f>'Recursos Materiais'!C248</f>
        <v>0</v>
      </c>
      <c r="E1248">
        <f>'Recursos Materiais'!D248</f>
        <v>0</v>
      </c>
      <c r="F1248">
        <f>'Recursos Materiais'!E248</f>
        <v>0</v>
      </c>
      <c r="G1248">
        <f>'Recursos Materiais'!F248</f>
        <v>0</v>
      </c>
      <c r="H1248" s="40">
        <f>'Recursos Materiais'!G248</f>
        <v>0</v>
      </c>
      <c r="I1248" s="40">
        <f>'Recursos Materiais'!H248</f>
        <v>0</v>
      </c>
      <c r="J1248" s="2">
        <f>'Recursos Materiais'!I248</f>
        <v>0</v>
      </c>
      <c r="K1248" s="3">
        <f>'Recursos Materiais'!J248</f>
        <v>0</v>
      </c>
      <c r="L1248" s="39">
        <f>'Recursos Materiais'!K248</f>
        <v>0</v>
      </c>
    </row>
    <row r="1249" spans="1:12" x14ac:dyDescent="0.25">
      <c r="A1249">
        <f>'Recursos Materiais'!A249</f>
        <v>0</v>
      </c>
      <c r="C1249">
        <f>'Recursos Materiais'!B249</f>
        <v>0</v>
      </c>
      <c r="D1249">
        <f>'Recursos Materiais'!C249</f>
        <v>0</v>
      </c>
      <c r="E1249">
        <f>'Recursos Materiais'!D249</f>
        <v>0</v>
      </c>
      <c r="F1249">
        <f>'Recursos Materiais'!E249</f>
        <v>0</v>
      </c>
      <c r="G1249">
        <f>'Recursos Materiais'!F249</f>
        <v>0</v>
      </c>
      <c r="H1249" s="40">
        <f>'Recursos Materiais'!G249</f>
        <v>0</v>
      </c>
      <c r="I1249" s="40">
        <f>'Recursos Materiais'!H249</f>
        <v>0</v>
      </c>
      <c r="J1249" s="2">
        <f>'Recursos Materiais'!I249</f>
        <v>0</v>
      </c>
      <c r="K1249" s="3">
        <f>'Recursos Materiais'!J249</f>
        <v>0</v>
      </c>
      <c r="L1249" s="39">
        <f>'Recursos Materiais'!K249</f>
        <v>0</v>
      </c>
    </row>
    <row r="1250" spans="1:12" x14ac:dyDescent="0.25">
      <c r="A1250">
        <f>'Recursos Materiais'!A250</f>
        <v>0</v>
      </c>
      <c r="C1250">
        <f>'Recursos Materiais'!B250</f>
        <v>0</v>
      </c>
      <c r="D1250">
        <f>'Recursos Materiais'!C250</f>
        <v>0</v>
      </c>
      <c r="E1250">
        <f>'Recursos Materiais'!D250</f>
        <v>0</v>
      </c>
      <c r="F1250">
        <f>'Recursos Materiais'!E250</f>
        <v>0</v>
      </c>
      <c r="G1250">
        <f>'Recursos Materiais'!F250</f>
        <v>0</v>
      </c>
      <c r="H1250" s="40">
        <f>'Recursos Materiais'!G250</f>
        <v>0</v>
      </c>
      <c r="I1250" s="40">
        <f>'Recursos Materiais'!H250</f>
        <v>0</v>
      </c>
      <c r="J1250" s="2">
        <f>'Recursos Materiais'!I250</f>
        <v>0</v>
      </c>
      <c r="K1250" s="3">
        <f>'Recursos Materiais'!J250</f>
        <v>0</v>
      </c>
      <c r="L1250" s="39">
        <f>'Recursos Materiais'!K250</f>
        <v>0</v>
      </c>
    </row>
    <row r="1251" spans="1:12" x14ac:dyDescent="0.25">
      <c r="A1251">
        <f>'Recursos Materiais'!A251</f>
        <v>0</v>
      </c>
      <c r="C1251">
        <f>'Recursos Materiais'!B251</f>
        <v>0</v>
      </c>
      <c r="D1251">
        <f>'Recursos Materiais'!C251</f>
        <v>0</v>
      </c>
      <c r="E1251">
        <f>'Recursos Materiais'!D251</f>
        <v>0</v>
      </c>
      <c r="F1251">
        <f>'Recursos Materiais'!E251</f>
        <v>0</v>
      </c>
      <c r="G1251">
        <f>'Recursos Materiais'!F251</f>
        <v>0</v>
      </c>
      <c r="H1251" s="40">
        <f>'Recursos Materiais'!G251</f>
        <v>0</v>
      </c>
      <c r="I1251" s="40">
        <f>'Recursos Materiais'!H251</f>
        <v>0</v>
      </c>
      <c r="J1251" s="2">
        <f>'Recursos Materiais'!I251</f>
        <v>0</v>
      </c>
      <c r="K1251" s="3">
        <f>'Recursos Materiais'!J251</f>
        <v>0</v>
      </c>
      <c r="L1251" s="39">
        <f>'Recursos Materiais'!K251</f>
        <v>0</v>
      </c>
    </row>
    <row r="1252" spans="1:12" x14ac:dyDescent="0.25">
      <c r="A1252">
        <f>'Recursos Materiais'!A252</f>
        <v>0</v>
      </c>
      <c r="C1252">
        <f>'Recursos Materiais'!B252</f>
        <v>0</v>
      </c>
      <c r="D1252">
        <f>'Recursos Materiais'!C252</f>
        <v>0</v>
      </c>
      <c r="E1252">
        <f>'Recursos Materiais'!D252</f>
        <v>0</v>
      </c>
      <c r="F1252">
        <f>'Recursos Materiais'!E252</f>
        <v>0</v>
      </c>
      <c r="G1252">
        <f>'Recursos Materiais'!F252</f>
        <v>0</v>
      </c>
      <c r="H1252" s="40">
        <f>'Recursos Materiais'!G252</f>
        <v>0</v>
      </c>
      <c r="I1252" s="40">
        <f>'Recursos Materiais'!H252</f>
        <v>0</v>
      </c>
      <c r="J1252" s="2">
        <f>'Recursos Materiais'!I252</f>
        <v>0</v>
      </c>
      <c r="K1252" s="3">
        <f>'Recursos Materiais'!J252</f>
        <v>0</v>
      </c>
      <c r="L1252" s="39">
        <f>'Recursos Materiais'!K252</f>
        <v>0</v>
      </c>
    </row>
    <row r="1253" spans="1:12" x14ac:dyDescent="0.25">
      <c r="A1253">
        <f>'Recursos Materiais'!A253</f>
        <v>0</v>
      </c>
      <c r="C1253">
        <f>'Recursos Materiais'!B253</f>
        <v>0</v>
      </c>
      <c r="D1253">
        <f>'Recursos Materiais'!C253</f>
        <v>0</v>
      </c>
      <c r="E1253">
        <f>'Recursos Materiais'!D253</f>
        <v>0</v>
      </c>
      <c r="F1253">
        <f>'Recursos Materiais'!E253</f>
        <v>0</v>
      </c>
      <c r="G1253">
        <f>'Recursos Materiais'!F253</f>
        <v>0</v>
      </c>
      <c r="H1253" s="40">
        <f>'Recursos Materiais'!G253</f>
        <v>0</v>
      </c>
      <c r="I1253" s="40">
        <f>'Recursos Materiais'!H253</f>
        <v>0</v>
      </c>
      <c r="J1253" s="2">
        <f>'Recursos Materiais'!I253</f>
        <v>0</v>
      </c>
      <c r="K1253" s="3">
        <f>'Recursos Materiais'!J253</f>
        <v>0</v>
      </c>
      <c r="L1253" s="39">
        <f>'Recursos Materiais'!K253</f>
        <v>0</v>
      </c>
    </row>
    <row r="1254" spans="1:12" x14ac:dyDescent="0.25">
      <c r="A1254">
        <f>'Recursos Materiais'!A254</f>
        <v>0</v>
      </c>
      <c r="C1254">
        <f>'Recursos Materiais'!B254</f>
        <v>0</v>
      </c>
      <c r="D1254">
        <f>'Recursos Materiais'!C254</f>
        <v>0</v>
      </c>
      <c r="E1254">
        <f>'Recursos Materiais'!D254</f>
        <v>0</v>
      </c>
      <c r="F1254">
        <f>'Recursos Materiais'!E254</f>
        <v>0</v>
      </c>
      <c r="G1254">
        <f>'Recursos Materiais'!F254</f>
        <v>0</v>
      </c>
      <c r="H1254" s="40">
        <f>'Recursos Materiais'!G254</f>
        <v>0</v>
      </c>
      <c r="I1254" s="40">
        <f>'Recursos Materiais'!H254</f>
        <v>0</v>
      </c>
      <c r="J1254" s="2">
        <f>'Recursos Materiais'!I254</f>
        <v>0</v>
      </c>
      <c r="K1254" s="3">
        <f>'Recursos Materiais'!J254</f>
        <v>0</v>
      </c>
      <c r="L1254" s="39">
        <f>'Recursos Materiais'!K254</f>
        <v>0</v>
      </c>
    </row>
    <row r="1255" spans="1:12" x14ac:dyDescent="0.25">
      <c r="A1255">
        <f>'Recursos Materiais'!A255</f>
        <v>0</v>
      </c>
      <c r="C1255">
        <f>'Recursos Materiais'!B255</f>
        <v>0</v>
      </c>
      <c r="D1255">
        <f>'Recursos Materiais'!C255</f>
        <v>0</v>
      </c>
      <c r="E1255">
        <f>'Recursos Materiais'!D255</f>
        <v>0</v>
      </c>
      <c r="F1255">
        <f>'Recursos Materiais'!E255</f>
        <v>0</v>
      </c>
      <c r="G1255">
        <f>'Recursos Materiais'!F255</f>
        <v>0</v>
      </c>
      <c r="H1255" s="40">
        <f>'Recursos Materiais'!G255</f>
        <v>0</v>
      </c>
      <c r="I1255" s="40">
        <f>'Recursos Materiais'!H255</f>
        <v>0</v>
      </c>
      <c r="J1255" s="2">
        <f>'Recursos Materiais'!I255</f>
        <v>0</v>
      </c>
      <c r="K1255" s="3">
        <f>'Recursos Materiais'!J255</f>
        <v>0</v>
      </c>
      <c r="L1255" s="39">
        <f>'Recursos Materiais'!K255</f>
        <v>0</v>
      </c>
    </row>
    <row r="1256" spans="1:12" x14ac:dyDescent="0.25">
      <c r="A1256">
        <f>'Recursos Materiais'!A256</f>
        <v>0</v>
      </c>
      <c r="C1256">
        <f>'Recursos Materiais'!B256</f>
        <v>0</v>
      </c>
      <c r="D1256">
        <f>'Recursos Materiais'!C256</f>
        <v>0</v>
      </c>
      <c r="E1256">
        <f>'Recursos Materiais'!D256</f>
        <v>0</v>
      </c>
      <c r="F1256">
        <f>'Recursos Materiais'!E256</f>
        <v>0</v>
      </c>
      <c r="G1256">
        <f>'Recursos Materiais'!F256</f>
        <v>0</v>
      </c>
      <c r="H1256" s="40">
        <f>'Recursos Materiais'!G256</f>
        <v>0</v>
      </c>
      <c r="I1256" s="40">
        <f>'Recursos Materiais'!H256</f>
        <v>0</v>
      </c>
      <c r="J1256" s="2">
        <f>'Recursos Materiais'!I256</f>
        <v>0</v>
      </c>
      <c r="K1256" s="3">
        <f>'Recursos Materiais'!J256</f>
        <v>0</v>
      </c>
      <c r="L1256" s="39">
        <f>'Recursos Materiais'!K256</f>
        <v>0</v>
      </c>
    </row>
    <row r="1257" spans="1:12" x14ac:dyDescent="0.25">
      <c r="A1257">
        <f>'Recursos Materiais'!A257</f>
        <v>0</v>
      </c>
      <c r="C1257">
        <f>'Recursos Materiais'!B257</f>
        <v>0</v>
      </c>
      <c r="D1257">
        <f>'Recursos Materiais'!C257</f>
        <v>0</v>
      </c>
      <c r="E1257">
        <f>'Recursos Materiais'!D257</f>
        <v>0</v>
      </c>
      <c r="F1257">
        <f>'Recursos Materiais'!E257</f>
        <v>0</v>
      </c>
      <c r="G1257">
        <f>'Recursos Materiais'!F257</f>
        <v>0</v>
      </c>
      <c r="H1257" s="40">
        <f>'Recursos Materiais'!G257</f>
        <v>0</v>
      </c>
      <c r="I1257" s="40">
        <f>'Recursos Materiais'!H257</f>
        <v>0</v>
      </c>
      <c r="J1257" s="2">
        <f>'Recursos Materiais'!I257</f>
        <v>0</v>
      </c>
      <c r="K1257" s="3">
        <f>'Recursos Materiais'!J257</f>
        <v>0</v>
      </c>
      <c r="L1257" s="39">
        <f>'Recursos Materiais'!K257</f>
        <v>0</v>
      </c>
    </row>
    <row r="1258" spans="1:12" x14ac:dyDescent="0.25">
      <c r="A1258">
        <f>'Recursos Materiais'!A258</f>
        <v>0</v>
      </c>
      <c r="C1258">
        <f>'Recursos Materiais'!B258</f>
        <v>0</v>
      </c>
      <c r="D1258">
        <f>'Recursos Materiais'!C258</f>
        <v>0</v>
      </c>
      <c r="E1258">
        <f>'Recursos Materiais'!D258</f>
        <v>0</v>
      </c>
      <c r="F1258">
        <f>'Recursos Materiais'!E258</f>
        <v>0</v>
      </c>
      <c r="G1258">
        <f>'Recursos Materiais'!F258</f>
        <v>0</v>
      </c>
      <c r="H1258" s="40">
        <f>'Recursos Materiais'!G258</f>
        <v>0</v>
      </c>
      <c r="I1258" s="40">
        <f>'Recursos Materiais'!H258</f>
        <v>0</v>
      </c>
      <c r="J1258" s="2">
        <f>'Recursos Materiais'!I258</f>
        <v>0</v>
      </c>
      <c r="K1258" s="3">
        <f>'Recursos Materiais'!J258</f>
        <v>0</v>
      </c>
      <c r="L1258" s="39">
        <f>'Recursos Materiais'!K258</f>
        <v>0</v>
      </c>
    </row>
    <row r="1259" spans="1:12" x14ac:dyDescent="0.25">
      <c r="A1259">
        <f>'Recursos Materiais'!A259</f>
        <v>0</v>
      </c>
      <c r="C1259">
        <f>'Recursos Materiais'!B259</f>
        <v>0</v>
      </c>
      <c r="D1259">
        <f>'Recursos Materiais'!C259</f>
        <v>0</v>
      </c>
      <c r="E1259">
        <f>'Recursos Materiais'!D259</f>
        <v>0</v>
      </c>
      <c r="F1259">
        <f>'Recursos Materiais'!E259</f>
        <v>0</v>
      </c>
      <c r="G1259">
        <f>'Recursos Materiais'!F259</f>
        <v>0</v>
      </c>
      <c r="H1259" s="40">
        <f>'Recursos Materiais'!G259</f>
        <v>0</v>
      </c>
      <c r="I1259" s="40">
        <f>'Recursos Materiais'!H259</f>
        <v>0</v>
      </c>
      <c r="J1259" s="2">
        <f>'Recursos Materiais'!I259</f>
        <v>0</v>
      </c>
      <c r="K1259" s="3">
        <f>'Recursos Materiais'!J259</f>
        <v>0</v>
      </c>
      <c r="L1259" s="39">
        <f>'Recursos Materiais'!K259</f>
        <v>0</v>
      </c>
    </row>
    <row r="1260" spans="1:12" x14ac:dyDescent="0.25">
      <c r="A1260">
        <f>'Recursos Materiais'!A260</f>
        <v>0</v>
      </c>
      <c r="C1260">
        <f>'Recursos Materiais'!B260</f>
        <v>0</v>
      </c>
      <c r="D1260">
        <f>'Recursos Materiais'!C260</f>
        <v>0</v>
      </c>
      <c r="E1260">
        <f>'Recursos Materiais'!D260</f>
        <v>0</v>
      </c>
      <c r="F1260">
        <f>'Recursos Materiais'!E260</f>
        <v>0</v>
      </c>
      <c r="G1260">
        <f>'Recursos Materiais'!F260</f>
        <v>0</v>
      </c>
      <c r="H1260" s="40">
        <f>'Recursos Materiais'!G260</f>
        <v>0</v>
      </c>
      <c r="I1260" s="40">
        <f>'Recursos Materiais'!H260</f>
        <v>0</v>
      </c>
      <c r="J1260" s="2">
        <f>'Recursos Materiais'!I260</f>
        <v>0</v>
      </c>
      <c r="K1260" s="3">
        <f>'Recursos Materiais'!J260</f>
        <v>0</v>
      </c>
      <c r="L1260" s="39">
        <f>'Recursos Materiais'!K260</f>
        <v>0</v>
      </c>
    </row>
    <row r="1261" spans="1:12" x14ac:dyDescent="0.25">
      <c r="A1261">
        <f>'Recursos Materiais'!A261</f>
        <v>0</v>
      </c>
      <c r="C1261">
        <f>'Recursos Materiais'!B261</f>
        <v>0</v>
      </c>
      <c r="D1261">
        <f>'Recursos Materiais'!C261</f>
        <v>0</v>
      </c>
      <c r="E1261">
        <f>'Recursos Materiais'!D261</f>
        <v>0</v>
      </c>
      <c r="F1261">
        <f>'Recursos Materiais'!E261</f>
        <v>0</v>
      </c>
      <c r="G1261">
        <f>'Recursos Materiais'!F261</f>
        <v>0</v>
      </c>
      <c r="H1261" s="40">
        <f>'Recursos Materiais'!G261</f>
        <v>0</v>
      </c>
      <c r="I1261" s="40">
        <f>'Recursos Materiais'!H261</f>
        <v>0</v>
      </c>
      <c r="J1261" s="2">
        <f>'Recursos Materiais'!I261</f>
        <v>0</v>
      </c>
      <c r="K1261" s="3">
        <f>'Recursos Materiais'!J261</f>
        <v>0</v>
      </c>
      <c r="L1261" s="39">
        <f>'Recursos Materiais'!K261</f>
        <v>0</v>
      </c>
    </row>
    <row r="1262" spans="1:12" x14ac:dyDescent="0.25">
      <c r="A1262">
        <f>'Recursos Materiais'!A262</f>
        <v>0</v>
      </c>
      <c r="C1262">
        <f>'Recursos Materiais'!B262</f>
        <v>0</v>
      </c>
      <c r="D1262">
        <f>'Recursos Materiais'!C262</f>
        <v>0</v>
      </c>
      <c r="E1262">
        <f>'Recursos Materiais'!D262</f>
        <v>0</v>
      </c>
      <c r="F1262">
        <f>'Recursos Materiais'!E262</f>
        <v>0</v>
      </c>
      <c r="G1262">
        <f>'Recursos Materiais'!F262</f>
        <v>0</v>
      </c>
      <c r="H1262" s="40">
        <f>'Recursos Materiais'!G262</f>
        <v>0</v>
      </c>
      <c r="I1262" s="40">
        <f>'Recursos Materiais'!H262</f>
        <v>0</v>
      </c>
      <c r="J1262" s="2">
        <f>'Recursos Materiais'!I262</f>
        <v>0</v>
      </c>
      <c r="K1262" s="3">
        <f>'Recursos Materiais'!J262</f>
        <v>0</v>
      </c>
      <c r="L1262" s="39">
        <f>'Recursos Materiais'!K262</f>
        <v>0</v>
      </c>
    </row>
    <row r="1263" spans="1:12" x14ac:dyDescent="0.25">
      <c r="A1263">
        <f>'Recursos Materiais'!A263</f>
        <v>0</v>
      </c>
      <c r="C1263">
        <f>'Recursos Materiais'!B263</f>
        <v>0</v>
      </c>
      <c r="D1263">
        <f>'Recursos Materiais'!C263</f>
        <v>0</v>
      </c>
      <c r="E1263">
        <f>'Recursos Materiais'!D263</f>
        <v>0</v>
      </c>
      <c r="F1263">
        <f>'Recursos Materiais'!E263</f>
        <v>0</v>
      </c>
      <c r="G1263">
        <f>'Recursos Materiais'!F263</f>
        <v>0</v>
      </c>
      <c r="H1263" s="40">
        <f>'Recursos Materiais'!G263</f>
        <v>0</v>
      </c>
      <c r="I1263" s="40">
        <f>'Recursos Materiais'!H263</f>
        <v>0</v>
      </c>
      <c r="J1263" s="2">
        <f>'Recursos Materiais'!I263</f>
        <v>0</v>
      </c>
      <c r="K1263" s="3">
        <f>'Recursos Materiais'!J263</f>
        <v>0</v>
      </c>
      <c r="L1263" s="39">
        <f>'Recursos Materiais'!K263</f>
        <v>0</v>
      </c>
    </row>
    <row r="1264" spans="1:12" x14ac:dyDescent="0.25">
      <c r="A1264">
        <f>'Recursos Materiais'!A264</f>
        <v>0</v>
      </c>
      <c r="C1264">
        <f>'Recursos Materiais'!B264</f>
        <v>0</v>
      </c>
      <c r="D1264">
        <f>'Recursos Materiais'!C264</f>
        <v>0</v>
      </c>
      <c r="E1264">
        <f>'Recursos Materiais'!D264</f>
        <v>0</v>
      </c>
      <c r="F1264">
        <f>'Recursos Materiais'!E264</f>
        <v>0</v>
      </c>
      <c r="G1264">
        <f>'Recursos Materiais'!F264</f>
        <v>0</v>
      </c>
      <c r="H1264" s="40">
        <f>'Recursos Materiais'!G264</f>
        <v>0</v>
      </c>
      <c r="I1264" s="40">
        <f>'Recursos Materiais'!H264</f>
        <v>0</v>
      </c>
      <c r="J1264" s="2">
        <f>'Recursos Materiais'!I264</f>
        <v>0</v>
      </c>
      <c r="K1264" s="3">
        <f>'Recursos Materiais'!J264</f>
        <v>0</v>
      </c>
      <c r="L1264" s="39">
        <f>'Recursos Materiais'!K264</f>
        <v>0</v>
      </c>
    </row>
    <row r="1265" spans="1:12" x14ac:dyDescent="0.25">
      <c r="A1265">
        <f>'Recursos Materiais'!A265</f>
        <v>0</v>
      </c>
      <c r="C1265">
        <f>'Recursos Materiais'!B265</f>
        <v>0</v>
      </c>
      <c r="D1265">
        <f>'Recursos Materiais'!C265</f>
        <v>0</v>
      </c>
      <c r="E1265">
        <f>'Recursos Materiais'!D265</f>
        <v>0</v>
      </c>
      <c r="F1265">
        <f>'Recursos Materiais'!E265</f>
        <v>0</v>
      </c>
      <c r="G1265">
        <f>'Recursos Materiais'!F265</f>
        <v>0</v>
      </c>
      <c r="H1265" s="40">
        <f>'Recursos Materiais'!G265</f>
        <v>0</v>
      </c>
      <c r="I1265" s="40">
        <f>'Recursos Materiais'!H265</f>
        <v>0</v>
      </c>
      <c r="J1265" s="2">
        <f>'Recursos Materiais'!I265</f>
        <v>0</v>
      </c>
      <c r="K1265" s="3">
        <f>'Recursos Materiais'!J265</f>
        <v>0</v>
      </c>
      <c r="L1265" s="39">
        <f>'Recursos Materiais'!K265</f>
        <v>0</v>
      </c>
    </row>
    <row r="1266" spans="1:12" x14ac:dyDescent="0.25">
      <c r="A1266">
        <f>'Recursos Materiais'!A266</f>
        <v>0</v>
      </c>
      <c r="C1266">
        <f>'Recursos Materiais'!B266</f>
        <v>0</v>
      </c>
      <c r="D1266">
        <f>'Recursos Materiais'!C266</f>
        <v>0</v>
      </c>
      <c r="E1266">
        <f>'Recursos Materiais'!D266</f>
        <v>0</v>
      </c>
      <c r="F1266">
        <f>'Recursos Materiais'!E266</f>
        <v>0</v>
      </c>
      <c r="G1266">
        <f>'Recursos Materiais'!F266</f>
        <v>0</v>
      </c>
      <c r="H1266" s="40">
        <f>'Recursos Materiais'!G266</f>
        <v>0</v>
      </c>
      <c r="I1266" s="40">
        <f>'Recursos Materiais'!H266</f>
        <v>0</v>
      </c>
      <c r="J1266" s="2">
        <f>'Recursos Materiais'!I266</f>
        <v>0</v>
      </c>
      <c r="K1266" s="3">
        <f>'Recursos Materiais'!J266</f>
        <v>0</v>
      </c>
      <c r="L1266" s="39">
        <f>'Recursos Materiais'!K266</f>
        <v>0</v>
      </c>
    </row>
    <row r="1267" spans="1:12" x14ac:dyDescent="0.25">
      <c r="A1267">
        <f>'Recursos Materiais'!A267</f>
        <v>0</v>
      </c>
      <c r="C1267">
        <f>'Recursos Materiais'!B267</f>
        <v>0</v>
      </c>
      <c r="D1267">
        <f>'Recursos Materiais'!C267</f>
        <v>0</v>
      </c>
      <c r="E1267">
        <f>'Recursos Materiais'!D267</f>
        <v>0</v>
      </c>
      <c r="F1267">
        <f>'Recursos Materiais'!E267</f>
        <v>0</v>
      </c>
      <c r="G1267">
        <f>'Recursos Materiais'!F267</f>
        <v>0</v>
      </c>
      <c r="H1267" s="40">
        <f>'Recursos Materiais'!G267</f>
        <v>0</v>
      </c>
      <c r="I1267" s="40">
        <f>'Recursos Materiais'!H267</f>
        <v>0</v>
      </c>
      <c r="J1267" s="2">
        <f>'Recursos Materiais'!I267</f>
        <v>0</v>
      </c>
      <c r="K1267" s="3">
        <f>'Recursos Materiais'!J267</f>
        <v>0</v>
      </c>
      <c r="L1267" s="39">
        <f>'Recursos Materiais'!K267</f>
        <v>0</v>
      </c>
    </row>
    <row r="1268" spans="1:12" x14ac:dyDescent="0.25">
      <c r="A1268">
        <f>'Recursos Materiais'!A268</f>
        <v>0</v>
      </c>
      <c r="C1268">
        <f>'Recursos Materiais'!B268</f>
        <v>0</v>
      </c>
      <c r="D1268">
        <f>'Recursos Materiais'!C268</f>
        <v>0</v>
      </c>
      <c r="E1268">
        <f>'Recursos Materiais'!D268</f>
        <v>0</v>
      </c>
      <c r="F1268">
        <f>'Recursos Materiais'!E268</f>
        <v>0</v>
      </c>
      <c r="G1268">
        <f>'Recursos Materiais'!F268</f>
        <v>0</v>
      </c>
      <c r="H1268" s="40">
        <f>'Recursos Materiais'!G268</f>
        <v>0</v>
      </c>
      <c r="I1268" s="40">
        <f>'Recursos Materiais'!H268</f>
        <v>0</v>
      </c>
      <c r="J1268" s="2">
        <f>'Recursos Materiais'!I268</f>
        <v>0</v>
      </c>
      <c r="K1268" s="3">
        <f>'Recursos Materiais'!J268</f>
        <v>0</v>
      </c>
      <c r="L1268" s="39">
        <f>'Recursos Materiais'!K268</f>
        <v>0</v>
      </c>
    </row>
    <row r="1269" spans="1:12" x14ac:dyDescent="0.25">
      <c r="A1269">
        <f>'Recursos Materiais'!A269</f>
        <v>0</v>
      </c>
      <c r="C1269">
        <f>'Recursos Materiais'!B269</f>
        <v>0</v>
      </c>
      <c r="D1269">
        <f>'Recursos Materiais'!C269</f>
        <v>0</v>
      </c>
      <c r="E1269">
        <f>'Recursos Materiais'!D269</f>
        <v>0</v>
      </c>
      <c r="F1269">
        <f>'Recursos Materiais'!E269</f>
        <v>0</v>
      </c>
      <c r="G1269">
        <f>'Recursos Materiais'!F269</f>
        <v>0</v>
      </c>
      <c r="H1269" s="40">
        <f>'Recursos Materiais'!G269</f>
        <v>0</v>
      </c>
      <c r="I1269" s="40">
        <f>'Recursos Materiais'!H269</f>
        <v>0</v>
      </c>
      <c r="J1269" s="2">
        <f>'Recursos Materiais'!I269</f>
        <v>0</v>
      </c>
      <c r="K1269" s="3">
        <f>'Recursos Materiais'!J269</f>
        <v>0</v>
      </c>
      <c r="L1269" s="39">
        <f>'Recursos Materiais'!K269</f>
        <v>0</v>
      </c>
    </row>
    <row r="1270" spans="1:12" x14ac:dyDescent="0.25">
      <c r="A1270">
        <f>'Recursos Materiais'!A270</f>
        <v>0</v>
      </c>
      <c r="C1270">
        <f>'Recursos Materiais'!B270</f>
        <v>0</v>
      </c>
      <c r="D1270">
        <f>'Recursos Materiais'!C270</f>
        <v>0</v>
      </c>
      <c r="E1270">
        <f>'Recursos Materiais'!D270</f>
        <v>0</v>
      </c>
      <c r="F1270">
        <f>'Recursos Materiais'!E270</f>
        <v>0</v>
      </c>
      <c r="G1270">
        <f>'Recursos Materiais'!F270</f>
        <v>0</v>
      </c>
      <c r="H1270" s="40">
        <f>'Recursos Materiais'!G270</f>
        <v>0</v>
      </c>
      <c r="I1270" s="40">
        <f>'Recursos Materiais'!H270</f>
        <v>0</v>
      </c>
      <c r="J1270" s="2">
        <f>'Recursos Materiais'!I270</f>
        <v>0</v>
      </c>
      <c r="K1270" s="3">
        <f>'Recursos Materiais'!J270</f>
        <v>0</v>
      </c>
      <c r="L1270" s="39">
        <f>'Recursos Materiais'!K270</f>
        <v>0</v>
      </c>
    </row>
    <row r="1271" spans="1:12" x14ac:dyDescent="0.25">
      <c r="A1271">
        <f>'Recursos Materiais'!A271</f>
        <v>0</v>
      </c>
      <c r="C1271">
        <f>'Recursos Materiais'!B271</f>
        <v>0</v>
      </c>
      <c r="D1271">
        <f>'Recursos Materiais'!C271</f>
        <v>0</v>
      </c>
      <c r="E1271">
        <f>'Recursos Materiais'!D271</f>
        <v>0</v>
      </c>
      <c r="F1271">
        <f>'Recursos Materiais'!E271</f>
        <v>0</v>
      </c>
      <c r="G1271">
        <f>'Recursos Materiais'!F271</f>
        <v>0</v>
      </c>
      <c r="H1271" s="40">
        <f>'Recursos Materiais'!G271</f>
        <v>0</v>
      </c>
      <c r="I1271" s="40">
        <f>'Recursos Materiais'!H271</f>
        <v>0</v>
      </c>
      <c r="J1271" s="2">
        <f>'Recursos Materiais'!I271</f>
        <v>0</v>
      </c>
      <c r="K1271" s="3">
        <f>'Recursos Materiais'!J271</f>
        <v>0</v>
      </c>
      <c r="L1271" s="39">
        <f>'Recursos Materiais'!K271</f>
        <v>0</v>
      </c>
    </row>
    <row r="1272" spans="1:12" x14ac:dyDescent="0.25">
      <c r="A1272">
        <f>'Recursos Materiais'!A272</f>
        <v>0</v>
      </c>
      <c r="C1272">
        <f>'Recursos Materiais'!B272</f>
        <v>0</v>
      </c>
      <c r="D1272">
        <f>'Recursos Materiais'!C272</f>
        <v>0</v>
      </c>
      <c r="E1272">
        <f>'Recursos Materiais'!D272</f>
        <v>0</v>
      </c>
      <c r="F1272">
        <f>'Recursos Materiais'!E272</f>
        <v>0</v>
      </c>
      <c r="G1272">
        <f>'Recursos Materiais'!F272</f>
        <v>0</v>
      </c>
      <c r="H1272" s="40">
        <f>'Recursos Materiais'!G272</f>
        <v>0</v>
      </c>
      <c r="I1272" s="40">
        <f>'Recursos Materiais'!H272</f>
        <v>0</v>
      </c>
      <c r="J1272" s="2">
        <f>'Recursos Materiais'!I272</f>
        <v>0</v>
      </c>
      <c r="K1272" s="3">
        <f>'Recursos Materiais'!J272</f>
        <v>0</v>
      </c>
      <c r="L1272" s="39">
        <f>'Recursos Materiais'!K272</f>
        <v>0</v>
      </c>
    </row>
    <row r="1273" spans="1:12" x14ac:dyDescent="0.25">
      <c r="A1273">
        <f>'Recursos Materiais'!A273</f>
        <v>0</v>
      </c>
      <c r="C1273">
        <f>'Recursos Materiais'!B273</f>
        <v>0</v>
      </c>
      <c r="D1273">
        <f>'Recursos Materiais'!C273</f>
        <v>0</v>
      </c>
      <c r="E1273">
        <f>'Recursos Materiais'!D273</f>
        <v>0</v>
      </c>
      <c r="F1273">
        <f>'Recursos Materiais'!E273</f>
        <v>0</v>
      </c>
      <c r="G1273">
        <f>'Recursos Materiais'!F273</f>
        <v>0</v>
      </c>
      <c r="H1273" s="40">
        <f>'Recursos Materiais'!G273</f>
        <v>0</v>
      </c>
      <c r="I1273" s="40">
        <f>'Recursos Materiais'!H273</f>
        <v>0</v>
      </c>
      <c r="J1273" s="2">
        <f>'Recursos Materiais'!I273</f>
        <v>0</v>
      </c>
      <c r="K1273" s="3">
        <f>'Recursos Materiais'!J273</f>
        <v>0</v>
      </c>
      <c r="L1273" s="39">
        <f>'Recursos Materiais'!K273</f>
        <v>0</v>
      </c>
    </row>
    <row r="1274" spans="1:12" x14ac:dyDescent="0.25">
      <c r="A1274">
        <f>'Recursos Materiais'!A274</f>
        <v>0</v>
      </c>
      <c r="C1274">
        <f>'Recursos Materiais'!B274</f>
        <v>0</v>
      </c>
      <c r="D1274">
        <f>'Recursos Materiais'!C274</f>
        <v>0</v>
      </c>
      <c r="E1274">
        <f>'Recursos Materiais'!D274</f>
        <v>0</v>
      </c>
      <c r="F1274">
        <f>'Recursos Materiais'!E274</f>
        <v>0</v>
      </c>
      <c r="G1274">
        <f>'Recursos Materiais'!F274</f>
        <v>0</v>
      </c>
      <c r="H1274" s="40">
        <f>'Recursos Materiais'!G274</f>
        <v>0</v>
      </c>
      <c r="I1274" s="40">
        <f>'Recursos Materiais'!H274</f>
        <v>0</v>
      </c>
      <c r="J1274" s="2">
        <f>'Recursos Materiais'!I274</f>
        <v>0</v>
      </c>
      <c r="K1274" s="3">
        <f>'Recursos Materiais'!J274</f>
        <v>0</v>
      </c>
      <c r="L1274" s="39">
        <f>'Recursos Materiais'!K274</f>
        <v>0</v>
      </c>
    </row>
    <row r="1275" spans="1:12" x14ac:dyDescent="0.25">
      <c r="A1275">
        <f>'Recursos Materiais'!A275</f>
        <v>0</v>
      </c>
      <c r="C1275">
        <f>'Recursos Materiais'!B275</f>
        <v>0</v>
      </c>
      <c r="D1275">
        <f>'Recursos Materiais'!C275</f>
        <v>0</v>
      </c>
      <c r="E1275">
        <f>'Recursos Materiais'!D275</f>
        <v>0</v>
      </c>
      <c r="F1275">
        <f>'Recursos Materiais'!E275</f>
        <v>0</v>
      </c>
      <c r="G1275">
        <f>'Recursos Materiais'!F275</f>
        <v>0</v>
      </c>
      <c r="H1275" s="40">
        <f>'Recursos Materiais'!G275</f>
        <v>0</v>
      </c>
      <c r="I1275" s="40">
        <f>'Recursos Materiais'!H275</f>
        <v>0</v>
      </c>
      <c r="J1275" s="2">
        <f>'Recursos Materiais'!I275</f>
        <v>0</v>
      </c>
      <c r="K1275" s="3">
        <f>'Recursos Materiais'!J275</f>
        <v>0</v>
      </c>
      <c r="L1275" s="39">
        <f>'Recursos Materiais'!K275</f>
        <v>0</v>
      </c>
    </row>
    <row r="1276" spans="1:12" x14ac:dyDescent="0.25">
      <c r="A1276">
        <f>'Recursos Materiais'!A276</f>
        <v>0</v>
      </c>
      <c r="C1276">
        <f>'Recursos Materiais'!B276</f>
        <v>0</v>
      </c>
      <c r="D1276">
        <f>'Recursos Materiais'!C276</f>
        <v>0</v>
      </c>
      <c r="E1276">
        <f>'Recursos Materiais'!D276</f>
        <v>0</v>
      </c>
      <c r="F1276">
        <f>'Recursos Materiais'!E276</f>
        <v>0</v>
      </c>
      <c r="G1276">
        <f>'Recursos Materiais'!F276</f>
        <v>0</v>
      </c>
      <c r="H1276" s="40">
        <f>'Recursos Materiais'!G276</f>
        <v>0</v>
      </c>
      <c r="I1276" s="40">
        <f>'Recursos Materiais'!H276</f>
        <v>0</v>
      </c>
      <c r="J1276" s="2">
        <f>'Recursos Materiais'!I276</f>
        <v>0</v>
      </c>
      <c r="K1276" s="3">
        <f>'Recursos Materiais'!J276</f>
        <v>0</v>
      </c>
      <c r="L1276" s="39">
        <f>'Recursos Materiais'!K276</f>
        <v>0</v>
      </c>
    </row>
    <row r="1277" spans="1:12" x14ac:dyDescent="0.25">
      <c r="A1277">
        <f>'Recursos Materiais'!A277</f>
        <v>0</v>
      </c>
      <c r="C1277">
        <f>'Recursos Materiais'!B277</f>
        <v>0</v>
      </c>
      <c r="D1277">
        <f>'Recursos Materiais'!C277</f>
        <v>0</v>
      </c>
      <c r="E1277">
        <f>'Recursos Materiais'!D277</f>
        <v>0</v>
      </c>
      <c r="F1277">
        <f>'Recursos Materiais'!E277</f>
        <v>0</v>
      </c>
      <c r="G1277">
        <f>'Recursos Materiais'!F277</f>
        <v>0</v>
      </c>
      <c r="H1277" s="40">
        <f>'Recursos Materiais'!G277</f>
        <v>0</v>
      </c>
      <c r="I1277" s="40">
        <f>'Recursos Materiais'!H277</f>
        <v>0</v>
      </c>
      <c r="J1277" s="2">
        <f>'Recursos Materiais'!I277</f>
        <v>0</v>
      </c>
      <c r="K1277" s="3">
        <f>'Recursos Materiais'!J277</f>
        <v>0</v>
      </c>
      <c r="L1277" s="39">
        <f>'Recursos Materiais'!K277</f>
        <v>0</v>
      </c>
    </row>
    <row r="1278" spans="1:12" x14ac:dyDescent="0.25">
      <c r="A1278">
        <f>'Recursos Materiais'!A278</f>
        <v>0</v>
      </c>
      <c r="C1278">
        <f>'Recursos Materiais'!B278</f>
        <v>0</v>
      </c>
      <c r="D1278">
        <f>'Recursos Materiais'!C278</f>
        <v>0</v>
      </c>
      <c r="E1278">
        <f>'Recursos Materiais'!D278</f>
        <v>0</v>
      </c>
      <c r="F1278">
        <f>'Recursos Materiais'!E278</f>
        <v>0</v>
      </c>
      <c r="G1278">
        <f>'Recursos Materiais'!F278</f>
        <v>0</v>
      </c>
      <c r="H1278" s="40">
        <f>'Recursos Materiais'!G278</f>
        <v>0</v>
      </c>
      <c r="I1278" s="40">
        <f>'Recursos Materiais'!H278</f>
        <v>0</v>
      </c>
      <c r="J1278" s="2">
        <f>'Recursos Materiais'!I278</f>
        <v>0</v>
      </c>
      <c r="K1278" s="3">
        <f>'Recursos Materiais'!J278</f>
        <v>0</v>
      </c>
      <c r="L1278" s="39">
        <f>'Recursos Materiais'!K278</f>
        <v>0</v>
      </c>
    </row>
    <row r="1279" spans="1:12" x14ac:dyDescent="0.25">
      <c r="A1279">
        <f>'Recursos Materiais'!A279</f>
        <v>0</v>
      </c>
      <c r="C1279">
        <f>'Recursos Materiais'!B279</f>
        <v>0</v>
      </c>
      <c r="D1279">
        <f>'Recursos Materiais'!C279</f>
        <v>0</v>
      </c>
      <c r="E1279">
        <f>'Recursos Materiais'!D279</f>
        <v>0</v>
      </c>
      <c r="F1279">
        <f>'Recursos Materiais'!E279</f>
        <v>0</v>
      </c>
      <c r="G1279">
        <f>'Recursos Materiais'!F279</f>
        <v>0</v>
      </c>
      <c r="H1279" s="40">
        <f>'Recursos Materiais'!G279</f>
        <v>0</v>
      </c>
      <c r="I1279" s="40">
        <f>'Recursos Materiais'!H279</f>
        <v>0</v>
      </c>
      <c r="J1279" s="2">
        <f>'Recursos Materiais'!I279</f>
        <v>0</v>
      </c>
      <c r="K1279" s="3">
        <f>'Recursos Materiais'!J279</f>
        <v>0</v>
      </c>
      <c r="L1279" s="39">
        <f>'Recursos Materiais'!K279</f>
        <v>0</v>
      </c>
    </row>
    <row r="1280" spans="1:12" x14ac:dyDescent="0.25">
      <c r="A1280">
        <f>'Recursos Materiais'!A280</f>
        <v>0</v>
      </c>
      <c r="C1280">
        <f>'Recursos Materiais'!B280</f>
        <v>0</v>
      </c>
      <c r="D1280">
        <f>'Recursos Materiais'!C280</f>
        <v>0</v>
      </c>
      <c r="E1280">
        <f>'Recursos Materiais'!D280</f>
        <v>0</v>
      </c>
      <c r="F1280">
        <f>'Recursos Materiais'!E280</f>
        <v>0</v>
      </c>
      <c r="G1280">
        <f>'Recursos Materiais'!F280</f>
        <v>0</v>
      </c>
      <c r="H1280" s="40">
        <f>'Recursos Materiais'!G280</f>
        <v>0</v>
      </c>
      <c r="I1280" s="40">
        <f>'Recursos Materiais'!H280</f>
        <v>0</v>
      </c>
      <c r="J1280" s="2">
        <f>'Recursos Materiais'!I280</f>
        <v>0</v>
      </c>
      <c r="K1280" s="3">
        <f>'Recursos Materiais'!J280</f>
        <v>0</v>
      </c>
      <c r="L1280" s="39">
        <f>'Recursos Materiais'!K280</f>
        <v>0</v>
      </c>
    </row>
    <row r="1281" spans="1:12" x14ac:dyDescent="0.25">
      <c r="A1281">
        <f>'Recursos Materiais'!A281</f>
        <v>0</v>
      </c>
      <c r="C1281">
        <f>'Recursos Materiais'!B281</f>
        <v>0</v>
      </c>
      <c r="D1281">
        <f>'Recursos Materiais'!C281</f>
        <v>0</v>
      </c>
      <c r="E1281">
        <f>'Recursos Materiais'!D281</f>
        <v>0</v>
      </c>
      <c r="F1281">
        <f>'Recursos Materiais'!E281</f>
        <v>0</v>
      </c>
      <c r="G1281">
        <f>'Recursos Materiais'!F281</f>
        <v>0</v>
      </c>
      <c r="H1281" s="40">
        <f>'Recursos Materiais'!G281</f>
        <v>0</v>
      </c>
      <c r="I1281" s="40">
        <f>'Recursos Materiais'!H281</f>
        <v>0</v>
      </c>
      <c r="J1281" s="2">
        <f>'Recursos Materiais'!I281</f>
        <v>0</v>
      </c>
      <c r="K1281" s="3">
        <f>'Recursos Materiais'!J281</f>
        <v>0</v>
      </c>
      <c r="L1281" s="39">
        <f>'Recursos Materiais'!K281</f>
        <v>0</v>
      </c>
    </row>
    <row r="1282" spans="1:12" x14ac:dyDescent="0.25">
      <c r="A1282">
        <f>'Recursos Materiais'!A282</f>
        <v>0</v>
      </c>
      <c r="C1282">
        <f>'Recursos Materiais'!B282</f>
        <v>0</v>
      </c>
      <c r="D1282">
        <f>'Recursos Materiais'!C282</f>
        <v>0</v>
      </c>
      <c r="E1282">
        <f>'Recursos Materiais'!D282</f>
        <v>0</v>
      </c>
      <c r="F1282">
        <f>'Recursos Materiais'!E282</f>
        <v>0</v>
      </c>
      <c r="G1282">
        <f>'Recursos Materiais'!F282</f>
        <v>0</v>
      </c>
      <c r="H1282" s="40">
        <f>'Recursos Materiais'!G282</f>
        <v>0</v>
      </c>
      <c r="I1282" s="40">
        <f>'Recursos Materiais'!H282</f>
        <v>0</v>
      </c>
      <c r="J1282" s="2">
        <f>'Recursos Materiais'!I282</f>
        <v>0</v>
      </c>
      <c r="K1282" s="3">
        <f>'Recursos Materiais'!J282</f>
        <v>0</v>
      </c>
      <c r="L1282" s="39">
        <f>'Recursos Materiais'!K282</f>
        <v>0</v>
      </c>
    </row>
    <row r="1283" spans="1:12" x14ac:dyDescent="0.25">
      <c r="A1283">
        <f>'Recursos Materiais'!A283</f>
        <v>0</v>
      </c>
      <c r="C1283">
        <f>'Recursos Materiais'!B283</f>
        <v>0</v>
      </c>
      <c r="D1283">
        <f>'Recursos Materiais'!C283</f>
        <v>0</v>
      </c>
      <c r="E1283">
        <f>'Recursos Materiais'!D283</f>
        <v>0</v>
      </c>
      <c r="F1283">
        <f>'Recursos Materiais'!E283</f>
        <v>0</v>
      </c>
      <c r="G1283">
        <f>'Recursos Materiais'!F283</f>
        <v>0</v>
      </c>
      <c r="H1283" s="40">
        <f>'Recursos Materiais'!G283</f>
        <v>0</v>
      </c>
      <c r="I1283" s="40">
        <f>'Recursos Materiais'!H283</f>
        <v>0</v>
      </c>
      <c r="J1283" s="2">
        <f>'Recursos Materiais'!I283</f>
        <v>0</v>
      </c>
      <c r="K1283" s="3">
        <f>'Recursos Materiais'!J283</f>
        <v>0</v>
      </c>
      <c r="L1283" s="39">
        <f>'Recursos Materiais'!K283</f>
        <v>0</v>
      </c>
    </row>
    <row r="1284" spans="1:12" x14ac:dyDescent="0.25">
      <c r="A1284">
        <f>'Recursos Materiais'!A284</f>
        <v>0</v>
      </c>
      <c r="C1284">
        <f>'Recursos Materiais'!B284</f>
        <v>0</v>
      </c>
      <c r="D1284">
        <f>'Recursos Materiais'!C284</f>
        <v>0</v>
      </c>
      <c r="E1284">
        <f>'Recursos Materiais'!D284</f>
        <v>0</v>
      </c>
      <c r="F1284">
        <f>'Recursos Materiais'!E284</f>
        <v>0</v>
      </c>
      <c r="G1284">
        <f>'Recursos Materiais'!F284</f>
        <v>0</v>
      </c>
      <c r="H1284" s="40">
        <f>'Recursos Materiais'!G284</f>
        <v>0</v>
      </c>
      <c r="I1284" s="40">
        <f>'Recursos Materiais'!H284</f>
        <v>0</v>
      </c>
      <c r="J1284" s="2">
        <f>'Recursos Materiais'!I284</f>
        <v>0</v>
      </c>
      <c r="K1284" s="3">
        <f>'Recursos Materiais'!J284</f>
        <v>0</v>
      </c>
      <c r="L1284" s="39">
        <f>'Recursos Materiais'!K284</f>
        <v>0</v>
      </c>
    </row>
    <row r="1285" spans="1:12" x14ac:dyDescent="0.25">
      <c r="A1285">
        <f>'Recursos Materiais'!A285</f>
        <v>0</v>
      </c>
      <c r="C1285">
        <f>'Recursos Materiais'!B285</f>
        <v>0</v>
      </c>
      <c r="D1285">
        <f>'Recursos Materiais'!C285</f>
        <v>0</v>
      </c>
      <c r="E1285">
        <f>'Recursos Materiais'!D285</f>
        <v>0</v>
      </c>
      <c r="F1285">
        <f>'Recursos Materiais'!E285</f>
        <v>0</v>
      </c>
      <c r="G1285">
        <f>'Recursos Materiais'!F285</f>
        <v>0</v>
      </c>
      <c r="H1285" s="40">
        <f>'Recursos Materiais'!G285</f>
        <v>0</v>
      </c>
      <c r="I1285" s="40">
        <f>'Recursos Materiais'!H285</f>
        <v>0</v>
      </c>
      <c r="J1285" s="2">
        <f>'Recursos Materiais'!I285</f>
        <v>0</v>
      </c>
      <c r="K1285" s="3">
        <f>'Recursos Materiais'!J285</f>
        <v>0</v>
      </c>
      <c r="L1285" s="39">
        <f>'Recursos Materiais'!K285</f>
        <v>0</v>
      </c>
    </row>
    <row r="1286" spans="1:12" x14ac:dyDescent="0.25">
      <c r="A1286">
        <f>'Recursos Materiais'!A286</f>
        <v>0</v>
      </c>
      <c r="C1286">
        <f>'Recursos Materiais'!B286</f>
        <v>0</v>
      </c>
      <c r="D1286">
        <f>'Recursos Materiais'!C286</f>
        <v>0</v>
      </c>
      <c r="E1286">
        <f>'Recursos Materiais'!D286</f>
        <v>0</v>
      </c>
      <c r="F1286">
        <f>'Recursos Materiais'!E286</f>
        <v>0</v>
      </c>
      <c r="G1286">
        <f>'Recursos Materiais'!F286</f>
        <v>0</v>
      </c>
      <c r="H1286" s="40">
        <f>'Recursos Materiais'!G286</f>
        <v>0</v>
      </c>
      <c r="I1286" s="40">
        <f>'Recursos Materiais'!H286</f>
        <v>0</v>
      </c>
      <c r="J1286" s="2">
        <f>'Recursos Materiais'!I286</f>
        <v>0</v>
      </c>
      <c r="K1286" s="3">
        <f>'Recursos Materiais'!J286</f>
        <v>0</v>
      </c>
      <c r="L1286" s="39">
        <f>'Recursos Materiais'!K286</f>
        <v>0</v>
      </c>
    </row>
    <row r="1287" spans="1:12" x14ac:dyDescent="0.25">
      <c r="A1287">
        <f>'Recursos Materiais'!A287</f>
        <v>0</v>
      </c>
      <c r="C1287">
        <f>'Recursos Materiais'!B287</f>
        <v>0</v>
      </c>
      <c r="D1287">
        <f>'Recursos Materiais'!C287</f>
        <v>0</v>
      </c>
      <c r="E1287">
        <f>'Recursos Materiais'!D287</f>
        <v>0</v>
      </c>
      <c r="F1287">
        <f>'Recursos Materiais'!E287</f>
        <v>0</v>
      </c>
      <c r="G1287">
        <f>'Recursos Materiais'!F287</f>
        <v>0</v>
      </c>
      <c r="H1287" s="40">
        <f>'Recursos Materiais'!G287</f>
        <v>0</v>
      </c>
      <c r="I1287" s="40">
        <f>'Recursos Materiais'!H287</f>
        <v>0</v>
      </c>
      <c r="J1287" s="2">
        <f>'Recursos Materiais'!I287</f>
        <v>0</v>
      </c>
      <c r="K1287" s="3">
        <f>'Recursos Materiais'!J287</f>
        <v>0</v>
      </c>
      <c r="L1287" s="39">
        <f>'Recursos Materiais'!K287</f>
        <v>0</v>
      </c>
    </row>
    <row r="1288" spans="1:12" x14ac:dyDescent="0.25">
      <c r="A1288">
        <f>'Recursos Materiais'!A288</f>
        <v>0</v>
      </c>
      <c r="C1288">
        <f>'Recursos Materiais'!B288</f>
        <v>0</v>
      </c>
      <c r="D1288">
        <f>'Recursos Materiais'!C288</f>
        <v>0</v>
      </c>
      <c r="E1288">
        <f>'Recursos Materiais'!D288</f>
        <v>0</v>
      </c>
      <c r="F1288">
        <f>'Recursos Materiais'!E288</f>
        <v>0</v>
      </c>
      <c r="G1288">
        <f>'Recursos Materiais'!F288</f>
        <v>0</v>
      </c>
      <c r="H1288" s="40">
        <f>'Recursos Materiais'!G288</f>
        <v>0</v>
      </c>
      <c r="I1288" s="40">
        <f>'Recursos Materiais'!H288</f>
        <v>0</v>
      </c>
      <c r="J1288" s="2">
        <f>'Recursos Materiais'!I288</f>
        <v>0</v>
      </c>
      <c r="K1288" s="3">
        <f>'Recursos Materiais'!J288</f>
        <v>0</v>
      </c>
      <c r="L1288" s="39">
        <f>'Recursos Materiais'!K288</f>
        <v>0</v>
      </c>
    </row>
    <row r="1289" spans="1:12" x14ac:dyDescent="0.25">
      <c r="A1289">
        <f>'Recursos Materiais'!A289</f>
        <v>0</v>
      </c>
      <c r="C1289">
        <f>'Recursos Materiais'!B289</f>
        <v>0</v>
      </c>
      <c r="D1289">
        <f>'Recursos Materiais'!C289</f>
        <v>0</v>
      </c>
      <c r="E1289">
        <f>'Recursos Materiais'!D289</f>
        <v>0</v>
      </c>
      <c r="F1289">
        <f>'Recursos Materiais'!E289</f>
        <v>0</v>
      </c>
      <c r="G1289">
        <f>'Recursos Materiais'!F289</f>
        <v>0</v>
      </c>
      <c r="H1289" s="40">
        <f>'Recursos Materiais'!G289</f>
        <v>0</v>
      </c>
      <c r="I1289" s="40">
        <f>'Recursos Materiais'!H289</f>
        <v>0</v>
      </c>
      <c r="J1289" s="2">
        <f>'Recursos Materiais'!I289</f>
        <v>0</v>
      </c>
      <c r="K1289" s="3">
        <f>'Recursos Materiais'!J289</f>
        <v>0</v>
      </c>
      <c r="L1289" s="39">
        <f>'Recursos Materiais'!K289</f>
        <v>0</v>
      </c>
    </row>
    <row r="1290" spans="1:12" x14ac:dyDescent="0.25">
      <c r="A1290">
        <f>'Recursos Materiais'!A290</f>
        <v>0</v>
      </c>
      <c r="C1290">
        <f>'Recursos Materiais'!B290</f>
        <v>0</v>
      </c>
      <c r="D1290">
        <f>'Recursos Materiais'!C290</f>
        <v>0</v>
      </c>
      <c r="E1290">
        <f>'Recursos Materiais'!D290</f>
        <v>0</v>
      </c>
      <c r="F1290">
        <f>'Recursos Materiais'!E290</f>
        <v>0</v>
      </c>
      <c r="G1290">
        <f>'Recursos Materiais'!F290</f>
        <v>0</v>
      </c>
      <c r="H1290" s="40">
        <f>'Recursos Materiais'!G290</f>
        <v>0</v>
      </c>
      <c r="I1290" s="40">
        <f>'Recursos Materiais'!H290</f>
        <v>0</v>
      </c>
      <c r="J1290" s="2">
        <f>'Recursos Materiais'!I290</f>
        <v>0</v>
      </c>
      <c r="K1290" s="3">
        <f>'Recursos Materiais'!J290</f>
        <v>0</v>
      </c>
      <c r="L1290" s="39">
        <f>'Recursos Materiais'!K290</f>
        <v>0</v>
      </c>
    </row>
    <row r="1291" spans="1:12" x14ac:dyDescent="0.25">
      <c r="A1291">
        <f>'Recursos Materiais'!A291</f>
        <v>0</v>
      </c>
      <c r="C1291">
        <f>'Recursos Materiais'!B291</f>
        <v>0</v>
      </c>
      <c r="D1291">
        <f>'Recursos Materiais'!C291</f>
        <v>0</v>
      </c>
      <c r="E1291">
        <f>'Recursos Materiais'!D291</f>
        <v>0</v>
      </c>
      <c r="F1291">
        <f>'Recursos Materiais'!E291</f>
        <v>0</v>
      </c>
      <c r="G1291">
        <f>'Recursos Materiais'!F291</f>
        <v>0</v>
      </c>
      <c r="H1291" s="40">
        <f>'Recursos Materiais'!G291</f>
        <v>0</v>
      </c>
      <c r="I1291" s="40">
        <f>'Recursos Materiais'!H291</f>
        <v>0</v>
      </c>
      <c r="J1291" s="2">
        <f>'Recursos Materiais'!I291</f>
        <v>0</v>
      </c>
      <c r="K1291" s="3">
        <f>'Recursos Materiais'!J291</f>
        <v>0</v>
      </c>
      <c r="L1291" s="39">
        <f>'Recursos Materiais'!K291</f>
        <v>0</v>
      </c>
    </row>
    <row r="1292" spans="1:12" x14ac:dyDescent="0.25">
      <c r="A1292">
        <f>'Recursos Materiais'!A292</f>
        <v>0</v>
      </c>
      <c r="C1292">
        <f>'Recursos Materiais'!B292</f>
        <v>0</v>
      </c>
      <c r="D1292">
        <f>'Recursos Materiais'!C292</f>
        <v>0</v>
      </c>
      <c r="E1292">
        <f>'Recursos Materiais'!D292</f>
        <v>0</v>
      </c>
      <c r="F1292">
        <f>'Recursos Materiais'!E292</f>
        <v>0</v>
      </c>
      <c r="G1292">
        <f>'Recursos Materiais'!F292</f>
        <v>0</v>
      </c>
      <c r="H1292" s="40">
        <f>'Recursos Materiais'!G292</f>
        <v>0</v>
      </c>
      <c r="I1292" s="40">
        <f>'Recursos Materiais'!H292</f>
        <v>0</v>
      </c>
      <c r="J1292" s="2">
        <f>'Recursos Materiais'!I292</f>
        <v>0</v>
      </c>
      <c r="K1292" s="3">
        <f>'Recursos Materiais'!J292</f>
        <v>0</v>
      </c>
      <c r="L1292" s="39">
        <f>'Recursos Materiais'!K292</f>
        <v>0</v>
      </c>
    </row>
    <row r="1293" spans="1:12" x14ac:dyDescent="0.25">
      <c r="A1293">
        <f>'Recursos Materiais'!A293</f>
        <v>0</v>
      </c>
      <c r="C1293">
        <f>'Recursos Materiais'!B293</f>
        <v>0</v>
      </c>
      <c r="D1293">
        <f>'Recursos Materiais'!C293</f>
        <v>0</v>
      </c>
      <c r="E1293">
        <f>'Recursos Materiais'!D293</f>
        <v>0</v>
      </c>
      <c r="F1293">
        <f>'Recursos Materiais'!E293</f>
        <v>0</v>
      </c>
      <c r="G1293">
        <f>'Recursos Materiais'!F293</f>
        <v>0</v>
      </c>
      <c r="H1293" s="40">
        <f>'Recursos Materiais'!G293</f>
        <v>0</v>
      </c>
      <c r="I1293" s="40">
        <f>'Recursos Materiais'!H293</f>
        <v>0</v>
      </c>
      <c r="J1293" s="2">
        <f>'Recursos Materiais'!I293</f>
        <v>0</v>
      </c>
      <c r="K1293" s="3">
        <f>'Recursos Materiais'!J293</f>
        <v>0</v>
      </c>
      <c r="L1293" s="39">
        <f>'Recursos Materiais'!K293</f>
        <v>0</v>
      </c>
    </row>
    <row r="1294" spans="1:12" x14ac:dyDescent="0.25">
      <c r="A1294">
        <f>'Recursos Materiais'!A294</f>
        <v>0</v>
      </c>
      <c r="C1294">
        <f>'Recursos Materiais'!B294</f>
        <v>0</v>
      </c>
      <c r="D1294">
        <f>'Recursos Materiais'!C294</f>
        <v>0</v>
      </c>
      <c r="E1294">
        <f>'Recursos Materiais'!D294</f>
        <v>0</v>
      </c>
      <c r="F1294">
        <f>'Recursos Materiais'!E294</f>
        <v>0</v>
      </c>
      <c r="G1294">
        <f>'Recursos Materiais'!F294</f>
        <v>0</v>
      </c>
      <c r="H1294" s="40">
        <f>'Recursos Materiais'!G294</f>
        <v>0</v>
      </c>
      <c r="I1294" s="40">
        <f>'Recursos Materiais'!H294</f>
        <v>0</v>
      </c>
      <c r="J1294" s="2">
        <f>'Recursos Materiais'!I294</f>
        <v>0</v>
      </c>
      <c r="K1294" s="3">
        <f>'Recursos Materiais'!J294</f>
        <v>0</v>
      </c>
      <c r="L1294" s="39">
        <f>'Recursos Materiais'!K294</f>
        <v>0</v>
      </c>
    </row>
    <row r="1295" spans="1:12" x14ac:dyDescent="0.25">
      <c r="A1295">
        <f>'Recursos Materiais'!A295</f>
        <v>0</v>
      </c>
      <c r="C1295">
        <f>'Recursos Materiais'!B295</f>
        <v>0</v>
      </c>
      <c r="D1295">
        <f>'Recursos Materiais'!C295</f>
        <v>0</v>
      </c>
      <c r="E1295">
        <f>'Recursos Materiais'!D295</f>
        <v>0</v>
      </c>
      <c r="F1295">
        <f>'Recursos Materiais'!E295</f>
        <v>0</v>
      </c>
      <c r="G1295">
        <f>'Recursos Materiais'!F295</f>
        <v>0</v>
      </c>
      <c r="H1295" s="40">
        <f>'Recursos Materiais'!G295</f>
        <v>0</v>
      </c>
      <c r="I1295" s="40">
        <f>'Recursos Materiais'!H295</f>
        <v>0</v>
      </c>
      <c r="J1295" s="2">
        <f>'Recursos Materiais'!I295</f>
        <v>0</v>
      </c>
      <c r="K1295" s="3">
        <f>'Recursos Materiais'!J295</f>
        <v>0</v>
      </c>
      <c r="L1295" s="39">
        <f>'Recursos Materiais'!K295</f>
        <v>0</v>
      </c>
    </row>
    <row r="1296" spans="1:12" x14ac:dyDescent="0.25">
      <c r="A1296">
        <f>'Recursos Materiais'!A296</f>
        <v>0</v>
      </c>
      <c r="C1296">
        <f>'Recursos Materiais'!B296</f>
        <v>0</v>
      </c>
      <c r="D1296">
        <f>'Recursos Materiais'!C296</f>
        <v>0</v>
      </c>
      <c r="E1296">
        <f>'Recursos Materiais'!D296</f>
        <v>0</v>
      </c>
      <c r="F1296">
        <f>'Recursos Materiais'!E296</f>
        <v>0</v>
      </c>
      <c r="G1296">
        <f>'Recursos Materiais'!F296</f>
        <v>0</v>
      </c>
      <c r="H1296" s="40">
        <f>'Recursos Materiais'!G296</f>
        <v>0</v>
      </c>
      <c r="I1296" s="40">
        <f>'Recursos Materiais'!H296</f>
        <v>0</v>
      </c>
      <c r="J1296" s="2">
        <f>'Recursos Materiais'!I296</f>
        <v>0</v>
      </c>
      <c r="K1296" s="3">
        <f>'Recursos Materiais'!J296</f>
        <v>0</v>
      </c>
      <c r="L1296" s="39">
        <f>'Recursos Materiais'!K296</f>
        <v>0</v>
      </c>
    </row>
    <row r="1297" spans="1:12" x14ac:dyDescent="0.25">
      <c r="A1297">
        <f>'Recursos Materiais'!A297</f>
        <v>0</v>
      </c>
      <c r="C1297">
        <f>'Recursos Materiais'!B297</f>
        <v>0</v>
      </c>
      <c r="D1297">
        <f>'Recursos Materiais'!C297</f>
        <v>0</v>
      </c>
      <c r="E1297">
        <f>'Recursos Materiais'!D297</f>
        <v>0</v>
      </c>
      <c r="F1297">
        <f>'Recursos Materiais'!E297</f>
        <v>0</v>
      </c>
      <c r="G1297">
        <f>'Recursos Materiais'!F297</f>
        <v>0</v>
      </c>
      <c r="H1297" s="40">
        <f>'Recursos Materiais'!G297</f>
        <v>0</v>
      </c>
      <c r="I1297" s="40">
        <f>'Recursos Materiais'!H297</f>
        <v>0</v>
      </c>
      <c r="J1297" s="2">
        <f>'Recursos Materiais'!I297</f>
        <v>0</v>
      </c>
      <c r="K1297" s="3">
        <f>'Recursos Materiais'!J297</f>
        <v>0</v>
      </c>
      <c r="L1297" s="39">
        <f>'Recursos Materiais'!K297</f>
        <v>0</v>
      </c>
    </row>
    <row r="1298" spans="1:12" x14ac:dyDescent="0.25">
      <c r="A1298">
        <f>'Recursos Materiais'!A298</f>
        <v>0</v>
      </c>
      <c r="C1298">
        <f>'Recursos Materiais'!B298</f>
        <v>0</v>
      </c>
      <c r="D1298">
        <f>'Recursos Materiais'!C298</f>
        <v>0</v>
      </c>
      <c r="E1298">
        <f>'Recursos Materiais'!D298</f>
        <v>0</v>
      </c>
      <c r="F1298">
        <f>'Recursos Materiais'!E298</f>
        <v>0</v>
      </c>
      <c r="G1298">
        <f>'Recursos Materiais'!F298</f>
        <v>0</v>
      </c>
      <c r="H1298" s="40">
        <f>'Recursos Materiais'!G298</f>
        <v>0</v>
      </c>
      <c r="I1298" s="40">
        <f>'Recursos Materiais'!H298</f>
        <v>0</v>
      </c>
      <c r="J1298" s="2">
        <f>'Recursos Materiais'!I298</f>
        <v>0</v>
      </c>
      <c r="K1298" s="3">
        <f>'Recursos Materiais'!J298</f>
        <v>0</v>
      </c>
      <c r="L1298" s="39">
        <f>'Recursos Materiais'!K298</f>
        <v>0</v>
      </c>
    </row>
    <row r="1299" spans="1:12" x14ac:dyDescent="0.25">
      <c r="A1299">
        <f>'Recursos Materiais'!A299</f>
        <v>0</v>
      </c>
      <c r="C1299">
        <f>'Recursos Materiais'!B299</f>
        <v>0</v>
      </c>
      <c r="D1299">
        <f>'Recursos Materiais'!C299</f>
        <v>0</v>
      </c>
      <c r="E1299">
        <f>'Recursos Materiais'!D299</f>
        <v>0</v>
      </c>
      <c r="F1299">
        <f>'Recursos Materiais'!E299</f>
        <v>0</v>
      </c>
      <c r="G1299">
        <f>'Recursos Materiais'!F299</f>
        <v>0</v>
      </c>
      <c r="H1299" s="40">
        <f>'Recursos Materiais'!G299</f>
        <v>0</v>
      </c>
      <c r="I1299" s="40">
        <f>'Recursos Materiais'!H299</f>
        <v>0</v>
      </c>
      <c r="J1299" s="2">
        <f>'Recursos Materiais'!I299</f>
        <v>0</v>
      </c>
      <c r="K1299" s="3">
        <f>'Recursos Materiais'!J299</f>
        <v>0</v>
      </c>
      <c r="L1299" s="39">
        <f>'Recursos Materiais'!K299</f>
        <v>0</v>
      </c>
    </row>
    <row r="1300" spans="1:12" x14ac:dyDescent="0.25">
      <c r="A1300">
        <f>'Recursos Materiais'!A300</f>
        <v>0</v>
      </c>
      <c r="C1300">
        <f>'Recursos Materiais'!B300</f>
        <v>0</v>
      </c>
      <c r="D1300">
        <f>'Recursos Materiais'!C300</f>
        <v>0</v>
      </c>
      <c r="E1300">
        <f>'Recursos Materiais'!D300</f>
        <v>0</v>
      </c>
      <c r="F1300">
        <f>'Recursos Materiais'!E300</f>
        <v>0</v>
      </c>
      <c r="G1300">
        <f>'Recursos Materiais'!F300</f>
        <v>0</v>
      </c>
      <c r="H1300" s="40">
        <f>'Recursos Materiais'!G300</f>
        <v>0</v>
      </c>
      <c r="I1300" s="40">
        <f>'Recursos Materiais'!H300</f>
        <v>0</v>
      </c>
      <c r="J1300" s="2">
        <f>'Recursos Materiais'!I300</f>
        <v>0</v>
      </c>
      <c r="K1300" s="3">
        <f>'Recursos Materiais'!J300</f>
        <v>0</v>
      </c>
      <c r="L1300" s="39">
        <f>'Recursos Materiais'!K300</f>
        <v>0</v>
      </c>
    </row>
    <row r="1301" spans="1:12" x14ac:dyDescent="0.25">
      <c r="A1301">
        <f>'Recursos Materiais'!A301</f>
        <v>0</v>
      </c>
      <c r="C1301">
        <f>'Recursos Materiais'!B301</f>
        <v>0</v>
      </c>
      <c r="D1301">
        <f>'Recursos Materiais'!C301</f>
        <v>0</v>
      </c>
      <c r="E1301">
        <f>'Recursos Materiais'!D301</f>
        <v>0</v>
      </c>
      <c r="F1301">
        <f>'Recursos Materiais'!E301</f>
        <v>0</v>
      </c>
      <c r="G1301">
        <f>'Recursos Materiais'!F301</f>
        <v>0</v>
      </c>
      <c r="H1301" s="40">
        <f>'Recursos Materiais'!G301</f>
        <v>0</v>
      </c>
      <c r="I1301" s="40">
        <f>'Recursos Materiais'!H301</f>
        <v>0</v>
      </c>
      <c r="J1301" s="2">
        <f>'Recursos Materiais'!I301</f>
        <v>0</v>
      </c>
      <c r="K1301" s="3">
        <f>'Recursos Materiais'!J301</f>
        <v>0</v>
      </c>
      <c r="L1301" s="39">
        <f>'Recursos Materiais'!K301</f>
        <v>0</v>
      </c>
    </row>
    <row r="1302" spans="1:12" x14ac:dyDescent="0.25">
      <c r="A1302">
        <f>'Recursos Materiais'!A302</f>
        <v>0</v>
      </c>
      <c r="C1302">
        <f>'Recursos Materiais'!B302</f>
        <v>0</v>
      </c>
      <c r="D1302">
        <f>'Recursos Materiais'!C302</f>
        <v>0</v>
      </c>
      <c r="E1302">
        <f>'Recursos Materiais'!D302</f>
        <v>0</v>
      </c>
      <c r="F1302">
        <f>'Recursos Materiais'!E302</f>
        <v>0</v>
      </c>
      <c r="G1302">
        <f>'Recursos Materiais'!F302</f>
        <v>0</v>
      </c>
      <c r="H1302" s="40">
        <f>'Recursos Materiais'!G302</f>
        <v>0</v>
      </c>
      <c r="I1302" s="40">
        <f>'Recursos Materiais'!H302</f>
        <v>0</v>
      </c>
      <c r="J1302" s="2">
        <f>'Recursos Materiais'!I302</f>
        <v>0</v>
      </c>
      <c r="K1302" s="3">
        <f>'Recursos Materiais'!J302</f>
        <v>0</v>
      </c>
      <c r="L1302" s="39">
        <f>'Recursos Materiais'!K302</f>
        <v>0</v>
      </c>
    </row>
    <row r="1303" spans="1:12" x14ac:dyDescent="0.25">
      <c r="A1303">
        <f>'Recursos Materiais'!A303</f>
        <v>0</v>
      </c>
      <c r="C1303">
        <f>'Recursos Materiais'!B303</f>
        <v>0</v>
      </c>
      <c r="D1303">
        <f>'Recursos Materiais'!C303</f>
        <v>0</v>
      </c>
      <c r="E1303">
        <f>'Recursos Materiais'!D303</f>
        <v>0</v>
      </c>
      <c r="F1303">
        <f>'Recursos Materiais'!E303</f>
        <v>0</v>
      </c>
      <c r="G1303">
        <f>'Recursos Materiais'!F303</f>
        <v>0</v>
      </c>
      <c r="H1303" s="40">
        <f>'Recursos Materiais'!G303</f>
        <v>0</v>
      </c>
      <c r="I1303" s="40">
        <f>'Recursos Materiais'!H303</f>
        <v>0</v>
      </c>
      <c r="J1303" s="2">
        <f>'Recursos Materiais'!I303</f>
        <v>0</v>
      </c>
      <c r="K1303" s="3">
        <f>'Recursos Materiais'!J303</f>
        <v>0</v>
      </c>
      <c r="L1303" s="39">
        <f>'Recursos Materiais'!K303</f>
        <v>0</v>
      </c>
    </row>
    <row r="1304" spans="1:12" x14ac:dyDescent="0.25">
      <c r="A1304">
        <f>'Recursos Materiais'!A304</f>
        <v>0</v>
      </c>
      <c r="C1304">
        <f>'Recursos Materiais'!B304</f>
        <v>0</v>
      </c>
      <c r="D1304">
        <f>'Recursos Materiais'!C304</f>
        <v>0</v>
      </c>
      <c r="E1304">
        <f>'Recursos Materiais'!D304</f>
        <v>0</v>
      </c>
      <c r="F1304">
        <f>'Recursos Materiais'!E304</f>
        <v>0</v>
      </c>
      <c r="G1304">
        <f>'Recursos Materiais'!F304</f>
        <v>0</v>
      </c>
      <c r="H1304" s="40">
        <f>'Recursos Materiais'!G304</f>
        <v>0</v>
      </c>
      <c r="I1304" s="40">
        <f>'Recursos Materiais'!H304</f>
        <v>0</v>
      </c>
      <c r="J1304" s="2">
        <f>'Recursos Materiais'!I304</f>
        <v>0</v>
      </c>
      <c r="K1304" s="3">
        <f>'Recursos Materiais'!J304</f>
        <v>0</v>
      </c>
      <c r="L1304" s="39">
        <f>'Recursos Materiais'!K304</f>
        <v>0</v>
      </c>
    </row>
    <row r="1305" spans="1:12" x14ac:dyDescent="0.25">
      <c r="A1305">
        <f>'Recursos Materiais'!A305</f>
        <v>0</v>
      </c>
      <c r="C1305">
        <f>'Recursos Materiais'!B305</f>
        <v>0</v>
      </c>
      <c r="D1305">
        <f>'Recursos Materiais'!C305</f>
        <v>0</v>
      </c>
      <c r="E1305">
        <f>'Recursos Materiais'!D305</f>
        <v>0</v>
      </c>
      <c r="F1305">
        <f>'Recursos Materiais'!E305</f>
        <v>0</v>
      </c>
      <c r="G1305">
        <f>'Recursos Materiais'!F305</f>
        <v>0</v>
      </c>
      <c r="H1305" s="40">
        <f>'Recursos Materiais'!G305</f>
        <v>0</v>
      </c>
      <c r="I1305" s="40">
        <f>'Recursos Materiais'!H305</f>
        <v>0</v>
      </c>
      <c r="J1305" s="2">
        <f>'Recursos Materiais'!I305</f>
        <v>0</v>
      </c>
      <c r="K1305" s="3">
        <f>'Recursos Materiais'!J305</f>
        <v>0</v>
      </c>
      <c r="L1305" s="39">
        <f>'Recursos Materiais'!K305</f>
        <v>0</v>
      </c>
    </row>
    <row r="1306" spans="1:12" x14ac:dyDescent="0.25">
      <c r="A1306">
        <f>'Recursos Materiais'!A306</f>
        <v>0</v>
      </c>
      <c r="C1306">
        <f>'Recursos Materiais'!B306</f>
        <v>0</v>
      </c>
      <c r="D1306">
        <f>'Recursos Materiais'!C306</f>
        <v>0</v>
      </c>
      <c r="E1306">
        <f>'Recursos Materiais'!D306</f>
        <v>0</v>
      </c>
      <c r="F1306">
        <f>'Recursos Materiais'!E306</f>
        <v>0</v>
      </c>
      <c r="G1306">
        <f>'Recursos Materiais'!F306</f>
        <v>0</v>
      </c>
      <c r="H1306" s="40">
        <f>'Recursos Materiais'!G306</f>
        <v>0</v>
      </c>
      <c r="I1306" s="40">
        <f>'Recursos Materiais'!H306</f>
        <v>0</v>
      </c>
      <c r="J1306" s="2">
        <f>'Recursos Materiais'!I306</f>
        <v>0</v>
      </c>
      <c r="K1306" s="3">
        <f>'Recursos Materiais'!J306</f>
        <v>0</v>
      </c>
      <c r="L1306" s="39">
        <f>'Recursos Materiais'!K306</f>
        <v>0</v>
      </c>
    </row>
    <row r="1307" spans="1:12" x14ac:dyDescent="0.25">
      <c r="A1307">
        <f>'Recursos Materiais'!A307</f>
        <v>0</v>
      </c>
      <c r="C1307">
        <f>'Recursos Materiais'!B307</f>
        <v>0</v>
      </c>
      <c r="D1307">
        <f>'Recursos Materiais'!C307</f>
        <v>0</v>
      </c>
      <c r="E1307">
        <f>'Recursos Materiais'!D307</f>
        <v>0</v>
      </c>
      <c r="F1307">
        <f>'Recursos Materiais'!E307</f>
        <v>0</v>
      </c>
      <c r="G1307">
        <f>'Recursos Materiais'!F307</f>
        <v>0</v>
      </c>
      <c r="H1307" s="40">
        <f>'Recursos Materiais'!G307</f>
        <v>0</v>
      </c>
      <c r="I1307" s="40">
        <f>'Recursos Materiais'!H307</f>
        <v>0</v>
      </c>
      <c r="J1307" s="2">
        <f>'Recursos Materiais'!I307</f>
        <v>0</v>
      </c>
      <c r="K1307" s="3">
        <f>'Recursos Materiais'!J307</f>
        <v>0</v>
      </c>
      <c r="L1307" s="39">
        <f>'Recursos Materiais'!K307</f>
        <v>0</v>
      </c>
    </row>
    <row r="1308" spans="1:12" x14ac:dyDescent="0.25">
      <c r="A1308">
        <f>'Recursos Materiais'!A308</f>
        <v>0</v>
      </c>
      <c r="C1308">
        <f>'Recursos Materiais'!B308</f>
        <v>0</v>
      </c>
      <c r="D1308">
        <f>'Recursos Materiais'!C308</f>
        <v>0</v>
      </c>
      <c r="E1308">
        <f>'Recursos Materiais'!D308</f>
        <v>0</v>
      </c>
      <c r="F1308">
        <f>'Recursos Materiais'!E308</f>
        <v>0</v>
      </c>
      <c r="G1308">
        <f>'Recursos Materiais'!F308</f>
        <v>0</v>
      </c>
      <c r="H1308" s="40">
        <f>'Recursos Materiais'!G308</f>
        <v>0</v>
      </c>
      <c r="I1308" s="40">
        <f>'Recursos Materiais'!H308</f>
        <v>0</v>
      </c>
      <c r="J1308" s="2">
        <f>'Recursos Materiais'!I308</f>
        <v>0</v>
      </c>
      <c r="K1308" s="3">
        <f>'Recursos Materiais'!J308</f>
        <v>0</v>
      </c>
      <c r="L1308" s="39">
        <f>'Recursos Materiais'!K308</f>
        <v>0</v>
      </c>
    </row>
    <row r="1309" spans="1:12" x14ac:dyDescent="0.25">
      <c r="A1309">
        <f>'Recursos Materiais'!A309</f>
        <v>0</v>
      </c>
      <c r="C1309">
        <f>'Recursos Materiais'!B309</f>
        <v>0</v>
      </c>
      <c r="D1309">
        <f>'Recursos Materiais'!C309</f>
        <v>0</v>
      </c>
      <c r="E1309">
        <f>'Recursos Materiais'!D309</f>
        <v>0</v>
      </c>
      <c r="F1309">
        <f>'Recursos Materiais'!E309</f>
        <v>0</v>
      </c>
      <c r="G1309">
        <f>'Recursos Materiais'!F309</f>
        <v>0</v>
      </c>
      <c r="H1309" s="40">
        <f>'Recursos Materiais'!G309</f>
        <v>0</v>
      </c>
      <c r="I1309" s="40">
        <f>'Recursos Materiais'!H309</f>
        <v>0</v>
      </c>
      <c r="J1309" s="2">
        <f>'Recursos Materiais'!I309</f>
        <v>0</v>
      </c>
      <c r="K1309" s="3">
        <f>'Recursos Materiais'!J309</f>
        <v>0</v>
      </c>
      <c r="L1309" s="39">
        <f>'Recursos Materiais'!K309</f>
        <v>0</v>
      </c>
    </row>
    <row r="1310" spans="1:12" x14ac:dyDescent="0.25">
      <c r="A1310">
        <f>'Recursos Materiais'!A310</f>
        <v>0</v>
      </c>
      <c r="C1310">
        <f>'Recursos Materiais'!B310</f>
        <v>0</v>
      </c>
      <c r="D1310">
        <f>'Recursos Materiais'!C310</f>
        <v>0</v>
      </c>
      <c r="E1310">
        <f>'Recursos Materiais'!D310</f>
        <v>0</v>
      </c>
      <c r="F1310">
        <f>'Recursos Materiais'!E310</f>
        <v>0</v>
      </c>
      <c r="G1310">
        <f>'Recursos Materiais'!F310</f>
        <v>0</v>
      </c>
      <c r="H1310" s="40">
        <f>'Recursos Materiais'!G310</f>
        <v>0</v>
      </c>
      <c r="I1310" s="40">
        <f>'Recursos Materiais'!H310</f>
        <v>0</v>
      </c>
      <c r="J1310" s="2">
        <f>'Recursos Materiais'!I310</f>
        <v>0</v>
      </c>
      <c r="K1310" s="3">
        <f>'Recursos Materiais'!J310</f>
        <v>0</v>
      </c>
      <c r="L1310" s="39">
        <f>'Recursos Materiais'!K310</f>
        <v>0</v>
      </c>
    </row>
    <row r="1311" spans="1:12" x14ac:dyDescent="0.25">
      <c r="A1311">
        <f>'Recursos Materiais'!A311</f>
        <v>0</v>
      </c>
      <c r="C1311">
        <f>'Recursos Materiais'!B311</f>
        <v>0</v>
      </c>
      <c r="D1311">
        <f>'Recursos Materiais'!C311</f>
        <v>0</v>
      </c>
      <c r="E1311">
        <f>'Recursos Materiais'!D311</f>
        <v>0</v>
      </c>
      <c r="F1311">
        <f>'Recursos Materiais'!E311</f>
        <v>0</v>
      </c>
      <c r="G1311">
        <f>'Recursos Materiais'!F311</f>
        <v>0</v>
      </c>
      <c r="H1311" s="40">
        <f>'Recursos Materiais'!G311</f>
        <v>0</v>
      </c>
      <c r="I1311" s="40">
        <f>'Recursos Materiais'!H311</f>
        <v>0</v>
      </c>
      <c r="J1311" s="2">
        <f>'Recursos Materiais'!I311</f>
        <v>0</v>
      </c>
      <c r="K1311" s="3">
        <f>'Recursos Materiais'!J311</f>
        <v>0</v>
      </c>
      <c r="L1311" s="39">
        <f>'Recursos Materiais'!K311</f>
        <v>0</v>
      </c>
    </row>
    <row r="1312" spans="1:12" x14ac:dyDescent="0.25">
      <c r="A1312">
        <f>'Recursos Materiais'!A312</f>
        <v>0</v>
      </c>
      <c r="C1312">
        <f>'Recursos Materiais'!B312</f>
        <v>0</v>
      </c>
      <c r="D1312">
        <f>'Recursos Materiais'!C312</f>
        <v>0</v>
      </c>
      <c r="E1312">
        <f>'Recursos Materiais'!D312</f>
        <v>0</v>
      </c>
      <c r="F1312">
        <f>'Recursos Materiais'!E312</f>
        <v>0</v>
      </c>
      <c r="G1312">
        <f>'Recursos Materiais'!F312</f>
        <v>0</v>
      </c>
      <c r="H1312" s="40">
        <f>'Recursos Materiais'!G312</f>
        <v>0</v>
      </c>
      <c r="I1312" s="40">
        <f>'Recursos Materiais'!H312</f>
        <v>0</v>
      </c>
      <c r="J1312" s="2">
        <f>'Recursos Materiais'!I312</f>
        <v>0</v>
      </c>
      <c r="K1312" s="3">
        <f>'Recursos Materiais'!J312</f>
        <v>0</v>
      </c>
      <c r="L1312" s="39">
        <f>'Recursos Materiais'!K312</f>
        <v>0</v>
      </c>
    </row>
    <row r="1313" spans="1:12" x14ac:dyDescent="0.25">
      <c r="A1313">
        <f>'Recursos Materiais'!A313</f>
        <v>0</v>
      </c>
      <c r="C1313">
        <f>'Recursos Materiais'!B313</f>
        <v>0</v>
      </c>
      <c r="D1313">
        <f>'Recursos Materiais'!C313</f>
        <v>0</v>
      </c>
      <c r="E1313">
        <f>'Recursos Materiais'!D313</f>
        <v>0</v>
      </c>
      <c r="F1313">
        <f>'Recursos Materiais'!E313</f>
        <v>0</v>
      </c>
      <c r="G1313">
        <f>'Recursos Materiais'!F313</f>
        <v>0</v>
      </c>
      <c r="H1313" s="40">
        <f>'Recursos Materiais'!G313</f>
        <v>0</v>
      </c>
      <c r="I1313" s="40">
        <f>'Recursos Materiais'!H313</f>
        <v>0</v>
      </c>
      <c r="J1313" s="2">
        <f>'Recursos Materiais'!I313</f>
        <v>0</v>
      </c>
      <c r="K1313" s="3">
        <f>'Recursos Materiais'!J313</f>
        <v>0</v>
      </c>
      <c r="L1313" s="39">
        <f>'Recursos Materiais'!K313</f>
        <v>0</v>
      </c>
    </row>
    <row r="1314" spans="1:12" x14ac:dyDescent="0.25">
      <c r="A1314">
        <f>'Recursos Materiais'!A314</f>
        <v>0</v>
      </c>
      <c r="C1314">
        <f>'Recursos Materiais'!B314</f>
        <v>0</v>
      </c>
      <c r="D1314">
        <f>'Recursos Materiais'!C314</f>
        <v>0</v>
      </c>
      <c r="E1314">
        <f>'Recursos Materiais'!D314</f>
        <v>0</v>
      </c>
      <c r="F1314">
        <f>'Recursos Materiais'!E314</f>
        <v>0</v>
      </c>
      <c r="G1314">
        <f>'Recursos Materiais'!F314</f>
        <v>0</v>
      </c>
      <c r="H1314" s="40">
        <f>'Recursos Materiais'!G314</f>
        <v>0</v>
      </c>
      <c r="I1314" s="40">
        <f>'Recursos Materiais'!H314</f>
        <v>0</v>
      </c>
      <c r="J1314" s="2">
        <f>'Recursos Materiais'!I314</f>
        <v>0</v>
      </c>
      <c r="K1314" s="3">
        <f>'Recursos Materiais'!J314</f>
        <v>0</v>
      </c>
      <c r="L1314" s="39">
        <f>'Recursos Materiais'!K314</f>
        <v>0</v>
      </c>
    </row>
    <row r="1315" spans="1:12" x14ac:dyDescent="0.25">
      <c r="A1315">
        <f>'Recursos Materiais'!A315</f>
        <v>0</v>
      </c>
      <c r="C1315">
        <f>'Recursos Materiais'!B315</f>
        <v>0</v>
      </c>
      <c r="D1315">
        <f>'Recursos Materiais'!C315</f>
        <v>0</v>
      </c>
      <c r="E1315">
        <f>'Recursos Materiais'!D315</f>
        <v>0</v>
      </c>
      <c r="F1315">
        <f>'Recursos Materiais'!E315</f>
        <v>0</v>
      </c>
      <c r="G1315">
        <f>'Recursos Materiais'!F315</f>
        <v>0</v>
      </c>
      <c r="H1315" s="40">
        <f>'Recursos Materiais'!G315</f>
        <v>0</v>
      </c>
      <c r="I1315" s="40">
        <f>'Recursos Materiais'!H315</f>
        <v>0</v>
      </c>
      <c r="J1315" s="2">
        <f>'Recursos Materiais'!I315</f>
        <v>0</v>
      </c>
      <c r="K1315" s="3">
        <f>'Recursos Materiais'!J315</f>
        <v>0</v>
      </c>
      <c r="L1315" s="39">
        <f>'Recursos Materiais'!K315</f>
        <v>0</v>
      </c>
    </row>
    <row r="1316" spans="1:12" x14ac:dyDescent="0.25">
      <c r="A1316">
        <f>'Recursos Materiais'!A316</f>
        <v>0</v>
      </c>
      <c r="C1316">
        <f>'Recursos Materiais'!B316</f>
        <v>0</v>
      </c>
      <c r="D1316">
        <f>'Recursos Materiais'!C316</f>
        <v>0</v>
      </c>
      <c r="E1316">
        <f>'Recursos Materiais'!D316</f>
        <v>0</v>
      </c>
      <c r="F1316">
        <f>'Recursos Materiais'!E316</f>
        <v>0</v>
      </c>
      <c r="G1316">
        <f>'Recursos Materiais'!F316</f>
        <v>0</v>
      </c>
      <c r="H1316" s="40">
        <f>'Recursos Materiais'!G316</f>
        <v>0</v>
      </c>
      <c r="I1316" s="40">
        <f>'Recursos Materiais'!H316</f>
        <v>0</v>
      </c>
      <c r="J1316" s="2">
        <f>'Recursos Materiais'!I316</f>
        <v>0</v>
      </c>
      <c r="K1316" s="3">
        <f>'Recursos Materiais'!J316</f>
        <v>0</v>
      </c>
      <c r="L1316" s="39">
        <f>'Recursos Materiais'!K316</f>
        <v>0</v>
      </c>
    </row>
    <row r="1317" spans="1:12" x14ac:dyDescent="0.25">
      <c r="A1317">
        <f>'Recursos Materiais'!A317</f>
        <v>0</v>
      </c>
      <c r="C1317">
        <f>'Recursos Materiais'!B317</f>
        <v>0</v>
      </c>
      <c r="D1317">
        <f>'Recursos Materiais'!C317</f>
        <v>0</v>
      </c>
      <c r="E1317">
        <f>'Recursos Materiais'!D317</f>
        <v>0</v>
      </c>
      <c r="F1317">
        <f>'Recursos Materiais'!E317</f>
        <v>0</v>
      </c>
      <c r="G1317">
        <f>'Recursos Materiais'!F317</f>
        <v>0</v>
      </c>
      <c r="H1317" s="40">
        <f>'Recursos Materiais'!G317</f>
        <v>0</v>
      </c>
      <c r="I1317" s="40">
        <f>'Recursos Materiais'!H317</f>
        <v>0</v>
      </c>
      <c r="J1317" s="2">
        <f>'Recursos Materiais'!I317</f>
        <v>0</v>
      </c>
      <c r="K1317" s="3">
        <f>'Recursos Materiais'!J317</f>
        <v>0</v>
      </c>
      <c r="L1317" s="39">
        <f>'Recursos Materiais'!K317</f>
        <v>0</v>
      </c>
    </row>
    <row r="1318" spans="1:12" x14ac:dyDescent="0.25">
      <c r="A1318">
        <f>'Recursos Materiais'!A318</f>
        <v>0</v>
      </c>
      <c r="C1318">
        <f>'Recursos Materiais'!B318</f>
        <v>0</v>
      </c>
      <c r="D1318">
        <f>'Recursos Materiais'!C318</f>
        <v>0</v>
      </c>
      <c r="E1318">
        <f>'Recursos Materiais'!D318</f>
        <v>0</v>
      </c>
      <c r="F1318">
        <f>'Recursos Materiais'!E318</f>
        <v>0</v>
      </c>
      <c r="G1318">
        <f>'Recursos Materiais'!F318</f>
        <v>0</v>
      </c>
      <c r="H1318" s="40">
        <f>'Recursos Materiais'!G318</f>
        <v>0</v>
      </c>
      <c r="I1318" s="40">
        <f>'Recursos Materiais'!H318</f>
        <v>0</v>
      </c>
      <c r="J1318" s="2">
        <f>'Recursos Materiais'!I318</f>
        <v>0</v>
      </c>
      <c r="K1318" s="3">
        <f>'Recursos Materiais'!J318</f>
        <v>0</v>
      </c>
      <c r="L1318" s="39">
        <f>'Recursos Materiais'!K318</f>
        <v>0</v>
      </c>
    </row>
    <row r="1319" spans="1:12" x14ac:dyDescent="0.25">
      <c r="A1319">
        <f>'Recursos Materiais'!A319</f>
        <v>0</v>
      </c>
      <c r="C1319">
        <f>'Recursos Materiais'!B319</f>
        <v>0</v>
      </c>
      <c r="D1319">
        <f>'Recursos Materiais'!C319</f>
        <v>0</v>
      </c>
      <c r="E1319">
        <f>'Recursos Materiais'!D319</f>
        <v>0</v>
      </c>
      <c r="F1319">
        <f>'Recursos Materiais'!E319</f>
        <v>0</v>
      </c>
      <c r="G1319">
        <f>'Recursos Materiais'!F319</f>
        <v>0</v>
      </c>
      <c r="H1319" s="40">
        <f>'Recursos Materiais'!G319</f>
        <v>0</v>
      </c>
      <c r="I1319" s="40">
        <f>'Recursos Materiais'!H319</f>
        <v>0</v>
      </c>
      <c r="J1319" s="2">
        <f>'Recursos Materiais'!I319</f>
        <v>0</v>
      </c>
      <c r="K1319" s="3">
        <f>'Recursos Materiais'!J319</f>
        <v>0</v>
      </c>
      <c r="L1319" s="39">
        <f>'Recursos Materiais'!K319</f>
        <v>0</v>
      </c>
    </row>
    <row r="1320" spans="1:12" x14ac:dyDescent="0.25">
      <c r="A1320">
        <f>'Recursos Materiais'!A320</f>
        <v>0</v>
      </c>
      <c r="C1320">
        <f>'Recursos Materiais'!B320</f>
        <v>0</v>
      </c>
      <c r="D1320">
        <f>'Recursos Materiais'!C320</f>
        <v>0</v>
      </c>
      <c r="E1320">
        <f>'Recursos Materiais'!D320</f>
        <v>0</v>
      </c>
      <c r="F1320">
        <f>'Recursos Materiais'!E320</f>
        <v>0</v>
      </c>
      <c r="G1320">
        <f>'Recursos Materiais'!F320</f>
        <v>0</v>
      </c>
      <c r="H1320" s="40">
        <f>'Recursos Materiais'!G320</f>
        <v>0</v>
      </c>
      <c r="I1320" s="40">
        <f>'Recursos Materiais'!H320</f>
        <v>0</v>
      </c>
      <c r="J1320" s="2">
        <f>'Recursos Materiais'!I320</f>
        <v>0</v>
      </c>
      <c r="K1320" s="3">
        <f>'Recursos Materiais'!J320</f>
        <v>0</v>
      </c>
      <c r="L1320" s="39">
        <f>'Recursos Materiais'!K320</f>
        <v>0</v>
      </c>
    </row>
    <row r="1321" spans="1:12" x14ac:dyDescent="0.25">
      <c r="A1321">
        <f>'Recursos Materiais'!A321</f>
        <v>0</v>
      </c>
      <c r="C1321">
        <f>'Recursos Materiais'!B321</f>
        <v>0</v>
      </c>
      <c r="D1321">
        <f>'Recursos Materiais'!C321</f>
        <v>0</v>
      </c>
      <c r="E1321">
        <f>'Recursos Materiais'!D321</f>
        <v>0</v>
      </c>
      <c r="F1321">
        <f>'Recursos Materiais'!E321</f>
        <v>0</v>
      </c>
      <c r="G1321">
        <f>'Recursos Materiais'!F321</f>
        <v>0</v>
      </c>
      <c r="H1321" s="40">
        <f>'Recursos Materiais'!G321</f>
        <v>0</v>
      </c>
      <c r="I1321" s="40">
        <f>'Recursos Materiais'!H321</f>
        <v>0</v>
      </c>
      <c r="J1321" s="2">
        <f>'Recursos Materiais'!I321</f>
        <v>0</v>
      </c>
      <c r="K1321" s="3">
        <f>'Recursos Materiais'!J321</f>
        <v>0</v>
      </c>
      <c r="L1321" s="39">
        <f>'Recursos Materiais'!K321</f>
        <v>0</v>
      </c>
    </row>
    <row r="1322" spans="1:12" x14ac:dyDescent="0.25">
      <c r="A1322">
        <f>'Recursos Materiais'!A322</f>
        <v>0</v>
      </c>
      <c r="C1322">
        <f>'Recursos Materiais'!B322</f>
        <v>0</v>
      </c>
      <c r="D1322">
        <f>'Recursos Materiais'!C322</f>
        <v>0</v>
      </c>
      <c r="E1322">
        <f>'Recursos Materiais'!D322</f>
        <v>0</v>
      </c>
      <c r="F1322">
        <f>'Recursos Materiais'!E322</f>
        <v>0</v>
      </c>
      <c r="G1322">
        <f>'Recursos Materiais'!F322</f>
        <v>0</v>
      </c>
      <c r="H1322" s="40">
        <f>'Recursos Materiais'!G322</f>
        <v>0</v>
      </c>
      <c r="I1322" s="40">
        <f>'Recursos Materiais'!H322</f>
        <v>0</v>
      </c>
      <c r="J1322" s="2">
        <f>'Recursos Materiais'!I322</f>
        <v>0</v>
      </c>
      <c r="K1322" s="3">
        <f>'Recursos Materiais'!J322</f>
        <v>0</v>
      </c>
      <c r="L1322" s="39">
        <f>'Recursos Materiais'!K322</f>
        <v>0</v>
      </c>
    </row>
    <row r="1323" spans="1:12" x14ac:dyDescent="0.25">
      <c r="A1323">
        <f>'Recursos Materiais'!A323</f>
        <v>0</v>
      </c>
      <c r="C1323">
        <f>'Recursos Materiais'!B323</f>
        <v>0</v>
      </c>
      <c r="D1323">
        <f>'Recursos Materiais'!C323</f>
        <v>0</v>
      </c>
      <c r="E1323">
        <f>'Recursos Materiais'!D323</f>
        <v>0</v>
      </c>
      <c r="F1323">
        <f>'Recursos Materiais'!E323</f>
        <v>0</v>
      </c>
      <c r="G1323">
        <f>'Recursos Materiais'!F323</f>
        <v>0</v>
      </c>
      <c r="H1323" s="40">
        <f>'Recursos Materiais'!G323</f>
        <v>0</v>
      </c>
      <c r="I1323" s="40">
        <f>'Recursos Materiais'!H323</f>
        <v>0</v>
      </c>
      <c r="J1323" s="2">
        <f>'Recursos Materiais'!I323</f>
        <v>0</v>
      </c>
      <c r="K1323" s="3">
        <f>'Recursos Materiais'!J323</f>
        <v>0</v>
      </c>
      <c r="L1323" s="39">
        <f>'Recursos Materiais'!K323</f>
        <v>0</v>
      </c>
    </row>
    <row r="1324" spans="1:12" x14ac:dyDescent="0.25">
      <c r="A1324">
        <f>'Recursos Materiais'!A324</f>
        <v>0</v>
      </c>
      <c r="C1324">
        <f>'Recursos Materiais'!B324</f>
        <v>0</v>
      </c>
      <c r="D1324">
        <f>'Recursos Materiais'!C324</f>
        <v>0</v>
      </c>
      <c r="E1324">
        <f>'Recursos Materiais'!D324</f>
        <v>0</v>
      </c>
      <c r="F1324">
        <f>'Recursos Materiais'!E324</f>
        <v>0</v>
      </c>
      <c r="G1324">
        <f>'Recursos Materiais'!F324</f>
        <v>0</v>
      </c>
      <c r="H1324" s="40">
        <f>'Recursos Materiais'!G324</f>
        <v>0</v>
      </c>
      <c r="I1324" s="40">
        <f>'Recursos Materiais'!H324</f>
        <v>0</v>
      </c>
      <c r="J1324" s="2">
        <f>'Recursos Materiais'!I324</f>
        <v>0</v>
      </c>
      <c r="K1324" s="3">
        <f>'Recursos Materiais'!J324</f>
        <v>0</v>
      </c>
      <c r="L1324" s="39">
        <f>'Recursos Materiais'!K324</f>
        <v>0</v>
      </c>
    </row>
    <row r="1325" spans="1:12" x14ac:dyDescent="0.25">
      <c r="A1325">
        <f>'Recursos Materiais'!A325</f>
        <v>0</v>
      </c>
      <c r="C1325">
        <f>'Recursos Materiais'!B325</f>
        <v>0</v>
      </c>
      <c r="D1325">
        <f>'Recursos Materiais'!C325</f>
        <v>0</v>
      </c>
      <c r="E1325">
        <f>'Recursos Materiais'!D325</f>
        <v>0</v>
      </c>
      <c r="F1325">
        <f>'Recursos Materiais'!E325</f>
        <v>0</v>
      </c>
      <c r="G1325">
        <f>'Recursos Materiais'!F325</f>
        <v>0</v>
      </c>
      <c r="H1325" s="40">
        <f>'Recursos Materiais'!G325</f>
        <v>0</v>
      </c>
      <c r="I1325" s="40">
        <f>'Recursos Materiais'!H325</f>
        <v>0</v>
      </c>
      <c r="J1325" s="2">
        <f>'Recursos Materiais'!I325</f>
        <v>0</v>
      </c>
      <c r="K1325" s="3">
        <f>'Recursos Materiais'!J325</f>
        <v>0</v>
      </c>
      <c r="L1325" s="39">
        <f>'Recursos Materiais'!K325</f>
        <v>0</v>
      </c>
    </row>
    <row r="1326" spans="1:12" x14ac:dyDescent="0.25">
      <c r="A1326">
        <f>'Recursos Materiais'!A326</f>
        <v>0</v>
      </c>
      <c r="C1326">
        <f>'Recursos Materiais'!B326</f>
        <v>0</v>
      </c>
      <c r="D1326">
        <f>'Recursos Materiais'!C326</f>
        <v>0</v>
      </c>
      <c r="E1326">
        <f>'Recursos Materiais'!D326</f>
        <v>0</v>
      </c>
      <c r="F1326">
        <f>'Recursos Materiais'!E326</f>
        <v>0</v>
      </c>
      <c r="G1326">
        <f>'Recursos Materiais'!F326</f>
        <v>0</v>
      </c>
      <c r="H1326" s="40">
        <f>'Recursos Materiais'!G326</f>
        <v>0</v>
      </c>
      <c r="I1326" s="40">
        <f>'Recursos Materiais'!H326</f>
        <v>0</v>
      </c>
      <c r="J1326" s="2">
        <f>'Recursos Materiais'!I326</f>
        <v>0</v>
      </c>
      <c r="K1326" s="3">
        <f>'Recursos Materiais'!J326</f>
        <v>0</v>
      </c>
      <c r="L1326" s="39">
        <f>'Recursos Materiais'!K326</f>
        <v>0</v>
      </c>
    </row>
    <row r="1327" spans="1:12" x14ac:dyDescent="0.25">
      <c r="A1327">
        <f>'Recursos Materiais'!A327</f>
        <v>0</v>
      </c>
      <c r="C1327">
        <f>'Recursos Materiais'!B327</f>
        <v>0</v>
      </c>
      <c r="D1327">
        <f>'Recursos Materiais'!C327</f>
        <v>0</v>
      </c>
      <c r="E1327">
        <f>'Recursos Materiais'!D327</f>
        <v>0</v>
      </c>
      <c r="F1327">
        <f>'Recursos Materiais'!E327</f>
        <v>0</v>
      </c>
      <c r="G1327">
        <f>'Recursos Materiais'!F327</f>
        <v>0</v>
      </c>
      <c r="H1327" s="40">
        <f>'Recursos Materiais'!G327</f>
        <v>0</v>
      </c>
      <c r="I1327" s="40">
        <f>'Recursos Materiais'!H327</f>
        <v>0</v>
      </c>
      <c r="J1327" s="2">
        <f>'Recursos Materiais'!I327</f>
        <v>0</v>
      </c>
      <c r="K1327" s="3">
        <f>'Recursos Materiais'!J327</f>
        <v>0</v>
      </c>
      <c r="L1327" s="39">
        <f>'Recursos Materiais'!K327</f>
        <v>0</v>
      </c>
    </row>
    <row r="1328" spans="1:12" x14ac:dyDescent="0.25">
      <c r="A1328">
        <f>'Recursos Materiais'!A328</f>
        <v>0</v>
      </c>
      <c r="C1328">
        <f>'Recursos Materiais'!B328</f>
        <v>0</v>
      </c>
      <c r="D1328">
        <f>'Recursos Materiais'!C328</f>
        <v>0</v>
      </c>
      <c r="E1328">
        <f>'Recursos Materiais'!D328</f>
        <v>0</v>
      </c>
      <c r="F1328">
        <f>'Recursos Materiais'!E328</f>
        <v>0</v>
      </c>
      <c r="G1328">
        <f>'Recursos Materiais'!F328</f>
        <v>0</v>
      </c>
      <c r="H1328" s="40">
        <f>'Recursos Materiais'!G328</f>
        <v>0</v>
      </c>
      <c r="I1328" s="40">
        <f>'Recursos Materiais'!H328</f>
        <v>0</v>
      </c>
      <c r="J1328" s="2">
        <f>'Recursos Materiais'!I328</f>
        <v>0</v>
      </c>
      <c r="K1328" s="3">
        <f>'Recursos Materiais'!J328</f>
        <v>0</v>
      </c>
      <c r="L1328" s="39">
        <f>'Recursos Materiais'!K328</f>
        <v>0</v>
      </c>
    </row>
    <row r="1329" spans="1:12" x14ac:dyDescent="0.25">
      <c r="A1329">
        <f>'Recursos Materiais'!A329</f>
        <v>0</v>
      </c>
      <c r="C1329">
        <f>'Recursos Materiais'!B329</f>
        <v>0</v>
      </c>
      <c r="D1329">
        <f>'Recursos Materiais'!C329</f>
        <v>0</v>
      </c>
      <c r="E1329">
        <f>'Recursos Materiais'!D329</f>
        <v>0</v>
      </c>
      <c r="F1329">
        <f>'Recursos Materiais'!E329</f>
        <v>0</v>
      </c>
      <c r="G1329">
        <f>'Recursos Materiais'!F329</f>
        <v>0</v>
      </c>
      <c r="H1329" s="40">
        <f>'Recursos Materiais'!G329</f>
        <v>0</v>
      </c>
      <c r="I1329" s="40">
        <f>'Recursos Materiais'!H329</f>
        <v>0</v>
      </c>
      <c r="J1329" s="2">
        <f>'Recursos Materiais'!I329</f>
        <v>0</v>
      </c>
      <c r="K1329" s="3">
        <f>'Recursos Materiais'!J329</f>
        <v>0</v>
      </c>
      <c r="L1329" s="39">
        <f>'Recursos Materiais'!K329</f>
        <v>0</v>
      </c>
    </row>
    <row r="1330" spans="1:12" x14ac:dyDescent="0.25">
      <c r="A1330">
        <f>'Recursos Materiais'!A330</f>
        <v>0</v>
      </c>
      <c r="C1330">
        <f>'Recursos Materiais'!B330</f>
        <v>0</v>
      </c>
      <c r="D1330">
        <f>'Recursos Materiais'!C330</f>
        <v>0</v>
      </c>
      <c r="E1330">
        <f>'Recursos Materiais'!D330</f>
        <v>0</v>
      </c>
      <c r="F1330">
        <f>'Recursos Materiais'!E330</f>
        <v>0</v>
      </c>
      <c r="G1330">
        <f>'Recursos Materiais'!F330</f>
        <v>0</v>
      </c>
      <c r="H1330" s="40">
        <f>'Recursos Materiais'!G330</f>
        <v>0</v>
      </c>
      <c r="I1330" s="40">
        <f>'Recursos Materiais'!H330</f>
        <v>0</v>
      </c>
      <c r="J1330" s="2">
        <f>'Recursos Materiais'!I330</f>
        <v>0</v>
      </c>
      <c r="K1330" s="3">
        <f>'Recursos Materiais'!J330</f>
        <v>0</v>
      </c>
      <c r="L1330" s="39">
        <f>'Recursos Materiais'!K330</f>
        <v>0</v>
      </c>
    </row>
    <row r="1331" spans="1:12" x14ac:dyDescent="0.25">
      <c r="A1331">
        <f>'Recursos Materiais'!A331</f>
        <v>0</v>
      </c>
      <c r="C1331">
        <f>'Recursos Materiais'!B331</f>
        <v>0</v>
      </c>
      <c r="D1331">
        <f>'Recursos Materiais'!C331</f>
        <v>0</v>
      </c>
      <c r="E1331">
        <f>'Recursos Materiais'!D331</f>
        <v>0</v>
      </c>
      <c r="F1331">
        <f>'Recursos Materiais'!E331</f>
        <v>0</v>
      </c>
      <c r="G1331">
        <f>'Recursos Materiais'!F331</f>
        <v>0</v>
      </c>
      <c r="H1331" s="40">
        <f>'Recursos Materiais'!G331</f>
        <v>0</v>
      </c>
      <c r="I1331" s="40">
        <f>'Recursos Materiais'!H331</f>
        <v>0</v>
      </c>
      <c r="J1331" s="2">
        <f>'Recursos Materiais'!I331</f>
        <v>0</v>
      </c>
      <c r="K1331" s="3">
        <f>'Recursos Materiais'!J331</f>
        <v>0</v>
      </c>
      <c r="L1331" s="39">
        <f>'Recursos Materiais'!K331</f>
        <v>0</v>
      </c>
    </row>
    <row r="1332" spans="1:12" x14ac:dyDescent="0.25">
      <c r="A1332">
        <f>'Recursos Materiais'!A332</f>
        <v>0</v>
      </c>
      <c r="C1332">
        <f>'Recursos Materiais'!B332</f>
        <v>0</v>
      </c>
      <c r="D1332">
        <f>'Recursos Materiais'!C332</f>
        <v>0</v>
      </c>
      <c r="E1332">
        <f>'Recursos Materiais'!D332</f>
        <v>0</v>
      </c>
      <c r="F1332">
        <f>'Recursos Materiais'!E332</f>
        <v>0</v>
      </c>
      <c r="G1332">
        <f>'Recursos Materiais'!F332</f>
        <v>0</v>
      </c>
      <c r="H1332" s="40">
        <f>'Recursos Materiais'!G332</f>
        <v>0</v>
      </c>
      <c r="I1332" s="40">
        <f>'Recursos Materiais'!H332</f>
        <v>0</v>
      </c>
      <c r="J1332" s="2">
        <f>'Recursos Materiais'!I332</f>
        <v>0</v>
      </c>
      <c r="K1332" s="3">
        <f>'Recursos Materiais'!J332</f>
        <v>0</v>
      </c>
      <c r="L1332" s="39">
        <f>'Recursos Materiais'!K332</f>
        <v>0</v>
      </c>
    </row>
    <row r="1333" spans="1:12" x14ac:dyDescent="0.25">
      <c r="A1333">
        <f>'Recursos Materiais'!A333</f>
        <v>0</v>
      </c>
      <c r="C1333">
        <f>'Recursos Materiais'!B333</f>
        <v>0</v>
      </c>
      <c r="D1333">
        <f>'Recursos Materiais'!C333</f>
        <v>0</v>
      </c>
      <c r="E1333">
        <f>'Recursos Materiais'!D333</f>
        <v>0</v>
      </c>
      <c r="F1333">
        <f>'Recursos Materiais'!E333</f>
        <v>0</v>
      </c>
      <c r="G1333">
        <f>'Recursos Materiais'!F333</f>
        <v>0</v>
      </c>
      <c r="H1333" s="40">
        <f>'Recursos Materiais'!G333</f>
        <v>0</v>
      </c>
      <c r="I1333" s="40">
        <f>'Recursos Materiais'!H333</f>
        <v>0</v>
      </c>
      <c r="J1333" s="2">
        <f>'Recursos Materiais'!I333</f>
        <v>0</v>
      </c>
      <c r="K1333" s="3">
        <f>'Recursos Materiais'!J333</f>
        <v>0</v>
      </c>
      <c r="L1333" s="39">
        <f>'Recursos Materiais'!K333</f>
        <v>0</v>
      </c>
    </row>
    <row r="1334" spans="1:12" x14ac:dyDescent="0.25">
      <c r="A1334">
        <f>'Recursos Materiais'!A334</f>
        <v>0</v>
      </c>
      <c r="C1334">
        <f>'Recursos Materiais'!B334</f>
        <v>0</v>
      </c>
      <c r="D1334">
        <f>'Recursos Materiais'!C334</f>
        <v>0</v>
      </c>
      <c r="E1334">
        <f>'Recursos Materiais'!D334</f>
        <v>0</v>
      </c>
      <c r="F1334">
        <f>'Recursos Materiais'!E334</f>
        <v>0</v>
      </c>
      <c r="G1334">
        <f>'Recursos Materiais'!F334</f>
        <v>0</v>
      </c>
      <c r="H1334" s="40">
        <f>'Recursos Materiais'!G334</f>
        <v>0</v>
      </c>
      <c r="I1334" s="40">
        <f>'Recursos Materiais'!H334</f>
        <v>0</v>
      </c>
      <c r="J1334" s="2">
        <f>'Recursos Materiais'!I334</f>
        <v>0</v>
      </c>
      <c r="K1334" s="3">
        <f>'Recursos Materiais'!J334</f>
        <v>0</v>
      </c>
      <c r="L1334" s="39">
        <f>'Recursos Materiais'!K334</f>
        <v>0</v>
      </c>
    </row>
    <row r="1335" spans="1:12" x14ac:dyDescent="0.25">
      <c r="A1335">
        <f>'Recursos Materiais'!A335</f>
        <v>0</v>
      </c>
      <c r="C1335">
        <f>'Recursos Materiais'!B335</f>
        <v>0</v>
      </c>
      <c r="D1335">
        <f>'Recursos Materiais'!C335</f>
        <v>0</v>
      </c>
      <c r="E1335">
        <f>'Recursos Materiais'!D335</f>
        <v>0</v>
      </c>
      <c r="F1335">
        <f>'Recursos Materiais'!E335</f>
        <v>0</v>
      </c>
      <c r="G1335">
        <f>'Recursos Materiais'!F335</f>
        <v>0</v>
      </c>
      <c r="H1335" s="40">
        <f>'Recursos Materiais'!G335</f>
        <v>0</v>
      </c>
      <c r="I1335" s="40">
        <f>'Recursos Materiais'!H335</f>
        <v>0</v>
      </c>
      <c r="J1335" s="2">
        <f>'Recursos Materiais'!I335</f>
        <v>0</v>
      </c>
      <c r="K1335" s="3">
        <f>'Recursos Materiais'!J335</f>
        <v>0</v>
      </c>
      <c r="L1335" s="39">
        <f>'Recursos Materiais'!K335</f>
        <v>0</v>
      </c>
    </row>
    <row r="1336" spans="1:12" x14ac:dyDescent="0.25">
      <c r="A1336">
        <f>'Recursos Materiais'!A336</f>
        <v>0</v>
      </c>
      <c r="C1336">
        <f>'Recursos Materiais'!B336</f>
        <v>0</v>
      </c>
      <c r="D1336">
        <f>'Recursos Materiais'!C336</f>
        <v>0</v>
      </c>
      <c r="E1336">
        <f>'Recursos Materiais'!D336</f>
        <v>0</v>
      </c>
      <c r="F1336">
        <f>'Recursos Materiais'!E336</f>
        <v>0</v>
      </c>
      <c r="G1336">
        <f>'Recursos Materiais'!F336</f>
        <v>0</v>
      </c>
      <c r="H1336" s="40">
        <f>'Recursos Materiais'!G336</f>
        <v>0</v>
      </c>
      <c r="I1336" s="40">
        <f>'Recursos Materiais'!H336</f>
        <v>0</v>
      </c>
      <c r="J1336" s="2">
        <f>'Recursos Materiais'!I336</f>
        <v>0</v>
      </c>
      <c r="K1336" s="3">
        <f>'Recursos Materiais'!J336</f>
        <v>0</v>
      </c>
      <c r="L1336" s="39">
        <f>'Recursos Materiais'!K336</f>
        <v>0</v>
      </c>
    </row>
    <row r="1337" spans="1:12" x14ac:dyDescent="0.25">
      <c r="A1337">
        <f>'Recursos Materiais'!A337</f>
        <v>0</v>
      </c>
      <c r="C1337">
        <f>'Recursos Materiais'!B337</f>
        <v>0</v>
      </c>
      <c r="D1337">
        <f>'Recursos Materiais'!C337</f>
        <v>0</v>
      </c>
      <c r="E1337">
        <f>'Recursos Materiais'!D337</f>
        <v>0</v>
      </c>
      <c r="F1337">
        <f>'Recursos Materiais'!E337</f>
        <v>0</v>
      </c>
      <c r="G1337">
        <f>'Recursos Materiais'!F337</f>
        <v>0</v>
      </c>
      <c r="H1337" s="40">
        <f>'Recursos Materiais'!G337</f>
        <v>0</v>
      </c>
      <c r="I1337" s="40">
        <f>'Recursos Materiais'!H337</f>
        <v>0</v>
      </c>
      <c r="J1337" s="2">
        <f>'Recursos Materiais'!I337</f>
        <v>0</v>
      </c>
      <c r="K1337" s="3">
        <f>'Recursos Materiais'!J337</f>
        <v>0</v>
      </c>
      <c r="L1337" s="39">
        <f>'Recursos Materiais'!K337</f>
        <v>0</v>
      </c>
    </row>
    <row r="1338" spans="1:12" x14ac:dyDescent="0.25">
      <c r="A1338">
        <f>'Recursos Materiais'!A338</f>
        <v>0</v>
      </c>
      <c r="C1338">
        <f>'Recursos Materiais'!B338</f>
        <v>0</v>
      </c>
      <c r="D1338">
        <f>'Recursos Materiais'!C338</f>
        <v>0</v>
      </c>
      <c r="E1338">
        <f>'Recursos Materiais'!D338</f>
        <v>0</v>
      </c>
      <c r="F1338">
        <f>'Recursos Materiais'!E338</f>
        <v>0</v>
      </c>
      <c r="G1338">
        <f>'Recursos Materiais'!F338</f>
        <v>0</v>
      </c>
      <c r="H1338" s="40">
        <f>'Recursos Materiais'!G338</f>
        <v>0</v>
      </c>
      <c r="I1338" s="40">
        <f>'Recursos Materiais'!H338</f>
        <v>0</v>
      </c>
      <c r="J1338" s="2">
        <f>'Recursos Materiais'!I338</f>
        <v>0</v>
      </c>
      <c r="K1338" s="3">
        <f>'Recursos Materiais'!J338</f>
        <v>0</v>
      </c>
      <c r="L1338" s="39">
        <f>'Recursos Materiais'!K338</f>
        <v>0</v>
      </c>
    </row>
    <row r="1339" spans="1:12" x14ac:dyDescent="0.25">
      <c r="A1339">
        <f>'Recursos Materiais'!A339</f>
        <v>0</v>
      </c>
      <c r="C1339">
        <f>'Recursos Materiais'!B339</f>
        <v>0</v>
      </c>
      <c r="D1339">
        <f>'Recursos Materiais'!C339</f>
        <v>0</v>
      </c>
      <c r="E1339">
        <f>'Recursos Materiais'!D339</f>
        <v>0</v>
      </c>
      <c r="F1339">
        <f>'Recursos Materiais'!E339</f>
        <v>0</v>
      </c>
      <c r="G1339">
        <f>'Recursos Materiais'!F339</f>
        <v>0</v>
      </c>
      <c r="H1339" s="40">
        <f>'Recursos Materiais'!G339</f>
        <v>0</v>
      </c>
      <c r="I1339" s="40">
        <f>'Recursos Materiais'!H339</f>
        <v>0</v>
      </c>
      <c r="J1339" s="2">
        <f>'Recursos Materiais'!I339</f>
        <v>0</v>
      </c>
      <c r="K1339" s="3">
        <f>'Recursos Materiais'!J339</f>
        <v>0</v>
      </c>
      <c r="L1339" s="39">
        <f>'Recursos Materiais'!K339</f>
        <v>0</v>
      </c>
    </row>
    <row r="1340" spans="1:12" x14ac:dyDescent="0.25">
      <c r="A1340">
        <f>'Recursos Materiais'!A340</f>
        <v>0</v>
      </c>
      <c r="C1340">
        <f>'Recursos Materiais'!B340</f>
        <v>0</v>
      </c>
      <c r="D1340">
        <f>'Recursos Materiais'!C340</f>
        <v>0</v>
      </c>
      <c r="E1340">
        <f>'Recursos Materiais'!D340</f>
        <v>0</v>
      </c>
      <c r="F1340">
        <f>'Recursos Materiais'!E340</f>
        <v>0</v>
      </c>
      <c r="G1340">
        <f>'Recursos Materiais'!F340</f>
        <v>0</v>
      </c>
      <c r="H1340" s="40">
        <f>'Recursos Materiais'!G340</f>
        <v>0</v>
      </c>
      <c r="I1340" s="40">
        <f>'Recursos Materiais'!H340</f>
        <v>0</v>
      </c>
      <c r="J1340" s="2">
        <f>'Recursos Materiais'!I340</f>
        <v>0</v>
      </c>
      <c r="K1340" s="3">
        <f>'Recursos Materiais'!J340</f>
        <v>0</v>
      </c>
      <c r="L1340" s="39">
        <f>'Recursos Materiais'!K340</f>
        <v>0</v>
      </c>
    </row>
    <row r="1341" spans="1:12" x14ac:dyDescent="0.25">
      <c r="A1341">
        <f>'Recursos Materiais'!A341</f>
        <v>0</v>
      </c>
      <c r="C1341">
        <f>'Recursos Materiais'!B341</f>
        <v>0</v>
      </c>
      <c r="D1341">
        <f>'Recursos Materiais'!C341</f>
        <v>0</v>
      </c>
      <c r="E1341">
        <f>'Recursos Materiais'!D341</f>
        <v>0</v>
      </c>
      <c r="F1341">
        <f>'Recursos Materiais'!E341</f>
        <v>0</v>
      </c>
      <c r="G1341">
        <f>'Recursos Materiais'!F341</f>
        <v>0</v>
      </c>
      <c r="H1341" s="40">
        <f>'Recursos Materiais'!G341</f>
        <v>0</v>
      </c>
      <c r="I1341" s="40">
        <f>'Recursos Materiais'!H341</f>
        <v>0</v>
      </c>
      <c r="J1341" s="2">
        <f>'Recursos Materiais'!I341</f>
        <v>0</v>
      </c>
      <c r="K1341" s="3">
        <f>'Recursos Materiais'!J341</f>
        <v>0</v>
      </c>
      <c r="L1341" s="39">
        <f>'Recursos Materiais'!K341</f>
        <v>0</v>
      </c>
    </row>
    <row r="1342" spans="1:12" x14ac:dyDescent="0.25">
      <c r="A1342">
        <f>'Recursos Materiais'!A342</f>
        <v>0</v>
      </c>
      <c r="C1342">
        <f>'Recursos Materiais'!B342</f>
        <v>0</v>
      </c>
      <c r="D1342">
        <f>'Recursos Materiais'!C342</f>
        <v>0</v>
      </c>
      <c r="E1342">
        <f>'Recursos Materiais'!D342</f>
        <v>0</v>
      </c>
      <c r="F1342">
        <f>'Recursos Materiais'!E342</f>
        <v>0</v>
      </c>
      <c r="G1342">
        <f>'Recursos Materiais'!F342</f>
        <v>0</v>
      </c>
      <c r="H1342" s="40">
        <f>'Recursos Materiais'!G342</f>
        <v>0</v>
      </c>
      <c r="I1342" s="40">
        <f>'Recursos Materiais'!H342</f>
        <v>0</v>
      </c>
      <c r="J1342" s="2">
        <f>'Recursos Materiais'!I342</f>
        <v>0</v>
      </c>
      <c r="K1342" s="3">
        <f>'Recursos Materiais'!J342</f>
        <v>0</v>
      </c>
      <c r="L1342" s="39">
        <f>'Recursos Materiais'!K342</f>
        <v>0</v>
      </c>
    </row>
    <row r="1343" spans="1:12" x14ac:dyDescent="0.25">
      <c r="A1343">
        <f>'Recursos Materiais'!A343</f>
        <v>0</v>
      </c>
      <c r="C1343">
        <f>'Recursos Materiais'!B343</f>
        <v>0</v>
      </c>
      <c r="D1343">
        <f>'Recursos Materiais'!C343</f>
        <v>0</v>
      </c>
      <c r="E1343">
        <f>'Recursos Materiais'!D343</f>
        <v>0</v>
      </c>
      <c r="F1343">
        <f>'Recursos Materiais'!E343</f>
        <v>0</v>
      </c>
      <c r="G1343">
        <f>'Recursos Materiais'!F343</f>
        <v>0</v>
      </c>
      <c r="H1343" s="40">
        <f>'Recursos Materiais'!G343</f>
        <v>0</v>
      </c>
      <c r="I1343" s="40">
        <f>'Recursos Materiais'!H343</f>
        <v>0</v>
      </c>
      <c r="J1343" s="2">
        <f>'Recursos Materiais'!I343</f>
        <v>0</v>
      </c>
      <c r="K1343" s="3">
        <f>'Recursos Materiais'!J343</f>
        <v>0</v>
      </c>
      <c r="L1343" s="39">
        <f>'Recursos Materiais'!K343</f>
        <v>0</v>
      </c>
    </row>
    <row r="1344" spans="1:12" x14ac:dyDescent="0.25">
      <c r="A1344">
        <f>'Recursos Materiais'!A344</f>
        <v>0</v>
      </c>
      <c r="C1344">
        <f>'Recursos Materiais'!B344</f>
        <v>0</v>
      </c>
      <c r="D1344">
        <f>'Recursos Materiais'!C344</f>
        <v>0</v>
      </c>
      <c r="E1344">
        <f>'Recursos Materiais'!D344</f>
        <v>0</v>
      </c>
      <c r="F1344">
        <f>'Recursos Materiais'!E344</f>
        <v>0</v>
      </c>
      <c r="G1344">
        <f>'Recursos Materiais'!F344</f>
        <v>0</v>
      </c>
      <c r="H1344" s="40">
        <f>'Recursos Materiais'!G344</f>
        <v>0</v>
      </c>
      <c r="I1344" s="40">
        <f>'Recursos Materiais'!H344</f>
        <v>0</v>
      </c>
      <c r="J1344" s="2">
        <f>'Recursos Materiais'!I344</f>
        <v>0</v>
      </c>
      <c r="K1344" s="3">
        <f>'Recursos Materiais'!J344</f>
        <v>0</v>
      </c>
      <c r="L1344" s="39">
        <f>'Recursos Materiais'!K344</f>
        <v>0</v>
      </c>
    </row>
    <row r="1345" spans="1:12" x14ac:dyDescent="0.25">
      <c r="A1345">
        <f>'Recursos Materiais'!A345</f>
        <v>0</v>
      </c>
      <c r="C1345">
        <f>'Recursos Materiais'!B345</f>
        <v>0</v>
      </c>
      <c r="D1345">
        <f>'Recursos Materiais'!C345</f>
        <v>0</v>
      </c>
      <c r="E1345">
        <f>'Recursos Materiais'!D345</f>
        <v>0</v>
      </c>
      <c r="F1345">
        <f>'Recursos Materiais'!E345</f>
        <v>0</v>
      </c>
      <c r="G1345">
        <f>'Recursos Materiais'!F345</f>
        <v>0</v>
      </c>
      <c r="H1345" s="40">
        <f>'Recursos Materiais'!G345</f>
        <v>0</v>
      </c>
      <c r="I1345" s="40">
        <f>'Recursos Materiais'!H345</f>
        <v>0</v>
      </c>
      <c r="J1345" s="2">
        <f>'Recursos Materiais'!I345</f>
        <v>0</v>
      </c>
      <c r="K1345" s="3">
        <f>'Recursos Materiais'!J345</f>
        <v>0</v>
      </c>
      <c r="L1345" s="39">
        <f>'Recursos Materiais'!K345</f>
        <v>0</v>
      </c>
    </row>
    <row r="1346" spans="1:12" x14ac:dyDescent="0.25">
      <c r="A1346">
        <f>'Recursos Materiais'!A346</f>
        <v>0</v>
      </c>
      <c r="C1346">
        <f>'Recursos Materiais'!B346</f>
        <v>0</v>
      </c>
      <c r="D1346">
        <f>'Recursos Materiais'!C346</f>
        <v>0</v>
      </c>
      <c r="E1346">
        <f>'Recursos Materiais'!D346</f>
        <v>0</v>
      </c>
      <c r="F1346">
        <f>'Recursos Materiais'!E346</f>
        <v>0</v>
      </c>
      <c r="G1346">
        <f>'Recursos Materiais'!F346</f>
        <v>0</v>
      </c>
      <c r="H1346" s="40">
        <f>'Recursos Materiais'!G346</f>
        <v>0</v>
      </c>
      <c r="I1346" s="40">
        <f>'Recursos Materiais'!H346</f>
        <v>0</v>
      </c>
      <c r="J1346" s="2">
        <f>'Recursos Materiais'!I346</f>
        <v>0</v>
      </c>
      <c r="K1346" s="3">
        <f>'Recursos Materiais'!J346</f>
        <v>0</v>
      </c>
      <c r="L1346" s="39">
        <f>'Recursos Materiais'!K346</f>
        <v>0</v>
      </c>
    </row>
    <row r="1347" spans="1:12" x14ac:dyDescent="0.25">
      <c r="A1347">
        <f>'Recursos Materiais'!A347</f>
        <v>0</v>
      </c>
      <c r="C1347">
        <f>'Recursos Materiais'!B347</f>
        <v>0</v>
      </c>
      <c r="D1347">
        <f>'Recursos Materiais'!C347</f>
        <v>0</v>
      </c>
      <c r="E1347">
        <f>'Recursos Materiais'!D347</f>
        <v>0</v>
      </c>
      <c r="F1347">
        <f>'Recursos Materiais'!E347</f>
        <v>0</v>
      </c>
      <c r="G1347">
        <f>'Recursos Materiais'!F347</f>
        <v>0</v>
      </c>
      <c r="H1347" s="40">
        <f>'Recursos Materiais'!G347</f>
        <v>0</v>
      </c>
      <c r="I1347" s="40">
        <f>'Recursos Materiais'!H347</f>
        <v>0</v>
      </c>
      <c r="J1347" s="2">
        <f>'Recursos Materiais'!I347</f>
        <v>0</v>
      </c>
      <c r="K1347" s="3">
        <f>'Recursos Materiais'!J347</f>
        <v>0</v>
      </c>
      <c r="L1347" s="39">
        <f>'Recursos Materiais'!K347</f>
        <v>0</v>
      </c>
    </row>
    <row r="1348" spans="1:12" x14ac:dyDescent="0.25">
      <c r="A1348">
        <f>'Recursos Materiais'!A348</f>
        <v>0</v>
      </c>
      <c r="C1348">
        <f>'Recursos Materiais'!B348</f>
        <v>0</v>
      </c>
      <c r="D1348">
        <f>'Recursos Materiais'!C348</f>
        <v>0</v>
      </c>
      <c r="E1348">
        <f>'Recursos Materiais'!D348</f>
        <v>0</v>
      </c>
      <c r="F1348">
        <f>'Recursos Materiais'!E348</f>
        <v>0</v>
      </c>
      <c r="G1348">
        <f>'Recursos Materiais'!F348</f>
        <v>0</v>
      </c>
      <c r="H1348" s="40">
        <f>'Recursos Materiais'!G348</f>
        <v>0</v>
      </c>
      <c r="I1348" s="40">
        <f>'Recursos Materiais'!H348</f>
        <v>0</v>
      </c>
      <c r="J1348" s="2">
        <f>'Recursos Materiais'!I348</f>
        <v>0</v>
      </c>
      <c r="K1348" s="3">
        <f>'Recursos Materiais'!J348</f>
        <v>0</v>
      </c>
      <c r="L1348" s="39">
        <f>'Recursos Materiais'!K348</f>
        <v>0</v>
      </c>
    </row>
    <row r="1349" spans="1:12" x14ac:dyDescent="0.25">
      <c r="A1349">
        <f>'Recursos Materiais'!A349</f>
        <v>0</v>
      </c>
      <c r="C1349">
        <f>'Recursos Materiais'!B349</f>
        <v>0</v>
      </c>
      <c r="D1349">
        <f>'Recursos Materiais'!C349</f>
        <v>0</v>
      </c>
      <c r="E1349">
        <f>'Recursos Materiais'!D349</f>
        <v>0</v>
      </c>
      <c r="F1349">
        <f>'Recursos Materiais'!E349</f>
        <v>0</v>
      </c>
      <c r="G1349">
        <f>'Recursos Materiais'!F349</f>
        <v>0</v>
      </c>
      <c r="H1349" s="40">
        <f>'Recursos Materiais'!G349</f>
        <v>0</v>
      </c>
      <c r="I1349" s="40">
        <f>'Recursos Materiais'!H349</f>
        <v>0</v>
      </c>
      <c r="J1349" s="2">
        <f>'Recursos Materiais'!I349</f>
        <v>0</v>
      </c>
      <c r="K1349" s="3">
        <f>'Recursos Materiais'!J349</f>
        <v>0</v>
      </c>
      <c r="L1349" s="39">
        <f>'Recursos Materiais'!K349</f>
        <v>0</v>
      </c>
    </row>
    <row r="1350" spans="1:12" x14ac:dyDescent="0.25">
      <c r="A1350">
        <f>'Recursos Materiais'!A350</f>
        <v>0</v>
      </c>
      <c r="C1350">
        <f>'Recursos Materiais'!B350</f>
        <v>0</v>
      </c>
      <c r="D1350">
        <f>'Recursos Materiais'!C350</f>
        <v>0</v>
      </c>
      <c r="E1350">
        <f>'Recursos Materiais'!D350</f>
        <v>0</v>
      </c>
      <c r="F1350">
        <f>'Recursos Materiais'!E350</f>
        <v>0</v>
      </c>
      <c r="G1350">
        <f>'Recursos Materiais'!F350</f>
        <v>0</v>
      </c>
      <c r="H1350" s="40">
        <f>'Recursos Materiais'!G350</f>
        <v>0</v>
      </c>
      <c r="I1350" s="40">
        <f>'Recursos Materiais'!H350</f>
        <v>0</v>
      </c>
      <c r="J1350" s="2">
        <f>'Recursos Materiais'!I350</f>
        <v>0</v>
      </c>
      <c r="K1350" s="3">
        <f>'Recursos Materiais'!J350</f>
        <v>0</v>
      </c>
      <c r="L1350" s="39">
        <f>'Recursos Materiais'!K350</f>
        <v>0</v>
      </c>
    </row>
    <row r="1351" spans="1:12" x14ac:dyDescent="0.25">
      <c r="A1351">
        <f>'Recursos Materiais'!A351</f>
        <v>0</v>
      </c>
      <c r="C1351">
        <f>'Recursos Materiais'!B351</f>
        <v>0</v>
      </c>
      <c r="D1351">
        <f>'Recursos Materiais'!C351</f>
        <v>0</v>
      </c>
      <c r="E1351">
        <f>'Recursos Materiais'!D351</f>
        <v>0</v>
      </c>
      <c r="F1351">
        <f>'Recursos Materiais'!E351</f>
        <v>0</v>
      </c>
      <c r="G1351">
        <f>'Recursos Materiais'!F351</f>
        <v>0</v>
      </c>
      <c r="H1351" s="40">
        <f>'Recursos Materiais'!G351</f>
        <v>0</v>
      </c>
      <c r="I1351" s="40">
        <f>'Recursos Materiais'!H351</f>
        <v>0</v>
      </c>
      <c r="J1351" s="2">
        <f>'Recursos Materiais'!I351</f>
        <v>0</v>
      </c>
      <c r="K1351" s="3">
        <f>'Recursos Materiais'!J351</f>
        <v>0</v>
      </c>
      <c r="L1351" s="39">
        <f>'Recursos Materiais'!K351</f>
        <v>0</v>
      </c>
    </row>
    <row r="1352" spans="1:12" x14ac:dyDescent="0.25">
      <c r="A1352">
        <f>'Recursos Materiais'!A352</f>
        <v>0</v>
      </c>
      <c r="C1352">
        <f>'Recursos Materiais'!B352</f>
        <v>0</v>
      </c>
      <c r="D1352">
        <f>'Recursos Materiais'!C352</f>
        <v>0</v>
      </c>
      <c r="E1352">
        <f>'Recursos Materiais'!D352</f>
        <v>0</v>
      </c>
      <c r="F1352">
        <f>'Recursos Materiais'!E352</f>
        <v>0</v>
      </c>
      <c r="G1352">
        <f>'Recursos Materiais'!F352</f>
        <v>0</v>
      </c>
      <c r="H1352" s="40">
        <f>'Recursos Materiais'!G352</f>
        <v>0</v>
      </c>
      <c r="I1352" s="40">
        <f>'Recursos Materiais'!H352</f>
        <v>0</v>
      </c>
      <c r="J1352" s="2">
        <f>'Recursos Materiais'!I352</f>
        <v>0</v>
      </c>
      <c r="K1352" s="3">
        <f>'Recursos Materiais'!J352</f>
        <v>0</v>
      </c>
      <c r="L1352" s="39">
        <f>'Recursos Materiais'!K352</f>
        <v>0</v>
      </c>
    </row>
    <row r="1353" spans="1:12" x14ac:dyDescent="0.25">
      <c r="A1353">
        <f>'Recursos Materiais'!A353</f>
        <v>0</v>
      </c>
      <c r="C1353">
        <f>'Recursos Materiais'!B353</f>
        <v>0</v>
      </c>
      <c r="D1353">
        <f>'Recursos Materiais'!C353</f>
        <v>0</v>
      </c>
      <c r="E1353">
        <f>'Recursos Materiais'!D353</f>
        <v>0</v>
      </c>
      <c r="F1353">
        <f>'Recursos Materiais'!E353</f>
        <v>0</v>
      </c>
      <c r="G1353">
        <f>'Recursos Materiais'!F353</f>
        <v>0</v>
      </c>
      <c r="H1353" s="40">
        <f>'Recursos Materiais'!G353</f>
        <v>0</v>
      </c>
      <c r="I1353" s="40">
        <f>'Recursos Materiais'!H353</f>
        <v>0</v>
      </c>
      <c r="J1353" s="2">
        <f>'Recursos Materiais'!I353</f>
        <v>0</v>
      </c>
      <c r="K1353" s="3">
        <f>'Recursos Materiais'!J353</f>
        <v>0</v>
      </c>
      <c r="L1353" s="39">
        <f>'Recursos Materiais'!K353</f>
        <v>0</v>
      </c>
    </row>
    <row r="1354" spans="1:12" x14ac:dyDescent="0.25">
      <c r="A1354">
        <f>'Recursos Materiais'!A354</f>
        <v>0</v>
      </c>
      <c r="C1354">
        <f>'Recursos Materiais'!B354</f>
        <v>0</v>
      </c>
      <c r="D1354">
        <f>'Recursos Materiais'!C354</f>
        <v>0</v>
      </c>
      <c r="E1354">
        <f>'Recursos Materiais'!D354</f>
        <v>0</v>
      </c>
      <c r="F1354">
        <f>'Recursos Materiais'!E354</f>
        <v>0</v>
      </c>
      <c r="G1354">
        <f>'Recursos Materiais'!F354</f>
        <v>0</v>
      </c>
      <c r="H1354" s="40">
        <f>'Recursos Materiais'!G354</f>
        <v>0</v>
      </c>
      <c r="I1354" s="40">
        <f>'Recursos Materiais'!H354</f>
        <v>0</v>
      </c>
      <c r="J1354" s="2">
        <f>'Recursos Materiais'!I354</f>
        <v>0</v>
      </c>
      <c r="K1354" s="3">
        <f>'Recursos Materiais'!J354</f>
        <v>0</v>
      </c>
      <c r="L1354" s="39">
        <f>'Recursos Materiais'!K354</f>
        <v>0</v>
      </c>
    </row>
    <row r="1355" spans="1:12" x14ac:dyDescent="0.25">
      <c r="A1355">
        <f>'Recursos Materiais'!A355</f>
        <v>0</v>
      </c>
      <c r="C1355">
        <f>'Recursos Materiais'!B355</f>
        <v>0</v>
      </c>
      <c r="D1355">
        <f>'Recursos Materiais'!C355</f>
        <v>0</v>
      </c>
      <c r="E1355">
        <f>'Recursos Materiais'!D355</f>
        <v>0</v>
      </c>
      <c r="F1355">
        <f>'Recursos Materiais'!E355</f>
        <v>0</v>
      </c>
      <c r="G1355">
        <f>'Recursos Materiais'!F355</f>
        <v>0</v>
      </c>
      <c r="H1355" s="40">
        <f>'Recursos Materiais'!G355</f>
        <v>0</v>
      </c>
      <c r="I1355" s="40">
        <f>'Recursos Materiais'!H355</f>
        <v>0</v>
      </c>
      <c r="J1355" s="2">
        <f>'Recursos Materiais'!I355</f>
        <v>0</v>
      </c>
      <c r="K1355" s="3">
        <f>'Recursos Materiais'!J355</f>
        <v>0</v>
      </c>
      <c r="L1355" s="39">
        <f>'Recursos Materiais'!K355</f>
        <v>0</v>
      </c>
    </row>
    <row r="1356" spans="1:12" x14ac:dyDescent="0.25">
      <c r="A1356">
        <f>'Recursos Materiais'!A356</f>
        <v>0</v>
      </c>
      <c r="C1356">
        <f>'Recursos Materiais'!B356</f>
        <v>0</v>
      </c>
      <c r="D1356">
        <f>'Recursos Materiais'!C356</f>
        <v>0</v>
      </c>
      <c r="E1356">
        <f>'Recursos Materiais'!D356</f>
        <v>0</v>
      </c>
      <c r="F1356">
        <f>'Recursos Materiais'!E356</f>
        <v>0</v>
      </c>
      <c r="G1356">
        <f>'Recursos Materiais'!F356</f>
        <v>0</v>
      </c>
      <c r="H1356" s="40">
        <f>'Recursos Materiais'!G356</f>
        <v>0</v>
      </c>
      <c r="I1356" s="40">
        <f>'Recursos Materiais'!H356</f>
        <v>0</v>
      </c>
      <c r="J1356" s="2">
        <f>'Recursos Materiais'!I356</f>
        <v>0</v>
      </c>
      <c r="K1356" s="3">
        <f>'Recursos Materiais'!J356</f>
        <v>0</v>
      </c>
      <c r="L1356" s="39">
        <f>'Recursos Materiais'!K356</f>
        <v>0</v>
      </c>
    </row>
    <row r="1357" spans="1:12" x14ac:dyDescent="0.25">
      <c r="A1357">
        <f>'Recursos Materiais'!A357</f>
        <v>0</v>
      </c>
      <c r="C1357">
        <f>'Recursos Materiais'!B357</f>
        <v>0</v>
      </c>
      <c r="D1357">
        <f>'Recursos Materiais'!C357</f>
        <v>0</v>
      </c>
      <c r="E1357">
        <f>'Recursos Materiais'!D357</f>
        <v>0</v>
      </c>
      <c r="F1357">
        <f>'Recursos Materiais'!E357</f>
        <v>0</v>
      </c>
      <c r="G1357">
        <f>'Recursos Materiais'!F357</f>
        <v>0</v>
      </c>
      <c r="H1357" s="40">
        <f>'Recursos Materiais'!G357</f>
        <v>0</v>
      </c>
      <c r="I1357" s="40">
        <f>'Recursos Materiais'!H357</f>
        <v>0</v>
      </c>
      <c r="J1357" s="2">
        <f>'Recursos Materiais'!I357</f>
        <v>0</v>
      </c>
      <c r="K1357" s="3">
        <f>'Recursos Materiais'!J357</f>
        <v>0</v>
      </c>
      <c r="L1357" s="39">
        <f>'Recursos Materiais'!K357</f>
        <v>0</v>
      </c>
    </row>
    <row r="1358" spans="1:12" x14ac:dyDescent="0.25">
      <c r="A1358">
        <f>'Recursos Materiais'!A358</f>
        <v>0</v>
      </c>
      <c r="C1358">
        <f>'Recursos Materiais'!B358</f>
        <v>0</v>
      </c>
      <c r="D1358">
        <f>'Recursos Materiais'!C358</f>
        <v>0</v>
      </c>
      <c r="E1358">
        <f>'Recursos Materiais'!D358</f>
        <v>0</v>
      </c>
      <c r="F1358">
        <f>'Recursos Materiais'!E358</f>
        <v>0</v>
      </c>
      <c r="G1358">
        <f>'Recursos Materiais'!F358</f>
        <v>0</v>
      </c>
      <c r="H1358" s="40">
        <f>'Recursos Materiais'!G358</f>
        <v>0</v>
      </c>
      <c r="I1358" s="40">
        <f>'Recursos Materiais'!H358</f>
        <v>0</v>
      </c>
      <c r="J1358" s="2">
        <f>'Recursos Materiais'!I358</f>
        <v>0</v>
      </c>
      <c r="K1358" s="3">
        <f>'Recursos Materiais'!J358</f>
        <v>0</v>
      </c>
      <c r="L1358" s="39">
        <f>'Recursos Materiais'!K358</f>
        <v>0</v>
      </c>
    </row>
    <row r="1359" spans="1:12" x14ac:dyDescent="0.25">
      <c r="A1359">
        <f>'Recursos Materiais'!A359</f>
        <v>0</v>
      </c>
      <c r="C1359">
        <f>'Recursos Materiais'!B359</f>
        <v>0</v>
      </c>
      <c r="D1359">
        <f>'Recursos Materiais'!C359</f>
        <v>0</v>
      </c>
      <c r="E1359">
        <f>'Recursos Materiais'!D359</f>
        <v>0</v>
      </c>
      <c r="F1359">
        <f>'Recursos Materiais'!E359</f>
        <v>0</v>
      </c>
      <c r="G1359">
        <f>'Recursos Materiais'!F359</f>
        <v>0</v>
      </c>
      <c r="H1359" s="40">
        <f>'Recursos Materiais'!G359</f>
        <v>0</v>
      </c>
      <c r="I1359" s="40">
        <f>'Recursos Materiais'!H359</f>
        <v>0</v>
      </c>
      <c r="J1359" s="2">
        <f>'Recursos Materiais'!I359</f>
        <v>0</v>
      </c>
      <c r="K1359" s="3">
        <f>'Recursos Materiais'!J359</f>
        <v>0</v>
      </c>
      <c r="L1359" s="39">
        <f>'Recursos Materiais'!K359</f>
        <v>0</v>
      </c>
    </row>
    <row r="1360" spans="1:12" x14ac:dyDescent="0.25">
      <c r="A1360">
        <f>'Recursos Materiais'!A360</f>
        <v>0</v>
      </c>
      <c r="C1360">
        <f>'Recursos Materiais'!B360</f>
        <v>0</v>
      </c>
      <c r="D1360">
        <f>'Recursos Materiais'!C360</f>
        <v>0</v>
      </c>
      <c r="E1360">
        <f>'Recursos Materiais'!D360</f>
        <v>0</v>
      </c>
      <c r="F1360">
        <f>'Recursos Materiais'!E360</f>
        <v>0</v>
      </c>
      <c r="G1360">
        <f>'Recursos Materiais'!F360</f>
        <v>0</v>
      </c>
      <c r="H1360" s="40">
        <f>'Recursos Materiais'!G360</f>
        <v>0</v>
      </c>
      <c r="I1360" s="40">
        <f>'Recursos Materiais'!H360</f>
        <v>0</v>
      </c>
      <c r="J1360" s="2">
        <f>'Recursos Materiais'!I360</f>
        <v>0</v>
      </c>
      <c r="K1360" s="3">
        <f>'Recursos Materiais'!J360</f>
        <v>0</v>
      </c>
      <c r="L1360" s="39">
        <f>'Recursos Materiais'!K360</f>
        <v>0</v>
      </c>
    </row>
    <row r="1361" spans="1:12" x14ac:dyDescent="0.25">
      <c r="A1361">
        <f>'Recursos Materiais'!A361</f>
        <v>0</v>
      </c>
      <c r="C1361">
        <f>'Recursos Materiais'!B361</f>
        <v>0</v>
      </c>
      <c r="D1361">
        <f>'Recursos Materiais'!C361</f>
        <v>0</v>
      </c>
      <c r="E1361">
        <f>'Recursos Materiais'!D361</f>
        <v>0</v>
      </c>
      <c r="F1361">
        <f>'Recursos Materiais'!E361</f>
        <v>0</v>
      </c>
      <c r="G1361">
        <f>'Recursos Materiais'!F361</f>
        <v>0</v>
      </c>
      <c r="H1361" s="40">
        <f>'Recursos Materiais'!G361</f>
        <v>0</v>
      </c>
      <c r="I1361" s="40">
        <f>'Recursos Materiais'!H361</f>
        <v>0</v>
      </c>
      <c r="J1361" s="2">
        <f>'Recursos Materiais'!I361</f>
        <v>0</v>
      </c>
      <c r="K1361" s="3">
        <f>'Recursos Materiais'!J361</f>
        <v>0</v>
      </c>
      <c r="L1361" s="39">
        <f>'Recursos Materiais'!K361</f>
        <v>0</v>
      </c>
    </row>
    <row r="1362" spans="1:12" x14ac:dyDescent="0.25">
      <c r="A1362">
        <f>'Recursos Materiais'!A362</f>
        <v>0</v>
      </c>
      <c r="C1362">
        <f>'Recursos Materiais'!B362</f>
        <v>0</v>
      </c>
      <c r="D1362">
        <f>'Recursos Materiais'!C362</f>
        <v>0</v>
      </c>
      <c r="E1362">
        <f>'Recursos Materiais'!D362</f>
        <v>0</v>
      </c>
      <c r="F1362">
        <f>'Recursos Materiais'!E362</f>
        <v>0</v>
      </c>
      <c r="G1362">
        <f>'Recursos Materiais'!F362</f>
        <v>0</v>
      </c>
      <c r="H1362" s="40">
        <f>'Recursos Materiais'!G362</f>
        <v>0</v>
      </c>
      <c r="I1362" s="40">
        <f>'Recursos Materiais'!H362</f>
        <v>0</v>
      </c>
      <c r="J1362" s="2">
        <f>'Recursos Materiais'!I362</f>
        <v>0</v>
      </c>
      <c r="K1362" s="3">
        <f>'Recursos Materiais'!J362</f>
        <v>0</v>
      </c>
      <c r="L1362" s="39">
        <f>'Recursos Materiais'!K362</f>
        <v>0</v>
      </c>
    </row>
    <row r="1363" spans="1:12" x14ac:dyDescent="0.25">
      <c r="A1363">
        <f>'Recursos Materiais'!A363</f>
        <v>0</v>
      </c>
      <c r="C1363">
        <f>'Recursos Materiais'!B363</f>
        <v>0</v>
      </c>
      <c r="D1363">
        <f>'Recursos Materiais'!C363</f>
        <v>0</v>
      </c>
      <c r="E1363">
        <f>'Recursos Materiais'!D363</f>
        <v>0</v>
      </c>
      <c r="F1363">
        <f>'Recursos Materiais'!E363</f>
        <v>0</v>
      </c>
      <c r="G1363">
        <f>'Recursos Materiais'!F363</f>
        <v>0</v>
      </c>
      <c r="H1363" s="40">
        <f>'Recursos Materiais'!G363</f>
        <v>0</v>
      </c>
      <c r="I1363" s="40">
        <f>'Recursos Materiais'!H363</f>
        <v>0</v>
      </c>
      <c r="J1363" s="2">
        <f>'Recursos Materiais'!I363</f>
        <v>0</v>
      </c>
      <c r="K1363" s="3">
        <f>'Recursos Materiais'!J363</f>
        <v>0</v>
      </c>
      <c r="L1363" s="39">
        <f>'Recursos Materiais'!K363</f>
        <v>0</v>
      </c>
    </row>
    <row r="1364" spans="1:12" x14ac:dyDescent="0.25">
      <c r="A1364">
        <f>'Recursos Materiais'!A364</f>
        <v>0</v>
      </c>
      <c r="C1364">
        <f>'Recursos Materiais'!B364</f>
        <v>0</v>
      </c>
      <c r="D1364">
        <f>'Recursos Materiais'!C364</f>
        <v>0</v>
      </c>
      <c r="E1364">
        <f>'Recursos Materiais'!D364</f>
        <v>0</v>
      </c>
      <c r="F1364">
        <f>'Recursos Materiais'!E364</f>
        <v>0</v>
      </c>
      <c r="G1364">
        <f>'Recursos Materiais'!F364</f>
        <v>0</v>
      </c>
      <c r="H1364" s="40">
        <f>'Recursos Materiais'!G364</f>
        <v>0</v>
      </c>
      <c r="I1364" s="40">
        <f>'Recursos Materiais'!H364</f>
        <v>0</v>
      </c>
      <c r="J1364" s="2">
        <f>'Recursos Materiais'!I364</f>
        <v>0</v>
      </c>
      <c r="K1364" s="3">
        <f>'Recursos Materiais'!J364</f>
        <v>0</v>
      </c>
      <c r="L1364" s="39">
        <f>'Recursos Materiais'!K364</f>
        <v>0</v>
      </c>
    </row>
    <row r="1365" spans="1:12" x14ac:dyDescent="0.25">
      <c r="A1365">
        <f>'Recursos Materiais'!A365</f>
        <v>0</v>
      </c>
      <c r="C1365">
        <f>'Recursos Materiais'!B365</f>
        <v>0</v>
      </c>
      <c r="D1365">
        <f>'Recursos Materiais'!C365</f>
        <v>0</v>
      </c>
      <c r="E1365">
        <f>'Recursos Materiais'!D365</f>
        <v>0</v>
      </c>
      <c r="F1365">
        <f>'Recursos Materiais'!E365</f>
        <v>0</v>
      </c>
      <c r="G1365">
        <f>'Recursos Materiais'!F365</f>
        <v>0</v>
      </c>
      <c r="H1365" s="40">
        <f>'Recursos Materiais'!G365</f>
        <v>0</v>
      </c>
      <c r="I1365" s="40">
        <f>'Recursos Materiais'!H365</f>
        <v>0</v>
      </c>
      <c r="J1365" s="2">
        <f>'Recursos Materiais'!I365</f>
        <v>0</v>
      </c>
      <c r="K1365" s="3">
        <f>'Recursos Materiais'!J365</f>
        <v>0</v>
      </c>
      <c r="L1365" s="39">
        <f>'Recursos Materiais'!K365</f>
        <v>0</v>
      </c>
    </row>
    <row r="1366" spans="1:12" x14ac:dyDescent="0.25">
      <c r="A1366">
        <f>'Recursos Materiais'!A366</f>
        <v>0</v>
      </c>
      <c r="C1366">
        <f>'Recursos Materiais'!B366</f>
        <v>0</v>
      </c>
      <c r="D1366">
        <f>'Recursos Materiais'!C366</f>
        <v>0</v>
      </c>
      <c r="E1366">
        <f>'Recursos Materiais'!D366</f>
        <v>0</v>
      </c>
      <c r="F1366">
        <f>'Recursos Materiais'!E366</f>
        <v>0</v>
      </c>
      <c r="G1366">
        <f>'Recursos Materiais'!F366</f>
        <v>0</v>
      </c>
      <c r="H1366" s="40">
        <f>'Recursos Materiais'!G366</f>
        <v>0</v>
      </c>
      <c r="I1366" s="40">
        <f>'Recursos Materiais'!H366</f>
        <v>0</v>
      </c>
      <c r="J1366" s="2">
        <f>'Recursos Materiais'!I366</f>
        <v>0</v>
      </c>
      <c r="K1366" s="3">
        <f>'Recursos Materiais'!J366</f>
        <v>0</v>
      </c>
      <c r="L1366" s="39">
        <f>'Recursos Materiais'!K366</f>
        <v>0</v>
      </c>
    </row>
    <row r="1367" spans="1:12" x14ac:dyDescent="0.25">
      <c r="A1367">
        <f>'Recursos Materiais'!A367</f>
        <v>0</v>
      </c>
      <c r="C1367">
        <f>'Recursos Materiais'!B367</f>
        <v>0</v>
      </c>
      <c r="D1367">
        <f>'Recursos Materiais'!C367</f>
        <v>0</v>
      </c>
      <c r="E1367">
        <f>'Recursos Materiais'!D367</f>
        <v>0</v>
      </c>
      <c r="F1367">
        <f>'Recursos Materiais'!E367</f>
        <v>0</v>
      </c>
      <c r="G1367">
        <f>'Recursos Materiais'!F367</f>
        <v>0</v>
      </c>
      <c r="H1367" s="40">
        <f>'Recursos Materiais'!G367</f>
        <v>0</v>
      </c>
      <c r="I1367" s="40">
        <f>'Recursos Materiais'!H367</f>
        <v>0</v>
      </c>
      <c r="J1367" s="2">
        <f>'Recursos Materiais'!I367</f>
        <v>0</v>
      </c>
      <c r="K1367" s="3">
        <f>'Recursos Materiais'!J367</f>
        <v>0</v>
      </c>
      <c r="L1367" s="39">
        <f>'Recursos Materiais'!K367</f>
        <v>0</v>
      </c>
    </row>
    <row r="1368" spans="1:12" x14ac:dyDescent="0.25">
      <c r="A1368">
        <f>'Recursos Materiais'!A368</f>
        <v>0</v>
      </c>
      <c r="C1368">
        <f>'Recursos Materiais'!B368</f>
        <v>0</v>
      </c>
      <c r="D1368">
        <f>'Recursos Materiais'!C368</f>
        <v>0</v>
      </c>
      <c r="E1368">
        <f>'Recursos Materiais'!D368</f>
        <v>0</v>
      </c>
      <c r="F1368">
        <f>'Recursos Materiais'!E368</f>
        <v>0</v>
      </c>
      <c r="G1368">
        <f>'Recursos Materiais'!F368</f>
        <v>0</v>
      </c>
      <c r="H1368" s="40">
        <f>'Recursos Materiais'!G368</f>
        <v>0</v>
      </c>
      <c r="I1368" s="40">
        <f>'Recursos Materiais'!H368</f>
        <v>0</v>
      </c>
      <c r="J1368" s="2">
        <f>'Recursos Materiais'!I368</f>
        <v>0</v>
      </c>
      <c r="K1368" s="3">
        <f>'Recursos Materiais'!J368</f>
        <v>0</v>
      </c>
      <c r="L1368" s="39">
        <f>'Recursos Materiais'!K368</f>
        <v>0</v>
      </c>
    </row>
    <row r="1369" spans="1:12" x14ac:dyDescent="0.25">
      <c r="A1369">
        <f>'Recursos Materiais'!A369</f>
        <v>0</v>
      </c>
      <c r="C1369">
        <f>'Recursos Materiais'!B369</f>
        <v>0</v>
      </c>
      <c r="D1369">
        <f>'Recursos Materiais'!C369</f>
        <v>0</v>
      </c>
      <c r="E1369">
        <f>'Recursos Materiais'!D369</f>
        <v>0</v>
      </c>
      <c r="F1369">
        <f>'Recursos Materiais'!E369</f>
        <v>0</v>
      </c>
      <c r="G1369">
        <f>'Recursos Materiais'!F369</f>
        <v>0</v>
      </c>
      <c r="H1369" s="40">
        <f>'Recursos Materiais'!G369</f>
        <v>0</v>
      </c>
      <c r="I1369" s="40">
        <f>'Recursos Materiais'!H369</f>
        <v>0</v>
      </c>
      <c r="J1369" s="2">
        <f>'Recursos Materiais'!I369</f>
        <v>0</v>
      </c>
      <c r="K1369" s="3">
        <f>'Recursos Materiais'!J369</f>
        <v>0</v>
      </c>
      <c r="L1369" s="39">
        <f>'Recursos Materiais'!K369</f>
        <v>0</v>
      </c>
    </row>
    <row r="1370" spans="1:12" x14ac:dyDescent="0.25">
      <c r="A1370">
        <f>'Recursos Materiais'!A370</f>
        <v>0</v>
      </c>
      <c r="C1370">
        <f>'Recursos Materiais'!B370</f>
        <v>0</v>
      </c>
      <c r="D1370">
        <f>'Recursos Materiais'!C370</f>
        <v>0</v>
      </c>
      <c r="E1370">
        <f>'Recursos Materiais'!D370</f>
        <v>0</v>
      </c>
      <c r="F1370">
        <f>'Recursos Materiais'!E370</f>
        <v>0</v>
      </c>
      <c r="G1370">
        <f>'Recursos Materiais'!F370</f>
        <v>0</v>
      </c>
      <c r="H1370" s="40">
        <f>'Recursos Materiais'!G370</f>
        <v>0</v>
      </c>
      <c r="I1370" s="40">
        <f>'Recursos Materiais'!H370</f>
        <v>0</v>
      </c>
      <c r="J1370" s="2">
        <f>'Recursos Materiais'!I370</f>
        <v>0</v>
      </c>
      <c r="K1370" s="3">
        <f>'Recursos Materiais'!J370</f>
        <v>0</v>
      </c>
      <c r="L1370" s="39">
        <f>'Recursos Materiais'!K370</f>
        <v>0</v>
      </c>
    </row>
    <row r="1371" spans="1:12" x14ac:dyDescent="0.25">
      <c r="A1371">
        <f>'Recursos Materiais'!A371</f>
        <v>0</v>
      </c>
      <c r="C1371">
        <f>'Recursos Materiais'!B371</f>
        <v>0</v>
      </c>
      <c r="D1371">
        <f>'Recursos Materiais'!C371</f>
        <v>0</v>
      </c>
      <c r="E1371">
        <f>'Recursos Materiais'!D371</f>
        <v>0</v>
      </c>
      <c r="F1371">
        <f>'Recursos Materiais'!E371</f>
        <v>0</v>
      </c>
      <c r="G1371">
        <f>'Recursos Materiais'!F371</f>
        <v>0</v>
      </c>
      <c r="H1371" s="40">
        <f>'Recursos Materiais'!G371</f>
        <v>0</v>
      </c>
      <c r="I1371" s="40">
        <f>'Recursos Materiais'!H371</f>
        <v>0</v>
      </c>
      <c r="J1371" s="2">
        <f>'Recursos Materiais'!I371</f>
        <v>0</v>
      </c>
      <c r="K1371" s="3">
        <f>'Recursos Materiais'!J371</f>
        <v>0</v>
      </c>
      <c r="L1371" s="39">
        <f>'Recursos Materiais'!K371</f>
        <v>0</v>
      </c>
    </row>
    <row r="1372" spans="1:12" x14ac:dyDescent="0.25">
      <c r="A1372">
        <f>'Recursos Materiais'!A372</f>
        <v>0</v>
      </c>
      <c r="C1372">
        <f>'Recursos Materiais'!B372</f>
        <v>0</v>
      </c>
      <c r="D1372">
        <f>'Recursos Materiais'!C372</f>
        <v>0</v>
      </c>
      <c r="E1372">
        <f>'Recursos Materiais'!D372</f>
        <v>0</v>
      </c>
      <c r="F1372">
        <f>'Recursos Materiais'!E372</f>
        <v>0</v>
      </c>
      <c r="G1372">
        <f>'Recursos Materiais'!F372</f>
        <v>0</v>
      </c>
      <c r="H1372" s="40">
        <f>'Recursos Materiais'!G372</f>
        <v>0</v>
      </c>
      <c r="I1372" s="40">
        <f>'Recursos Materiais'!H372</f>
        <v>0</v>
      </c>
      <c r="J1372" s="2">
        <f>'Recursos Materiais'!I372</f>
        <v>0</v>
      </c>
      <c r="K1372" s="3">
        <f>'Recursos Materiais'!J372</f>
        <v>0</v>
      </c>
      <c r="L1372" s="39">
        <f>'Recursos Materiais'!K372</f>
        <v>0</v>
      </c>
    </row>
    <row r="1373" spans="1:12" x14ac:dyDescent="0.25">
      <c r="A1373">
        <f>'Recursos Materiais'!A373</f>
        <v>0</v>
      </c>
      <c r="C1373">
        <f>'Recursos Materiais'!B373</f>
        <v>0</v>
      </c>
      <c r="D1373">
        <f>'Recursos Materiais'!C373</f>
        <v>0</v>
      </c>
      <c r="E1373">
        <f>'Recursos Materiais'!D373</f>
        <v>0</v>
      </c>
      <c r="F1373">
        <f>'Recursos Materiais'!E373</f>
        <v>0</v>
      </c>
      <c r="G1373">
        <f>'Recursos Materiais'!F373</f>
        <v>0</v>
      </c>
      <c r="H1373" s="40">
        <f>'Recursos Materiais'!G373</f>
        <v>0</v>
      </c>
      <c r="I1373" s="40">
        <f>'Recursos Materiais'!H373</f>
        <v>0</v>
      </c>
      <c r="J1373" s="2">
        <f>'Recursos Materiais'!I373</f>
        <v>0</v>
      </c>
      <c r="K1373" s="3">
        <f>'Recursos Materiais'!J373</f>
        <v>0</v>
      </c>
      <c r="L1373" s="39">
        <f>'Recursos Materiais'!K373</f>
        <v>0</v>
      </c>
    </row>
    <row r="1374" spans="1:12" x14ac:dyDescent="0.25">
      <c r="A1374">
        <f>'Recursos Materiais'!A374</f>
        <v>0</v>
      </c>
      <c r="C1374">
        <f>'Recursos Materiais'!B374</f>
        <v>0</v>
      </c>
      <c r="D1374">
        <f>'Recursos Materiais'!C374</f>
        <v>0</v>
      </c>
      <c r="E1374">
        <f>'Recursos Materiais'!D374</f>
        <v>0</v>
      </c>
      <c r="F1374">
        <f>'Recursos Materiais'!E374</f>
        <v>0</v>
      </c>
      <c r="G1374">
        <f>'Recursos Materiais'!F374</f>
        <v>0</v>
      </c>
      <c r="H1374" s="40">
        <f>'Recursos Materiais'!G374</f>
        <v>0</v>
      </c>
      <c r="I1374" s="40">
        <f>'Recursos Materiais'!H374</f>
        <v>0</v>
      </c>
      <c r="J1374" s="2">
        <f>'Recursos Materiais'!I374</f>
        <v>0</v>
      </c>
      <c r="K1374" s="3">
        <f>'Recursos Materiais'!J374</f>
        <v>0</v>
      </c>
      <c r="L1374" s="39">
        <f>'Recursos Materiais'!K374</f>
        <v>0</v>
      </c>
    </row>
    <row r="1375" spans="1:12" x14ac:dyDescent="0.25">
      <c r="A1375">
        <f>'Recursos Materiais'!A375</f>
        <v>0</v>
      </c>
      <c r="C1375">
        <f>'Recursos Materiais'!B375</f>
        <v>0</v>
      </c>
      <c r="D1375">
        <f>'Recursos Materiais'!C375</f>
        <v>0</v>
      </c>
      <c r="E1375">
        <f>'Recursos Materiais'!D375</f>
        <v>0</v>
      </c>
      <c r="F1375">
        <f>'Recursos Materiais'!E375</f>
        <v>0</v>
      </c>
      <c r="G1375">
        <f>'Recursos Materiais'!F375</f>
        <v>0</v>
      </c>
      <c r="H1375" s="40">
        <f>'Recursos Materiais'!G375</f>
        <v>0</v>
      </c>
      <c r="I1375" s="40">
        <f>'Recursos Materiais'!H375</f>
        <v>0</v>
      </c>
      <c r="J1375" s="2">
        <f>'Recursos Materiais'!I375</f>
        <v>0</v>
      </c>
      <c r="K1375" s="3">
        <f>'Recursos Materiais'!J375</f>
        <v>0</v>
      </c>
      <c r="L1375" s="39">
        <f>'Recursos Materiais'!K375</f>
        <v>0</v>
      </c>
    </row>
    <row r="1376" spans="1:12" x14ac:dyDescent="0.25">
      <c r="A1376">
        <f>'Recursos Materiais'!A376</f>
        <v>0</v>
      </c>
      <c r="C1376">
        <f>'Recursos Materiais'!B376</f>
        <v>0</v>
      </c>
      <c r="D1376">
        <f>'Recursos Materiais'!C376</f>
        <v>0</v>
      </c>
      <c r="E1376">
        <f>'Recursos Materiais'!D376</f>
        <v>0</v>
      </c>
      <c r="F1376">
        <f>'Recursos Materiais'!E376</f>
        <v>0</v>
      </c>
      <c r="G1376">
        <f>'Recursos Materiais'!F376</f>
        <v>0</v>
      </c>
      <c r="H1376" s="40">
        <f>'Recursos Materiais'!G376</f>
        <v>0</v>
      </c>
      <c r="I1376" s="40">
        <f>'Recursos Materiais'!H376</f>
        <v>0</v>
      </c>
      <c r="J1376" s="2">
        <f>'Recursos Materiais'!I376</f>
        <v>0</v>
      </c>
      <c r="K1376" s="3">
        <f>'Recursos Materiais'!J376</f>
        <v>0</v>
      </c>
      <c r="L1376" s="39">
        <f>'Recursos Materiais'!K376</f>
        <v>0</v>
      </c>
    </row>
    <row r="1377" spans="1:12" x14ac:dyDescent="0.25">
      <c r="A1377">
        <f>'Recursos Materiais'!A377</f>
        <v>0</v>
      </c>
      <c r="C1377">
        <f>'Recursos Materiais'!B377</f>
        <v>0</v>
      </c>
      <c r="D1377">
        <f>'Recursos Materiais'!C377</f>
        <v>0</v>
      </c>
      <c r="E1377">
        <f>'Recursos Materiais'!D377</f>
        <v>0</v>
      </c>
      <c r="F1377">
        <f>'Recursos Materiais'!E377</f>
        <v>0</v>
      </c>
      <c r="G1377">
        <f>'Recursos Materiais'!F377</f>
        <v>0</v>
      </c>
      <c r="H1377" s="40">
        <f>'Recursos Materiais'!G377</f>
        <v>0</v>
      </c>
      <c r="I1377" s="40">
        <f>'Recursos Materiais'!H377</f>
        <v>0</v>
      </c>
      <c r="J1377" s="2">
        <f>'Recursos Materiais'!I377</f>
        <v>0</v>
      </c>
      <c r="K1377" s="3">
        <f>'Recursos Materiais'!J377</f>
        <v>0</v>
      </c>
      <c r="L1377" s="39">
        <f>'Recursos Materiais'!K377</f>
        <v>0</v>
      </c>
    </row>
    <row r="1378" spans="1:12" x14ac:dyDescent="0.25">
      <c r="A1378">
        <f>'Recursos Materiais'!A378</f>
        <v>0</v>
      </c>
      <c r="C1378">
        <f>'Recursos Materiais'!B378</f>
        <v>0</v>
      </c>
      <c r="D1378">
        <f>'Recursos Materiais'!C378</f>
        <v>0</v>
      </c>
      <c r="E1378">
        <f>'Recursos Materiais'!D378</f>
        <v>0</v>
      </c>
      <c r="F1378">
        <f>'Recursos Materiais'!E378</f>
        <v>0</v>
      </c>
      <c r="G1378">
        <f>'Recursos Materiais'!F378</f>
        <v>0</v>
      </c>
      <c r="H1378" s="40">
        <f>'Recursos Materiais'!G378</f>
        <v>0</v>
      </c>
      <c r="I1378" s="40">
        <f>'Recursos Materiais'!H378</f>
        <v>0</v>
      </c>
      <c r="J1378" s="2">
        <f>'Recursos Materiais'!I378</f>
        <v>0</v>
      </c>
      <c r="K1378" s="3">
        <f>'Recursos Materiais'!J378</f>
        <v>0</v>
      </c>
      <c r="L1378" s="39">
        <f>'Recursos Materiais'!K378</f>
        <v>0</v>
      </c>
    </row>
    <row r="1379" spans="1:12" x14ac:dyDescent="0.25">
      <c r="A1379">
        <f>'Recursos Materiais'!A379</f>
        <v>0</v>
      </c>
      <c r="C1379">
        <f>'Recursos Materiais'!B379</f>
        <v>0</v>
      </c>
      <c r="D1379">
        <f>'Recursos Materiais'!C379</f>
        <v>0</v>
      </c>
      <c r="E1379">
        <f>'Recursos Materiais'!D379</f>
        <v>0</v>
      </c>
      <c r="F1379">
        <f>'Recursos Materiais'!E379</f>
        <v>0</v>
      </c>
      <c r="G1379">
        <f>'Recursos Materiais'!F379</f>
        <v>0</v>
      </c>
      <c r="H1379" s="40">
        <f>'Recursos Materiais'!G379</f>
        <v>0</v>
      </c>
      <c r="I1379" s="40">
        <f>'Recursos Materiais'!H379</f>
        <v>0</v>
      </c>
      <c r="J1379" s="2">
        <f>'Recursos Materiais'!I379</f>
        <v>0</v>
      </c>
      <c r="K1379" s="3">
        <f>'Recursos Materiais'!J379</f>
        <v>0</v>
      </c>
      <c r="L1379" s="39">
        <f>'Recursos Materiais'!K379</f>
        <v>0</v>
      </c>
    </row>
    <row r="1380" spans="1:12" x14ac:dyDescent="0.25">
      <c r="A1380">
        <f>'Recursos Materiais'!A380</f>
        <v>0</v>
      </c>
      <c r="C1380">
        <f>'Recursos Materiais'!B380</f>
        <v>0</v>
      </c>
      <c r="D1380">
        <f>'Recursos Materiais'!C380</f>
        <v>0</v>
      </c>
      <c r="E1380">
        <f>'Recursos Materiais'!D380</f>
        <v>0</v>
      </c>
      <c r="F1380">
        <f>'Recursos Materiais'!E380</f>
        <v>0</v>
      </c>
      <c r="G1380">
        <f>'Recursos Materiais'!F380</f>
        <v>0</v>
      </c>
      <c r="H1380" s="40">
        <f>'Recursos Materiais'!G380</f>
        <v>0</v>
      </c>
      <c r="I1380" s="40">
        <f>'Recursos Materiais'!H380</f>
        <v>0</v>
      </c>
      <c r="J1380" s="2">
        <f>'Recursos Materiais'!I380</f>
        <v>0</v>
      </c>
      <c r="K1380" s="3">
        <f>'Recursos Materiais'!J380</f>
        <v>0</v>
      </c>
      <c r="L1380" s="39">
        <f>'Recursos Materiais'!K380</f>
        <v>0</v>
      </c>
    </row>
    <row r="1381" spans="1:12" x14ac:dyDescent="0.25">
      <c r="A1381">
        <f>'Recursos Materiais'!A381</f>
        <v>0</v>
      </c>
      <c r="C1381">
        <f>'Recursos Materiais'!B381</f>
        <v>0</v>
      </c>
      <c r="D1381">
        <f>'Recursos Materiais'!C381</f>
        <v>0</v>
      </c>
      <c r="E1381">
        <f>'Recursos Materiais'!D381</f>
        <v>0</v>
      </c>
      <c r="F1381">
        <f>'Recursos Materiais'!E381</f>
        <v>0</v>
      </c>
      <c r="G1381">
        <f>'Recursos Materiais'!F381</f>
        <v>0</v>
      </c>
      <c r="H1381" s="40">
        <f>'Recursos Materiais'!G381</f>
        <v>0</v>
      </c>
      <c r="I1381" s="40">
        <f>'Recursos Materiais'!H381</f>
        <v>0</v>
      </c>
      <c r="J1381" s="2">
        <f>'Recursos Materiais'!I381</f>
        <v>0</v>
      </c>
      <c r="K1381" s="3">
        <f>'Recursos Materiais'!J381</f>
        <v>0</v>
      </c>
      <c r="L1381" s="39">
        <f>'Recursos Materiais'!K381</f>
        <v>0</v>
      </c>
    </row>
    <row r="1382" spans="1:12" x14ac:dyDescent="0.25">
      <c r="A1382">
        <f>'Recursos Materiais'!A382</f>
        <v>0</v>
      </c>
      <c r="C1382">
        <f>'Recursos Materiais'!B382</f>
        <v>0</v>
      </c>
      <c r="D1382">
        <f>'Recursos Materiais'!C382</f>
        <v>0</v>
      </c>
      <c r="E1382">
        <f>'Recursos Materiais'!D382</f>
        <v>0</v>
      </c>
      <c r="F1382">
        <f>'Recursos Materiais'!E382</f>
        <v>0</v>
      </c>
      <c r="G1382">
        <f>'Recursos Materiais'!F382</f>
        <v>0</v>
      </c>
      <c r="H1382" s="40">
        <f>'Recursos Materiais'!G382</f>
        <v>0</v>
      </c>
      <c r="I1382" s="40">
        <f>'Recursos Materiais'!H382</f>
        <v>0</v>
      </c>
      <c r="J1382" s="2">
        <f>'Recursos Materiais'!I382</f>
        <v>0</v>
      </c>
      <c r="K1382" s="3">
        <f>'Recursos Materiais'!J382</f>
        <v>0</v>
      </c>
      <c r="L1382" s="39">
        <f>'Recursos Materiais'!K382</f>
        <v>0</v>
      </c>
    </row>
    <row r="1383" spans="1:12" x14ac:dyDescent="0.25">
      <c r="A1383">
        <f>'Recursos Materiais'!A383</f>
        <v>0</v>
      </c>
      <c r="C1383">
        <f>'Recursos Materiais'!B383</f>
        <v>0</v>
      </c>
      <c r="D1383">
        <f>'Recursos Materiais'!C383</f>
        <v>0</v>
      </c>
      <c r="E1383">
        <f>'Recursos Materiais'!D383</f>
        <v>0</v>
      </c>
      <c r="F1383">
        <f>'Recursos Materiais'!E383</f>
        <v>0</v>
      </c>
      <c r="G1383">
        <f>'Recursos Materiais'!F383</f>
        <v>0</v>
      </c>
      <c r="H1383" s="40">
        <f>'Recursos Materiais'!G383</f>
        <v>0</v>
      </c>
      <c r="I1383" s="40">
        <f>'Recursos Materiais'!H383</f>
        <v>0</v>
      </c>
      <c r="J1383" s="2">
        <f>'Recursos Materiais'!I383</f>
        <v>0</v>
      </c>
      <c r="K1383" s="3">
        <f>'Recursos Materiais'!J383</f>
        <v>0</v>
      </c>
      <c r="L1383" s="39">
        <f>'Recursos Materiais'!K383</f>
        <v>0</v>
      </c>
    </row>
    <row r="1384" spans="1:12" x14ac:dyDescent="0.25">
      <c r="A1384">
        <f>'Recursos Materiais'!A384</f>
        <v>0</v>
      </c>
      <c r="C1384">
        <f>'Recursos Materiais'!B384</f>
        <v>0</v>
      </c>
      <c r="D1384">
        <f>'Recursos Materiais'!C384</f>
        <v>0</v>
      </c>
      <c r="E1384">
        <f>'Recursos Materiais'!D384</f>
        <v>0</v>
      </c>
      <c r="F1384">
        <f>'Recursos Materiais'!E384</f>
        <v>0</v>
      </c>
      <c r="G1384">
        <f>'Recursos Materiais'!F384</f>
        <v>0</v>
      </c>
      <c r="H1384" s="40">
        <f>'Recursos Materiais'!G384</f>
        <v>0</v>
      </c>
      <c r="I1384" s="40">
        <f>'Recursos Materiais'!H384</f>
        <v>0</v>
      </c>
      <c r="J1384" s="2">
        <f>'Recursos Materiais'!I384</f>
        <v>0</v>
      </c>
      <c r="K1384" s="3">
        <f>'Recursos Materiais'!J384</f>
        <v>0</v>
      </c>
      <c r="L1384" s="39">
        <f>'Recursos Materiais'!K384</f>
        <v>0</v>
      </c>
    </row>
    <row r="1385" spans="1:12" x14ac:dyDescent="0.25">
      <c r="A1385">
        <f>'Recursos Materiais'!A385</f>
        <v>0</v>
      </c>
      <c r="C1385">
        <f>'Recursos Materiais'!B385</f>
        <v>0</v>
      </c>
      <c r="D1385">
        <f>'Recursos Materiais'!C385</f>
        <v>0</v>
      </c>
      <c r="E1385">
        <f>'Recursos Materiais'!D385</f>
        <v>0</v>
      </c>
      <c r="F1385">
        <f>'Recursos Materiais'!E385</f>
        <v>0</v>
      </c>
      <c r="G1385">
        <f>'Recursos Materiais'!F385</f>
        <v>0</v>
      </c>
      <c r="H1385" s="40">
        <f>'Recursos Materiais'!G385</f>
        <v>0</v>
      </c>
      <c r="I1385" s="40">
        <f>'Recursos Materiais'!H385</f>
        <v>0</v>
      </c>
      <c r="J1385" s="2">
        <f>'Recursos Materiais'!I385</f>
        <v>0</v>
      </c>
      <c r="K1385" s="3">
        <f>'Recursos Materiais'!J385</f>
        <v>0</v>
      </c>
      <c r="L1385" s="39">
        <f>'Recursos Materiais'!K385</f>
        <v>0</v>
      </c>
    </row>
    <row r="1386" spans="1:12" x14ac:dyDescent="0.25">
      <c r="A1386">
        <f>'Recursos Materiais'!A386</f>
        <v>0</v>
      </c>
      <c r="C1386">
        <f>'Recursos Materiais'!B386</f>
        <v>0</v>
      </c>
      <c r="D1386">
        <f>'Recursos Materiais'!C386</f>
        <v>0</v>
      </c>
      <c r="E1386">
        <f>'Recursos Materiais'!D386</f>
        <v>0</v>
      </c>
      <c r="F1386">
        <f>'Recursos Materiais'!E386</f>
        <v>0</v>
      </c>
      <c r="G1386">
        <f>'Recursos Materiais'!F386</f>
        <v>0</v>
      </c>
      <c r="H1386" s="40">
        <f>'Recursos Materiais'!G386</f>
        <v>0</v>
      </c>
      <c r="I1386" s="40">
        <f>'Recursos Materiais'!H386</f>
        <v>0</v>
      </c>
      <c r="J1386" s="2">
        <f>'Recursos Materiais'!I386</f>
        <v>0</v>
      </c>
      <c r="K1386" s="3">
        <f>'Recursos Materiais'!J386</f>
        <v>0</v>
      </c>
      <c r="L1386" s="39">
        <f>'Recursos Materiais'!K386</f>
        <v>0</v>
      </c>
    </row>
    <row r="1387" spans="1:12" x14ac:dyDescent="0.25">
      <c r="A1387">
        <f>'Recursos Materiais'!A387</f>
        <v>0</v>
      </c>
      <c r="C1387">
        <f>'Recursos Materiais'!B387</f>
        <v>0</v>
      </c>
      <c r="D1387">
        <f>'Recursos Materiais'!C387</f>
        <v>0</v>
      </c>
      <c r="E1387">
        <f>'Recursos Materiais'!D387</f>
        <v>0</v>
      </c>
      <c r="F1387">
        <f>'Recursos Materiais'!E387</f>
        <v>0</v>
      </c>
      <c r="G1387">
        <f>'Recursos Materiais'!F387</f>
        <v>0</v>
      </c>
      <c r="H1387" s="40">
        <f>'Recursos Materiais'!G387</f>
        <v>0</v>
      </c>
      <c r="I1387" s="40">
        <f>'Recursos Materiais'!H387</f>
        <v>0</v>
      </c>
      <c r="J1387" s="2">
        <f>'Recursos Materiais'!I387</f>
        <v>0</v>
      </c>
      <c r="K1387" s="3">
        <f>'Recursos Materiais'!J387</f>
        <v>0</v>
      </c>
      <c r="L1387" s="39">
        <f>'Recursos Materiais'!K387</f>
        <v>0</v>
      </c>
    </row>
    <row r="1388" spans="1:12" x14ac:dyDescent="0.25">
      <c r="A1388">
        <f>'Recursos Materiais'!A388</f>
        <v>0</v>
      </c>
      <c r="C1388">
        <f>'Recursos Materiais'!B388</f>
        <v>0</v>
      </c>
      <c r="D1388">
        <f>'Recursos Materiais'!C388</f>
        <v>0</v>
      </c>
      <c r="E1388">
        <f>'Recursos Materiais'!D388</f>
        <v>0</v>
      </c>
      <c r="F1388">
        <f>'Recursos Materiais'!E388</f>
        <v>0</v>
      </c>
      <c r="G1388">
        <f>'Recursos Materiais'!F388</f>
        <v>0</v>
      </c>
      <c r="H1388" s="40">
        <f>'Recursos Materiais'!G388</f>
        <v>0</v>
      </c>
      <c r="I1388" s="40">
        <f>'Recursos Materiais'!H388</f>
        <v>0</v>
      </c>
      <c r="J1388" s="2">
        <f>'Recursos Materiais'!I388</f>
        <v>0</v>
      </c>
      <c r="K1388" s="3">
        <f>'Recursos Materiais'!J388</f>
        <v>0</v>
      </c>
      <c r="L1388" s="39">
        <f>'Recursos Materiais'!K388</f>
        <v>0</v>
      </c>
    </row>
    <row r="1389" spans="1:12" x14ac:dyDescent="0.25">
      <c r="A1389">
        <f>'Recursos Materiais'!A389</f>
        <v>0</v>
      </c>
      <c r="C1389">
        <f>'Recursos Materiais'!B389</f>
        <v>0</v>
      </c>
      <c r="D1389">
        <f>'Recursos Materiais'!C389</f>
        <v>0</v>
      </c>
      <c r="E1389">
        <f>'Recursos Materiais'!D389</f>
        <v>0</v>
      </c>
      <c r="F1389">
        <f>'Recursos Materiais'!E389</f>
        <v>0</v>
      </c>
      <c r="G1389">
        <f>'Recursos Materiais'!F389</f>
        <v>0</v>
      </c>
      <c r="H1389" s="40">
        <f>'Recursos Materiais'!G389</f>
        <v>0</v>
      </c>
      <c r="I1389" s="40">
        <f>'Recursos Materiais'!H389</f>
        <v>0</v>
      </c>
      <c r="J1389" s="2">
        <f>'Recursos Materiais'!I389</f>
        <v>0</v>
      </c>
      <c r="K1389" s="3">
        <f>'Recursos Materiais'!J389</f>
        <v>0</v>
      </c>
      <c r="L1389" s="39">
        <f>'Recursos Materiais'!K389</f>
        <v>0</v>
      </c>
    </row>
    <row r="1390" spans="1:12" x14ac:dyDescent="0.25">
      <c r="A1390">
        <f>'Recursos Materiais'!A390</f>
        <v>0</v>
      </c>
      <c r="C1390">
        <f>'Recursos Materiais'!B390</f>
        <v>0</v>
      </c>
      <c r="D1390">
        <f>'Recursos Materiais'!C390</f>
        <v>0</v>
      </c>
      <c r="E1390">
        <f>'Recursos Materiais'!D390</f>
        <v>0</v>
      </c>
      <c r="F1390">
        <f>'Recursos Materiais'!E390</f>
        <v>0</v>
      </c>
      <c r="G1390">
        <f>'Recursos Materiais'!F390</f>
        <v>0</v>
      </c>
      <c r="H1390" s="40">
        <f>'Recursos Materiais'!G390</f>
        <v>0</v>
      </c>
      <c r="I1390" s="40">
        <f>'Recursos Materiais'!H390</f>
        <v>0</v>
      </c>
      <c r="J1390" s="2">
        <f>'Recursos Materiais'!I390</f>
        <v>0</v>
      </c>
      <c r="K1390" s="3">
        <f>'Recursos Materiais'!J390</f>
        <v>0</v>
      </c>
      <c r="L1390" s="39">
        <f>'Recursos Materiais'!K390</f>
        <v>0</v>
      </c>
    </row>
    <row r="1391" spans="1:12" x14ac:dyDescent="0.25">
      <c r="A1391">
        <f>'Recursos Materiais'!A391</f>
        <v>0</v>
      </c>
      <c r="C1391">
        <f>'Recursos Materiais'!B391</f>
        <v>0</v>
      </c>
      <c r="D1391">
        <f>'Recursos Materiais'!C391</f>
        <v>0</v>
      </c>
      <c r="E1391">
        <f>'Recursos Materiais'!D391</f>
        <v>0</v>
      </c>
      <c r="F1391">
        <f>'Recursos Materiais'!E391</f>
        <v>0</v>
      </c>
      <c r="G1391">
        <f>'Recursos Materiais'!F391</f>
        <v>0</v>
      </c>
      <c r="H1391" s="40">
        <f>'Recursos Materiais'!G391</f>
        <v>0</v>
      </c>
      <c r="I1391" s="40">
        <f>'Recursos Materiais'!H391</f>
        <v>0</v>
      </c>
      <c r="J1391" s="2">
        <f>'Recursos Materiais'!I391</f>
        <v>0</v>
      </c>
      <c r="K1391" s="3">
        <f>'Recursos Materiais'!J391</f>
        <v>0</v>
      </c>
      <c r="L1391" s="39">
        <f>'Recursos Materiais'!K391</f>
        <v>0</v>
      </c>
    </row>
    <row r="1392" spans="1:12" x14ac:dyDescent="0.25">
      <c r="A1392">
        <f>'Recursos Materiais'!A392</f>
        <v>0</v>
      </c>
      <c r="C1392">
        <f>'Recursos Materiais'!B392</f>
        <v>0</v>
      </c>
      <c r="D1392">
        <f>'Recursos Materiais'!C392</f>
        <v>0</v>
      </c>
      <c r="E1392">
        <f>'Recursos Materiais'!D392</f>
        <v>0</v>
      </c>
      <c r="F1392">
        <f>'Recursos Materiais'!E392</f>
        <v>0</v>
      </c>
      <c r="G1392">
        <f>'Recursos Materiais'!F392</f>
        <v>0</v>
      </c>
      <c r="H1392" s="40">
        <f>'Recursos Materiais'!G392</f>
        <v>0</v>
      </c>
      <c r="I1392" s="40">
        <f>'Recursos Materiais'!H392</f>
        <v>0</v>
      </c>
      <c r="J1392" s="2">
        <f>'Recursos Materiais'!I392</f>
        <v>0</v>
      </c>
      <c r="K1392" s="3">
        <f>'Recursos Materiais'!J392</f>
        <v>0</v>
      </c>
      <c r="L1392" s="39">
        <f>'Recursos Materiais'!K392</f>
        <v>0</v>
      </c>
    </row>
    <row r="1393" spans="1:12" x14ac:dyDescent="0.25">
      <c r="A1393">
        <f>'Recursos Materiais'!A393</f>
        <v>0</v>
      </c>
      <c r="C1393">
        <f>'Recursos Materiais'!B393</f>
        <v>0</v>
      </c>
      <c r="D1393">
        <f>'Recursos Materiais'!C393</f>
        <v>0</v>
      </c>
      <c r="E1393">
        <f>'Recursos Materiais'!D393</f>
        <v>0</v>
      </c>
      <c r="F1393">
        <f>'Recursos Materiais'!E393</f>
        <v>0</v>
      </c>
      <c r="G1393">
        <f>'Recursos Materiais'!F393</f>
        <v>0</v>
      </c>
      <c r="H1393" s="40">
        <f>'Recursos Materiais'!G393</f>
        <v>0</v>
      </c>
      <c r="I1393" s="40">
        <f>'Recursos Materiais'!H393</f>
        <v>0</v>
      </c>
      <c r="J1393" s="2">
        <f>'Recursos Materiais'!I393</f>
        <v>0</v>
      </c>
      <c r="K1393" s="3">
        <f>'Recursos Materiais'!J393</f>
        <v>0</v>
      </c>
      <c r="L1393" s="39">
        <f>'Recursos Materiais'!K393</f>
        <v>0</v>
      </c>
    </row>
    <row r="1394" spans="1:12" x14ac:dyDescent="0.25">
      <c r="A1394">
        <f>'Recursos Materiais'!A394</f>
        <v>0</v>
      </c>
      <c r="C1394">
        <f>'Recursos Materiais'!B394</f>
        <v>0</v>
      </c>
      <c r="D1394">
        <f>'Recursos Materiais'!C394</f>
        <v>0</v>
      </c>
      <c r="E1394">
        <f>'Recursos Materiais'!D394</f>
        <v>0</v>
      </c>
      <c r="F1394">
        <f>'Recursos Materiais'!E394</f>
        <v>0</v>
      </c>
      <c r="G1394">
        <f>'Recursos Materiais'!F394</f>
        <v>0</v>
      </c>
      <c r="H1394" s="40">
        <f>'Recursos Materiais'!G394</f>
        <v>0</v>
      </c>
      <c r="I1394" s="40">
        <f>'Recursos Materiais'!H394</f>
        <v>0</v>
      </c>
      <c r="J1394" s="2">
        <f>'Recursos Materiais'!I394</f>
        <v>0</v>
      </c>
      <c r="K1394" s="3">
        <f>'Recursos Materiais'!J394</f>
        <v>0</v>
      </c>
      <c r="L1394" s="39">
        <f>'Recursos Materiais'!K394</f>
        <v>0</v>
      </c>
    </row>
    <row r="1395" spans="1:12" x14ac:dyDescent="0.25">
      <c r="A1395">
        <f>'Recursos Materiais'!A395</f>
        <v>0</v>
      </c>
      <c r="C1395">
        <f>'Recursos Materiais'!B395</f>
        <v>0</v>
      </c>
      <c r="D1395">
        <f>'Recursos Materiais'!C395</f>
        <v>0</v>
      </c>
      <c r="E1395">
        <f>'Recursos Materiais'!D395</f>
        <v>0</v>
      </c>
      <c r="F1395">
        <f>'Recursos Materiais'!E395</f>
        <v>0</v>
      </c>
      <c r="G1395">
        <f>'Recursos Materiais'!F395</f>
        <v>0</v>
      </c>
      <c r="H1395" s="40">
        <f>'Recursos Materiais'!G395</f>
        <v>0</v>
      </c>
      <c r="I1395" s="40">
        <f>'Recursos Materiais'!H395</f>
        <v>0</v>
      </c>
      <c r="J1395" s="2">
        <f>'Recursos Materiais'!I395</f>
        <v>0</v>
      </c>
      <c r="K1395" s="3">
        <f>'Recursos Materiais'!J395</f>
        <v>0</v>
      </c>
      <c r="L1395" s="39">
        <f>'Recursos Materiais'!K395</f>
        <v>0</v>
      </c>
    </row>
    <row r="1396" spans="1:12" x14ac:dyDescent="0.25">
      <c r="A1396">
        <f>'Recursos Materiais'!A396</f>
        <v>0</v>
      </c>
      <c r="C1396">
        <f>'Recursos Materiais'!B396</f>
        <v>0</v>
      </c>
      <c r="D1396">
        <f>'Recursos Materiais'!C396</f>
        <v>0</v>
      </c>
      <c r="E1396">
        <f>'Recursos Materiais'!D396</f>
        <v>0</v>
      </c>
      <c r="F1396">
        <f>'Recursos Materiais'!E396</f>
        <v>0</v>
      </c>
      <c r="G1396">
        <f>'Recursos Materiais'!F396</f>
        <v>0</v>
      </c>
      <c r="H1396" s="40">
        <f>'Recursos Materiais'!G396</f>
        <v>0</v>
      </c>
      <c r="I1396" s="40">
        <f>'Recursos Materiais'!H396</f>
        <v>0</v>
      </c>
      <c r="J1396" s="2">
        <f>'Recursos Materiais'!I396</f>
        <v>0</v>
      </c>
      <c r="K1396" s="3">
        <f>'Recursos Materiais'!J396</f>
        <v>0</v>
      </c>
      <c r="L1396" s="39">
        <f>'Recursos Materiais'!K396</f>
        <v>0</v>
      </c>
    </row>
    <row r="1397" spans="1:12" x14ac:dyDescent="0.25">
      <c r="A1397">
        <f>'Recursos Materiais'!A397</f>
        <v>0</v>
      </c>
      <c r="C1397">
        <f>'Recursos Materiais'!B397</f>
        <v>0</v>
      </c>
      <c r="D1397">
        <f>'Recursos Materiais'!C397</f>
        <v>0</v>
      </c>
      <c r="E1397">
        <f>'Recursos Materiais'!D397</f>
        <v>0</v>
      </c>
      <c r="F1397">
        <f>'Recursos Materiais'!E397</f>
        <v>0</v>
      </c>
      <c r="G1397">
        <f>'Recursos Materiais'!F397</f>
        <v>0</v>
      </c>
      <c r="H1397" s="40">
        <f>'Recursos Materiais'!G397</f>
        <v>0</v>
      </c>
      <c r="I1397" s="40">
        <f>'Recursos Materiais'!H397</f>
        <v>0</v>
      </c>
      <c r="J1397" s="2">
        <f>'Recursos Materiais'!I397</f>
        <v>0</v>
      </c>
      <c r="K1397" s="3">
        <f>'Recursos Materiais'!J397</f>
        <v>0</v>
      </c>
      <c r="L1397" s="39">
        <f>'Recursos Materiais'!K397</f>
        <v>0</v>
      </c>
    </row>
    <row r="1398" spans="1:12" x14ac:dyDescent="0.25">
      <c r="A1398">
        <f>'Recursos Materiais'!A398</f>
        <v>0</v>
      </c>
      <c r="C1398">
        <f>'Recursos Materiais'!B398</f>
        <v>0</v>
      </c>
      <c r="D1398">
        <f>'Recursos Materiais'!C398</f>
        <v>0</v>
      </c>
      <c r="E1398">
        <f>'Recursos Materiais'!D398</f>
        <v>0</v>
      </c>
      <c r="F1398">
        <f>'Recursos Materiais'!E398</f>
        <v>0</v>
      </c>
      <c r="G1398">
        <f>'Recursos Materiais'!F398</f>
        <v>0</v>
      </c>
      <c r="H1398" s="40">
        <f>'Recursos Materiais'!G398</f>
        <v>0</v>
      </c>
      <c r="I1398" s="40">
        <f>'Recursos Materiais'!H398</f>
        <v>0</v>
      </c>
      <c r="J1398" s="2">
        <f>'Recursos Materiais'!I398</f>
        <v>0</v>
      </c>
      <c r="K1398" s="3">
        <f>'Recursos Materiais'!J398</f>
        <v>0</v>
      </c>
      <c r="L1398" s="39">
        <f>'Recursos Materiais'!K398</f>
        <v>0</v>
      </c>
    </row>
    <row r="1399" spans="1:12" x14ac:dyDescent="0.25">
      <c r="A1399">
        <f>'Recursos Materiais'!A399</f>
        <v>0</v>
      </c>
      <c r="C1399">
        <f>'Recursos Materiais'!B399</f>
        <v>0</v>
      </c>
      <c r="D1399">
        <f>'Recursos Materiais'!C399</f>
        <v>0</v>
      </c>
      <c r="E1399">
        <f>'Recursos Materiais'!D399</f>
        <v>0</v>
      </c>
      <c r="F1399">
        <f>'Recursos Materiais'!E399</f>
        <v>0</v>
      </c>
      <c r="G1399">
        <f>'Recursos Materiais'!F399</f>
        <v>0</v>
      </c>
      <c r="H1399" s="40">
        <f>'Recursos Materiais'!G399</f>
        <v>0</v>
      </c>
      <c r="I1399" s="40">
        <f>'Recursos Materiais'!H399</f>
        <v>0</v>
      </c>
      <c r="J1399" s="2">
        <f>'Recursos Materiais'!I399</f>
        <v>0</v>
      </c>
      <c r="K1399" s="3">
        <f>'Recursos Materiais'!J399</f>
        <v>0</v>
      </c>
      <c r="L1399" s="39">
        <f>'Recursos Materiais'!K399</f>
        <v>0</v>
      </c>
    </row>
    <row r="1400" spans="1:12" x14ac:dyDescent="0.25">
      <c r="A1400">
        <f>'Recursos Materiais'!A400</f>
        <v>0</v>
      </c>
      <c r="C1400">
        <f>'Recursos Materiais'!B400</f>
        <v>0</v>
      </c>
      <c r="D1400">
        <f>'Recursos Materiais'!C400</f>
        <v>0</v>
      </c>
      <c r="E1400">
        <f>'Recursos Materiais'!D400</f>
        <v>0</v>
      </c>
      <c r="F1400">
        <f>'Recursos Materiais'!E400</f>
        <v>0</v>
      </c>
      <c r="G1400">
        <f>'Recursos Materiais'!F400</f>
        <v>0</v>
      </c>
      <c r="H1400" s="40">
        <f>'Recursos Materiais'!G400</f>
        <v>0</v>
      </c>
      <c r="I1400" s="40">
        <f>'Recursos Materiais'!H400</f>
        <v>0</v>
      </c>
      <c r="J1400" s="2">
        <f>'Recursos Materiais'!I400</f>
        <v>0</v>
      </c>
      <c r="K1400" s="3">
        <f>'Recursos Materiais'!J400</f>
        <v>0</v>
      </c>
      <c r="L1400" s="39">
        <f>'Recursos Materiais'!K400</f>
        <v>0</v>
      </c>
    </row>
    <row r="1401" spans="1:12" x14ac:dyDescent="0.25">
      <c r="A1401">
        <f>'Recursos Materiais'!A401</f>
        <v>0</v>
      </c>
      <c r="C1401">
        <f>'Recursos Materiais'!B401</f>
        <v>0</v>
      </c>
      <c r="D1401">
        <f>'Recursos Materiais'!C401</f>
        <v>0</v>
      </c>
      <c r="E1401">
        <f>'Recursos Materiais'!D401</f>
        <v>0</v>
      </c>
      <c r="F1401">
        <f>'Recursos Materiais'!E401</f>
        <v>0</v>
      </c>
      <c r="G1401">
        <f>'Recursos Materiais'!F401</f>
        <v>0</v>
      </c>
      <c r="H1401" s="40">
        <f>'Recursos Materiais'!G401</f>
        <v>0</v>
      </c>
      <c r="I1401" s="40">
        <f>'Recursos Materiais'!H401</f>
        <v>0</v>
      </c>
      <c r="J1401" s="2">
        <f>'Recursos Materiais'!I401</f>
        <v>0</v>
      </c>
      <c r="K1401" s="3">
        <f>'Recursos Materiais'!J401</f>
        <v>0</v>
      </c>
      <c r="L1401" s="39">
        <f>'Recursos Materiais'!K401</f>
        <v>0</v>
      </c>
    </row>
    <row r="1402" spans="1:12" x14ac:dyDescent="0.25">
      <c r="A1402">
        <f>'Recursos Materiais'!A402</f>
        <v>0</v>
      </c>
      <c r="C1402">
        <f>'Recursos Materiais'!B402</f>
        <v>0</v>
      </c>
      <c r="D1402">
        <f>'Recursos Materiais'!C402</f>
        <v>0</v>
      </c>
      <c r="E1402">
        <f>'Recursos Materiais'!D402</f>
        <v>0</v>
      </c>
      <c r="F1402">
        <f>'Recursos Materiais'!E402</f>
        <v>0</v>
      </c>
      <c r="G1402">
        <f>'Recursos Materiais'!F402</f>
        <v>0</v>
      </c>
      <c r="H1402" s="40">
        <f>'Recursos Materiais'!G402</f>
        <v>0</v>
      </c>
      <c r="I1402" s="40">
        <f>'Recursos Materiais'!H402</f>
        <v>0</v>
      </c>
      <c r="J1402" s="2">
        <f>'Recursos Materiais'!I402</f>
        <v>0</v>
      </c>
      <c r="K1402" s="3">
        <f>'Recursos Materiais'!J402</f>
        <v>0</v>
      </c>
      <c r="L1402" s="39">
        <f>'Recursos Materiais'!K402</f>
        <v>0</v>
      </c>
    </row>
    <row r="1403" spans="1:12" x14ac:dyDescent="0.25">
      <c r="A1403">
        <f>'Recursos Materiais'!A403</f>
        <v>0</v>
      </c>
      <c r="C1403">
        <f>'Recursos Materiais'!B403</f>
        <v>0</v>
      </c>
      <c r="D1403">
        <f>'Recursos Materiais'!C403</f>
        <v>0</v>
      </c>
      <c r="E1403">
        <f>'Recursos Materiais'!D403</f>
        <v>0</v>
      </c>
      <c r="F1403">
        <f>'Recursos Materiais'!E403</f>
        <v>0</v>
      </c>
      <c r="G1403">
        <f>'Recursos Materiais'!F403</f>
        <v>0</v>
      </c>
      <c r="H1403" s="40">
        <f>'Recursos Materiais'!G403</f>
        <v>0</v>
      </c>
      <c r="I1403" s="40">
        <f>'Recursos Materiais'!H403</f>
        <v>0</v>
      </c>
      <c r="J1403" s="2">
        <f>'Recursos Materiais'!I403</f>
        <v>0</v>
      </c>
      <c r="K1403" s="3">
        <f>'Recursos Materiais'!J403</f>
        <v>0</v>
      </c>
      <c r="L1403" s="39">
        <f>'Recursos Materiais'!K403</f>
        <v>0</v>
      </c>
    </row>
    <row r="1404" spans="1:12" x14ac:dyDescent="0.25">
      <c r="A1404">
        <f>'Recursos Materiais'!A404</f>
        <v>0</v>
      </c>
      <c r="C1404">
        <f>'Recursos Materiais'!B404</f>
        <v>0</v>
      </c>
      <c r="D1404">
        <f>'Recursos Materiais'!C404</f>
        <v>0</v>
      </c>
      <c r="E1404">
        <f>'Recursos Materiais'!D404</f>
        <v>0</v>
      </c>
      <c r="F1404">
        <f>'Recursos Materiais'!E404</f>
        <v>0</v>
      </c>
      <c r="G1404">
        <f>'Recursos Materiais'!F404</f>
        <v>0</v>
      </c>
      <c r="H1404" s="40">
        <f>'Recursos Materiais'!G404</f>
        <v>0</v>
      </c>
      <c r="I1404" s="40">
        <f>'Recursos Materiais'!H404</f>
        <v>0</v>
      </c>
      <c r="J1404" s="2">
        <f>'Recursos Materiais'!I404</f>
        <v>0</v>
      </c>
      <c r="K1404" s="3">
        <f>'Recursos Materiais'!J404</f>
        <v>0</v>
      </c>
      <c r="L1404" s="39">
        <f>'Recursos Materiais'!K404</f>
        <v>0</v>
      </c>
    </row>
    <row r="1405" spans="1:12" x14ac:dyDescent="0.25">
      <c r="A1405">
        <f>'Recursos Materiais'!A405</f>
        <v>0</v>
      </c>
      <c r="C1405">
        <f>'Recursos Materiais'!B405</f>
        <v>0</v>
      </c>
      <c r="D1405">
        <f>'Recursos Materiais'!C405</f>
        <v>0</v>
      </c>
      <c r="E1405">
        <f>'Recursos Materiais'!D405</f>
        <v>0</v>
      </c>
      <c r="F1405">
        <f>'Recursos Materiais'!E405</f>
        <v>0</v>
      </c>
      <c r="G1405">
        <f>'Recursos Materiais'!F405</f>
        <v>0</v>
      </c>
      <c r="H1405" s="40">
        <f>'Recursos Materiais'!G405</f>
        <v>0</v>
      </c>
      <c r="I1405" s="40">
        <f>'Recursos Materiais'!H405</f>
        <v>0</v>
      </c>
      <c r="J1405" s="2">
        <f>'Recursos Materiais'!I405</f>
        <v>0</v>
      </c>
      <c r="K1405" s="3">
        <f>'Recursos Materiais'!J405</f>
        <v>0</v>
      </c>
      <c r="L1405" s="39">
        <f>'Recursos Materiais'!K405</f>
        <v>0</v>
      </c>
    </row>
    <row r="1406" spans="1:12" x14ac:dyDescent="0.25">
      <c r="A1406">
        <f>'Recursos Materiais'!A406</f>
        <v>0</v>
      </c>
      <c r="C1406">
        <f>'Recursos Materiais'!B406</f>
        <v>0</v>
      </c>
      <c r="D1406">
        <f>'Recursos Materiais'!C406</f>
        <v>0</v>
      </c>
      <c r="E1406">
        <f>'Recursos Materiais'!D406</f>
        <v>0</v>
      </c>
      <c r="F1406">
        <f>'Recursos Materiais'!E406</f>
        <v>0</v>
      </c>
      <c r="G1406">
        <f>'Recursos Materiais'!F406</f>
        <v>0</v>
      </c>
      <c r="H1406" s="40">
        <f>'Recursos Materiais'!G406</f>
        <v>0</v>
      </c>
      <c r="I1406" s="40">
        <f>'Recursos Materiais'!H406</f>
        <v>0</v>
      </c>
      <c r="J1406" s="2">
        <f>'Recursos Materiais'!I406</f>
        <v>0</v>
      </c>
      <c r="K1406" s="3">
        <f>'Recursos Materiais'!J406</f>
        <v>0</v>
      </c>
      <c r="L1406" s="39">
        <f>'Recursos Materiais'!K406</f>
        <v>0</v>
      </c>
    </row>
    <row r="1407" spans="1:12" x14ac:dyDescent="0.25">
      <c r="A1407">
        <f>'Recursos Materiais'!A407</f>
        <v>0</v>
      </c>
      <c r="C1407">
        <f>'Recursos Materiais'!B407</f>
        <v>0</v>
      </c>
      <c r="D1407">
        <f>'Recursos Materiais'!C407</f>
        <v>0</v>
      </c>
      <c r="E1407">
        <f>'Recursos Materiais'!D407</f>
        <v>0</v>
      </c>
      <c r="F1407">
        <f>'Recursos Materiais'!E407</f>
        <v>0</v>
      </c>
      <c r="G1407">
        <f>'Recursos Materiais'!F407</f>
        <v>0</v>
      </c>
      <c r="H1407" s="40">
        <f>'Recursos Materiais'!G407</f>
        <v>0</v>
      </c>
      <c r="I1407" s="40">
        <f>'Recursos Materiais'!H407</f>
        <v>0</v>
      </c>
      <c r="J1407" s="2">
        <f>'Recursos Materiais'!I407</f>
        <v>0</v>
      </c>
      <c r="K1407" s="3">
        <f>'Recursos Materiais'!J407</f>
        <v>0</v>
      </c>
      <c r="L1407" s="39">
        <f>'Recursos Materiais'!K407</f>
        <v>0</v>
      </c>
    </row>
    <row r="1408" spans="1:12" x14ac:dyDescent="0.25">
      <c r="A1408">
        <f>'Recursos Materiais'!A408</f>
        <v>0</v>
      </c>
      <c r="C1408">
        <f>'Recursos Materiais'!B408</f>
        <v>0</v>
      </c>
      <c r="D1408">
        <f>'Recursos Materiais'!C408</f>
        <v>0</v>
      </c>
      <c r="E1408">
        <f>'Recursos Materiais'!D408</f>
        <v>0</v>
      </c>
      <c r="F1408">
        <f>'Recursos Materiais'!E408</f>
        <v>0</v>
      </c>
      <c r="G1408">
        <f>'Recursos Materiais'!F408</f>
        <v>0</v>
      </c>
      <c r="H1408" s="40">
        <f>'Recursos Materiais'!G408</f>
        <v>0</v>
      </c>
      <c r="I1408" s="40">
        <f>'Recursos Materiais'!H408</f>
        <v>0</v>
      </c>
      <c r="J1408" s="2">
        <f>'Recursos Materiais'!I408</f>
        <v>0</v>
      </c>
      <c r="K1408" s="3">
        <f>'Recursos Materiais'!J408</f>
        <v>0</v>
      </c>
      <c r="L1408" s="39">
        <f>'Recursos Materiais'!K408</f>
        <v>0</v>
      </c>
    </row>
    <row r="1409" spans="1:12" x14ac:dyDescent="0.25">
      <c r="A1409">
        <f>'Recursos Materiais'!A409</f>
        <v>0</v>
      </c>
      <c r="C1409">
        <f>'Recursos Materiais'!B409</f>
        <v>0</v>
      </c>
      <c r="D1409">
        <f>'Recursos Materiais'!C409</f>
        <v>0</v>
      </c>
      <c r="E1409">
        <f>'Recursos Materiais'!D409</f>
        <v>0</v>
      </c>
      <c r="F1409">
        <f>'Recursos Materiais'!E409</f>
        <v>0</v>
      </c>
      <c r="G1409">
        <f>'Recursos Materiais'!F409</f>
        <v>0</v>
      </c>
      <c r="H1409" s="40">
        <f>'Recursos Materiais'!G409</f>
        <v>0</v>
      </c>
      <c r="I1409" s="40">
        <f>'Recursos Materiais'!H409</f>
        <v>0</v>
      </c>
      <c r="J1409" s="2">
        <f>'Recursos Materiais'!I409</f>
        <v>0</v>
      </c>
      <c r="K1409" s="3">
        <f>'Recursos Materiais'!J409</f>
        <v>0</v>
      </c>
      <c r="L1409" s="39">
        <f>'Recursos Materiais'!K409</f>
        <v>0</v>
      </c>
    </row>
    <row r="1410" spans="1:12" x14ac:dyDescent="0.25">
      <c r="A1410">
        <f>'Recursos Materiais'!A410</f>
        <v>0</v>
      </c>
      <c r="C1410">
        <f>'Recursos Materiais'!B410</f>
        <v>0</v>
      </c>
      <c r="D1410">
        <f>'Recursos Materiais'!C410</f>
        <v>0</v>
      </c>
      <c r="E1410">
        <f>'Recursos Materiais'!D410</f>
        <v>0</v>
      </c>
      <c r="F1410">
        <f>'Recursos Materiais'!E410</f>
        <v>0</v>
      </c>
      <c r="G1410">
        <f>'Recursos Materiais'!F410</f>
        <v>0</v>
      </c>
      <c r="H1410" s="40">
        <f>'Recursos Materiais'!G410</f>
        <v>0</v>
      </c>
      <c r="I1410" s="40">
        <f>'Recursos Materiais'!H410</f>
        <v>0</v>
      </c>
      <c r="J1410" s="2">
        <f>'Recursos Materiais'!I410</f>
        <v>0</v>
      </c>
      <c r="K1410" s="3">
        <f>'Recursos Materiais'!J410</f>
        <v>0</v>
      </c>
      <c r="L1410" s="39">
        <f>'Recursos Materiais'!K410</f>
        <v>0</v>
      </c>
    </row>
    <row r="1411" spans="1:12" x14ac:dyDescent="0.25">
      <c r="A1411">
        <f>'Recursos Materiais'!A411</f>
        <v>0</v>
      </c>
      <c r="C1411">
        <f>'Recursos Materiais'!B411</f>
        <v>0</v>
      </c>
      <c r="D1411">
        <f>'Recursos Materiais'!C411</f>
        <v>0</v>
      </c>
      <c r="E1411">
        <f>'Recursos Materiais'!D411</f>
        <v>0</v>
      </c>
      <c r="F1411">
        <f>'Recursos Materiais'!E411</f>
        <v>0</v>
      </c>
      <c r="G1411">
        <f>'Recursos Materiais'!F411</f>
        <v>0</v>
      </c>
      <c r="H1411" s="40">
        <f>'Recursos Materiais'!G411</f>
        <v>0</v>
      </c>
      <c r="I1411" s="40">
        <f>'Recursos Materiais'!H411</f>
        <v>0</v>
      </c>
      <c r="J1411" s="2">
        <f>'Recursos Materiais'!I411</f>
        <v>0</v>
      </c>
      <c r="K1411" s="3">
        <f>'Recursos Materiais'!J411</f>
        <v>0</v>
      </c>
      <c r="L1411" s="39">
        <f>'Recursos Materiais'!K411</f>
        <v>0</v>
      </c>
    </row>
    <row r="1412" spans="1:12" x14ac:dyDescent="0.25">
      <c r="A1412">
        <f>'Recursos Materiais'!A412</f>
        <v>0</v>
      </c>
      <c r="C1412">
        <f>'Recursos Materiais'!B412</f>
        <v>0</v>
      </c>
      <c r="D1412">
        <f>'Recursos Materiais'!C412</f>
        <v>0</v>
      </c>
      <c r="E1412">
        <f>'Recursos Materiais'!D412</f>
        <v>0</v>
      </c>
      <c r="F1412">
        <f>'Recursos Materiais'!E412</f>
        <v>0</v>
      </c>
      <c r="G1412">
        <f>'Recursos Materiais'!F412</f>
        <v>0</v>
      </c>
      <c r="H1412" s="40">
        <f>'Recursos Materiais'!G412</f>
        <v>0</v>
      </c>
      <c r="I1412" s="40">
        <f>'Recursos Materiais'!H412</f>
        <v>0</v>
      </c>
      <c r="J1412" s="2">
        <f>'Recursos Materiais'!I412</f>
        <v>0</v>
      </c>
      <c r="K1412" s="3">
        <f>'Recursos Materiais'!J412</f>
        <v>0</v>
      </c>
      <c r="L1412" s="39">
        <f>'Recursos Materiais'!K412</f>
        <v>0</v>
      </c>
    </row>
    <row r="1413" spans="1:12" x14ac:dyDescent="0.25">
      <c r="A1413">
        <f>'Recursos Materiais'!A413</f>
        <v>0</v>
      </c>
      <c r="C1413">
        <f>'Recursos Materiais'!B413</f>
        <v>0</v>
      </c>
      <c r="D1413">
        <f>'Recursos Materiais'!C413</f>
        <v>0</v>
      </c>
      <c r="E1413">
        <f>'Recursos Materiais'!D413</f>
        <v>0</v>
      </c>
      <c r="F1413">
        <f>'Recursos Materiais'!E413</f>
        <v>0</v>
      </c>
      <c r="G1413">
        <f>'Recursos Materiais'!F413</f>
        <v>0</v>
      </c>
      <c r="H1413" s="40">
        <f>'Recursos Materiais'!G413</f>
        <v>0</v>
      </c>
      <c r="I1413" s="40">
        <f>'Recursos Materiais'!H413</f>
        <v>0</v>
      </c>
      <c r="J1413" s="2">
        <f>'Recursos Materiais'!I413</f>
        <v>0</v>
      </c>
      <c r="K1413" s="3">
        <f>'Recursos Materiais'!J413</f>
        <v>0</v>
      </c>
      <c r="L1413" s="39">
        <f>'Recursos Materiais'!K413</f>
        <v>0</v>
      </c>
    </row>
    <row r="1414" spans="1:12" x14ac:dyDescent="0.25">
      <c r="A1414">
        <f>'Recursos Materiais'!A414</f>
        <v>0</v>
      </c>
      <c r="C1414">
        <f>'Recursos Materiais'!B414</f>
        <v>0</v>
      </c>
      <c r="D1414">
        <f>'Recursos Materiais'!C414</f>
        <v>0</v>
      </c>
      <c r="E1414">
        <f>'Recursos Materiais'!D414</f>
        <v>0</v>
      </c>
      <c r="F1414">
        <f>'Recursos Materiais'!E414</f>
        <v>0</v>
      </c>
      <c r="G1414">
        <f>'Recursos Materiais'!F414</f>
        <v>0</v>
      </c>
      <c r="H1414" s="40">
        <f>'Recursos Materiais'!G414</f>
        <v>0</v>
      </c>
      <c r="I1414" s="40">
        <f>'Recursos Materiais'!H414</f>
        <v>0</v>
      </c>
      <c r="J1414" s="2">
        <f>'Recursos Materiais'!I414</f>
        <v>0</v>
      </c>
      <c r="K1414" s="3">
        <f>'Recursos Materiais'!J414</f>
        <v>0</v>
      </c>
      <c r="L1414" s="39">
        <f>'Recursos Materiais'!K414</f>
        <v>0</v>
      </c>
    </row>
    <row r="1415" spans="1:12" x14ac:dyDescent="0.25">
      <c r="A1415">
        <f>'Recursos Materiais'!A415</f>
        <v>0</v>
      </c>
      <c r="C1415">
        <f>'Recursos Materiais'!B415</f>
        <v>0</v>
      </c>
      <c r="D1415">
        <f>'Recursos Materiais'!C415</f>
        <v>0</v>
      </c>
      <c r="E1415">
        <f>'Recursos Materiais'!D415</f>
        <v>0</v>
      </c>
      <c r="F1415">
        <f>'Recursos Materiais'!E415</f>
        <v>0</v>
      </c>
      <c r="G1415">
        <f>'Recursos Materiais'!F415</f>
        <v>0</v>
      </c>
      <c r="H1415" s="40">
        <f>'Recursos Materiais'!G415</f>
        <v>0</v>
      </c>
      <c r="I1415" s="40">
        <f>'Recursos Materiais'!H415</f>
        <v>0</v>
      </c>
      <c r="J1415" s="2">
        <f>'Recursos Materiais'!I415</f>
        <v>0</v>
      </c>
      <c r="K1415" s="3">
        <f>'Recursos Materiais'!J415</f>
        <v>0</v>
      </c>
      <c r="L1415" s="39">
        <f>'Recursos Materiais'!K415</f>
        <v>0</v>
      </c>
    </row>
    <row r="1416" spans="1:12" x14ac:dyDescent="0.25">
      <c r="A1416">
        <f>'Recursos Materiais'!A416</f>
        <v>0</v>
      </c>
      <c r="C1416">
        <f>'Recursos Materiais'!B416</f>
        <v>0</v>
      </c>
      <c r="D1416">
        <f>'Recursos Materiais'!C416</f>
        <v>0</v>
      </c>
      <c r="E1416">
        <f>'Recursos Materiais'!D416</f>
        <v>0</v>
      </c>
      <c r="F1416">
        <f>'Recursos Materiais'!E416</f>
        <v>0</v>
      </c>
      <c r="G1416">
        <f>'Recursos Materiais'!F416</f>
        <v>0</v>
      </c>
      <c r="H1416" s="40">
        <f>'Recursos Materiais'!G416</f>
        <v>0</v>
      </c>
      <c r="I1416" s="40">
        <f>'Recursos Materiais'!H416</f>
        <v>0</v>
      </c>
      <c r="J1416" s="2">
        <f>'Recursos Materiais'!I416</f>
        <v>0</v>
      </c>
      <c r="K1416" s="3">
        <f>'Recursos Materiais'!J416</f>
        <v>0</v>
      </c>
      <c r="L1416" s="39">
        <f>'Recursos Materiais'!K416</f>
        <v>0</v>
      </c>
    </row>
    <row r="1417" spans="1:12" x14ac:dyDescent="0.25">
      <c r="A1417">
        <f>'Recursos Materiais'!A417</f>
        <v>0</v>
      </c>
      <c r="C1417">
        <f>'Recursos Materiais'!B417</f>
        <v>0</v>
      </c>
      <c r="D1417">
        <f>'Recursos Materiais'!C417</f>
        <v>0</v>
      </c>
      <c r="E1417">
        <f>'Recursos Materiais'!D417</f>
        <v>0</v>
      </c>
      <c r="F1417">
        <f>'Recursos Materiais'!E417</f>
        <v>0</v>
      </c>
      <c r="G1417">
        <f>'Recursos Materiais'!F417</f>
        <v>0</v>
      </c>
      <c r="H1417" s="40">
        <f>'Recursos Materiais'!G417</f>
        <v>0</v>
      </c>
      <c r="I1417" s="40">
        <f>'Recursos Materiais'!H417</f>
        <v>0</v>
      </c>
      <c r="J1417" s="2">
        <f>'Recursos Materiais'!I417</f>
        <v>0</v>
      </c>
      <c r="K1417" s="3">
        <f>'Recursos Materiais'!J417</f>
        <v>0</v>
      </c>
      <c r="L1417" s="39">
        <f>'Recursos Materiais'!K417</f>
        <v>0</v>
      </c>
    </row>
    <row r="1418" spans="1:12" x14ac:dyDescent="0.25">
      <c r="A1418">
        <f>'Recursos Materiais'!A418</f>
        <v>0</v>
      </c>
      <c r="C1418">
        <f>'Recursos Materiais'!B418</f>
        <v>0</v>
      </c>
      <c r="D1418">
        <f>'Recursos Materiais'!C418</f>
        <v>0</v>
      </c>
      <c r="E1418">
        <f>'Recursos Materiais'!D418</f>
        <v>0</v>
      </c>
      <c r="F1418">
        <f>'Recursos Materiais'!E418</f>
        <v>0</v>
      </c>
      <c r="G1418">
        <f>'Recursos Materiais'!F418</f>
        <v>0</v>
      </c>
      <c r="H1418" s="40">
        <f>'Recursos Materiais'!G418</f>
        <v>0</v>
      </c>
      <c r="I1418" s="40">
        <f>'Recursos Materiais'!H418</f>
        <v>0</v>
      </c>
      <c r="J1418" s="2">
        <f>'Recursos Materiais'!I418</f>
        <v>0</v>
      </c>
      <c r="K1418" s="3">
        <f>'Recursos Materiais'!J418</f>
        <v>0</v>
      </c>
      <c r="L1418" s="39">
        <f>'Recursos Materiais'!K418</f>
        <v>0</v>
      </c>
    </row>
    <row r="1419" spans="1:12" x14ac:dyDescent="0.25">
      <c r="A1419">
        <f>'Recursos Materiais'!A419</f>
        <v>0</v>
      </c>
      <c r="C1419">
        <f>'Recursos Materiais'!B419</f>
        <v>0</v>
      </c>
      <c r="D1419">
        <f>'Recursos Materiais'!C419</f>
        <v>0</v>
      </c>
      <c r="E1419">
        <f>'Recursos Materiais'!D419</f>
        <v>0</v>
      </c>
      <c r="F1419">
        <f>'Recursos Materiais'!E419</f>
        <v>0</v>
      </c>
      <c r="G1419">
        <f>'Recursos Materiais'!F419</f>
        <v>0</v>
      </c>
      <c r="H1419" s="40">
        <f>'Recursos Materiais'!G419</f>
        <v>0</v>
      </c>
      <c r="I1419" s="40">
        <f>'Recursos Materiais'!H419</f>
        <v>0</v>
      </c>
      <c r="J1419" s="2">
        <f>'Recursos Materiais'!I419</f>
        <v>0</v>
      </c>
      <c r="K1419" s="3">
        <f>'Recursos Materiais'!J419</f>
        <v>0</v>
      </c>
      <c r="L1419" s="39">
        <f>'Recursos Materiais'!K419</f>
        <v>0</v>
      </c>
    </row>
    <row r="1420" spans="1:12" x14ac:dyDescent="0.25">
      <c r="A1420">
        <f>'Recursos Materiais'!A420</f>
        <v>0</v>
      </c>
      <c r="C1420">
        <f>'Recursos Materiais'!B420</f>
        <v>0</v>
      </c>
      <c r="D1420">
        <f>'Recursos Materiais'!C420</f>
        <v>0</v>
      </c>
      <c r="E1420">
        <f>'Recursos Materiais'!D420</f>
        <v>0</v>
      </c>
      <c r="F1420">
        <f>'Recursos Materiais'!E420</f>
        <v>0</v>
      </c>
      <c r="G1420">
        <f>'Recursos Materiais'!F420</f>
        <v>0</v>
      </c>
      <c r="H1420" s="40">
        <f>'Recursos Materiais'!G420</f>
        <v>0</v>
      </c>
      <c r="I1420" s="40">
        <f>'Recursos Materiais'!H420</f>
        <v>0</v>
      </c>
      <c r="J1420" s="2">
        <f>'Recursos Materiais'!I420</f>
        <v>0</v>
      </c>
      <c r="K1420" s="3">
        <f>'Recursos Materiais'!J420</f>
        <v>0</v>
      </c>
      <c r="L1420" s="39">
        <f>'Recursos Materiais'!K420</f>
        <v>0</v>
      </c>
    </row>
    <row r="1421" spans="1:12" x14ac:dyDescent="0.25">
      <c r="A1421">
        <f>'Recursos Materiais'!A421</f>
        <v>0</v>
      </c>
      <c r="C1421">
        <f>'Recursos Materiais'!B421</f>
        <v>0</v>
      </c>
      <c r="D1421">
        <f>'Recursos Materiais'!C421</f>
        <v>0</v>
      </c>
      <c r="E1421">
        <f>'Recursos Materiais'!D421</f>
        <v>0</v>
      </c>
      <c r="F1421">
        <f>'Recursos Materiais'!E421</f>
        <v>0</v>
      </c>
      <c r="G1421">
        <f>'Recursos Materiais'!F421</f>
        <v>0</v>
      </c>
      <c r="H1421" s="40">
        <f>'Recursos Materiais'!G421</f>
        <v>0</v>
      </c>
      <c r="I1421" s="40">
        <f>'Recursos Materiais'!H421</f>
        <v>0</v>
      </c>
      <c r="J1421" s="2">
        <f>'Recursos Materiais'!I421</f>
        <v>0</v>
      </c>
      <c r="K1421" s="3">
        <f>'Recursos Materiais'!J421</f>
        <v>0</v>
      </c>
      <c r="L1421" s="39">
        <f>'Recursos Materiais'!K421</f>
        <v>0</v>
      </c>
    </row>
    <row r="1422" spans="1:12" x14ac:dyDescent="0.25">
      <c r="A1422">
        <f>'Recursos Materiais'!A422</f>
        <v>0</v>
      </c>
      <c r="C1422">
        <f>'Recursos Materiais'!B422</f>
        <v>0</v>
      </c>
      <c r="D1422">
        <f>'Recursos Materiais'!C422</f>
        <v>0</v>
      </c>
      <c r="E1422">
        <f>'Recursos Materiais'!D422</f>
        <v>0</v>
      </c>
      <c r="F1422">
        <f>'Recursos Materiais'!E422</f>
        <v>0</v>
      </c>
      <c r="G1422">
        <f>'Recursos Materiais'!F422</f>
        <v>0</v>
      </c>
      <c r="H1422" s="40">
        <f>'Recursos Materiais'!G422</f>
        <v>0</v>
      </c>
      <c r="I1422" s="40">
        <f>'Recursos Materiais'!H422</f>
        <v>0</v>
      </c>
      <c r="J1422" s="2">
        <f>'Recursos Materiais'!I422</f>
        <v>0</v>
      </c>
      <c r="K1422" s="3">
        <f>'Recursos Materiais'!J422</f>
        <v>0</v>
      </c>
      <c r="L1422" s="39">
        <f>'Recursos Materiais'!K422</f>
        <v>0</v>
      </c>
    </row>
    <row r="1423" spans="1:12" x14ac:dyDescent="0.25">
      <c r="A1423">
        <f>'Recursos Materiais'!A423</f>
        <v>0</v>
      </c>
      <c r="C1423">
        <f>'Recursos Materiais'!B423</f>
        <v>0</v>
      </c>
      <c r="D1423">
        <f>'Recursos Materiais'!C423</f>
        <v>0</v>
      </c>
      <c r="E1423">
        <f>'Recursos Materiais'!D423</f>
        <v>0</v>
      </c>
      <c r="F1423">
        <f>'Recursos Materiais'!E423</f>
        <v>0</v>
      </c>
      <c r="G1423">
        <f>'Recursos Materiais'!F423</f>
        <v>0</v>
      </c>
      <c r="H1423" s="40">
        <f>'Recursos Materiais'!G423</f>
        <v>0</v>
      </c>
      <c r="I1423" s="40">
        <f>'Recursos Materiais'!H423</f>
        <v>0</v>
      </c>
      <c r="J1423" s="2">
        <f>'Recursos Materiais'!I423</f>
        <v>0</v>
      </c>
      <c r="K1423" s="3">
        <f>'Recursos Materiais'!J423</f>
        <v>0</v>
      </c>
      <c r="L1423" s="39">
        <f>'Recursos Materiais'!K423</f>
        <v>0</v>
      </c>
    </row>
    <row r="1424" spans="1:12" x14ac:dyDescent="0.25">
      <c r="A1424">
        <f>'Recursos Materiais'!A424</f>
        <v>0</v>
      </c>
      <c r="C1424">
        <f>'Recursos Materiais'!B424</f>
        <v>0</v>
      </c>
      <c r="D1424">
        <f>'Recursos Materiais'!C424</f>
        <v>0</v>
      </c>
      <c r="E1424">
        <f>'Recursos Materiais'!D424</f>
        <v>0</v>
      </c>
      <c r="F1424">
        <f>'Recursos Materiais'!E424</f>
        <v>0</v>
      </c>
      <c r="G1424">
        <f>'Recursos Materiais'!F424</f>
        <v>0</v>
      </c>
      <c r="H1424" s="40">
        <f>'Recursos Materiais'!G424</f>
        <v>0</v>
      </c>
      <c r="I1424" s="40">
        <f>'Recursos Materiais'!H424</f>
        <v>0</v>
      </c>
      <c r="J1424" s="2">
        <f>'Recursos Materiais'!I424</f>
        <v>0</v>
      </c>
      <c r="K1424" s="3">
        <f>'Recursos Materiais'!J424</f>
        <v>0</v>
      </c>
      <c r="L1424" s="39">
        <f>'Recursos Materiais'!K424</f>
        <v>0</v>
      </c>
    </row>
    <row r="1425" spans="1:12" x14ac:dyDescent="0.25">
      <c r="A1425">
        <f>'Recursos Materiais'!A425</f>
        <v>0</v>
      </c>
      <c r="C1425">
        <f>'Recursos Materiais'!B425</f>
        <v>0</v>
      </c>
      <c r="D1425">
        <f>'Recursos Materiais'!C425</f>
        <v>0</v>
      </c>
      <c r="E1425">
        <f>'Recursos Materiais'!D425</f>
        <v>0</v>
      </c>
      <c r="F1425">
        <f>'Recursos Materiais'!E425</f>
        <v>0</v>
      </c>
      <c r="G1425">
        <f>'Recursos Materiais'!F425</f>
        <v>0</v>
      </c>
      <c r="H1425" s="40">
        <f>'Recursos Materiais'!G425</f>
        <v>0</v>
      </c>
      <c r="I1425" s="40">
        <f>'Recursos Materiais'!H425</f>
        <v>0</v>
      </c>
      <c r="J1425" s="2">
        <f>'Recursos Materiais'!I425</f>
        <v>0</v>
      </c>
      <c r="K1425" s="3">
        <f>'Recursos Materiais'!J425</f>
        <v>0</v>
      </c>
      <c r="L1425" s="39">
        <f>'Recursos Materiais'!K425</f>
        <v>0</v>
      </c>
    </row>
    <row r="1426" spans="1:12" x14ac:dyDescent="0.25">
      <c r="A1426">
        <f>'Recursos Materiais'!A426</f>
        <v>0</v>
      </c>
      <c r="C1426">
        <f>'Recursos Materiais'!B426</f>
        <v>0</v>
      </c>
      <c r="D1426">
        <f>'Recursos Materiais'!C426</f>
        <v>0</v>
      </c>
      <c r="E1426">
        <f>'Recursos Materiais'!D426</f>
        <v>0</v>
      </c>
      <c r="F1426">
        <f>'Recursos Materiais'!E426</f>
        <v>0</v>
      </c>
      <c r="G1426">
        <f>'Recursos Materiais'!F426</f>
        <v>0</v>
      </c>
      <c r="H1426" s="40">
        <f>'Recursos Materiais'!G426</f>
        <v>0</v>
      </c>
      <c r="I1426" s="40">
        <f>'Recursos Materiais'!H426</f>
        <v>0</v>
      </c>
      <c r="J1426" s="2">
        <f>'Recursos Materiais'!I426</f>
        <v>0</v>
      </c>
      <c r="K1426" s="3">
        <f>'Recursos Materiais'!J426</f>
        <v>0</v>
      </c>
      <c r="L1426" s="39">
        <f>'Recursos Materiais'!K426</f>
        <v>0</v>
      </c>
    </row>
    <row r="1427" spans="1:12" x14ac:dyDescent="0.25">
      <c r="A1427">
        <f>'Recursos Materiais'!A427</f>
        <v>0</v>
      </c>
      <c r="C1427">
        <f>'Recursos Materiais'!B427</f>
        <v>0</v>
      </c>
      <c r="D1427">
        <f>'Recursos Materiais'!C427</f>
        <v>0</v>
      </c>
      <c r="E1427">
        <f>'Recursos Materiais'!D427</f>
        <v>0</v>
      </c>
      <c r="F1427">
        <f>'Recursos Materiais'!E427</f>
        <v>0</v>
      </c>
      <c r="G1427">
        <f>'Recursos Materiais'!F427</f>
        <v>0</v>
      </c>
      <c r="H1427" s="40">
        <f>'Recursos Materiais'!G427</f>
        <v>0</v>
      </c>
      <c r="I1427" s="40">
        <f>'Recursos Materiais'!H427</f>
        <v>0</v>
      </c>
      <c r="J1427" s="2">
        <f>'Recursos Materiais'!I427</f>
        <v>0</v>
      </c>
      <c r="K1427" s="3">
        <f>'Recursos Materiais'!J427</f>
        <v>0</v>
      </c>
      <c r="L1427" s="39">
        <f>'Recursos Materiais'!K427</f>
        <v>0</v>
      </c>
    </row>
    <row r="1428" spans="1:12" x14ac:dyDescent="0.25">
      <c r="A1428">
        <f>'Recursos Materiais'!A428</f>
        <v>0</v>
      </c>
      <c r="C1428">
        <f>'Recursos Materiais'!B428</f>
        <v>0</v>
      </c>
      <c r="D1428">
        <f>'Recursos Materiais'!C428</f>
        <v>0</v>
      </c>
      <c r="E1428">
        <f>'Recursos Materiais'!D428</f>
        <v>0</v>
      </c>
      <c r="F1428">
        <f>'Recursos Materiais'!E428</f>
        <v>0</v>
      </c>
      <c r="G1428">
        <f>'Recursos Materiais'!F428</f>
        <v>0</v>
      </c>
      <c r="H1428" s="40">
        <f>'Recursos Materiais'!G428</f>
        <v>0</v>
      </c>
      <c r="I1428" s="40">
        <f>'Recursos Materiais'!H428</f>
        <v>0</v>
      </c>
      <c r="J1428" s="2">
        <f>'Recursos Materiais'!I428</f>
        <v>0</v>
      </c>
      <c r="K1428" s="3">
        <f>'Recursos Materiais'!J428</f>
        <v>0</v>
      </c>
      <c r="L1428" s="39">
        <f>'Recursos Materiais'!K428</f>
        <v>0</v>
      </c>
    </row>
    <row r="1429" spans="1:12" x14ac:dyDescent="0.25">
      <c r="A1429">
        <f>'Recursos Materiais'!A429</f>
        <v>0</v>
      </c>
      <c r="C1429">
        <f>'Recursos Materiais'!B429</f>
        <v>0</v>
      </c>
      <c r="D1429">
        <f>'Recursos Materiais'!C429</f>
        <v>0</v>
      </c>
      <c r="E1429">
        <f>'Recursos Materiais'!D429</f>
        <v>0</v>
      </c>
      <c r="F1429">
        <f>'Recursos Materiais'!E429</f>
        <v>0</v>
      </c>
      <c r="G1429">
        <f>'Recursos Materiais'!F429</f>
        <v>0</v>
      </c>
      <c r="H1429" s="40">
        <f>'Recursos Materiais'!G429</f>
        <v>0</v>
      </c>
      <c r="I1429" s="40">
        <f>'Recursos Materiais'!H429</f>
        <v>0</v>
      </c>
      <c r="J1429" s="2">
        <f>'Recursos Materiais'!I429</f>
        <v>0</v>
      </c>
      <c r="K1429" s="3">
        <f>'Recursos Materiais'!J429</f>
        <v>0</v>
      </c>
      <c r="L1429" s="39">
        <f>'Recursos Materiais'!K429</f>
        <v>0</v>
      </c>
    </row>
    <row r="1430" spans="1:12" x14ac:dyDescent="0.25">
      <c r="A1430">
        <f>'Recursos Materiais'!A430</f>
        <v>0</v>
      </c>
      <c r="C1430">
        <f>'Recursos Materiais'!B430</f>
        <v>0</v>
      </c>
      <c r="D1430">
        <f>'Recursos Materiais'!C430</f>
        <v>0</v>
      </c>
      <c r="E1430">
        <f>'Recursos Materiais'!D430</f>
        <v>0</v>
      </c>
      <c r="F1430">
        <f>'Recursos Materiais'!E430</f>
        <v>0</v>
      </c>
      <c r="G1430">
        <f>'Recursos Materiais'!F430</f>
        <v>0</v>
      </c>
      <c r="H1430" s="40">
        <f>'Recursos Materiais'!G430</f>
        <v>0</v>
      </c>
      <c r="I1430" s="40">
        <f>'Recursos Materiais'!H430</f>
        <v>0</v>
      </c>
      <c r="J1430" s="2">
        <f>'Recursos Materiais'!I430</f>
        <v>0</v>
      </c>
      <c r="K1430" s="3">
        <f>'Recursos Materiais'!J430</f>
        <v>0</v>
      </c>
      <c r="L1430" s="39">
        <f>'Recursos Materiais'!K430</f>
        <v>0</v>
      </c>
    </row>
    <row r="1431" spans="1:12" x14ac:dyDescent="0.25">
      <c r="A1431">
        <f>'Recursos Materiais'!A431</f>
        <v>0</v>
      </c>
      <c r="C1431">
        <f>'Recursos Materiais'!B431</f>
        <v>0</v>
      </c>
      <c r="D1431">
        <f>'Recursos Materiais'!C431</f>
        <v>0</v>
      </c>
      <c r="E1431">
        <f>'Recursos Materiais'!D431</f>
        <v>0</v>
      </c>
      <c r="F1431">
        <f>'Recursos Materiais'!E431</f>
        <v>0</v>
      </c>
      <c r="G1431">
        <f>'Recursos Materiais'!F431</f>
        <v>0</v>
      </c>
      <c r="H1431" s="40">
        <f>'Recursos Materiais'!G431</f>
        <v>0</v>
      </c>
      <c r="I1431" s="40">
        <f>'Recursos Materiais'!H431</f>
        <v>0</v>
      </c>
      <c r="J1431" s="2">
        <f>'Recursos Materiais'!I431</f>
        <v>0</v>
      </c>
      <c r="K1431" s="3">
        <f>'Recursos Materiais'!J431</f>
        <v>0</v>
      </c>
      <c r="L1431" s="39">
        <f>'Recursos Materiais'!K431</f>
        <v>0</v>
      </c>
    </row>
    <row r="1432" spans="1:12" x14ac:dyDescent="0.25">
      <c r="A1432">
        <f>'Recursos Materiais'!A432</f>
        <v>0</v>
      </c>
      <c r="C1432">
        <f>'Recursos Materiais'!B432</f>
        <v>0</v>
      </c>
      <c r="D1432">
        <f>'Recursos Materiais'!C432</f>
        <v>0</v>
      </c>
      <c r="E1432">
        <f>'Recursos Materiais'!D432</f>
        <v>0</v>
      </c>
      <c r="F1432">
        <f>'Recursos Materiais'!E432</f>
        <v>0</v>
      </c>
      <c r="G1432">
        <f>'Recursos Materiais'!F432</f>
        <v>0</v>
      </c>
      <c r="H1432" s="40">
        <f>'Recursos Materiais'!G432</f>
        <v>0</v>
      </c>
      <c r="I1432" s="40">
        <f>'Recursos Materiais'!H432</f>
        <v>0</v>
      </c>
      <c r="J1432" s="2">
        <f>'Recursos Materiais'!I432</f>
        <v>0</v>
      </c>
      <c r="K1432" s="3">
        <f>'Recursos Materiais'!J432</f>
        <v>0</v>
      </c>
      <c r="L1432" s="39">
        <f>'Recursos Materiais'!K432</f>
        <v>0</v>
      </c>
    </row>
    <row r="1433" spans="1:12" x14ac:dyDescent="0.25">
      <c r="A1433">
        <f>'Recursos Materiais'!A433</f>
        <v>0</v>
      </c>
      <c r="C1433">
        <f>'Recursos Materiais'!B433</f>
        <v>0</v>
      </c>
      <c r="D1433">
        <f>'Recursos Materiais'!C433</f>
        <v>0</v>
      </c>
      <c r="E1433">
        <f>'Recursos Materiais'!D433</f>
        <v>0</v>
      </c>
      <c r="F1433">
        <f>'Recursos Materiais'!E433</f>
        <v>0</v>
      </c>
      <c r="G1433">
        <f>'Recursos Materiais'!F433</f>
        <v>0</v>
      </c>
      <c r="H1433" s="40">
        <f>'Recursos Materiais'!G433</f>
        <v>0</v>
      </c>
      <c r="I1433" s="40">
        <f>'Recursos Materiais'!H433</f>
        <v>0</v>
      </c>
      <c r="J1433" s="2">
        <f>'Recursos Materiais'!I433</f>
        <v>0</v>
      </c>
      <c r="K1433" s="3">
        <f>'Recursos Materiais'!J433</f>
        <v>0</v>
      </c>
      <c r="L1433" s="39">
        <f>'Recursos Materiais'!K433</f>
        <v>0</v>
      </c>
    </row>
    <row r="1434" spans="1:12" x14ac:dyDescent="0.25">
      <c r="A1434">
        <f>'Recursos Materiais'!A434</f>
        <v>0</v>
      </c>
      <c r="C1434">
        <f>'Recursos Materiais'!B434</f>
        <v>0</v>
      </c>
      <c r="D1434">
        <f>'Recursos Materiais'!C434</f>
        <v>0</v>
      </c>
      <c r="E1434">
        <f>'Recursos Materiais'!D434</f>
        <v>0</v>
      </c>
      <c r="F1434">
        <f>'Recursos Materiais'!E434</f>
        <v>0</v>
      </c>
      <c r="G1434">
        <f>'Recursos Materiais'!F434</f>
        <v>0</v>
      </c>
      <c r="H1434" s="40">
        <f>'Recursos Materiais'!G434</f>
        <v>0</v>
      </c>
      <c r="I1434" s="40">
        <f>'Recursos Materiais'!H434</f>
        <v>0</v>
      </c>
      <c r="J1434" s="2">
        <f>'Recursos Materiais'!I434</f>
        <v>0</v>
      </c>
      <c r="K1434" s="3">
        <f>'Recursos Materiais'!J434</f>
        <v>0</v>
      </c>
      <c r="L1434" s="39">
        <f>'Recursos Materiais'!K434</f>
        <v>0</v>
      </c>
    </row>
    <row r="1435" spans="1:12" x14ac:dyDescent="0.25">
      <c r="A1435">
        <f>'Recursos Materiais'!A435</f>
        <v>0</v>
      </c>
      <c r="C1435">
        <f>'Recursos Materiais'!B435</f>
        <v>0</v>
      </c>
      <c r="D1435">
        <f>'Recursos Materiais'!C435</f>
        <v>0</v>
      </c>
      <c r="E1435">
        <f>'Recursos Materiais'!D435</f>
        <v>0</v>
      </c>
      <c r="F1435">
        <f>'Recursos Materiais'!E435</f>
        <v>0</v>
      </c>
      <c r="G1435">
        <f>'Recursos Materiais'!F435</f>
        <v>0</v>
      </c>
      <c r="H1435" s="40">
        <f>'Recursos Materiais'!G435</f>
        <v>0</v>
      </c>
      <c r="I1435" s="40">
        <f>'Recursos Materiais'!H435</f>
        <v>0</v>
      </c>
      <c r="J1435" s="2">
        <f>'Recursos Materiais'!I435</f>
        <v>0</v>
      </c>
      <c r="K1435" s="3">
        <f>'Recursos Materiais'!J435</f>
        <v>0</v>
      </c>
      <c r="L1435" s="39">
        <f>'Recursos Materiais'!K435</f>
        <v>0</v>
      </c>
    </row>
    <row r="1436" spans="1:12" x14ac:dyDescent="0.25">
      <c r="A1436">
        <f>'Recursos Materiais'!A436</f>
        <v>0</v>
      </c>
      <c r="C1436">
        <f>'Recursos Materiais'!B436</f>
        <v>0</v>
      </c>
      <c r="D1436">
        <f>'Recursos Materiais'!C436</f>
        <v>0</v>
      </c>
      <c r="E1436">
        <f>'Recursos Materiais'!D436</f>
        <v>0</v>
      </c>
      <c r="F1436">
        <f>'Recursos Materiais'!E436</f>
        <v>0</v>
      </c>
      <c r="G1436">
        <f>'Recursos Materiais'!F436</f>
        <v>0</v>
      </c>
      <c r="H1436" s="40">
        <f>'Recursos Materiais'!G436</f>
        <v>0</v>
      </c>
      <c r="I1436" s="40">
        <f>'Recursos Materiais'!H436</f>
        <v>0</v>
      </c>
      <c r="J1436" s="2">
        <f>'Recursos Materiais'!I436</f>
        <v>0</v>
      </c>
      <c r="K1436" s="3">
        <f>'Recursos Materiais'!J436</f>
        <v>0</v>
      </c>
      <c r="L1436" s="39">
        <f>'Recursos Materiais'!K436</f>
        <v>0</v>
      </c>
    </row>
    <row r="1437" spans="1:12" x14ac:dyDescent="0.25">
      <c r="A1437">
        <f>'Recursos Materiais'!A437</f>
        <v>0</v>
      </c>
      <c r="C1437">
        <f>'Recursos Materiais'!B437</f>
        <v>0</v>
      </c>
      <c r="D1437">
        <f>'Recursos Materiais'!C437</f>
        <v>0</v>
      </c>
      <c r="E1437">
        <f>'Recursos Materiais'!D437</f>
        <v>0</v>
      </c>
      <c r="F1437">
        <f>'Recursos Materiais'!E437</f>
        <v>0</v>
      </c>
      <c r="G1437">
        <f>'Recursos Materiais'!F437</f>
        <v>0</v>
      </c>
      <c r="H1437" s="40">
        <f>'Recursos Materiais'!G437</f>
        <v>0</v>
      </c>
      <c r="I1437" s="40">
        <f>'Recursos Materiais'!H437</f>
        <v>0</v>
      </c>
      <c r="J1437" s="2">
        <f>'Recursos Materiais'!I437</f>
        <v>0</v>
      </c>
      <c r="K1437" s="3">
        <f>'Recursos Materiais'!J437</f>
        <v>0</v>
      </c>
      <c r="L1437" s="39">
        <f>'Recursos Materiais'!K437</f>
        <v>0</v>
      </c>
    </row>
    <row r="1438" spans="1:12" x14ac:dyDescent="0.25">
      <c r="A1438">
        <f>'Recursos Materiais'!A438</f>
        <v>0</v>
      </c>
      <c r="C1438">
        <f>'Recursos Materiais'!B438</f>
        <v>0</v>
      </c>
      <c r="D1438">
        <f>'Recursos Materiais'!C438</f>
        <v>0</v>
      </c>
      <c r="E1438">
        <f>'Recursos Materiais'!D438</f>
        <v>0</v>
      </c>
      <c r="F1438">
        <f>'Recursos Materiais'!E438</f>
        <v>0</v>
      </c>
      <c r="G1438">
        <f>'Recursos Materiais'!F438</f>
        <v>0</v>
      </c>
      <c r="H1438" s="40">
        <f>'Recursos Materiais'!G438</f>
        <v>0</v>
      </c>
      <c r="I1438" s="40">
        <f>'Recursos Materiais'!H438</f>
        <v>0</v>
      </c>
      <c r="J1438" s="2">
        <f>'Recursos Materiais'!I438</f>
        <v>0</v>
      </c>
      <c r="K1438" s="3">
        <f>'Recursos Materiais'!J438</f>
        <v>0</v>
      </c>
      <c r="L1438" s="39">
        <f>'Recursos Materiais'!K438</f>
        <v>0</v>
      </c>
    </row>
    <row r="1439" spans="1:12" x14ac:dyDescent="0.25">
      <c r="A1439">
        <f>'Recursos Materiais'!A439</f>
        <v>0</v>
      </c>
      <c r="C1439">
        <f>'Recursos Materiais'!B439</f>
        <v>0</v>
      </c>
      <c r="D1439">
        <f>'Recursos Materiais'!C439</f>
        <v>0</v>
      </c>
      <c r="E1439">
        <f>'Recursos Materiais'!D439</f>
        <v>0</v>
      </c>
      <c r="F1439">
        <f>'Recursos Materiais'!E439</f>
        <v>0</v>
      </c>
      <c r="G1439">
        <f>'Recursos Materiais'!F439</f>
        <v>0</v>
      </c>
      <c r="H1439" s="40">
        <f>'Recursos Materiais'!G439</f>
        <v>0</v>
      </c>
      <c r="I1439" s="40">
        <f>'Recursos Materiais'!H439</f>
        <v>0</v>
      </c>
      <c r="J1439" s="2">
        <f>'Recursos Materiais'!I439</f>
        <v>0</v>
      </c>
      <c r="K1439" s="3">
        <f>'Recursos Materiais'!J439</f>
        <v>0</v>
      </c>
      <c r="L1439" s="39">
        <f>'Recursos Materiais'!K439</f>
        <v>0</v>
      </c>
    </row>
    <row r="1440" spans="1:12" x14ac:dyDescent="0.25">
      <c r="A1440">
        <f>'Recursos Materiais'!A440</f>
        <v>0</v>
      </c>
      <c r="C1440">
        <f>'Recursos Materiais'!B440</f>
        <v>0</v>
      </c>
      <c r="D1440">
        <f>'Recursos Materiais'!C440</f>
        <v>0</v>
      </c>
      <c r="E1440">
        <f>'Recursos Materiais'!D440</f>
        <v>0</v>
      </c>
      <c r="F1440">
        <f>'Recursos Materiais'!E440</f>
        <v>0</v>
      </c>
      <c r="G1440">
        <f>'Recursos Materiais'!F440</f>
        <v>0</v>
      </c>
      <c r="H1440" s="40">
        <f>'Recursos Materiais'!G440</f>
        <v>0</v>
      </c>
      <c r="I1440" s="40">
        <f>'Recursos Materiais'!H440</f>
        <v>0</v>
      </c>
      <c r="J1440" s="2">
        <f>'Recursos Materiais'!I440</f>
        <v>0</v>
      </c>
      <c r="K1440" s="3">
        <f>'Recursos Materiais'!J440</f>
        <v>0</v>
      </c>
      <c r="L1440" s="39">
        <f>'Recursos Materiais'!K440</f>
        <v>0</v>
      </c>
    </row>
    <row r="1441" spans="1:12" x14ac:dyDescent="0.25">
      <c r="A1441">
        <f>'Recursos Materiais'!A441</f>
        <v>0</v>
      </c>
      <c r="C1441">
        <f>'Recursos Materiais'!B441</f>
        <v>0</v>
      </c>
      <c r="D1441">
        <f>'Recursos Materiais'!C441</f>
        <v>0</v>
      </c>
      <c r="E1441">
        <f>'Recursos Materiais'!D441</f>
        <v>0</v>
      </c>
      <c r="F1441">
        <f>'Recursos Materiais'!E441</f>
        <v>0</v>
      </c>
      <c r="G1441">
        <f>'Recursos Materiais'!F441</f>
        <v>0</v>
      </c>
      <c r="H1441" s="40">
        <f>'Recursos Materiais'!G441</f>
        <v>0</v>
      </c>
      <c r="I1441" s="40">
        <f>'Recursos Materiais'!H441</f>
        <v>0</v>
      </c>
      <c r="J1441" s="2">
        <f>'Recursos Materiais'!I441</f>
        <v>0</v>
      </c>
      <c r="K1441" s="3">
        <f>'Recursos Materiais'!J441</f>
        <v>0</v>
      </c>
      <c r="L1441" s="39">
        <f>'Recursos Materiais'!K441</f>
        <v>0</v>
      </c>
    </row>
    <row r="1442" spans="1:12" x14ac:dyDescent="0.25">
      <c r="A1442">
        <f>'Recursos Materiais'!A442</f>
        <v>0</v>
      </c>
      <c r="C1442">
        <f>'Recursos Materiais'!B442</f>
        <v>0</v>
      </c>
      <c r="D1442">
        <f>'Recursos Materiais'!C442</f>
        <v>0</v>
      </c>
      <c r="E1442">
        <f>'Recursos Materiais'!D442</f>
        <v>0</v>
      </c>
      <c r="F1442">
        <f>'Recursos Materiais'!E442</f>
        <v>0</v>
      </c>
      <c r="G1442">
        <f>'Recursos Materiais'!F442</f>
        <v>0</v>
      </c>
      <c r="H1442" s="40">
        <f>'Recursos Materiais'!G442</f>
        <v>0</v>
      </c>
      <c r="I1442" s="40">
        <f>'Recursos Materiais'!H442</f>
        <v>0</v>
      </c>
      <c r="J1442" s="2">
        <f>'Recursos Materiais'!I442</f>
        <v>0</v>
      </c>
      <c r="K1442" s="3">
        <f>'Recursos Materiais'!J442</f>
        <v>0</v>
      </c>
      <c r="L1442" s="39">
        <f>'Recursos Materiais'!K442</f>
        <v>0</v>
      </c>
    </row>
    <row r="1443" spans="1:12" x14ac:dyDescent="0.25">
      <c r="A1443">
        <f>'Recursos Materiais'!A443</f>
        <v>0</v>
      </c>
      <c r="C1443">
        <f>'Recursos Materiais'!B443</f>
        <v>0</v>
      </c>
      <c r="D1443">
        <f>'Recursos Materiais'!C443</f>
        <v>0</v>
      </c>
      <c r="E1443">
        <f>'Recursos Materiais'!D443</f>
        <v>0</v>
      </c>
      <c r="F1443">
        <f>'Recursos Materiais'!E443</f>
        <v>0</v>
      </c>
      <c r="G1443">
        <f>'Recursos Materiais'!F443</f>
        <v>0</v>
      </c>
      <c r="H1443" s="40">
        <f>'Recursos Materiais'!G443</f>
        <v>0</v>
      </c>
      <c r="I1443" s="40">
        <f>'Recursos Materiais'!H443</f>
        <v>0</v>
      </c>
      <c r="J1443" s="2">
        <f>'Recursos Materiais'!I443</f>
        <v>0</v>
      </c>
      <c r="K1443" s="3">
        <f>'Recursos Materiais'!J443</f>
        <v>0</v>
      </c>
      <c r="L1443" s="39">
        <f>'Recursos Materiais'!K443</f>
        <v>0</v>
      </c>
    </row>
    <row r="1444" spans="1:12" x14ac:dyDescent="0.25">
      <c r="A1444">
        <f>'Recursos Materiais'!A444</f>
        <v>0</v>
      </c>
      <c r="C1444">
        <f>'Recursos Materiais'!B444</f>
        <v>0</v>
      </c>
      <c r="D1444">
        <f>'Recursos Materiais'!C444</f>
        <v>0</v>
      </c>
      <c r="E1444">
        <f>'Recursos Materiais'!D444</f>
        <v>0</v>
      </c>
      <c r="F1444">
        <f>'Recursos Materiais'!E444</f>
        <v>0</v>
      </c>
      <c r="G1444">
        <f>'Recursos Materiais'!F444</f>
        <v>0</v>
      </c>
      <c r="H1444" s="40">
        <f>'Recursos Materiais'!G444</f>
        <v>0</v>
      </c>
      <c r="I1444" s="40">
        <f>'Recursos Materiais'!H444</f>
        <v>0</v>
      </c>
      <c r="J1444" s="2">
        <f>'Recursos Materiais'!I444</f>
        <v>0</v>
      </c>
      <c r="K1444" s="3">
        <f>'Recursos Materiais'!J444</f>
        <v>0</v>
      </c>
      <c r="L1444" s="39">
        <f>'Recursos Materiais'!K444</f>
        <v>0</v>
      </c>
    </row>
    <row r="1445" spans="1:12" x14ac:dyDescent="0.25">
      <c r="A1445">
        <f>'Recursos Materiais'!A445</f>
        <v>0</v>
      </c>
      <c r="C1445">
        <f>'Recursos Materiais'!B445</f>
        <v>0</v>
      </c>
      <c r="D1445">
        <f>'Recursos Materiais'!C445</f>
        <v>0</v>
      </c>
      <c r="E1445">
        <f>'Recursos Materiais'!D445</f>
        <v>0</v>
      </c>
      <c r="F1445">
        <f>'Recursos Materiais'!E445</f>
        <v>0</v>
      </c>
      <c r="G1445">
        <f>'Recursos Materiais'!F445</f>
        <v>0</v>
      </c>
      <c r="H1445" s="40">
        <f>'Recursos Materiais'!G445</f>
        <v>0</v>
      </c>
      <c r="I1445" s="40">
        <f>'Recursos Materiais'!H445</f>
        <v>0</v>
      </c>
      <c r="J1445" s="2">
        <f>'Recursos Materiais'!I445</f>
        <v>0</v>
      </c>
      <c r="K1445" s="3">
        <f>'Recursos Materiais'!J445</f>
        <v>0</v>
      </c>
      <c r="L1445" s="39">
        <f>'Recursos Materiais'!K445</f>
        <v>0</v>
      </c>
    </row>
    <row r="1446" spans="1:12" x14ac:dyDescent="0.25">
      <c r="A1446">
        <f>'Recursos Materiais'!A446</f>
        <v>0</v>
      </c>
      <c r="C1446">
        <f>'Recursos Materiais'!B446</f>
        <v>0</v>
      </c>
      <c r="D1446">
        <f>'Recursos Materiais'!C446</f>
        <v>0</v>
      </c>
      <c r="E1446">
        <f>'Recursos Materiais'!D446</f>
        <v>0</v>
      </c>
      <c r="F1446">
        <f>'Recursos Materiais'!E446</f>
        <v>0</v>
      </c>
      <c r="G1446">
        <f>'Recursos Materiais'!F446</f>
        <v>0</v>
      </c>
      <c r="H1446" s="40">
        <f>'Recursos Materiais'!G446</f>
        <v>0</v>
      </c>
      <c r="I1446" s="40">
        <f>'Recursos Materiais'!H446</f>
        <v>0</v>
      </c>
      <c r="J1446" s="2">
        <f>'Recursos Materiais'!I446</f>
        <v>0</v>
      </c>
      <c r="K1446" s="3">
        <f>'Recursos Materiais'!J446</f>
        <v>0</v>
      </c>
      <c r="L1446" s="39">
        <f>'Recursos Materiais'!K446</f>
        <v>0</v>
      </c>
    </row>
    <row r="1447" spans="1:12" x14ac:dyDescent="0.25">
      <c r="A1447">
        <f>'Recursos Materiais'!A447</f>
        <v>0</v>
      </c>
      <c r="C1447">
        <f>'Recursos Materiais'!B447</f>
        <v>0</v>
      </c>
      <c r="D1447">
        <f>'Recursos Materiais'!C447</f>
        <v>0</v>
      </c>
      <c r="E1447">
        <f>'Recursos Materiais'!D447</f>
        <v>0</v>
      </c>
      <c r="F1447">
        <f>'Recursos Materiais'!E447</f>
        <v>0</v>
      </c>
      <c r="G1447">
        <f>'Recursos Materiais'!F447</f>
        <v>0</v>
      </c>
      <c r="H1447" s="40">
        <f>'Recursos Materiais'!G447</f>
        <v>0</v>
      </c>
      <c r="I1447" s="40">
        <f>'Recursos Materiais'!H447</f>
        <v>0</v>
      </c>
      <c r="J1447" s="2">
        <f>'Recursos Materiais'!I447</f>
        <v>0</v>
      </c>
      <c r="K1447" s="3">
        <f>'Recursos Materiais'!J447</f>
        <v>0</v>
      </c>
      <c r="L1447" s="39">
        <f>'Recursos Materiais'!K447</f>
        <v>0</v>
      </c>
    </row>
    <row r="1448" spans="1:12" x14ac:dyDescent="0.25">
      <c r="A1448">
        <f>'Recursos Materiais'!A448</f>
        <v>0</v>
      </c>
      <c r="C1448">
        <f>'Recursos Materiais'!B448</f>
        <v>0</v>
      </c>
      <c r="D1448">
        <f>'Recursos Materiais'!C448</f>
        <v>0</v>
      </c>
      <c r="E1448">
        <f>'Recursos Materiais'!D448</f>
        <v>0</v>
      </c>
      <c r="F1448">
        <f>'Recursos Materiais'!E448</f>
        <v>0</v>
      </c>
      <c r="G1448">
        <f>'Recursos Materiais'!F448</f>
        <v>0</v>
      </c>
      <c r="H1448" s="40">
        <f>'Recursos Materiais'!G448</f>
        <v>0</v>
      </c>
      <c r="I1448" s="40">
        <f>'Recursos Materiais'!H448</f>
        <v>0</v>
      </c>
      <c r="J1448" s="2">
        <f>'Recursos Materiais'!I448</f>
        <v>0</v>
      </c>
      <c r="K1448" s="3">
        <f>'Recursos Materiais'!J448</f>
        <v>0</v>
      </c>
      <c r="L1448" s="39">
        <f>'Recursos Materiais'!K448</f>
        <v>0</v>
      </c>
    </row>
    <row r="1449" spans="1:12" x14ac:dyDescent="0.25">
      <c r="A1449">
        <f>'Recursos Materiais'!A449</f>
        <v>0</v>
      </c>
      <c r="C1449">
        <f>'Recursos Materiais'!B449</f>
        <v>0</v>
      </c>
      <c r="D1449">
        <f>'Recursos Materiais'!C449</f>
        <v>0</v>
      </c>
      <c r="E1449">
        <f>'Recursos Materiais'!D449</f>
        <v>0</v>
      </c>
      <c r="F1449">
        <f>'Recursos Materiais'!E449</f>
        <v>0</v>
      </c>
      <c r="G1449">
        <f>'Recursos Materiais'!F449</f>
        <v>0</v>
      </c>
      <c r="H1449" s="40">
        <f>'Recursos Materiais'!G449</f>
        <v>0</v>
      </c>
      <c r="I1449" s="40">
        <f>'Recursos Materiais'!H449</f>
        <v>0</v>
      </c>
      <c r="J1449" s="2">
        <f>'Recursos Materiais'!I449</f>
        <v>0</v>
      </c>
      <c r="K1449" s="3">
        <f>'Recursos Materiais'!J449</f>
        <v>0</v>
      </c>
      <c r="L1449" s="39">
        <f>'Recursos Materiais'!K449</f>
        <v>0</v>
      </c>
    </row>
    <row r="1450" spans="1:12" x14ac:dyDescent="0.25">
      <c r="A1450">
        <f>'Recursos Materiais'!A450</f>
        <v>0</v>
      </c>
      <c r="C1450">
        <f>'Recursos Materiais'!B450</f>
        <v>0</v>
      </c>
      <c r="D1450">
        <f>'Recursos Materiais'!C450</f>
        <v>0</v>
      </c>
      <c r="E1450">
        <f>'Recursos Materiais'!D450</f>
        <v>0</v>
      </c>
      <c r="F1450">
        <f>'Recursos Materiais'!E450</f>
        <v>0</v>
      </c>
      <c r="G1450">
        <f>'Recursos Materiais'!F450</f>
        <v>0</v>
      </c>
      <c r="H1450" s="40">
        <f>'Recursos Materiais'!G450</f>
        <v>0</v>
      </c>
      <c r="I1450" s="40">
        <f>'Recursos Materiais'!H450</f>
        <v>0</v>
      </c>
      <c r="J1450" s="2">
        <f>'Recursos Materiais'!I450</f>
        <v>0</v>
      </c>
      <c r="K1450" s="3">
        <f>'Recursos Materiais'!J450</f>
        <v>0</v>
      </c>
      <c r="L1450" s="39">
        <f>'Recursos Materiais'!K450</f>
        <v>0</v>
      </c>
    </row>
    <row r="1451" spans="1:12" x14ac:dyDescent="0.25">
      <c r="A1451">
        <f>'Recursos Materiais'!A451</f>
        <v>0</v>
      </c>
      <c r="C1451">
        <f>'Recursos Materiais'!B451</f>
        <v>0</v>
      </c>
      <c r="D1451">
        <f>'Recursos Materiais'!C451</f>
        <v>0</v>
      </c>
      <c r="E1451">
        <f>'Recursos Materiais'!D451</f>
        <v>0</v>
      </c>
      <c r="F1451">
        <f>'Recursos Materiais'!E451</f>
        <v>0</v>
      </c>
      <c r="G1451">
        <f>'Recursos Materiais'!F451</f>
        <v>0</v>
      </c>
      <c r="H1451" s="40">
        <f>'Recursos Materiais'!G451</f>
        <v>0</v>
      </c>
      <c r="I1451" s="40">
        <f>'Recursos Materiais'!H451</f>
        <v>0</v>
      </c>
      <c r="J1451" s="2">
        <f>'Recursos Materiais'!I451</f>
        <v>0</v>
      </c>
      <c r="K1451" s="3">
        <f>'Recursos Materiais'!J451</f>
        <v>0</v>
      </c>
      <c r="L1451" s="39">
        <f>'Recursos Materiais'!K451</f>
        <v>0</v>
      </c>
    </row>
    <row r="1452" spans="1:12" x14ac:dyDescent="0.25">
      <c r="A1452">
        <f>'Recursos Materiais'!A452</f>
        <v>0</v>
      </c>
      <c r="C1452">
        <f>'Recursos Materiais'!B452</f>
        <v>0</v>
      </c>
      <c r="D1452">
        <f>'Recursos Materiais'!C452</f>
        <v>0</v>
      </c>
      <c r="E1452">
        <f>'Recursos Materiais'!D452</f>
        <v>0</v>
      </c>
      <c r="F1452">
        <f>'Recursos Materiais'!E452</f>
        <v>0</v>
      </c>
      <c r="G1452">
        <f>'Recursos Materiais'!F452</f>
        <v>0</v>
      </c>
      <c r="H1452" s="40">
        <f>'Recursos Materiais'!G452</f>
        <v>0</v>
      </c>
      <c r="I1452" s="40">
        <f>'Recursos Materiais'!H452</f>
        <v>0</v>
      </c>
      <c r="J1452" s="2">
        <f>'Recursos Materiais'!I452</f>
        <v>0</v>
      </c>
      <c r="K1452" s="3">
        <f>'Recursos Materiais'!J452</f>
        <v>0</v>
      </c>
      <c r="L1452" s="39">
        <f>'Recursos Materiais'!K452</f>
        <v>0</v>
      </c>
    </row>
    <row r="1453" spans="1:12" x14ac:dyDescent="0.25">
      <c r="A1453">
        <f>'Recursos Materiais'!A453</f>
        <v>0</v>
      </c>
      <c r="C1453">
        <f>'Recursos Materiais'!B453</f>
        <v>0</v>
      </c>
      <c r="D1453">
        <f>'Recursos Materiais'!C453</f>
        <v>0</v>
      </c>
      <c r="E1453">
        <f>'Recursos Materiais'!D453</f>
        <v>0</v>
      </c>
      <c r="F1453">
        <f>'Recursos Materiais'!E453</f>
        <v>0</v>
      </c>
      <c r="G1453">
        <f>'Recursos Materiais'!F453</f>
        <v>0</v>
      </c>
      <c r="H1453" s="40">
        <f>'Recursos Materiais'!G453</f>
        <v>0</v>
      </c>
      <c r="I1453" s="40">
        <f>'Recursos Materiais'!H453</f>
        <v>0</v>
      </c>
      <c r="J1453" s="2">
        <f>'Recursos Materiais'!I453</f>
        <v>0</v>
      </c>
      <c r="K1453" s="3">
        <f>'Recursos Materiais'!J453</f>
        <v>0</v>
      </c>
      <c r="L1453" s="39">
        <f>'Recursos Materiais'!K453</f>
        <v>0</v>
      </c>
    </row>
    <row r="1454" spans="1:12" x14ac:dyDescent="0.25">
      <c r="A1454">
        <f>'Recursos Materiais'!A454</f>
        <v>0</v>
      </c>
      <c r="C1454">
        <f>'Recursos Materiais'!B454</f>
        <v>0</v>
      </c>
      <c r="D1454">
        <f>'Recursos Materiais'!C454</f>
        <v>0</v>
      </c>
      <c r="E1454">
        <f>'Recursos Materiais'!D454</f>
        <v>0</v>
      </c>
      <c r="F1454">
        <f>'Recursos Materiais'!E454</f>
        <v>0</v>
      </c>
      <c r="G1454">
        <f>'Recursos Materiais'!F454</f>
        <v>0</v>
      </c>
      <c r="H1454" s="40">
        <f>'Recursos Materiais'!G454</f>
        <v>0</v>
      </c>
      <c r="I1454" s="40">
        <f>'Recursos Materiais'!H454</f>
        <v>0</v>
      </c>
      <c r="J1454" s="2">
        <f>'Recursos Materiais'!I454</f>
        <v>0</v>
      </c>
      <c r="K1454" s="3">
        <f>'Recursos Materiais'!J454</f>
        <v>0</v>
      </c>
      <c r="L1454" s="39">
        <f>'Recursos Materiais'!K454</f>
        <v>0</v>
      </c>
    </row>
    <row r="1455" spans="1:12" x14ac:dyDescent="0.25">
      <c r="A1455">
        <f>'Recursos Materiais'!A455</f>
        <v>0</v>
      </c>
      <c r="C1455">
        <f>'Recursos Materiais'!B455</f>
        <v>0</v>
      </c>
      <c r="D1455">
        <f>'Recursos Materiais'!C455</f>
        <v>0</v>
      </c>
      <c r="E1455">
        <f>'Recursos Materiais'!D455</f>
        <v>0</v>
      </c>
      <c r="F1455">
        <f>'Recursos Materiais'!E455</f>
        <v>0</v>
      </c>
      <c r="G1455">
        <f>'Recursos Materiais'!F455</f>
        <v>0</v>
      </c>
      <c r="H1455" s="40">
        <f>'Recursos Materiais'!G455</f>
        <v>0</v>
      </c>
      <c r="I1455" s="40">
        <f>'Recursos Materiais'!H455</f>
        <v>0</v>
      </c>
      <c r="J1455" s="2">
        <f>'Recursos Materiais'!I455</f>
        <v>0</v>
      </c>
      <c r="K1455" s="3">
        <f>'Recursos Materiais'!J455</f>
        <v>0</v>
      </c>
      <c r="L1455" s="39">
        <f>'Recursos Materiais'!K455</f>
        <v>0</v>
      </c>
    </row>
    <row r="1456" spans="1:12" x14ac:dyDescent="0.25">
      <c r="A1456">
        <f>'Recursos Materiais'!A456</f>
        <v>0</v>
      </c>
      <c r="C1456">
        <f>'Recursos Materiais'!B456</f>
        <v>0</v>
      </c>
      <c r="D1456">
        <f>'Recursos Materiais'!C456</f>
        <v>0</v>
      </c>
      <c r="E1456">
        <f>'Recursos Materiais'!D456</f>
        <v>0</v>
      </c>
      <c r="F1456">
        <f>'Recursos Materiais'!E456</f>
        <v>0</v>
      </c>
      <c r="G1456">
        <f>'Recursos Materiais'!F456</f>
        <v>0</v>
      </c>
      <c r="H1456" s="40">
        <f>'Recursos Materiais'!G456</f>
        <v>0</v>
      </c>
      <c r="I1456" s="40">
        <f>'Recursos Materiais'!H456</f>
        <v>0</v>
      </c>
      <c r="J1456" s="2">
        <f>'Recursos Materiais'!I456</f>
        <v>0</v>
      </c>
      <c r="K1456" s="3">
        <f>'Recursos Materiais'!J456</f>
        <v>0</v>
      </c>
      <c r="L1456" s="39">
        <f>'Recursos Materiais'!K456</f>
        <v>0</v>
      </c>
    </row>
    <row r="1457" spans="1:12" x14ac:dyDescent="0.25">
      <c r="A1457">
        <f>'Recursos Materiais'!A457</f>
        <v>0</v>
      </c>
      <c r="C1457">
        <f>'Recursos Materiais'!B457</f>
        <v>0</v>
      </c>
      <c r="D1457">
        <f>'Recursos Materiais'!C457</f>
        <v>0</v>
      </c>
      <c r="E1457">
        <f>'Recursos Materiais'!D457</f>
        <v>0</v>
      </c>
      <c r="F1457">
        <f>'Recursos Materiais'!E457</f>
        <v>0</v>
      </c>
      <c r="G1457">
        <f>'Recursos Materiais'!F457</f>
        <v>0</v>
      </c>
      <c r="H1457" s="40">
        <f>'Recursos Materiais'!G457</f>
        <v>0</v>
      </c>
      <c r="I1457" s="40">
        <f>'Recursos Materiais'!H457</f>
        <v>0</v>
      </c>
      <c r="J1457" s="2">
        <f>'Recursos Materiais'!I457</f>
        <v>0</v>
      </c>
      <c r="K1457" s="3">
        <f>'Recursos Materiais'!J457</f>
        <v>0</v>
      </c>
      <c r="L1457" s="39">
        <f>'Recursos Materiais'!K457</f>
        <v>0</v>
      </c>
    </row>
    <row r="1458" spans="1:12" x14ac:dyDescent="0.25">
      <c r="A1458">
        <f>'Recursos Materiais'!A458</f>
        <v>0</v>
      </c>
      <c r="C1458">
        <f>'Recursos Materiais'!B458</f>
        <v>0</v>
      </c>
      <c r="D1458">
        <f>'Recursos Materiais'!C458</f>
        <v>0</v>
      </c>
      <c r="E1458">
        <f>'Recursos Materiais'!D458</f>
        <v>0</v>
      </c>
      <c r="F1458">
        <f>'Recursos Materiais'!E458</f>
        <v>0</v>
      </c>
      <c r="G1458">
        <f>'Recursos Materiais'!F458</f>
        <v>0</v>
      </c>
      <c r="H1458" s="40">
        <f>'Recursos Materiais'!G458</f>
        <v>0</v>
      </c>
      <c r="I1458" s="40">
        <f>'Recursos Materiais'!H458</f>
        <v>0</v>
      </c>
      <c r="J1458" s="2">
        <f>'Recursos Materiais'!I458</f>
        <v>0</v>
      </c>
      <c r="K1458" s="3">
        <f>'Recursos Materiais'!J458</f>
        <v>0</v>
      </c>
      <c r="L1458" s="39">
        <f>'Recursos Materiais'!K458</f>
        <v>0</v>
      </c>
    </row>
    <row r="1459" spans="1:12" x14ac:dyDescent="0.25">
      <c r="A1459">
        <f>'Recursos Materiais'!A459</f>
        <v>0</v>
      </c>
      <c r="C1459">
        <f>'Recursos Materiais'!B459</f>
        <v>0</v>
      </c>
      <c r="D1459">
        <f>'Recursos Materiais'!C459</f>
        <v>0</v>
      </c>
      <c r="E1459">
        <f>'Recursos Materiais'!D459</f>
        <v>0</v>
      </c>
      <c r="F1459">
        <f>'Recursos Materiais'!E459</f>
        <v>0</v>
      </c>
      <c r="G1459">
        <f>'Recursos Materiais'!F459</f>
        <v>0</v>
      </c>
      <c r="H1459" s="40">
        <f>'Recursos Materiais'!G459</f>
        <v>0</v>
      </c>
      <c r="I1459" s="40">
        <f>'Recursos Materiais'!H459</f>
        <v>0</v>
      </c>
      <c r="J1459" s="2">
        <f>'Recursos Materiais'!I459</f>
        <v>0</v>
      </c>
      <c r="K1459" s="3">
        <f>'Recursos Materiais'!J459</f>
        <v>0</v>
      </c>
      <c r="L1459" s="39">
        <f>'Recursos Materiais'!K459</f>
        <v>0</v>
      </c>
    </row>
    <row r="1460" spans="1:12" x14ac:dyDescent="0.25">
      <c r="A1460">
        <f>'Recursos Materiais'!A460</f>
        <v>0</v>
      </c>
      <c r="C1460">
        <f>'Recursos Materiais'!B460</f>
        <v>0</v>
      </c>
      <c r="D1460">
        <f>'Recursos Materiais'!C460</f>
        <v>0</v>
      </c>
      <c r="E1460">
        <f>'Recursos Materiais'!D460</f>
        <v>0</v>
      </c>
      <c r="F1460">
        <f>'Recursos Materiais'!E460</f>
        <v>0</v>
      </c>
      <c r="G1460">
        <f>'Recursos Materiais'!F460</f>
        <v>0</v>
      </c>
      <c r="H1460" s="40">
        <f>'Recursos Materiais'!G460</f>
        <v>0</v>
      </c>
      <c r="I1460" s="40">
        <f>'Recursos Materiais'!H460</f>
        <v>0</v>
      </c>
      <c r="J1460" s="2">
        <f>'Recursos Materiais'!I460</f>
        <v>0</v>
      </c>
      <c r="K1460" s="3">
        <f>'Recursos Materiais'!J460</f>
        <v>0</v>
      </c>
      <c r="L1460" s="39">
        <f>'Recursos Materiais'!K460</f>
        <v>0</v>
      </c>
    </row>
    <row r="1461" spans="1:12" x14ac:dyDescent="0.25">
      <c r="A1461">
        <f>'Recursos Materiais'!A461</f>
        <v>0</v>
      </c>
      <c r="C1461">
        <f>'Recursos Materiais'!B461</f>
        <v>0</v>
      </c>
      <c r="D1461">
        <f>'Recursos Materiais'!C461</f>
        <v>0</v>
      </c>
      <c r="E1461">
        <f>'Recursos Materiais'!D461</f>
        <v>0</v>
      </c>
      <c r="F1461">
        <f>'Recursos Materiais'!E461</f>
        <v>0</v>
      </c>
      <c r="G1461">
        <f>'Recursos Materiais'!F461</f>
        <v>0</v>
      </c>
      <c r="H1461" s="40">
        <f>'Recursos Materiais'!G461</f>
        <v>0</v>
      </c>
      <c r="I1461" s="40">
        <f>'Recursos Materiais'!H461</f>
        <v>0</v>
      </c>
      <c r="J1461" s="2">
        <f>'Recursos Materiais'!I461</f>
        <v>0</v>
      </c>
      <c r="K1461" s="3">
        <f>'Recursos Materiais'!J461</f>
        <v>0</v>
      </c>
      <c r="L1461" s="39">
        <f>'Recursos Materiais'!K461</f>
        <v>0</v>
      </c>
    </row>
    <row r="1462" spans="1:12" x14ac:dyDescent="0.25">
      <c r="A1462">
        <f>'Recursos Materiais'!A462</f>
        <v>0</v>
      </c>
      <c r="C1462">
        <f>'Recursos Materiais'!B462</f>
        <v>0</v>
      </c>
      <c r="D1462">
        <f>'Recursos Materiais'!C462</f>
        <v>0</v>
      </c>
      <c r="E1462">
        <f>'Recursos Materiais'!D462</f>
        <v>0</v>
      </c>
      <c r="F1462">
        <f>'Recursos Materiais'!E462</f>
        <v>0</v>
      </c>
      <c r="G1462">
        <f>'Recursos Materiais'!F462</f>
        <v>0</v>
      </c>
      <c r="H1462" s="40">
        <f>'Recursos Materiais'!G462</f>
        <v>0</v>
      </c>
      <c r="I1462" s="40">
        <f>'Recursos Materiais'!H462</f>
        <v>0</v>
      </c>
      <c r="J1462" s="2">
        <f>'Recursos Materiais'!I462</f>
        <v>0</v>
      </c>
      <c r="K1462" s="3">
        <f>'Recursos Materiais'!J462</f>
        <v>0</v>
      </c>
      <c r="L1462" s="39">
        <f>'Recursos Materiais'!K462</f>
        <v>0</v>
      </c>
    </row>
    <row r="1463" spans="1:12" x14ac:dyDescent="0.25">
      <c r="A1463">
        <f>'Recursos Materiais'!A463</f>
        <v>0</v>
      </c>
      <c r="C1463">
        <f>'Recursos Materiais'!B463</f>
        <v>0</v>
      </c>
      <c r="D1463">
        <f>'Recursos Materiais'!C463</f>
        <v>0</v>
      </c>
      <c r="E1463">
        <f>'Recursos Materiais'!D463</f>
        <v>0</v>
      </c>
      <c r="F1463">
        <f>'Recursos Materiais'!E463</f>
        <v>0</v>
      </c>
      <c r="G1463">
        <f>'Recursos Materiais'!F463</f>
        <v>0</v>
      </c>
      <c r="H1463" s="40">
        <f>'Recursos Materiais'!G463</f>
        <v>0</v>
      </c>
      <c r="I1463" s="40">
        <f>'Recursos Materiais'!H463</f>
        <v>0</v>
      </c>
      <c r="J1463" s="2">
        <f>'Recursos Materiais'!I463</f>
        <v>0</v>
      </c>
      <c r="K1463" s="3">
        <f>'Recursos Materiais'!J463</f>
        <v>0</v>
      </c>
      <c r="L1463" s="39">
        <f>'Recursos Materiais'!K463</f>
        <v>0</v>
      </c>
    </row>
    <row r="1464" spans="1:12" x14ac:dyDescent="0.25">
      <c r="A1464">
        <f>'Recursos Materiais'!A464</f>
        <v>0</v>
      </c>
      <c r="C1464">
        <f>'Recursos Materiais'!B464</f>
        <v>0</v>
      </c>
      <c r="D1464">
        <f>'Recursos Materiais'!C464</f>
        <v>0</v>
      </c>
      <c r="E1464">
        <f>'Recursos Materiais'!D464</f>
        <v>0</v>
      </c>
      <c r="F1464">
        <f>'Recursos Materiais'!E464</f>
        <v>0</v>
      </c>
      <c r="G1464">
        <f>'Recursos Materiais'!F464</f>
        <v>0</v>
      </c>
      <c r="H1464" s="40">
        <f>'Recursos Materiais'!G464</f>
        <v>0</v>
      </c>
      <c r="I1464" s="40">
        <f>'Recursos Materiais'!H464</f>
        <v>0</v>
      </c>
      <c r="J1464" s="2">
        <f>'Recursos Materiais'!I464</f>
        <v>0</v>
      </c>
      <c r="K1464" s="3">
        <f>'Recursos Materiais'!J464</f>
        <v>0</v>
      </c>
      <c r="L1464" s="39">
        <f>'Recursos Materiais'!K464</f>
        <v>0</v>
      </c>
    </row>
    <row r="1465" spans="1:12" x14ac:dyDescent="0.25">
      <c r="A1465">
        <f>'Recursos Materiais'!A465</f>
        <v>0</v>
      </c>
      <c r="C1465">
        <f>'Recursos Materiais'!B465</f>
        <v>0</v>
      </c>
      <c r="D1465">
        <f>'Recursos Materiais'!C465</f>
        <v>0</v>
      </c>
      <c r="E1465">
        <f>'Recursos Materiais'!D465</f>
        <v>0</v>
      </c>
      <c r="F1465">
        <f>'Recursos Materiais'!E465</f>
        <v>0</v>
      </c>
      <c r="G1465">
        <f>'Recursos Materiais'!F465</f>
        <v>0</v>
      </c>
      <c r="H1465" s="40">
        <f>'Recursos Materiais'!G465</f>
        <v>0</v>
      </c>
      <c r="I1465" s="40">
        <f>'Recursos Materiais'!H465</f>
        <v>0</v>
      </c>
      <c r="J1465" s="2">
        <f>'Recursos Materiais'!I465</f>
        <v>0</v>
      </c>
      <c r="K1465" s="3">
        <f>'Recursos Materiais'!J465</f>
        <v>0</v>
      </c>
      <c r="L1465" s="39">
        <f>'Recursos Materiais'!K465</f>
        <v>0</v>
      </c>
    </row>
    <row r="1466" spans="1:12" x14ac:dyDescent="0.25">
      <c r="A1466">
        <f>'Recursos Materiais'!A466</f>
        <v>0</v>
      </c>
      <c r="C1466">
        <f>'Recursos Materiais'!B466</f>
        <v>0</v>
      </c>
      <c r="D1466">
        <f>'Recursos Materiais'!C466</f>
        <v>0</v>
      </c>
      <c r="E1466">
        <f>'Recursos Materiais'!D466</f>
        <v>0</v>
      </c>
      <c r="F1466">
        <f>'Recursos Materiais'!E466</f>
        <v>0</v>
      </c>
      <c r="G1466">
        <f>'Recursos Materiais'!F466</f>
        <v>0</v>
      </c>
      <c r="H1466" s="40">
        <f>'Recursos Materiais'!G466</f>
        <v>0</v>
      </c>
      <c r="I1466" s="40">
        <f>'Recursos Materiais'!H466</f>
        <v>0</v>
      </c>
      <c r="J1466" s="2">
        <f>'Recursos Materiais'!I466</f>
        <v>0</v>
      </c>
      <c r="K1466" s="3">
        <f>'Recursos Materiais'!J466</f>
        <v>0</v>
      </c>
      <c r="L1466" s="39">
        <f>'Recursos Materiais'!K466</f>
        <v>0</v>
      </c>
    </row>
    <row r="1467" spans="1:12" x14ac:dyDescent="0.25">
      <c r="A1467">
        <f>'Recursos Materiais'!A467</f>
        <v>0</v>
      </c>
      <c r="C1467">
        <f>'Recursos Materiais'!B467</f>
        <v>0</v>
      </c>
      <c r="D1467">
        <f>'Recursos Materiais'!C467</f>
        <v>0</v>
      </c>
      <c r="E1467">
        <f>'Recursos Materiais'!D467</f>
        <v>0</v>
      </c>
      <c r="F1467">
        <f>'Recursos Materiais'!E467</f>
        <v>0</v>
      </c>
      <c r="G1467">
        <f>'Recursos Materiais'!F467</f>
        <v>0</v>
      </c>
      <c r="H1467" s="40">
        <f>'Recursos Materiais'!G467</f>
        <v>0</v>
      </c>
      <c r="I1467" s="40">
        <f>'Recursos Materiais'!H467</f>
        <v>0</v>
      </c>
      <c r="J1467" s="2">
        <f>'Recursos Materiais'!I467</f>
        <v>0</v>
      </c>
      <c r="K1467" s="3">
        <f>'Recursos Materiais'!J467</f>
        <v>0</v>
      </c>
      <c r="L1467" s="39">
        <f>'Recursos Materiais'!K467</f>
        <v>0</v>
      </c>
    </row>
    <row r="1468" spans="1:12" x14ac:dyDescent="0.25">
      <c r="A1468">
        <f>'Recursos Materiais'!A468</f>
        <v>0</v>
      </c>
      <c r="C1468">
        <f>'Recursos Materiais'!B468</f>
        <v>0</v>
      </c>
      <c r="D1468">
        <f>'Recursos Materiais'!C468</f>
        <v>0</v>
      </c>
      <c r="E1468">
        <f>'Recursos Materiais'!D468</f>
        <v>0</v>
      </c>
      <c r="F1468">
        <f>'Recursos Materiais'!E468</f>
        <v>0</v>
      </c>
      <c r="G1468">
        <f>'Recursos Materiais'!F468</f>
        <v>0</v>
      </c>
      <c r="H1468" s="40">
        <f>'Recursos Materiais'!G468</f>
        <v>0</v>
      </c>
      <c r="I1468" s="40">
        <f>'Recursos Materiais'!H468</f>
        <v>0</v>
      </c>
      <c r="J1468" s="2">
        <f>'Recursos Materiais'!I468</f>
        <v>0</v>
      </c>
      <c r="K1468" s="3">
        <f>'Recursos Materiais'!J468</f>
        <v>0</v>
      </c>
      <c r="L1468" s="39">
        <f>'Recursos Materiais'!K468</f>
        <v>0</v>
      </c>
    </row>
    <row r="1469" spans="1:12" x14ac:dyDescent="0.25">
      <c r="A1469">
        <f>'Recursos Materiais'!A469</f>
        <v>0</v>
      </c>
      <c r="C1469">
        <f>'Recursos Materiais'!B469</f>
        <v>0</v>
      </c>
      <c r="D1469">
        <f>'Recursos Materiais'!C469</f>
        <v>0</v>
      </c>
      <c r="E1469">
        <f>'Recursos Materiais'!D469</f>
        <v>0</v>
      </c>
      <c r="F1469">
        <f>'Recursos Materiais'!E469</f>
        <v>0</v>
      </c>
      <c r="G1469">
        <f>'Recursos Materiais'!F469</f>
        <v>0</v>
      </c>
      <c r="H1469" s="40">
        <f>'Recursos Materiais'!G469</f>
        <v>0</v>
      </c>
      <c r="I1469" s="40">
        <f>'Recursos Materiais'!H469</f>
        <v>0</v>
      </c>
      <c r="J1469" s="2">
        <f>'Recursos Materiais'!I469</f>
        <v>0</v>
      </c>
      <c r="K1469" s="3">
        <f>'Recursos Materiais'!J469</f>
        <v>0</v>
      </c>
      <c r="L1469" s="39">
        <f>'Recursos Materiais'!K469</f>
        <v>0</v>
      </c>
    </row>
    <row r="1470" spans="1:12" x14ac:dyDescent="0.25">
      <c r="A1470">
        <f>'Recursos Materiais'!A470</f>
        <v>0</v>
      </c>
      <c r="C1470">
        <f>'Recursos Materiais'!B470</f>
        <v>0</v>
      </c>
      <c r="D1470">
        <f>'Recursos Materiais'!C470</f>
        <v>0</v>
      </c>
      <c r="E1470">
        <f>'Recursos Materiais'!D470</f>
        <v>0</v>
      </c>
      <c r="F1470">
        <f>'Recursos Materiais'!E470</f>
        <v>0</v>
      </c>
      <c r="G1470">
        <f>'Recursos Materiais'!F470</f>
        <v>0</v>
      </c>
      <c r="H1470" s="40">
        <f>'Recursos Materiais'!G470</f>
        <v>0</v>
      </c>
      <c r="I1470" s="40">
        <f>'Recursos Materiais'!H470</f>
        <v>0</v>
      </c>
      <c r="J1470" s="2">
        <f>'Recursos Materiais'!I470</f>
        <v>0</v>
      </c>
      <c r="K1470" s="3">
        <f>'Recursos Materiais'!J470</f>
        <v>0</v>
      </c>
      <c r="L1470" s="39">
        <f>'Recursos Materiais'!K470</f>
        <v>0</v>
      </c>
    </row>
    <row r="1471" spans="1:12" x14ac:dyDescent="0.25">
      <c r="A1471">
        <f>'Recursos Materiais'!A471</f>
        <v>0</v>
      </c>
      <c r="C1471">
        <f>'Recursos Materiais'!B471</f>
        <v>0</v>
      </c>
      <c r="D1471">
        <f>'Recursos Materiais'!C471</f>
        <v>0</v>
      </c>
      <c r="E1471">
        <f>'Recursos Materiais'!D471</f>
        <v>0</v>
      </c>
      <c r="F1471">
        <f>'Recursos Materiais'!E471</f>
        <v>0</v>
      </c>
      <c r="G1471">
        <f>'Recursos Materiais'!F471</f>
        <v>0</v>
      </c>
      <c r="H1471" s="40">
        <f>'Recursos Materiais'!G471</f>
        <v>0</v>
      </c>
      <c r="I1471" s="40">
        <f>'Recursos Materiais'!H471</f>
        <v>0</v>
      </c>
      <c r="J1471" s="2">
        <f>'Recursos Materiais'!I471</f>
        <v>0</v>
      </c>
      <c r="K1471" s="3">
        <f>'Recursos Materiais'!J471</f>
        <v>0</v>
      </c>
      <c r="L1471" s="39">
        <f>'Recursos Materiais'!K471</f>
        <v>0</v>
      </c>
    </row>
    <row r="1472" spans="1:12" x14ac:dyDescent="0.25">
      <c r="A1472">
        <f>'Recursos Materiais'!A472</f>
        <v>0</v>
      </c>
      <c r="C1472">
        <f>'Recursos Materiais'!B472</f>
        <v>0</v>
      </c>
      <c r="D1472">
        <f>'Recursos Materiais'!C472</f>
        <v>0</v>
      </c>
      <c r="E1472">
        <f>'Recursos Materiais'!D472</f>
        <v>0</v>
      </c>
      <c r="F1472">
        <f>'Recursos Materiais'!E472</f>
        <v>0</v>
      </c>
      <c r="G1472">
        <f>'Recursos Materiais'!F472</f>
        <v>0</v>
      </c>
      <c r="H1472" s="40">
        <f>'Recursos Materiais'!G472</f>
        <v>0</v>
      </c>
      <c r="I1472" s="40">
        <f>'Recursos Materiais'!H472</f>
        <v>0</v>
      </c>
      <c r="J1472" s="2">
        <f>'Recursos Materiais'!I472</f>
        <v>0</v>
      </c>
      <c r="K1472" s="3">
        <f>'Recursos Materiais'!J472</f>
        <v>0</v>
      </c>
      <c r="L1472" s="39">
        <f>'Recursos Materiais'!K472</f>
        <v>0</v>
      </c>
    </row>
    <row r="1473" spans="1:12" x14ac:dyDescent="0.25">
      <c r="A1473">
        <f>'Recursos Materiais'!A473</f>
        <v>0</v>
      </c>
      <c r="C1473">
        <f>'Recursos Materiais'!B473</f>
        <v>0</v>
      </c>
      <c r="D1473">
        <f>'Recursos Materiais'!C473</f>
        <v>0</v>
      </c>
      <c r="E1473">
        <f>'Recursos Materiais'!D473</f>
        <v>0</v>
      </c>
      <c r="F1473">
        <f>'Recursos Materiais'!E473</f>
        <v>0</v>
      </c>
      <c r="G1473">
        <f>'Recursos Materiais'!F473</f>
        <v>0</v>
      </c>
      <c r="H1473" s="40">
        <f>'Recursos Materiais'!G473</f>
        <v>0</v>
      </c>
      <c r="I1473" s="40">
        <f>'Recursos Materiais'!H473</f>
        <v>0</v>
      </c>
      <c r="J1473" s="2">
        <f>'Recursos Materiais'!I473</f>
        <v>0</v>
      </c>
      <c r="K1473" s="3">
        <f>'Recursos Materiais'!J473</f>
        <v>0</v>
      </c>
      <c r="L1473" s="39">
        <f>'Recursos Materiais'!K473</f>
        <v>0</v>
      </c>
    </row>
    <row r="1474" spans="1:12" x14ac:dyDescent="0.25">
      <c r="A1474">
        <f>'Recursos Materiais'!A474</f>
        <v>0</v>
      </c>
      <c r="C1474">
        <f>'Recursos Materiais'!B474</f>
        <v>0</v>
      </c>
      <c r="D1474">
        <f>'Recursos Materiais'!C474</f>
        <v>0</v>
      </c>
      <c r="E1474">
        <f>'Recursos Materiais'!D474</f>
        <v>0</v>
      </c>
      <c r="F1474">
        <f>'Recursos Materiais'!E474</f>
        <v>0</v>
      </c>
      <c r="G1474">
        <f>'Recursos Materiais'!F474</f>
        <v>0</v>
      </c>
      <c r="H1474" s="40">
        <f>'Recursos Materiais'!G474</f>
        <v>0</v>
      </c>
      <c r="I1474" s="40">
        <f>'Recursos Materiais'!H474</f>
        <v>0</v>
      </c>
      <c r="J1474" s="2">
        <f>'Recursos Materiais'!I474</f>
        <v>0</v>
      </c>
      <c r="K1474" s="3">
        <f>'Recursos Materiais'!J474</f>
        <v>0</v>
      </c>
      <c r="L1474" s="39">
        <f>'Recursos Materiais'!K474</f>
        <v>0</v>
      </c>
    </row>
    <row r="1475" spans="1:12" x14ac:dyDescent="0.25">
      <c r="A1475">
        <f>'Recursos Materiais'!A475</f>
        <v>0</v>
      </c>
      <c r="C1475">
        <f>'Recursos Materiais'!B475</f>
        <v>0</v>
      </c>
      <c r="D1475">
        <f>'Recursos Materiais'!C475</f>
        <v>0</v>
      </c>
      <c r="E1475">
        <f>'Recursos Materiais'!D475</f>
        <v>0</v>
      </c>
      <c r="F1475">
        <f>'Recursos Materiais'!E475</f>
        <v>0</v>
      </c>
      <c r="G1475">
        <f>'Recursos Materiais'!F475</f>
        <v>0</v>
      </c>
      <c r="H1475" s="40">
        <f>'Recursos Materiais'!G475</f>
        <v>0</v>
      </c>
      <c r="I1475" s="40">
        <f>'Recursos Materiais'!H475</f>
        <v>0</v>
      </c>
      <c r="J1475" s="2">
        <f>'Recursos Materiais'!I475</f>
        <v>0</v>
      </c>
      <c r="K1475" s="3">
        <f>'Recursos Materiais'!J475</f>
        <v>0</v>
      </c>
      <c r="L1475" s="39">
        <f>'Recursos Materiais'!K475</f>
        <v>0</v>
      </c>
    </row>
    <row r="1476" spans="1:12" x14ac:dyDescent="0.25">
      <c r="A1476">
        <f>'Recursos Materiais'!A476</f>
        <v>0</v>
      </c>
      <c r="C1476">
        <f>'Recursos Materiais'!B476</f>
        <v>0</v>
      </c>
      <c r="D1476">
        <f>'Recursos Materiais'!C476</f>
        <v>0</v>
      </c>
      <c r="E1476">
        <f>'Recursos Materiais'!D476</f>
        <v>0</v>
      </c>
      <c r="F1476">
        <f>'Recursos Materiais'!E476</f>
        <v>0</v>
      </c>
      <c r="G1476">
        <f>'Recursos Materiais'!F476</f>
        <v>0</v>
      </c>
      <c r="H1476" s="40">
        <f>'Recursos Materiais'!G476</f>
        <v>0</v>
      </c>
      <c r="I1476" s="40">
        <f>'Recursos Materiais'!H476</f>
        <v>0</v>
      </c>
      <c r="J1476" s="2">
        <f>'Recursos Materiais'!I476</f>
        <v>0</v>
      </c>
      <c r="K1476" s="3">
        <f>'Recursos Materiais'!J476</f>
        <v>0</v>
      </c>
      <c r="L1476" s="39">
        <f>'Recursos Materiais'!K476</f>
        <v>0</v>
      </c>
    </row>
    <row r="1477" spans="1:12" x14ac:dyDescent="0.25">
      <c r="A1477">
        <f>'Recursos Materiais'!A477</f>
        <v>0</v>
      </c>
      <c r="C1477">
        <f>'Recursos Materiais'!B477</f>
        <v>0</v>
      </c>
      <c r="D1477">
        <f>'Recursos Materiais'!C477</f>
        <v>0</v>
      </c>
      <c r="E1477">
        <f>'Recursos Materiais'!D477</f>
        <v>0</v>
      </c>
      <c r="F1477">
        <f>'Recursos Materiais'!E477</f>
        <v>0</v>
      </c>
      <c r="G1477">
        <f>'Recursos Materiais'!F477</f>
        <v>0</v>
      </c>
      <c r="H1477" s="40">
        <f>'Recursos Materiais'!G477</f>
        <v>0</v>
      </c>
      <c r="I1477" s="40">
        <f>'Recursos Materiais'!H477</f>
        <v>0</v>
      </c>
      <c r="J1477" s="2">
        <f>'Recursos Materiais'!I477</f>
        <v>0</v>
      </c>
      <c r="K1477" s="3">
        <f>'Recursos Materiais'!J477</f>
        <v>0</v>
      </c>
      <c r="L1477" s="39">
        <f>'Recursos Materiais'!K477</f>
        <v>0</v>
      </c>
    </row>
    <row r="1478" spans="1:12" x14ac:dyDescent="0.25">
      <c r="A1478">
        <f>'Recursos Materiais'!A478</f>
        <v>0</v>
      </c>
      <c r="C1478">
        <f>'Recursos Materiais'!B478</f>
        <v>0</v>
      </c>
      <c r="D1478">
        <f>'Recursos Materiais'!C478</f>
        <v>0</v>
      </c>
      <c r="E1478">
        <f>'Recursos Materiais'!D478</f>
        <v>0</v>
      </c>
      <c r="F1478">
        <f>'Recursos Materiais'!E478</f>
        <v>0</v>
      </c>
      <c r="G1478">
        <f>'Recursos Materiais'!F478</f>
        <v>0</v>
      </c>
      <c r="H1478" s="40">
        <f>'Recursos Materiais'!G478</f>
        <v>0</v>
      </c>
      <c r="I1478" s="40">
        <f>'Recursos Materiais'!H478</f>
        <v>0</v>
      </c>
      <c r="J1478" s="2">
        <f>'Recursos Materiais'!I478</f>
        <v>0</v>
      </c>
      <c r="K1478" s="3">
        <f>'Recursos Materiais'!J478</f>
        <v>0</v>
      </c>
      <c r="L1478" s="39">
        <f>'Recursos Materiais'!K478</f>
        <v>0</v>
      </c>
    </row>
    <row r="1479" spans="1:12" x14ac:dyDescent="0.25">
      <c r="A1479">
        <f>'Recursos Materiais'!A479</f>
        <v>0</v>
      </c>
      <c r="C1479">
        <f>'Recursos Materiais'!B479</f>
        <v>0</v>
      </c>
      <c r="D1479">
        <f>'Recursos Materiais'!C479</f>
        <v>0</v>
      </c>
      <c r="E1479">
        <f>'Recursos Materiais'!D479</f>
        <v>0</v>
      </c>
      <c r="F1479">
        <f>'Recursos Materiais'!E479</f>
        <v>0</v>
      </c>
      <c r="G1479">
        <f>'Recursos Materiais'!F479</f>
        <v>0</v>
      </c>
      <c r="H1479" s="40">
        <f>'Recursos Materiais'!G479</f>
        <v>0</v>
      </c>
      <c r="I1479" s="40">
        <f>'Recursos Materiais'!H479</f>
        <v>0</v>
      </c>
      <c r="J1479" s="2">
        <f>'Recursos Materiais'!I479</f>
        <v>0</v>
      </c>
      <c r="K1479" s="3">
        <f>'Recursos Materiais'!J479</f>
        <v>0</v>
      </c>
      <c r="L1479" s="39">
        <f>'Recursos Materiais'!K479</f>
        <v>0</v>
      </c>
    </row>
    <row r="1480" spans="1:12" x14ac:dyDescent="0.25">
      <c r="A1480">
        <f>'Recursos Materiais'!A480</f>
        <v>0</v>
      </c>
      <c r="C1480">
        <f>'Recursos Materiais'!B480</f>
        <v>0</v>
      </c>
      <c r="D1480">
        <f>'Recursos Materiais'!C480</f>
        <v>0</v>
      </c>
      <c r="E1480">
        <f>'Recursos Materiais'!D480</f>
        <v>0</v>
      </c>
      <c r="F1480">
        <f>'Recursos Materiais'!E480</f>
        <v>0</v>
      </c>
      <c r="G1480">
        <f>'Recursos Materiais'!F480</f>
        <v>0</v>
      </c>
      <c r="H1480" s="40">
        <f>'Recursos Materiais'!G480</f>
        <v>0</v>
      </c>
      <c r="I1480" s="40">
        <f>'Recursos Materiais'!H480</f>
        <v>0</v>
      </c>
      <c r="J1480" s="2">
        <f>'Recursos Materiais'!I480</f>
        <v>0</v>
      </c>
      <c r="K1480" s="3">
        <f>'Recursos Materiais'!J480</f>
        <v>0</v>
      </c>
      <c r="L1480" s="39">
        <f>'Recursos Materiais'!K480</f>
        <v>0</v>
      </c>
    </row>
    <row r="1481" spans="1:12" x14ac:dyDescent="0.25">
      <c r="A1481">
        <f>'Recursos Materiais'!A481</f>
        <v>0</v>
      </c>
      <c r="C1481">
        <f>'Recursos Materiais'!B481</f>
        <v>0</v>
      </c>
      <c r="D1481">
        <f>'Recursos Materiais'!C481</f>
        <v>0</v>
      </c>
      <c r="E1481">
        <f>'Recursos Materiais'!D481</f>
        <v>0</v>
      </c>
      <c r="F1481">
        <f>'Recursos Materiais'!E481</f>
        <v>0</v>
      </c>
      <c r="G1481">
        <f>'Recursos Materiais'!F481</f>
        <v>0</v>
      </c>
      <c r="H1481" s="40">
        <f>'Recursos Materiais'!G481</f>
        <v>0</v>
      </c>
      <c r="I1481" s="40">
        <f>'Recursos Materiais'!H481</f>
        <v>0</v>
      </c>
      <c r="J1481" s="2">
        <f>'Recursos Materiais'!I481</f>
        <v>0</v>
      </c>
      <c r="K1481" s="3">
        <f>'Recursos Materiais'!J481</f>
        <v>0</v>
      </c>
      <c r="L1481" s="39">
        <f>'Recursos Materiais'!K481</f>
        <v>0</v>
      </c>
    </row>
    <row r="1482" spans="1:12" x14ac:dyDescent="0.25">
      <c r="A1482">
        <f>'Recursos Materiais'!A482</f>
        <v>0</v>
      </c>
      <c r="C1482">
        <f>'Recursos Materiais'!B482</f>
        <v>0</v>
      </c>
      <c r="D1482">
        <f>'Recursos Materiais'!C482</f>
        <v>0</v>
      </c>
      <c r="E1482">
        <f>'Recursos Materiais'!D482</f>
        <v>0</v>
      </c>
      <c r="F1482">
        <f>'Recursos Materiais'!E482</f>
        <v>0</v>
      </c>
      <c r="G1482">
        <f>'Recursos Materiais'!F482</f>
        <v>0</v>
      </c>
      <c r="H1482" s="40">
        <f>'Recursos Materiais'!G482</f>
        <v>0</v>
      </c>
      <c r="I1482" s="40">
        <f>'Recursos Materiais'!H482</f>
        <v>0</v>
      </c>
      <c r="J1482" s="2">
        <f>'Recursos Materiais'!I482</f>
        <v>0</v>
      </c>
      <c r="K1482" s="3">
        <f>'Recursos Materiais'!J482</f>
        <v>0</v>
      </c>
      <c r="L1482" s="39">
        <f>'Recursos Materiais'!K482</f>
        <v>0</v>
      </c>
    </row>
    <row r="1483" spans="1:12" x14ac:dyDescent="0.25">
      <c r="A1483">
        <f>'Recursos Materiais'!A483</f>
        <v>0</v>
      </c>
      <c r="C1483">
        <f>'Recursos Materiais'!B483</f>
        <v>0</v>
      </c>
      <c r="D1483">
        <f>'Recursos Materiais'!C483</f>
        <v>0</v>
      </c>
      <c r="E1483">
        <f>'Recursos Materiais'!D483</f>
        <v>0</v>
      </c>
      <c r="F1483">
        <f>'Recursos Materiais'!E483</f>
        <v>0</v>
      </c>
      <c r="G1483">
        <f>'Recursos Materiais'!F483</f>
        <v>0</v>
      </c>
      <c r="H1483" s="40">
        <f>'Recursos Materiais'!G483</f>
        <v>0</v>
      </c>
      <c r="I1483" s="40">
        <f>'Recursos Materiais'!H483</f>
        <v>0</v>
      </c>
      <c r="J1483" s="2">
        <f>'Recursos Materiais'!I483</f>
        <v>0</v>
      </c>
      <c r="K1483" s="3">
        <f>'Recursos Materiais'!J483</f>
        <v>0</v>
      </c>
      <c r="L1483" s="39">
        <f>'Recursos Materiais'!K483</f>
        <v>0</v>
      </c>
    </row>
    <row r="1484" spans="1:12" x14ac:dyDescent="0.25">
      <c r="A1484">
        <f>'Recursos Materiais'!A484</f>
        <v>0</v>
      </c>
      <c r="C1484">
        <f>'Recursos Materiais'!B484</f>
        <v>0</v>
      </c>
      <c r="D1484">
        <f>'Recursos Materiais'!C484</f>
        <v>0</v>
      </c>
      <c r="E1484">
        <f>'Recursos Materiais'!D484</f>
        <v>0</v>
      </c>
      <c r="F1484">
        <f>'Recursos Materiais'!E484</f>
        <v>0</v>
      </c>
      <c r="G1484">
        <f>'Recursos Materiais'!F484</f>
        <v>0</v>
      </c>
      <c r="H1484" s="40">
        <f>'Recursos Materiais'!G484</f>
        <v>0</v>
      </c>
      <c r="I1484" s="40">
        <f>'Recursos Materiais'!H484</f>
        <v>0</v>
      </c>
      <c r="J1484" s="2">
        <f>'Recursos Materiais'!I484</f>
        <v>0</v>
      </c>
      <c r="K1484" s="3">
        <f>'Recursos Materiais'!J484</f>
        <v>0</v>
      </c>
      <c r="L1484" s="39">
        <f>'Recursos Materiais'!K484</f>
        <v>0</v>
      </c>
    </row>
    <row r="1485" spans="1:12" x14ac:dyDescent="0.25">
      <c r="A1485">
        <f>'Recursos Materiais'!A485</f>
        <v>0</v>
      </c>
      <c r="C1485">
        <f>'Recursos Materiais'!B485</f>
        <v>0</v>
      </c>
      <c r="D1485">
        <f>'Recursos Materiais'!C485</f>
        <v>0</v>
      </c>
      <c r="E1485">
        <f>'Recursos Materiais'!D485</f>
        <v>0</v>
      </c>
      <c r="F1485">
        <f>'Recursos Materiais'!E485</f>
        <v>0</v>
      </c>
      <c r="G1485">
        <f>'Recursos Materiais'!F485</f>
        <v>0</v>
      </c>
      <c r="H1485" s="40">
        <f>'Recursos Materiais'!G485</f>
        <v>0</v>
      </c>
      <c r="I1485" s="40">
        <f>'Recursos Materiais'!H485</f>
        <v>0</v>
      </c>
      <c r="J1485" s="2">
        <f>'Recursos Materiais'!I485</f>
        <v>0</v>
      </c>
      <c r="K1485" s="3">
        <f>'Recursos Materiais'!J485</f>
        <v>0</v>
      </c>
      <c r="L1485" s="39">
        <f>'Recursos Materiais'!K485</f>
        <v>0</v>
      </c>
    </row>
    <row r="1486" spans="1:12" x14ac:dyDescent="0.25">
      <c r="A1486">
        <f>'Recursos Materiais'!A486</f>
        <v>0</v>
      </c>
      <c r="C1486">
        <f>'Recursos Materiais'!B486</f>
        <v>0</v>
      </c>
      <c r="D1486">
        <f>'Recursos Materiais'!C486</f>
        <v>0</v>
      </c>
      <c r="E1486">
        <f>'Recursos Materiais'!D486</f>
        <v>0</v>
      </c>
      <c r="F1486">
        <f>'Recursos Materiais'!E486</f>
        <v>0</v>
      </c>
      <c r="G1486">
        <f>'Recursos Materiais'!F486</f>
        <v>0</v>
      </c>
      <c r="H1486" s="40">
        <f>'Recursos Materiais'!G486</f>
        <v>0</v>
      </c>
      <c r="I1486" s="40">
        <f>'Recursos Materiais'!H486</f>
        <v>0</v>
      </c>
      <c r="J1486" s="2">
        <f>'Recursos Materiais'!I486</f>
        <v>0</v>
      </c>
      <c r="K1486" s="3">
        <f>'Recursos Materiais'!J486</f>
        <v>0</v>
      </c>
      <c r="L1486" s="39">
        <f>'Recursos Materiais'!K486</f>
        <v>0</v>
      </c>
    </row>
    <row r="1487" spans="1:12" x14ac:dyDescent="0.25">
      <c r="A1487">
        <f>'Recursos Materiais'!A487</f>
        <v>0</v>
      </c>
      <c r="C1487">
        <f>'Recursos Materiais'!B487</f>
        <v>0</v>
      </c>
      <c r="D1487">
        <f>'Recursos Materiais'!C487</f>
        <v>0</v>
      </c>
      <c r="E1487">
        <f>'Recursos Materiais'!D487</f>
        <v>0</v>
      </c>
      <c r="F1487">
        <f>'Recursos Materiais'!E487</f>
        <v>0</v>
      </c>
      <c r="G1487">
        <f>'Recursos Materiais'!F487</f>
        <v>0</v>
      </c>
      <c r="H1487" s="40">
        <f>'Recursos Materiais'!G487</f>
        <v>0</v>
      </c>
      <c r="I1487" s="40">
        <f>'Recursos Materiais'!H487</f>
        <v>0</v>
      </c>
      <c r="J1487" s="2">
        <f>'Recursos Materiais'!I487</f>
        <v>0</v>
      </c>
      <c r="K1487" s="3">
        <f>'Recursos Materiais'!J487</f>
        <v>0</v>
      </c>
      <c r="L1487" s="39">
        <f>'Recursos Materiais'!K487</f>
        <v>0</v>
      </c>
    </row>
    <row r="1488" spans="1:12" x14ac:dyDescent="0.25">
      <c r="A1488">
        <f>'Recursos Materiais'!A488</f>
        <v>0</v>
      </c>
      <c r="C1488">
        <f>'Recursos Materiais'!B488</f>
        <v>0</v>
      </c>
      <c r="D1488">
        <f>'Recursos Materiais'!C488</f>
        <v>0</v>
      </c>
      <c r="E1488">
        <f>'Recursos Materiais'!D488</f>
        <v>0</v>
      </c>
      <c r="F1488">
        <f>'Recursos Materiais'!E488</f>
        <v>0</v>
      </c>
      <c r="G1488">
        <f>'Recursos Materiais'!F488</f>
        <v>0</v>
      </c>
      <c r="H1488" s="40">
        <f>'Recursos Materiais'!G488</f>
        <v>0</v>
      </c>
      <c r="I1488" s="40">
        <f>'Recursos Materiais'!H488</f>
        <v>0</v>
      </c>
      <c r="J1488" s="2">
        <f>'Recursos Materiais'!I488</f>
        <v>0</v>
      </c>
      <c r="K1488" s="3">
        <f>'Recursos Materiais'!J488</f>
        <v>0</v>
      </c>
      <c r="L1488" s="39">
        <f>'Recursos Materiais'!K488</f>
        <v>0</v>
      </c>
    </row>
    <row r="1489" spans="1:12" x14ac:dyDescent="0.25">
      <c r="A1489">
        <f>'Recursos Materiais'!A489</f>
        <v>0</v>
      </c>
      <c r="C1489">
        <f>'Recursos Materiais'!B489</f>
        <v>0</v>
      </c>
      <c r="D1489">
        <f>'Recursos Materiais'!C489</f>
        <v>0</v>
      </c>
      <c r="E1489">
        <f>'Recursos Materiais'!D489</f>
        <v>0</v>
      </c>
      <c r="F1489">
        <f>'Recursos Materiais'!E489</f>
        <v>0</v>
      </c>
      <c r="G1489">
        <f>'Recursos Materiais'!F489</f>
        <v>0</v>
      </c>
      <c r="H1489" s="40">
        <f>'Recursos Materiais'!G489</f>
        <v>0</v>
      </c>
      <c r="I1489" s="40">
        <f>'Recursos Materiais'!H489</f>
        <v>0</v>
      </c>
      <c r="J1489" s="2">
        <f>'Recursos Materiais'!I489</f>
        <v>0</v>
      </c>
      <c r="K1489" s="3">
        <f>'Recursos Materiais'!J489</f>
        <v>0</v>
      </c>
      <c r="L1489" s="39">
        <f>'Recursos Materiais'!K489</f>
        <v>0</v>
      </c>
    </row>
    <row r="1490" spans="1:12" x14ac:dyDescent="0.25">
      <c r="A1490">
        <f>'Recursos Materiais'!A490</f>
        <v>0</v>
      </c>
      <c r="C1490">
        <f>'Recursos Materiais'!B490</f>
        <v>0</v>
      </c>
      <c r="D1490">
        <f>'Recursos Materiais'!C490</f>
        <v>0</v>
      </c>
      <c r="E1490">
        <f>'Recursos Materiais'!D490</f>
        <v>0</v>
      </c>
      <c r="F1490">
        <f>'Recursos Materiais'!E490</f>
        <v>0</v>
      </c>
      <c r="G1490">
        <f>'Recursos Materiais'!F490</f>
        <v>0</v>
      </c>
      <c r="H1490" s="40">
        <f>'Recursos Materiais'!G490</f>
        <v>0</v>
      </c>
      <c r="I1490" s="40">
        <f>'Recursos Materiais'!H490</f>
        <v>0</v>
      </c>
      <c r="J1490" s="2">
        <f>'Recursos Materiais'!I490</f>
        <v>0</v>
      </c>
      <c r="K1490" s="3">
        <f>'Recursos Materiais'!J490</f>
        <v>0</v>
      </c>
      <c r="L1490" s="39">
        <f>'Recursos Materiais'!K490</f>
        <v>0</v>
      </c>
    </row>
    <row r="1491" spans="1:12" x14ac:dyDescent="0.25">
      <c r="A1491">
        <f>'Recursos Materiais'!A491</f>
        <v>0</v>
      </c>
      <c r="C1491">
        <f>'Recursos Materiais'!B491</f>
        <v>0</v>
      </c>
      <c r="D1491">
        <f>'Recursos Materiais'!C491</f>
        <v>0</v>
      </c>
      <c r="E1491">
        <f>'Recursos Materiais'!D491</f>
        <v>0</v>
      </c>
      <c r="F1491">
        <f>'Recursos Materiais'!E491</f>
        <v>0</v>
      </c>
      <c r="G1491">
        <f>'Recursos Materiais'!F491</f>
        <v>0</v>
      </c>
      <c r="H1491" s="40">
        <f>'Recursos Materiais'!G491</f>
        <v>0</v>
      </c>
      <c r="I1491" s="40">
        <f>'Recursos Materiais'!H491</f>
        <v>0</v>
      </c>
      <c r="J1491" s="2">
        <f>'Recursos Materiais'!I491</f>
        <v>0</v>
      </c>
      <c r="K1491" s="3">
        <f>'Recursos Materiais'!J491</f>
        <v>0</v>
      </c>
      <c r="L1491" s="39">
        <f>'Recursos Materiais'!K491</f>
        <v>0</v>
      </c>
    </row>
    <row r="1492" spans="1:12" x14ac:dyDescent="0.25">
      <c r="A1492">
        <f>'Recursos Materiais'!A492</f>
        <v>0</v>
      </c>
      <c r="C1492">
        <f>'Recursos Materiais'!B492</f>
        <v>0</v>
      </c>
      <c r="D1492">
        <f>'Recursos Materiais'!C492</f>
        <v>0</v>
      </c>
      <c r="E1492">
        <f>'Recursos Materiais'!D492</f>
        <v>0</v>
      </c>
      <c r="F1492">
        <f>'Recursos Materiais'!E492</f>
        <v>0</v>
      </c>
      <c r="G1492">
        <f>'Recursos Materiais'!F492</f>
        <v>0</v>
      </c>
      <c r="H1492" s="40">
        <f>'Recursos Materiais'!G492</f>
        <v>0</v>
      </c>
      <c r="I1492" s="40">
        <f>'Recursos Materiais'!H492</f>
        <v>0</v>
      </c>
      <c r="J1492" s="2">
        <f>'Recursos Materiais'!I492</f>
        <v>0</v>
      </c>
      <c r="K1492" s="3">
        <f>'Recursos Materiais'!J492</f>
        <v>0</v>
      </c>
      <c r="L1492" s="39">
        <f>'Recursos Materiais'!K492</f>
        <v>0</v>
      </c>
    </row>
    <row r="1493" spans="1:12" x14ac:dyDescent="0.25">
      <c r="A1493">
        <f>'Recursos Materiais'!A493</f>
        <v>0</v>
      </c>
      <c r="C1493">
        <f>'Recursos Materiais'!B493</f>
        <v>0</v>
      </c>
      <c r="D1493">
        <f>'Recursos Materiais'!C493</f>
        <v>0</v>
      </c>
      <c r="E1493">
        <f>'Recursos Materiais'!D493</f>
        <v>0</v>
      </c>
      <c r="F1493">
        <f>'Recursos Materiais'!E493</f>
        <v>0</v>
      </c>
      <c r="G1493">
        <f>'Recursos Materiais'!F493</f>
        <v>0</v>
      </c>
      <c r="H1493" s="40">
        <f>'Recursos Materiais'!G493</f>
        <v>0</v>
      </c>
      <c r="I1493" s="40">
        <f>'Recursos Materiais'!H493</f>
        <v>0</v>
      </c>
      <c r="J1493" s="2">
        <f>'Recursos Materiais'!I493</f>
        <v>0</v>
      </c>
      <c r="K1493" s="3">
        <f>'Recursos Materiais'!J493</f>
        <v>0</v>
      </c>
      <c r="L1493" s="39">
        <f>'Recursos Materiais'!K493</f>
        <v>0</v>
      </c>
    </row>
    <row r="1494" spans="1:12" x14ac:dyDescent="0.25">
      <c r="A1494">
        <f>'Recursos Materiais'!A494</f>
        <v>0</v>
      </c>
      <c r="C1494">
        <f>'Recursos Materiais'!B494</f>
        <v>0</v>
      </c>
      <c r="D1494">
        <f>'Recursos Materiais'!C494</f>
        <v>0</v>
      </c>
      <c r="E1494">
        <f>'Recursos Materiais'!D494</f>
        <v>0</v>
      </c>
      <c r="F1494">
        <f>'Recursos Materiais'!E494</f>
        <v>0</v>
      </c>
      <c r="G1494">
        <f>'Recursos Materiais'!F494</f>
        <v>0</v>
      </c>
      <c r="H1494" s="40">
        <f>'Recursos Materiais'!G494</f>
        <v>0</v>
      </c>
      <c r="I1494" s="40">
        <f>'Recursos Materiais'!H494</f>
        <v>0</v>
      </c>
      <c r="J1494" s="2">
        <f>'Recursos Materiais'!I494</f>
        <v>0</v>
      </c>
      <c r="K1494" s="3">
        <f>'Recursos Materiais'!J494</f>
        <v>0</v>
      </c>
      <c r="L1494" s="39">
        <f>'Recursos Materiais'!K494</f>
        <v>0</v>
      </c>
    </row>
    <row r="1495" spans="1:12" x14ac:dyDescent="0.25">
      <c r="A1495">
        <f>'Recursos Materiais'!A495</f>
        <v>0</v>
      </c>
      <c r="C1495">
        <f>'Recursos Materiais'!B495</f>
        <v>0</v>
      </c>
      <c r="D1495">
        <f>'Recursos Materiais'!C495</f>
        <v>0</v>
      </c>
      <c r="E1495">
        <f>'Recursos Materiais'!D495</f>
        <v>0</v>
      </c>
      <c r="F1495">
        <f>'Recursos Materiais'!E495</f>
        <v>0</v>
      </c>
      <c r="G1495">
        <f>'Recursos Materiais'!F495</f>
        <v>0</v>
      </c>
      <c r="H1495" s="40">
        <f>'Recursos Materiais'!G495</f>
        <v>0</v>
      </c>
      <c r="I1495" s="40">
        <f>'Recursos Materiais'!H495</f>
        <v>0</v>
      </c>
      <c r="J1495" s="2">
        <f>'Recursos Materiais'!I495</f>
        <v>0</v>
      </c>
      <c r="K1495" s="3">
        <f>'Recursos Materiais'!J495</f>
        <v>0</v>
      </c>
      <c r="L1495" s="39">
        <f>'Recursos Materiais'!K495</f>
        <v>0</v>
      </c>
    </row>
    <row r="1496" spans="1:12" x14ac:dyDescent="0.25">
      <c r="A1496">
        <f>'Recursos Materiais'!A496</f>
        <v>0</v>
      </c>
      <c r="C1496">
        <f>'Recursos Materiais'!B496</f>
        <v>0</v>
      </c>
      <c r="D1496">
        <f>'Recursos Materiais'!C496</f>
        <v>0</v>
      </c>
      <c r="E1496">
        <f>'Recursos Materiais'!D496</f>
        <v>0</v>
      </c>
      <c r="F1496">
        <f>'Recursos Materiais'!E496</f>
        <v>0</v>
      </c>
      <c r="G1496">
        <f>'Recursos Materiais'!F496</f>
        <v>0</v>
      </c>
      <c r="H1496" s="40">
        <f>'Recursos Materiais'!G496</f>
        <v>0</v>
      </c>
      <c r="I1496" s="40">
        <f>'Recursos Materiais'!H496</f>
        <v>0</v>
      </c>
      <c r="J1496" s="2">
        <f>'Recursos Materiais'!I496</f>
        <v>0</v>
      </c>
      <c r="K1496" s="3">
        <f>'Recursos Materiais'!J496</f>
        <v>0</v>
      </c>
      <c r="L1496" s="39">
        <f>'Recursos Materiais'!K496</f>
        <v>0</v>
      </c>
    </row>
    <row r="1497" spans="1:12" x14ac:dyDescent="0.25">
      <c r="A1497">
        <f>'Recursos Materiais'!A497</f>
        <v>0</v>
      </c>
      <c r="C1497">
        <f>'Recursos Materiais'!B497</f>
        <v>0</v>
      </c>
      <c r="D1497">
        <f>'Recursos Materiais'!C497</f>
        <v>0</v>
      </c>
      <c r="E1497">
        <f>'Recursos Materiais'!D497</f>
        <v>0</v>
      </c>
      <c r="F1497">
        <f>'Recursos Materiais'!E497</f>
        <v>0</v>
      </c>
      <c r="G1497">
        <f>'Recursos Materiais'!F497</f>
        <v>0</v>
      </c>
      <c r="H1497" s="40">
        <f>'Recursos Materiais'!G497</f>
        <v>0</v>
      </c>
      <c r="I1497" s="40">
        <f>'Recursos Materiais'!H497</f>
        <v>0</v>
      </c>
      <c r="J1497" s="2">
        <f>'Recursos Materiais'!I497</f>
        <v>0</v>
      </c>
      <c r="K1497" s="3">
        <f>'Recursos Materiais'!J497</f>
        <v>0</v>
      </c>
      <c r="L1497" s="39">
        <f>'Recursos Materiais'!K497</f>
        <v>0</v>
      </c>
    </row>
    <row r="1498" spans="1:12" x14ac:dyDescent="0.25">
      <c r="A1498">
        <f>'Recursos Materiais'!A498</f>
        <v>0</v>
      </c>
      <c r="C1498">
        <f>'Recursos Materiais'!B498</f>
        <v>0</v>
      </c>
      <c r="D1498">
        <f>'Recursos Materiais'!C498</f>
        <v>0</v>
      </c>
      <c r="E1498">
        <f>'Recursos Materiais'!D498</f>
        <v>0</v>
      </c>
      <c r="F1498">
        <f>'Recursos Materiais'!E498</f>
        <v>0</v>
      </c>
      <c r="G1498">
        <f>'Recursos Materiais'!F498</f>
        <v>0</v>
      </c>
      <c r="H1498" s="40">
        <f>'Recursos Materiais'!G498</f>
        <v>0</v>
      </c>
      <c r="I1498" s="40">
        <f>'Recursos Materiais'!H498</f>
        <v>0</v>
      </c>
      <c r="J1498" s="2">
        <f>'Recursos Materiais'!I498</f>
        <v>0</v>
      </c>
      <c r="K1498" s="3">
        <f>'Recursos Materiais'!J498</f>
        <v>0</v>
      </c>
      <c r="L1498" s="39">
        <f>'Recursos Materiais'!K498</f>
        <v>0</v>
      </c>
    </row>
    <row r="1499" spans="1:12" x14ac:dyDescent="0.25">
      <c r="A1499">
        <f>'Recursos Materiais'!A499</f>
        <v>0</v>
      </c>
      <c r="C1499">
        <f>'Recursos Materiais'!B499</f>
        <v>0</v>
      </c>
      <c r="D1499">
        <f>'Recursos Materiais'!C499</f>
        <v>0</v>
      </c>
      <c r="E1499">
        <f>'Recursos Materiais'!D499</f>
        <v>0</v>
      </c>
      <c r="F1499">
        <f>'Recursos Materiais'!E499</f>
        <v>0</v>
      </c>
      <c r="G1499">
        <f>'Recursos Materiais'!F499</f>
        <v>0</v>
      </c>
      <c r="H1499" s="40">
        <f>'Recursos Materiais'!G499</f>
        <v>0</v>
      </c>
      <c r="I1499" s="40">
        <f>'Recursos Materiais'!H499</f>
        <v>0</v>
      </c>
      <c r="J1499" s="2">
        <f>'Recursos Materiais'!I499</f>
        <v>0</v>
      </c>
      <c r="K1499" s="3">
        <f>'Recursos Materiais'!J499</f>
        <v>0</v>
      </c>
      <c r="L1499" s="39">
        <f>'Recursos Materiais'!K499</f>
        <v>0</v>
      </c>
    </row>
    <row r="1500" spans="1:12" x14ac:dyDescent="0.25">
      <c r="A1500">
        <f>'Recursos Materiais'!A500</f>
        <v>0</v>
      </c>
      <c r="C1500">
        <f>'Recursos Materiais'!B500</f>
        <v>0</v>
      </c>
      <c r="D1500">
        <f>'Recursos Materiais'!C500</f>
        <v>0</v>
      </c>
      <c r="E1500">
        <f>'Recursos Materiais'!D500</f>
        <v>0</v>
      </c>
      <c r="F1500">
        <f>'Recursos Materiais'!E500</f>
        <v>0</v>
      </c>
      <c r="G1500">
        <f>'Recursos Materiais'!F500</f>
        <v>0</v>
      </c>
      <c r="H1500" s="40">
        <f>'Recursos Materiais'!G500</f>
        <v>0</v>
      </c>
      <c r="I1500" s="40">
        <f>'Recursos Materiais'!H500</f>
        <v>0</v>
      </c>
      <c r="J1500" s="2">
        <f>'Recursos Materiais'!I500</f>
        <v>0</v>
      </c>
      <c r="K1500" s="3">
        <f>'Recursos Materiais'!J500</f>
        <v>0</v>
      </c>
      <c r="L1500" s="39">
        <f>'Recursos Materiais'!K500</f>
        <v>0</v>
      </c>
    </row>
  </sheetData>
  <pageMargins left="0.511811024" right="0.511811024" top="0.78740157499999996" bottom="0.78740157499999996" header="0.31496062000000002" footer="0.31496062000000002"/>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10568D253CE7F4D9784F1C85226F6D5" ma:contentTypeVersion="0" ma:contentTypeDescription="Crie um novo documento." ma:contentTypeScope="" ma:versionID="8d8692050d173749c6ab4451eaa57371">
  <xsd:schema xmlns:xsd="http://www.w3.org/2001/XMLSchema" xmlns:xs="http://www.w3.org/2001/XMLSchema" xmlns:p="http://schemas.microsoft.com/office/2006/metadata/properties" targetNamespace="http://schemas.microsoft.com/office/2006/metadata/properties" ma:root="true" ma:fieldsID="5f2a27b8f2a2f83e6e4bf17ab583a7b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EFDCBE-6EE1-4508-8336-16CA01BAE6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81E14577-28A0-4137-9ACA-D60BE4D6F132}">
  <ds:schemaRefs>
    <ds:schemaRef ds:uri="http://schemas.microsoft.com/sharepoint/v3/contenttype/forms"/>
  </ds:schemaRefs>
</ds:datastoreItem>
</file>

<file path=customXml/itemProps3.xml><?xml version="1.0" encoding="utf-8"?>
<ds:datastoreItem xmlns:ds="http://schemas.openxmlformats.org/officeDocument/2006/customXml" ds:itemID="{553CA2B6-26E0-49F0-92EA-9C594DA9BFBC}">
  <ds:schemaRefs>
    <ds:schemaRef ds:uri="http://purl.org/dc/terms/"/>
    <ds:schemaRef ds:uri="http://schemas.microsoft.com/office/infopath/2007/PartnerControls"/>
    <ds:schemaRef ds:uri="http://purl.org/dc/dcmitype/"/>
    <ds:schemaRef ds:uri="http://purl.org/dc/elements/1.1/"/>
    <ds:schemaRef ds:uri="http://schemas.openxmlformats.org/package/2006/metadata/core-properties"/>
    <ds:schemaRef ds:uri="http://www.w3.org/XML/1998/namespace"/>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9</vt:i4>
      </vt:variant>
      <vt:variant>
        <vt:lpstr>Intervalos Nomeados</vt:lpstr>
      </vt:variant>
      <vt:variant>
        <vt:i4>1</vt:i4>
      </vt:variant>
    </vt:vector>
  </HeadingPairs>
  <TitlesOfParts>
    <vt:vector size="10" baseType="lpstr">
      <vt:lpstr>Geral</vt:lpstr>
      <vt:lpstr>Etapas</vt:lpstr>
      <vt:lpstr>GANTT Etapas</vt:lpstr>
      <vt:lpstr>Classificação de Recursos</vt:lpstr>
      <vt:lpstr>Recursos Humanos</vt:lpstr>
      <vt:lpstr>Recursos Materiais</vt:lpstr>
      <vt:lpstr>Extrato Sintetico</vt:lpstr>
      <vt:lpstr>AnexoPlanTrab</vt:lpstr>
      <vt:lpstr>Total Recursos</vt:lpstr>
      <vt:lpstr>Entidades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2016-04-06T15:56:40Z</dcterms:created>
  <dcterms:modified xsi:type="dcterms:W3CDTF">2019-07-22T17:12:46Z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0x010100F10568D253CE7F4D9784F1C85226F6D5</vt:lpwstr>
  </property>
  <property fmtid="{D5CDD505-2E9C-101B-9397-08002B2CF9AE}" pid="3" name="_dlc_DocIdItemGuid">
    <vt:lpwstr>5b0805d5-2813-437a-becf-7ba39cceab7a</vt:lpwstr>
  </property>
</Properties>
</file>