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315" windowHeight="7155" activeTab="2"/>
  </bookViews>
  <sheets>
    <sheet name="0516_화요일" sheetId="1" r:id="rId1"/>
    <sheet name="0523_화요일" sheetId="5" r:id="rId2"/>
    <sheet name="0530_화요일" sheetId="6" r:id="rId3"/>
  </sheets>
  <calcPr calcId="144525"/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2" i="6"/>
  <c r="J13" i="6"/>
  <c r="J14" i="6"/>
  <c r="J15" i="6"/>
  <c r="J16" i="6"/>
  <c r="J17" i="6"/>
  <c r="J18" i="6"/>
  <c r="J19" i="6"/>
  <c r="J20" i="6"/>
  <c r="J21" i="6"/>
  <c r="J22" i="6"/>
  <c r="J23" i="6"/>
  <c r="J3" i="6"/>
  <c r="H4" i="6"/>
  <c r="H5" i="6"/>
  <c r="H6" i="6"/>
  <c r="H7" i="6"/>
  <c r="H8" i="6"/>
  <c r="H9" i="6"/>
  <c r="H10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F4" i="6"/>
  <c r="C4" i="6" s="1"/>
  <c r="F5" i="6"/>
  <c r="C5" i="6" s="1"/>
  <c r="F6" i="6"/>
  <c r="C6" i="6" s="1"/>
  <c r="F7" i="6"/>
  <c r="C7" i="6" s="1"/>
  <c r="F8" i="6"/>
  <c r="C8" i="6" s="1"/>
  <c r="F9" i="6"/>
  <c r="C9" i="6" s="1"/>
  <c r="F10" i="6"/>
  <c r="C10" i="6" s="1"/>
  <c r="F12" i="6"/>
  <c r="C12" i="6" s="1"/>
  <c r="F13" i="6"/>
  <c r="C13" i="6" s="1"/>
  <c r="F14" i="6"/>
  <c r="C14" i="6" s="1"/>
  <c r="F15" i="6"/>
  <c r="C15" i="6" s="1"/>
  <c r="F16" i="6"/>
  <c r="C16" i="6" s="1"/>
  <c r="F17" i="6"/>
  <c r="C17" i="6" s="1"/>
  <c r="F18" i="6"/>
  <c r="C18" i="6" s="1"/>
  <c r="F19" i="6"/>
  <c r="C19" i="6" s="1"/>
  <c r="F20" i="6"/>
  <c r="C20" i="6" s="1"/>
  <c r="F21" i="6"/>
  <c r="C21" i="6" s="1"/>
  <c r="F22" i="6"/>
  <c r="C22" i="6" s="1"/>
  <c r="F23" i="6"/>
  <c r="C23" i="6" s="1"/>
  <c r="F3" i="6"/>
  <c r="C3" i="6" s="1"/>
  <c r="C24" i="6" l="1"/>
  <c r="G4" i="5"/>
  <c r="G5" i="5"/>
  <c r="G6" i="5"/>
  <c r="G7" i="5"/>
  <c r="G8" i="5"/>
  <c r="G9" i="5"/>
  <c r="G10" i="5"/>
  <c r="G11" i="5"/>
  <c r="G12" i="5"/>
  <c r="G3" i="5"/>
  <c r="C24" i="5" l="1"/>
  <c r="AF23" i="5"/>
  <c r="AE23" i="5"/>
  <c r="AD23" i="5"/>
  <c r="AC23" i="5"/>
  <c r="AB23" i="5"/>
  <c r="AA23" i="5"/>
  <c r="Z23" i="5"/>
  <c r="Y23" i="5"/>
  <c r="X23" i="5"/>
  <c r="W23" i="5"/>
  <c r="V23" i="5"/>
  <c r="U23" i="5"/>
  <c r="S23" i="5"/>
  <c r="R23" i="5"/>
  <c r="Q23" i="5"/>
  <c r="P23" i="5"/>
  <c r="O23" i="5"/>
  <c r="N23" i="5"/>
  <c r="M23" i="5"/>
  <c r="L23" i="5"/>
  <c r="K23" i="5"/>
  <c r="AF22" i="5"/>
  <c r="AE22" i="5"/>
  <c r="AD22" i="5"/>
  <c r="AC22" i="5"/>
  <c r="AB22" i="5"/>
  <c r="AA22" i="5"/>
  <c r="Z22" i="5"/>
  <c r="Y22" i="5"/>
  <c r="X22" i="5"/>
  <c r="W22" i="5"/>
  <c r="V22" i="5"/>
  <c r="U22" i="5"/>
  <c r="S22" i="5"/>
  <c r="R22" i="5"/>
  <c r="Q22" i="5"/>
  <c r="P22" i="5"/>
  <c r="O22" i="5"/>
  <c r="N22" i="5"/>
  <c r="M22" i="5"/>
  <c r="L22" i="5"/>
  <c r="K22" i="5"/>
  <c r="AF21" i="5"/>
  <c r="AE21" i="5"/>
  <c r="AD21" i="5"/>
  <c r="AC21" i="5"/>
  <c r="AB21" i="5"/>
  <c r="AA21" i="5"/>
  <c r="Z21" i="5"/>
  <c r="Y21" i="5"/>
  <c r="X21" i="5"/>
  <c r="W21" i="5"/>
  <c r="V21" i="5"/>
  <c r="U21" i="5"/>
  <c r="S21" i="5"/>
  <c r="R21" i="5"/>
  <c r="Q21" i="5"/>
  <c r="P21" i="5"/>
  <c r="O21" i="5"/>
  <c r="N21" i="5"/>
  <c r="M21" i="5"/>
  <c r="L21" i="5"/>
  <c r="K21" i="5"/>
  <c r="AF20" i="5"/>
  <c r="AE20" i="5"/>
  <c r="AD20" i="5"/>
  <c r="AC20" i="5"/>
  <c r="AB20" i="5"/>
  <c r="AA20" i="5"/>
  <c r="Z20" i="5"/>
  <c r="Y20" i="5"/>
  <c r="X20" i="5"/>
  <c r="W20" i="5"/>
  <c r="V20" i="5"/>
  <c r="U20" i="5"/>
  <c r="S20" i="5"/>
  <c r="R20" i="5"/>
  <c r="Q20" i="5"/>
  <c r="P20" i="5"/>
  <c r="O20" i="5"/>
  <c r="N20" i="5"/>
  <c r="M20" i="5"/>
  <c r="L20" i="5"/>
  <c r="K20" i="5"/>
  <c r="AF19" i="5"/>
  <c r="AE19" i="5"/>
  <c r="AD19" i="5"/>
  <c r="AC19" i="5"/>
  <c r="AB19" i="5"/>
  <c r="AA19" i="5"/>
  <c r="Z19" i="5"/>
  <c r="Y19" i="5"/>
  <c r="X19" i="5"/>
  <c r="W19" i="5"/>
  <c r="V19" i="5"/>
  <c r="U19" i="5"/>
  <c r="S19" i="5"/>
  <c r="R19" i="5"/>
  <c r="Q19" i="5"/>
  <c r="P19" i="5"/>
  <c r="O19" i="5"/>
  <c r="N19" i="5"/>
  <c r="M19" i="5"/>
  <c r="L19" i="5"/>
  <c r="K19" i="5"/>
  <c r="AF18" i="5"/>
  <c r="AE18" i="5"/>
  <c r="AD18" i="5"/>
  <c r="AC18" i="5"/>
  <c r="AB18" i="5"/>
  <c r="AA18" i="5"/>
  <c r="Z18" i="5"/>
  <c r="Y18" i="5"/>
  <c r="X18" i="5"/>
  <c r="W18" i="5"/>
  <c r="V18" i="5"/>
  <c r="U18" i="5"/>
  <c r="S18" i="5"/>
  <c r="R18" i="5"/>
  <c r="Q18" i="5"/>
  <c r="P18" i="5"/>
  <c r="O18" i="5"/>
  <c r="N18" i="5"/>
  <c r="M18" i="5"/>
  <c r="L18" i="5"/>
  <c r="K18" i="5"/>
  <c r="AF17" i="5"/>
  <c r="AE17" i="5"/>
  <c r="AD17" i="5"/>
  <c r="AC17" i="5"/>
  <c r="AB17" i="5"/>
  <c r="AA17" i="5"/>
  <c r="Z17" i="5"/>
  <c r="Y17" i="5"/>
  <c r="X17" i="5"/>
  <c r="W17" i="5"/>
  <c r="V17" i="5"/>
  <c r="U17" i="5"/>
  <c r="S17" i="5"/>
  <c r="R17" i="5"/>
  <c r="Q17" i="5"/>
  <c r="P17" i="5"/>
  <c r="O17" i="5"/>
  <c r="N17" i="5"/>
  <c r="M17" i="5"/>
  <c r="L17" i="5"/>
  <c r="K17" i="5"/>
  <c r="AF16" i="5"/>
  <c r="AE16" i="5"/>
  <c r="AD16" i="5"/>
  <c r="AC16" i="5"/>
  <c r="AB16" i="5"/>
  <c r="AA16" i="5"/>
  <c r="Z16" i="5"/>
  <c r="Y16" i="5"/>
  <c r="X16" i="5"/>
  <c r="W16" i="5"/>
  <c r="V16" i="5"/>
  <c r="U16" i="5"/>
  <c r="S16" i="5"/>
  <c r="R16" i="5"/>
  <c r="Q16" i="5"/>
  <c r="P16" i="5"/>
  <c r="O16" i="5"/>
  <c r="N16" i="5"/>
  <c r="M16" i="5"/>
  <c r="L16" i="5"/>
  <c r="K16" i="5"/>
  <c r="AF15" i="5"/>
  <c r="AE15" i="5"/>
  <c r="AD15" i="5"/>
  <c r="AC15" i="5"/>
  <c r="AB15" i="5"/>
  <c r="AA15" i="5"/>
  <c r="Z15" i="5"/>
  <c r="Y15" i="5"/>
  <c r="X15" i="5"/>
  <c r="W15" i="5"/>
  <c r="V15" i="5"/>
  <c r="U15" i="5"/>
  <c r="S15" i="5"/>
  <c r="R15" i="5"/>
  <c r="Q15" i="5"/>
  <c r="P15" i="5"/>
  <c r="O15" i="5"/>
  <c r="N15" i="5"/>
  <c r="M15" i="5"/>
  <c r="L15" i="5"/>
  <c r="K15" i="5"/>
  <c r="AF14" i="5"/>
  <c r="AE14" i="5"/>
  <c r="AD14" i="5"/>
  <c r="AC14" i="5"/>
  <c r="AB14" i="5"/>
  <c r="AA14" i="5"/>
  <c r="Z14" i="5"/>
  <c r="Y14" i="5"/>
  <c r="X14" i="5"/>
  <c r="W14" i="5"/>
  <c r="V14" i="5"/>
  <c r="U14" i="5"/>
  <c r="S14" i="5"/>
  <c r="R14" i="5"/>
  <c r="Q14" i="5"/>
  <c r="P14" i="5"/>
  <c r="O14" i="5"/>
  <c r="N14" i="5"/>
  <c r="M14" i="5"/>
  <c r="L14" i="5"/>
  <c r="K14" i="5"/>
  <c r="C24" i="1" l="1"/>
  <c r="G4" i="1" l="1"/>
  <c r="G5" i="1"/>
  <c r="G6" i="1"/>
  <c r="G7" i="1"/>
  <c r="G8" i="1"/>
  <c r="G9" i="1"/>
  <c r="G10" i="1"/>
  <c r="G11" i="1"/>
  <c r="G12" i="1"/>
  <c r="G3" i="1"/>
  <c r="M14" i="1"/>
  <c r="AF15" i="1"/>
  <c r="AF16" i="1"/>
  <c r="AF17" i="1"/>
  <c r="AF18" i="1"/>
  <c r="AF19" i="1"/>
  <c r="AF20" i="1"/>
  <c r="AF21" i="1"/>
  <c r="AF22" i="1"/>
  <c r="AF23" i="1"/>
  <c r="AE15" i="1"/>
  <c r="AE16" i="1"/>
  <c r="AE17" i="1"/>
  <c r="AE18" i="1"/>
  <c r="AE19" i="1"/>
  <c r="AE20" i="1"/>
  <c r="AE21" i="1"/>
  <c r="AE22" i="1"/>
  <c r="AE23" i="1"/>
  <c r="AD15" i="1"/>
  <c r="AD16" i="1"/>
  <c r="AD17" i="1"/>
  <c r="AD18" i="1"/>
  <c r="AD19" i="1"/>
  <c r="AD20" i="1"/>
  <c r="AD21" i="1"/>
  <c r="AD22" i="1"/>
  <c r="AD23" i="1"/>
  <c r="AC15" i="1"/>
  <c r="AC16" i="1"/>
  <c r="AC17" i="1"/>
  <c r="AC18" i="1"/>
  <c r="AC19" i="1"/>
  <c r="AC20" i="1"/>
  <c r="AC21" i="1"/>
  <c r="AC22" i="1"/>
  <c r="AC23" i="1"/>
  <c r="AB15" i="1"/>
  <c r="AB16" i="1"/>
  <c r="AB17" i="1"/>
  <c r="AB18" i="1"/>
  <c r="AB19" i="1"/>
  <c r="AB20" i="1"/>
  <c r="AB21" i="1"/>
  <c r="AB22" i="1"/>
  <c r="AB23" i="1"/>
  <c r="AA15" i="1"/>
  <c r="AA16" i="1"/>
  <c r="AA17" i="1"/>
  <c r="AA18" i="1"/>
  <c r="AA19" i="1"/>
  <c r="AA20" i="1"/>
  <c r="AA21" i="1"/>
  <c r="AA22" i="1"/>
  <c r="AA23" i="1"/>
  <c r="Z15" i="1"/>
  <c r="Z16" i="1"/>
  <c r="Z17" i="1"/>
  <c r="Z18" i="1"/>
  <c r="Z19" i="1"/>
  <c r="Z20" i="1"/>
  <c r="Z21" i="1"/>
  <c r="Z22" i="1"/>
  <c r="Z23" i="1"/>
  <c r="Y15" i="1"/>
  <c r="Y16" i="1"/>
  <c r="Y17" i="1"/>
  <c r="Y18" i="1"/>
  <c r="Y19" i="1"/>
  <c r="Y20" i="1"/>
  <c r="Y21" i="1"/>
  <c r="Y22" i="1"/>
  <c r="Y23" i="1"/>
  <c r="X15" i="1"/>
  <c r="X16" i="1"/>
  <c r="X17" i="1"/>
  <c r="X18" i="1"/>
  <c r="X19" i="1"/>
  <c r="X20" i="1"/>
  <c r="X21" i="1"/>
  <c r="X22" i="1"/>
  <c r="X23" i="1"/>
  <c r="W15" i="1"/>
  <c r="W16" i="1"/>
  <c r="W17" i="1"/>
  <c r="W18" i="1"/>
  <c r="W19" i="1"/>
  <c r="W20" i="1"/>
  <c r="W21" i="1"/>
  <c r="W22" i="1"/>
  <c r="W23" i="1"/>
  <c r="V15" i="1"/>
  <c r="V16" i="1"/>
  <c r="V17" i="1"/>
  <c r="V18" i="1"/>
  <c r="V19" i="1"/>
  <c r="V20" i="1"/>
  <c r="V21" i="1"/>
  <c r="V22" i="1"/>
  <c r="V23" i="1"/>
  <c r="U15" i="1"/>
  <c r="U16" i="1"/>
  <c r="U17" i="1"/>
  <c r="U18" i="1"/>
  <c r="U19" i="1"/>
  <c r="U20" i="1"/>
  <c r="U21" i="1"/>
  <c r="U22" i="1"/>
  <c r="U23" i="1"/>
  <c r="S15" i="1"/>
  <c r="S16" i="1"/>
  <c r="S17" i="1"/>
  <c r="S18" i="1"/>
  <c r="S19" i="1"/>
  <c r="S20" i="1"/>
  <c r="S21" i="1"/>
  <c r="S22" i="1"/>
  <c r="S23" i="1"/>
  <c r="R15" i="1"/>
  <c r="R16" i="1"/>
  <c r="R17" i="1"/>
  <c r="R18" i="1"/>
  <c r="R19" i="1"/>
  <c r="R20" i="1"/>
  <c r="R21" i="1"/>
  <c r="R22" i="1"/>
  <c r="R23" i="1"/>
  <c r="Q15" i="1"/>
  <c r="Q16" i="1"/>
  <c r="Q17" i="1"/>
  <c r="Q18" i="1"/>
  <c r="Q19" i="1"/>
  <c r="Q20" i="1"/>
  <c r="Q21" i="1"/>
  <c r="Q22" i="1"/>
  <c r="Q23" i="1"/>
  <c r="P15" i="1"/>
  <c r="P16" i="1"/>
  <c r="P17" i="1"/>
  <c r="P18" i="1"/>
  <c r="P19" i="1"/>
  <c r="P20" i="1"/>
  <c r="P21" i="1"/>
  <c r="P22" i="1"/>
  <c r="P23" i="1"/>
  <c r="O15" i="1"/>
  <c r="O16" i="1"/>
  <c r="O17" i="1"/>
  <c r="O18" i="1"/>
  <c r="O19" i="1"/>
  <c r="O20" i="1"/>
  <c r="O21" i="1"/>
  <c r="O22" i="1"/>
  <c r="O23" i="1"/>
  <c r="N15" i="1"/>
  <c r="N16" i="1"/>
  <c r="N17" i="1"/>
  <c r="N18" i="1"/>
  <c r="N19" i="1"/>
  <c r="N20" i="1"/>
  <c r="N21" i="1"/>
  <c r="N22" i="1"/>
  <c r="N23" i="1"/>
  <c r="M15" i="1"/>
  <c r="M16" i="1"/>
  <c r="M17" i="1"/>
  <c r="M18" i="1"/>
  <c r="M19" i="1"/>
  <c r="M20" i="1"/>
  <c r="M21" i="1"/>
  <c r="M22" i="1"/>
  <c r="M23" i="1"/>
  <c r="L15" i="1"/>
  <c r="L16" i="1"/>
  <c r="L17" i="1"/>
  <c r="L18" i="1"/>
  <c r="L19" i="1"/>
  <c r="L20" i="1"/>
  <c r="L21" i="1"/>
  <c r="L22" i="1"/>
  <c r="L23" i="1"/>
  <c r="L14" i="1"/>
  <c r="N14" i="1"/>
  <c r="O14" i="1"/>
  <c r="P14" i="1"/>
  <c r="Q14" i="1"/>
  <c r="R14" i="1"/>
  <c r="S14" i="1"/>
  <c r="U14" i="1"/>
  <c r="V14" i="1"/>
  <c r="W14" i="1"/>
  <c r="X14" i="1"/>
  <c r="Y14" i="1"/>
  <c r="Z14" i="1"/>
  <c r="AA14" i="1"/>
  <c r="AB14" i="1"/>
  <c r="AC14" i="1"/>
  <c r="AD14" i="1"/>
  <c r="AE14" i="1"/>
  <c r="AF14" i="1"/>
  <c r="K15" i="1"/>
  <c r="K16" i="1"/>
  <c r="K17" i="1"/>
  <c r="K18" i="1"/>
  <c r="K19" i="1"/>
  <c r="K20" i="1"/>
  <c r="K21" i="1"/>
  <c r="K22" i="1"/>
  <c r="K23" i="1"/>
  <c r="K14" i="1"/>
</calcChain>
</file>

<file path=xl/sharedStrings.xml><?xml version="1.0" encoding="utf-8"?>
<sst xmlns="http://schemas.openxmlformats.org/spreadsheetml/2006/main" count="678" uniqueCount="109">
  <si>
    <t>학번</t>
    <phoneticPr fontId="1" type="noConversion"/>
  </si>
  <si>
    <t>이름</t>
    <phoneticPr fontId="1" type="noConversion"/>
  </si>
  <si>
    <t>강명석</t>
    <phoneticPr fontId="1" type="noConversion"/>
  </si>
  <si>
    <t>강병준</t>
    <phoneticPr fontId="1" type="noConversion"/>
  </si>
  <si>
    <t>강윤혁</t>
    <phoneticPr fontId="1" type="noConversion"/>
  </si>
  <si>
    <t>강현욱</t>
    <phoneticPr fontId="1" type="noConversion"/>
  </si>
  <si>
    <t>김도훈</t>
    <phoneticPr fontId="1" type="noConversion"/>
  </si>
  <si>
    <t>김수현</t>
    <phoneticPr fontId="1" type="noConversion"/>
  </si>
  <si>
    <t>김예훈</t>
    <phoneticPr fontId="1" type="noConversion"/>
  </si>
  <si>
    <t>김지엽</t>
    <phoneticPr fontId="1" type="noConversion"/>
  </si>
  <si>
    <t>문강현</t>
    <phoneticPr fontId="1" type="noConversion"/>
  </si>
  <si>
    <t>박성빈</t>
    <phoneticPr fontId="1" type="noConversion"/>
  </si>
  <si>
    <t>박영민</t>
    <phoneticPr fontId="1" type="noConversion"/>
  </si>
  <si>
    <t>박찬규</t>
    <phoneticPr fontId="1" type="noConversion"/>
  </si>
  <si>
    <t>신은수</t>
    <phoneticPr fontId="1" type="noConversion"/>
  </si>
  <si>
    <t>양민석</t>
    <phoneticPr fontId="1" type="noConversion"/>
  </si>
  <si>
    <t>엄상민</t>
    <phoneticPr fontId="1" type="noConversion"/>
  </si>
  <si>
    <t>오주영</t>
    <phoneticPr fontId="1" type="noConversion"/>
  </si>
  <si>
    <t>이승하</t>
    <phoneticPr fontId="1" type="noConversion"/>
  </si>
  <si>
    <t>장혜성</t>
    <phoneticPr fontId="1" type="noConversion"/>
  </si>
  <si>
    <t>전병태</t>
    <phoneticPr fontId="1" type="noConversion"/>
  </si>
  <si>
    <t>조현수</t>
    <phoneticPr fontId="1" type="noConversion"/>
  </si>
  <si>
    <t>최재창</t>
    <phoneticPr fontId="1" type="noConversion"/>
  </si>
  <si>
    <t>1조</t>
    <phoneticPr fontId="1" type="noConversion"/>
  </si>
  <si>
    <t>2조</t>
  </si>
  <si>
    <t>3조</t>
  </si>
  <si>
    <t>4조</t>
  </si>
  <si>
    <t>5조</t>
  </si>
  <si>
    <t>6조</t>
  </si>
  <si>
    <t>7조</t>
  </si>
  <si>
    <t>8조</t>
  </si>
  <si>
    <t>9조</t>
  </si>
  <si>
    <t>10조</t>
  </si>
  <si>
    <t>조원명1</t>
    <phoneticPr fontId="1" type="noConversion"/>
  </si>
  <si>
    <t>조원명2</t>
  </si>
  <si>
    <t>평가</t>
    <phoneticPr fontId="1" type="noConversion"/>
  </si>
  <si>
    <t>학번</t>
    <phoneticPr fontId="1" type="noConversion"/>
  </si>
  <si>
    <t>C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</si>
  <si>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</si>
  <si>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</si>
  <si>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</si>
  <si>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담당
교사</t>
    <phoneticPr fontId="1" type="noConversion"/>
  </si>
  <si>
    <t>D</t>
    <phoneticPr fontId="1" type="noConversion"/>
  </si>
  <si>
    <t>B</t>
    <phoneticPr fontId="1" type="noConversion"/>
  </si>
  <si>
    <t>A</t>
    <phoneticPr fontId="1" type="noConversion"/>
  </si>
  <si>
    <t>E</t>
    <phoneticPr fontId="1" type="noConversion"/>
  </si>
  <si>
    <t>교사50%</t>
    <phoneticPr fontId="1" type="noConversion"/>
  </si>
  <si>
    <t>동료50%</t>
    <phoneticPr fontId="1" type="noConversion"/>
  </si>
  <si>
    <t>반영비율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</si>
  <si>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</si>
  <si>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</si>
  <si>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</si>
  <si>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</si>
  <si>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환산</t>
    <phoneticPr fontId="1" type="noConversion"/>
  </si>
  <si>
    <t>조점수</t>
    <phoneticPr fontId="1" type="noConversion"/>
  </si>
  <si>
    <t>최종
성적(10)</t>
    <phoneticPr fontId="1" type="noConversion"/>
  </si>
  <si>
    <t>기특</t>
    <phoneticPr fontId="1" type="noConversion"/>
  </si>
  <si>
    <t>평균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</si>
  <si>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</si>
  <si>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</si>
  <si>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</si>
  <si>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D조</t>
    <phoneticPr fontId="1" type="noConversion"/>
  </si>
  <si>
    <t>E조</t>
    <phoneticPr fontId="1" type="noConversion"/>
  </si>
  <si>
    <t>F조</t>
    <phoneticPr fontId="1" type="noConversion"/>
  </si>
  <si>
    <t>G조</t>
    <phoneticPr fontId="1" type="noConversion"/>
  </si>
  <si>
    <t>H조</t>
    <phoneticPr fontId="1" type="noConversion"/>
  </si>
  <si>
    <t>I조</t>
    <phoneticPr fontId="1" type="noConversion"/>
  </si>
  <si>
    <t>J조</t>
    <phoneticPr fontId="1" type="noConversion"/>
  </si>
  <si>
    <t>김수현</t>
    <phoneticPr fontId="1" type="noConversion"/>
  </si>
  <si>
    <t>양민석</t>
    <phoneticPr fontId="1" type="noConversion"/>
  </si>
  <si>
    <t>신은수</t>
    <phoneticPr fontId="1" type="noConversion"/>
  </si>
  <si>
    <t>엄상민</t>
    <phoneticPr fontId="1" type="noConversion"/>
  </si>
  <si>
    <t>김예훈</t>
    <phoneticPr fontId="1" type="noConversion"/>
  </si>
  <si>
    <t>박영민</t>
    <phoneticPr fontId="1" type="noConversion"/>
  </si>
  <si>
    <t>장혜성</t>
    <phoneticPr fontId="1" type="noConversion"/>
  </si>
  <si>
    <t>전병태</t>
    <phoneticPr fontId="1" type="noConversion"/>
  </si>
  <si>
    <t>박찬규</t>
    <phoneticPr fontId="1" type="noConversion"/>
  </si>
  <si>
    <t>조현수</t>
    <phoneticPr fontId="1" type="noConversion"/>
  </si>
  <si>
    <t>강윤혁</t>
    <phoneticPr fontId="1" type="noConversion"/>
  </si>
  <si>
    <t>김지엽</t>
    <phoneticPr fontId="1" type="noConversion"/>
  </si>
  <si>
    <t>강병준</t>
    <phoneticPr fontId="1" type="noConversion"/>
  </si>
  <si>
    <t>이승하</t>
    <phoneticPr fontId="1" type="noConversion"/>
  </si>
  <si>
    <t>강명석</t>
    <phoneticPr fontId="1" type="noConversion"/>
  </si>
  <si>
    <t>최재창</t>
    <phoneticPr fontId="1" type="noConversion"/>
  </si>
  <si>
    <t>강현욱</t>
    <phoneticPr fontId="1" type="noConversion"/>
  </si>
  <si>
    <t>박성빈</t>
    <phoneticPr fontId="1" type="noConversion"/>
  </si>
  <si>
    <t>김도훈</t>
    <phoneticPr fontId="1" type="noConversion"/>
  </si>
  <si>
    <t>오주영</t>
    <phoneticPr fontId="1" type="noConversion"/>
  </si>
  <si>
    <t xml:space="preserve"> 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</si>
  <si>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</si>
  <si>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</si>
  <si>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</si>
  <si>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</si>
  <si>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</si>
  <si>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</si>
  <si>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</si>
  <si>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A+</t>
    <phoneticPr fontId="1" type="noConversion"/>
  </si>
  <si>
    <t>B+</t>
    <phoneticPr fontId="1" type="noConversion"/>
  </si>
  <si>
    <t>F</t>
    <phoneticPr fontId="1" type="noConversion"/>
  </si>
  <si>
    <t>C</t>
    <phoneticPr fontId="1" type="noConversion"/>
  </si>
  <si>
    <t>A+</t>
    <phoneticPr fontId="1" type="noConversion"/>
  </si>
  <si>
    <t>A</t>
    <phoneticPr fontId="1" type="noConversion"/>
  </si>
  <si>
    <t>B+</t>
    <phoneticPr fontId="1" type="noConversion"/>
  </si>
  <si>
    <t>B</t>
    <phoneticPr fontId="1" type="noConversion"/>
  </si>
  <si>
    <t>F</t>
    <phoneticPr fontId="1" type="noConversion"/>
  </si>
  <si>
    <t>성적</t>
    <phoneticPr fontId="1" type="noConversion"/>
  </si>
  <si>
    <t>환산</t>
    <phoneticPr fontId="1" type="noConversion"/>
  </si>
  <si>
    <t>C</t>
    <phoneticPr fontId="1" type="noConversion"/>
  </si>
  <si>
    <t>최종
성적(15)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</si>
</sst>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_ "/>
    <numFmt numFmtId="178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40821</xdr:rowOff>
    </xdr:from>
    <xdr:to>
      <xdr:col>18</xdr:col>
      <xdr:colOff>459441</xdr:colOff>
      <xdr:row>10</xdr:row>
      <xdr:rowOff>13607</xdr:rowOff>
    </xdr:to>
    <xdr:sp macro="" textlink="">
      <xdr:nvSpPr>
        <xdr:cNvPr id="2" name="TextBox 1"/>
        <xdr:cNvSpPr txBox="1"/>
      </xdr:nvSpPr>
      <xdr:spPr>
        <a:xfrm>
          <a:off x="4594412" y="668350"/>
          <a:ext cx="2801470" cy="16760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</a:t>
          </a:r>
          <a:r>
            <a:rPr lang="ko-KR" altLang="en-US" sz="1100"/>
            <a:t>자료 </a:t>
          </a:r>
          <a:r>
            <a:rPr lang="en-US" altLang="ko-KR" sz="1100"/>
            <a:t>PT</a:t>
          </a:r>
          <a:r>
            <a:rPr lang="ko-KR" altLang="en-US" sz="1100"/>
            <a:t>완성도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2. </a:t>
          </a:r>
          <a:r>
            <a:rPr lang="ko-KR" altLang="en-US" sz="1100"/>
            <a:t>발표력</a:t>
          </a:r>
          <a:r>
            <a:rPr lang="en-US" altLang="ko-KR" sz="1100"/>
            <a:t>(</a:t>
          </a:r>
          <a:r>
            <a:rPr lang="ko-KR" altLang="en-US" sz="1100"/>
            <a:t>언어</a:t>
          </a:r>
          <a:r>
            <a:rPr lang="en-US" altLang="ko-KR" sz="1100"/>
            <a:t>, </a:t>
          </a:r>
          <a:r>
            <a:rPr lang="ko-KR" altLang="en-US" sz="1100"/>
            <a:t>행동</a:t>
          </a:r>
          <a:r>
            <a:rPr lang="en-US" altLang="ko-KR" sz="1100"/>
            <a:t>&lt;</a:t>
          </a:r>
          <a:r>
            <a:rPr lang="ko-KR" altLang="en-US" sz="1100"/>
            <a:t>제스처</a:t>
          </a:r>
          <a:r>
            <a:rPr lang="en-US" altLang="ko-KR" sz="1100"/>
            <a:t>&gt;,</a:t>
          </a:r>
          <a:r>
            <a:rPr lang="en-US" altLang="ko-KR" sz="1100" baseline="0"/>
            <a:t> </a:t>
          </a:r>
          <a:r>
            <a:rPr lang="ko-KR" altLang="en-US" sz="1100" baseline="0"/>
            <a:t>시선처리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3. </a:t>
          </a:r>
          <a:r>
            <a:rPr lang="ko-KR" altLang="en-US" sz="1100" baseline="0"/>
            <a:t>내용 숙지 정도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4. </a:t>
          </a:r>
          <a:r>
            <a:rPr lang="ko-KR" altLang="en-US" sz="1100" baseline="0"/>
            <a:t>기타 참고</a:t>
          </a:r>
          <a:endParaRPr lang="en-US" altLang="ko-K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zoomScale="70" zoomScaleNormal="70" workbookViewId="0">
      <selection activeCell="G3" sqref="G3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3" width="4.5" customWidth="1"/>
    <col min="14" max="19" width="6.5" bestFit="1" customWidth="1"/>
    <col min="20" max="20" width="3.125" bestFit="1" customWidth="1"/>
    <col min="21" max="29" width="6.5" bestFit="1" customWidth="1"/>
    <col min="30" max="32" width="6.5" customWidth="1"/>
  </cols>
  <sheetData>
    <row r="1" spans="1:32" x14ac:dyDescent="0.3">
      <c r="B1" t="s">
        <v>48</v>
      </c>
      <c r="C1" t="s">
        <v>46</v>
      </c>
      <c r="D1" t="s">
        <v>47</v>
      </c>
      <c r="L1" t="s">
        <v>36</v>
      </c>
    </row>
    <row r="2" spans="1:32" ht="33" x14ac:dyDescent="0.3">
      <c r="A2" t="s">
        <v>0</v>
      </c>
      <c r="B2" t="s">
        <v>1</v>
      </c>
      <c r="C2" s="2" t="s">
        <v>55</v>
      </c>
      <c r="G2" s="4" t="s">
        <v>54</v>
      </c>
      <c r="I2" t="s">
        <v>33</v>
      </c>
      <c r="J2" t="s">
        <v>34</v>
      </c>
      <c r="K2" s="1" t="s">
        <v>41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</row>
    <row r="3" spans="1:32" x14ac:dyDescent="0.3">
      <c r="A3">
        <v>31401</v>
      </c>
      <c r="B3" t="s">
        <v>2</v>
      </c>
      <c r="C3" s="4">
        <v>7.8</v>
      </c>
      <c r="D3" s="4"/>
      <c r="E3" s="4" t="s">
        <v>35</v>
      </c>
      <c r="F3" s="4" t="s">
        <v>53</v>
      </c>
      <c r="G3" s="4">
        <f t="shared" ref="G3:G12" si="0">K14+AVERAGEIF(L14:AF14,"&gt;3.0")</f>
        <v>7.8</v>
      </c>
      <c r="H3" t="s">
        <v>23</v>
      </c>
      <c r="I3" t="s">
        <v>2</v>
      </c>
      <c r="J3" t="s">
        <v>9</v>
      </c>
      <c r="K3" t="s">
        <v>37</v>
      </c>
      <c r="M3" t="s">
        <v>42</v>
      </c>
      <c r="N3" t="s">
        <v>43</v>
      </c>
      <c r="O3" t="s">
        <v>38</v>
      </c>
      <c r="P3" t="s">
        <v>45</v>
      </c>
      <c r="Q3" t="s">
        <v>45</v>
      </c>
      <c r="R3" t="s">
        <v>42</v>
      </c>
      <c r="U3" t="s">
        <v>38</v>
      </c>
      <c r="V3" t="s">
        <v>45</v>
      </c>
      <c r="W3" t="s">
        <v>42</v>
      </c>
      <c r="X3" t="s">
        <v>45</v>
      </c>
      <c r="Y3" t="s">
        <v>45</v>
      </c>
      <c r="Z3" t="s">
        <v>45</v>
      </c>
      <c r="AA3" t="s">
        <v>38</v>
      </c>
      <c r="AB3" t="s">
        <v>42</v>
      </c>
      <c r="AC3" t="s">
        <v>42</v>
      </c>
      <c r="AD3" t="s">
        <v>45</v>
      </c>
      <c r="AE3" t="s">
        <v>38</v>
      </c>
      <c r="AF3" t="s">
        <v>45</v>
      </c>
    </row>
    <row r="4" spans="1:32" x14ac:dyDescent="0.3">
      <c r="A4">
        <v>31402</v>
      </c>
      <c r="B4" t="s">
        <v>3</v>
      </c>
      <c r="C4" s="4">
        <v>8.5</v>
      </c>
      <c r="D4" s="4"/>
      <c r="E4" s="4" t="s">
        <v>39</v>
      </c>
      <c r="F4" s="4">
        <v>5</v>
      </c>
      <c r="G4" s="4">
        <f t="shared" si="0"/>
        <v>8.5</v>
      </c>
      <c r="H4" t="s">
        <v>24</v>
      </c>
      <c r="I4" t="s">
        <v>3</v>
      </c>
      <c r="J4" t="s">
        <v>4</v>
      </c>
      <c r="K4" t="s">
        <v>38</v>
      </c>
      <c r="L4" t="s">
        <v>40</v>
      </c>
      <c r="O4" t="s">
        <v>40</v>
      </c>
      <c r="P4" t="s">
        <v>38</v>
      </c>
      <c r="Q4" t="s">
        <v>40</v>
      </c>
      <c r="R4" t="s">
        <v>38</v>
      </c>
      <c r="S4" t="s">
        <v>40</v>
      </c>
      <c r="U4" t="s">
        <v>40</v>
      </c>
      <c r="V4" t="s">
        <v>39</v>
      </c>
      <c r="W4" t="s">
        <v>40</v>
      </c>
      <c r="X4" t="s">
        <v>40</v>
      </c>
      <c r="Y4" t="s">
        <v>40</v>
      </c>
      <c r="Z4" t="s">
        <v>38</v>
      </c>
      <c r="AA4" t="s">
        <v>39</v>
      </c>
      <c r="AB4" t="s">
        <v>40</v>
      </c>
      <c r="AC4" t="s">
        <v>40</v>
      </c>
      <c r="AD4" t="s">
        <v>39</v>
      </c>
      <c r="AE4" t="s">
        <v>40</v>
      </c>
      <c r="AF4" t="s">
        <v>40</v>
      </c>
    </row>
    <row r="5" spans="1:32" x14ac:dyDescent="0.3">
      <c r="A5">
        <v>31403</v>
      </c>
      <c r="B5" t="s">
        <v>4</v>
      </c>
      <c r="C5" s="4">
        <v>8.5</v>
      </c>
      <c r="D5" s="4"/>
      <c r="E5" s="4" t="s">
        <v>49</v>
      </c>
      <c r="F5" s="4">
        <v>4.5</v>
      </c>
      <c r="G5" s="4">
        <f t="shared" si="0"/>
        <v>9.5833333333333321</v>
      </c>
      <c r="H5" t="s">
        <v>25</v>
      </c>
      <c r="I5" t="s">
        <v>5</v>
      </c>
      <c r="J5" t="s">
        <v>21</v>
      </c>
      <c r="K5" t="s">
        <v>39</v>
      </c>
      <c r="L5" t="s">
        <v>39</v>
      </c>
      <c r="M5" t="s">
        <v>40</v>
      </c>
      <c r="N5" t="s">
        <v>40</v>
      </c>
      <c r="P5" t="s">
        <v>38</v>
      </c>
      <c r="Q5" t="s">
        <v>40</v>
      </c>
      <c r="R5" t="s">
        <v>40</v>
      </c>
      <c r="S5" t="s">
        <v>40</v>
      </c>
      <c r="U5" t="s">
        <v>40</v>
      </c>
      <c r="V5" t="s">
        <v>40</v>
      </c>
      <c r="W5" t="s">
        <v>39</v>
      </c>
      <c r="X5" t="s">
        <v>43</v>
      </c>
      <c r="Y5" t="s">
        <v>40</v>
      </c>
      <c r="Z5" t="s">
        <v>38</v>
      </c>
      <c r="AA5" t="s">
        <v>39</v>
      </c>
      <c r="AB5" t="s">
        <v>40</v>
      </c>
      <c r="AC5" t="s">
        <v>39</v>
      </c>
      <c r="AD5" t="s">
        <v>39</v>
      </c>
      <c r="AF5" t="s">
        <v>40</v>
      </c>
    </row>
    <row r="6" spans="1:32" x14ac:dyDescent="0.3">
      <c r="A6">
        <v>31404</v>
      </c>
      <c r="B6" t="s">
        <v>5</v>
      </c>
      <c r="C6" s="4">
        <v>9.6</v>
      </c>
      <c r="D6" s="4"/>
      <c r="E6" s="4" t="s">
        <v>50</v>
      </c>
      <c r="F6" s="4">
        <v>4</v>
      </c>
      <c r="G6" s="4">
        <f t="shared" si="0"/>
        <v>9.7222222222222214</v>
      </c>
      <c r="H6" t="s">
        <v>26</v>
      </c>
      <c r="I6" t="s">
        <v>6</v>
      </c>
      <c r="J6" t="s">
        <v>7</v>
      </c>
      <c r="K6" t="s">
        <v>39</v>
      </c>
      <c r="L6" t="s">
        <v>39</v>
      </c>
      <c r="M6" t="s">
        <v>40</v>
      </c>
      <c r="N6" t="s">
        <v>39</v>
      </c>
      <c r="O6" t="s">
        <v>39</v>
      </c>
      <c r="R6" t="s">
        <v>40</v>
      </c>
      <c r="S6" t="s">
        <v>38</v>
      </c>
      <c r="U6" t="s">
        <v>38</v>
      </c>
      <c r="V6" t="s">
        <v>40</v>
      </c>
      <c r="W6" t="s">
        <v>39</v>
      </c>
      <c r="X6" t="s">
        <v>39</v>
      </c>
      <c r="Y6" t="s">
        <v>39</v>
      </c>
      <c r="Z6" t="s">
        <v>39</v>
      </c>
      <c r="AA6" t="s">
        <v>39</v>
      </c>
      <c r="AB6" t="s">
        <v>40</v>
      </c>
      <c r="AC6" t="s">
        <v>40</v>
      </c>
      <c r="AD6" t="s">
        <v>39</v>
      </c>
      <c r="AE6" t="s">
        <v>44</v>
      </c>
      <c r="AF6" t="s">
        <v>40</v>
      </c>
    </row>
    <row r="7" spans="1:32" x14ac:dyDescent="0.3">
      <c r="A7">
        <v>31405</v>
      </c>
      <c r="B7" t="s">
        <v>6</v>
      </c>
      <c r="C7" s="4">
        <v>9.6999999999999993</v>
      </c>
      <c r="D7" s="4"/>
      <c r="E7" s="4" t="s">
        <v>51</v>
      </c>
      <c r="F7" s="4">
        <v>3.5</v>
      </c>
      <c r="G7" s="4">
        <f t="shared" si="0"/>
        <v>8.4166666666666679</v>
      </c>
      <c r="H7" t="s">
        <v>27</v>
      </c>
      <c r="I7" t="s">
        <v>8</v>
      </c>
      <c r="J7" t="s">
        <v>18</v>
      </c>
      <c r="K7" t="s">
        <v>38</v>
      </c>
      <c r="L7" t="s">
        <v>38</v>
      </c>
      <c r="M7" t="s">
        <v>40</v>
      </c>
      <c r="N7" t="s">
        <v>40</v>
      </c>
      <c r="O7" t="s">
        <v>40</v>
      </c>
      <c r="P7" t="s">
        <v>38</v>
      </c>
      <c r="Q7" t="s">
        <v>40</v>
      </c>
      <c r="S7" t="s">
        <v>40</v>
      </c>
      <c r="U7" t="s">
        <v>40</v>
      </c>
      <c r="V7" t="s">
        <v>40</v>
      </c>
      <c r="W7" t="s">
        <v>40</v>
      </c>
      <c r="X7" t="s">
        <v>38</v>
      </c>
      <c r="Y7" t="s">
        <v>38</v>
      </c>
      <c r="Z7" t="s">
        <v>43</v>
      </c>
      <c r="AA7" t="s">
        <v>43</v>
      </c>
      <c r="AC7" t="s">
        <v>43</v>
      </c>
      <c r="AD7" t="s">
        <v>39</v>
      </c>
      <c r="AE7" t="s">
        <v>40</v>
      </c>
      <c r="AF7" t="s">
        <v>40</v>
      </c>
    </row>
    <row r="8" spans="1:32" x14ac:dyDescent="0.3">
      <c r="A8">
        <v>31406</v>
      </c>
      <c r="B8" t="s">
        <v>7</v>
      </c>
      <c r="C8" s="4">
        <v>9.6999999999999993</v>
      </c>
      <c r="D8" s="4"/>
      <c r="E8" s="4" t="s">
        <v>52</v>
      </c>
      <c r="F8" s="4">
        <v>3</v>
      </c>
      <c r="G8" s="4">
        <f t="shared" si="0"/>
        <v>8.6111111111111107</v>
      </c>
      <c r="H8" t="s">
        <v>28</v>
      </c>
      <c r="I8" t="s">
        <v>11</v>
      </c>
      <c r="J8" t="s">
        <v>12</v>
      </c>
      <c r="K8" t="s">
        <v>40</v>
      </c>
      <c r="L8" t="s">
        <v>38</v>
      </c>
      <c r="M8" t="s">
        <v>38</v>
      </c>
      <c r="N8" t="s">
        <v>40</v>
      </c>
      <c r="O8" t="s">
        <v>38</v>
      </c>
      <c r="P8" t="s">
        <v>42</v>
      </c>
      <c r="Q8" t="s">
        <v>38</v>
      </c>
      <c r="R8" t="s">
        <v>40</v>
      </c>
      <c r="S8" t="s">
        <v>39</v>
      </c>
      <c r="W8" t="s">
        <v>40</v>
      </c>
      <c r="X8" t="s">
        <v>42</v>
      </c>
      <c r="Y8" t="s">
        <v>42</v>
      </c>
      <c r="Z8" t="s">
        <v>42</v>
      </c>
      <c r="AA8" t="s">
        <v>43</v>
      </c>
      <c r="AB8" t="s">
        <v>40</v>
      </c>
      <c r="AC8" t="s">
        <v>38</v>
      </c>
      <c r="AD8" t="s">
        <v>40</v>
      </c>
      <c r="AE8" t="s">
        <v>38</v>
      </c>
      <c r="AF8" t="s">
        <v>38</v>
      </c>
    </row>
    <row r="9" spans="1:32" x14ac:dyDescent="0.3">
      <c r="A9">
        <v>31407</v>
      </c>
      <c r="B9" t="s">
        <v>8</v>
      </c>
      <c r="C9" s="4">
        <v>8.4</v>
      </c>
      <c r="D9" s="4"/>
      <c r="E9" s="4"/>
      <c r="F9" s="4"/>
      <c r="G9" s="4">
        <f t="shared" si="0"/>
        <v>10</v>
      </c>
      <c r="H9" t="s">
        <v>29</v>
      </c>
      <c r="I9" t="s">
        <v>13</v>
      </c>
      <c r="J9" t="s">
        <v>22</v>
      </c>
      <c r="K9" t="s">
        <v>39</v>
      </c>
      <c r="L9" t="s">
        <v>39</v>
      </c>
      <c r="M9" t="s">
        <v>39</v>
      </c>
      <c r="N9" t="s">
        <v>44</v>
      </c>
      <c r="O9" t="s">
        <v>39</v>
      </c>
      <c r="P9" t="s">
        <v>39</v>
      </c>
      <c r="Q9" t="s">
        <v>39</v>
      </c>
      <c r="R9" t="s">
        <v>39</v>
      </c>
      <c r="S9" t="s">
        <v>39</v>
      </c>
      <c r="U9" t="s">
        <v>39</v>
      </c>
      <c r="V9" t="s">
        <v>39</v>
      </c>
      <c r="X9" t="s">
        <v>39</v>
      </c>
      <c r="Y9" t="s">
        <v>44</v>
      </c>
      <c r="Z9" t="s">
        <v>39</v>
      </c>
      <c r="AA9" t="s">
        <v>39</v>
      </c>
      <c r="AB9" t="s">
        <v>39</v>
      </c>
      <c r="AC9" t="s">
        <v>39</v>
      </c>
      <c r="AD9" t="s">
        <v>44</v>
      </c>
      <c r="AE9" t="s">
        <v>39</v>
      </c>
    </row>
    <row r="10" spans="1:32" x14ac:dyDescent="0.3">
      <c r="A10">
        <v>31408</v>
      </c>
      <c r="B10" t="s">
        <v>9</v>
      </c>
      <c r="C10" s="4">
        <v>7.8</v>
      </c>
      <c r="D10" s="4"/>
      <c r="E10" s="4"/>
      <c r="F10" s="4"/>
      <c r="G10" s="4">
        <f t="shared" si="0"/>
        <v>9.4722222222222214</v>
      </c>
      <c r="H10" t="s">
        <v>30</v>
      </c>
      <c r="I10" t="s">
        <v>14</v>
      </c>
      <c r="J10" t="s">
        <v>15</v>
      </c>
      <c r="K10" t="s">
        <v>40</v>
      </c>
      <c r="L10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t="s">
        <v>43</v>
      </c>
      <c r="S10" t="s">
        <v>39</v>
      </c>
      <c r="U10" t="s">
        <v>39</v>
      </c>
      <c r="V10" t="s">
        <v>39</v>
      </c>
      <c r="W10" t="s">
        <v>39</v>
      </c>
      <c r="Z10" t="s">
        <v>39</v>
      </c>
      <c r="AA10" t="s">
        <v>39</v>
      </c>
      <c r="AB10" t="s">
        <v>44</v>
      </c>
      <c r="AC10" t="s">
        <v>39</v>
      </c>
      <c r="AD10" t="s">
        <v>44</v>
      </c>
      <c r="AE10" t="s">
        <v>39</v>
      </c>
      <c r="AF10" t="s">
        <v>39</v>
      </c>
    </row>
    <row r="11" spans="1:32" x14ac:dyDescent="0.3">
      <c r="A11">
        <v>31409</v>
      </c>
      <c r="B11" t="s">
        <v>10</v>
      </c>
      <c r="C11" s="4" t="s">
        <v>56</v>
      </c>
      <c r="D11" s="4"/>
      <c r="E11" s="4"/>
      <c r="F11" s="4"/>
      <c r="G11" s="4">
        <f t="shared" si="0"/>
        <v>8.75</v>
      </c>
      <c r="H11" t="s">
        <v>31</v>
      </c>
      <c r="I11" t="s">
        <v>16</v>
      </c>
      <c r="J11" t="s">
        <v>17</v>
      </c>
      <c r="K11" t="s">
        <v>38</v>
      </c>
      <c r="L11" t="s">
        <v>40</v>
      </c>
      <c r="M11" t="s">
        <v>40</v>
      </c>
      <c r="N11" t="s">
        <v>40</v>
      </c>
      <c r="O11" t="s">
        <v>40</v>
      </c>
      <c r="P11" t="s">
        <v>40</v>
      </c>
      <c r="Q11" t="s">
        <v>39</v>
      </c>
      <c r="R11" t="s">
        <v>43</v>
      </c>
      <c r="S11" t="s">
        <v>40</v>
      </c>
      <c r="U11" t="s">
        <v>40</v>
      </c>
      <c r="V11" t="s">
        <v>39</v>
      </c>
      <c r="W11" t="s">
        <v>39</v>
      </c>
      <c r="X11" t="s">
        <v>39</v>
      </c>
      <c r="Y11" t="s">
        <v>39</v>
      </c>
      <c r="AB11" t="s">
        <v>44</v>
      </c>
      <c r="AC11" t="s">
        <v>39</v>
      </c>
      <c r="AD11" t="s">
        <v>39</v>
      </c>
      <c r="AE11" t="s">
        <v>44</v>
      </c>
      <c r="AF11" t="s">
        <v>40</v>
      </c>
    </row>
    <row r="12" spans="1:32" x14ac:dyDescent="0.3">
      <c r="A12">
        <v>31410</v>
      </c>
      <c r="B12" t="s">
        <v>11</v>
      </c>
      <c r="C12" s="4">
        <v>8.6</v>
      </c>
      <c r="D12" s="4"/>
      <c r="E12" s="4"/>
      <c r="F12" s="4"/>
      <c r="G12" s="4">
        <f t="shared" si="0"/>
        <v>9.8055555555555554</v>
      </c>
      <c r="H12" t="s">
        <v>32</v>
      </c>
      <c r="I12" t="s">
        <v>19</v>
      </c>
      <c r="J12" t="s">
        <v>20</v>
      </c>
      <c r="K12" t="s">
        <v>39</v>
      </c>
      <c r="L12" t="s">
        <v>39</v>
      </c>
      <c r="M12" t="s">
        <v>40</v>
      </c>
      <c r="N12" t="s">
        <v>39</v>
      </c>
      <c r="O12" t="s">
        <v>39</v>
      </c>
      <c r="P12" t="s">
        <v>39</v>
      </c>
      <c r="Q12" t="s">
        <v>39</v>
      </c>
      <c r="R12" t="s">
        <v>40</v>
      </c>
      <c r="S12" t="s">
        <v>39</v>
      </c>
      <c r="U12" t="s">
        <v>40</v>
      </c>
      <c r="V12" t="s">
        <v>40</v>
      </c>
      <c r="W12" t="s">
        <v>39</v>
      </c>
      <c r="X12" t="s">
        <v>39</v>
      </c>
      <c r="Y12" t="s">
        <v>40</v>
      </c>
      <c r="Z12" t="s">
        <v>40</v>
      </c>
      <c r="AA12" t="s">
        <v>39</v>
      </c>
      <c r="AB12" t="s">
        <v>39</v>
      </c>
      <c r="AE12" t="s">
        <v>39</v>
      </c>
      <c r="AF12" t="s">
        <v>40</v>
      </c>
    </row>
    <row r="13" spans="1:32" x14ac:dyDescent="0.3">
      <c r="A13">
        <v>31411</v>
      </c>
      <c r="B13" t="s">
        <v>12</v>
      </c>
      <c r="C13" s="4">
        <v>8.6</v>
      </c>
      <c r="D13" s="4"/>
      <c r="E13" s="4"/>
      <c r="F13" s="4"/>
    </row>
    <row r="14" spans="1:32" x14ac:dyDescent="0.3">
      <c r="A14">
        <v>31412</v>
      </c>
      <c r="B14" t="s">
        <v>13</v>
      </c>
      <c r="C14" s="4">
        <v>10</v>
      </c>
      <c r="D14" s="4"/>
      <c r="E14" s="4"/>
      <c r="F14" s="4"/>
      <c r="H14" t="s">
        <v>23</v>
      </c>
      <c r="I14" t="s">
        <v>2</v>
      </c>
      <c r="J14" t="s">
        <v>9</v>
      </c>
      <c r="K14" s="3">
        <f>VLOOKUP(K3,$E$4:$F$8,2)</f>
        <v>4</v>
      </c>
      <c r="L14" s="3" t="e">
        <f t="shared" ref="L14:AF14" si="1">VLOOKUP(L3,$E$4:$F$8,2)</f>
        <v>#N/A</v>
      </c>
      <c r="M14" s="3">
        <f>VLOOKUP(M3,$E$4:$F$8,2)</f>
        <v>3.5</v>
      </c>
      <c r="N14" s="3">
        <f t="shared" si="1"/>
        <v>4.5</v>
      </c>
      <c r="O14" s="3">
        <f t="shared" si="1"/>
        <v>4</v>
      </c>
      <c r="P14" s="3">
        <f t="shared" si="1"/>
        <v>3</v>
      </c>
      <c r="Q14" s="3">
        <f t="shared" si="1"/>
        <v>3</v>
      </c>
      <c r="R14" s="3">
        <f t="shared" si="1"/>
        <v>3.5</v>
      </c>
      <c r="S14" s="3" t="e">
        <f t="shared" si="1"/>
        <v>#N/A</v>
      </c>
      <c r="T14" s="3"/>
      <c r="U14" s="3">
        <f t="shared" si="1"/>
        <v>4</v>
      </c>
      <c r="V14" s="3">
        <f t="shared" si="1"/>
        <v>3</v>
      </c>
      <c r="W14" s="3">
        <f t="shared" si="1"/>
        <v>3.5</v>
      </c>
      <c r="X14" s="3">
        <f t="shared" si="1"/>
        <v>3</v>
      </c>
      <c r="Y14" s="3">
        <f t="shared" si="1"/>
        <v>3</v>
      </c>
      <c r="Z14" s="3">
        <f t="shared" si="1"/>
        <v>3</v>
      </c>
      <c r="AA14" s="3">
        <f t="shared" si="1"/>
        <v>4</v>
      </c>
      <c r="AB14" s="3">
        <f t="shared" si="1"/>
        <v>3.5</v>
      </c>
      <c r="AC14" s="3">
        <f t="shared" si="1"/>
        <v>3.5</v>
      </c>
      <c r="AD14" s="3">
        <f t="shared" si="1"/>
        <v>3</v>
      </c>
      <c r="AE14" s="3">
        <f t="shared" si="1"/>
        <v>4</v>
      </c>
      <c r="AF14" s="3">
        <f t="shared" si="1"/>
        <v>3</v>
      </c>
    </row>
    <row r="15" spans="1:32" x14ac:dyDescent="0.3">
      <c r="A15">
        <v>31413</v>
      </c>
      <c r="B15" t="s">
        <v>14</v>
      </c>
      <c r="C15" s="4">
        <v>9.5</v>
      </c>
      <c r="D15" s="4"/>
      <c r="E15" s="4"/>
      <c r="F15" s="4"/>
      <c r="H15" t="s">
        <v>24</v>
      </c>
      <c r="I15" t="s">
        <v>3</v>
      </c>
      <c r="J15" t="s">
        <v>4</v>
      </c>
      <c r="K15" s="3">
        <f t="shared" ref="K15:S23" si="2">VLOOKUP(K4,$E$4:$F$8,2)</f>
        <v>4</v>
      </c>
      <c r="L15" s="3">
        <f t="shared" si="2"/>
        <v>4.5</v>
      </c>
      <c r="M15" s="3" t="e">
        <f t="shared" si="2"/>
        <v>#N/A</v>
      </c>
      <c r="N15" s="3" t="e">
        <f t="shared" si="2"/>
        <v>#N/A</v>
      </c>
      <c r="O15" s="3">
        <f t="shared" si="2"/>
        <v>4.5</v>
      </c>
      <c r="P15" s="3">
        <f t="shared" si="2"/>
        <v>4</v>
      </c>
      <c r="Q15" s="3">
        <f t="shared" si="2"/>
        <v>4.5</v>
      </c>
      <c r="R15" s="3">
        <f t="shared" si="2"/>
        <v>4</v>
      </c>
      <c r="S15" s="3">
        <f t="shared" si="2"/>
        <v>4.5</v>
      </c>
      <c r="T15" s="3"/>
      <c r="U15" s="3">
        <f t="shared" ref="U15:AF15" si="3">VLOOKUP(U4,$E$4:$F$8,2)</f>
        <v>4.5</v>
      </c>
      <c r="V15" s="3">
        <f t="shared" si="3"/>
        <v>5</v>
      </c>
      <c r="W15" s="3">
        <f t="shared" si="3"/>
        <v>4.5</v>
      </c>
      <c r="X15" s="3">
        <f t="shared" si="3"/>
        <v>4.5</v>
      </c>
      <c r="Y15" s="3">
        <f t="shared" si="3"/>
        <v>4.5</v>
      </c>
      <c r="Z15" s="3">
        <f t="shared" si="3"/>
        <v>4</v>
      </c>
      <c r="AA15" s="3">
        <f t="shared" si="3"/>
        <v>5</v>
      </c>
      <c r="AB15" s="3">
        <f t="shared" si="3"/>
        <v>4.5</v>
      </c>
      <c r="AC15" s="3">
        <f t="shared" si="3"/>
        <v>4.5</v>
      </c>
      <c r="AD15" s="3">
        <f t="shared" si="3"/>
        <v>5</v>
      </c>
      <c r="AE15" s="3">
        <f t="shared" si="3"/>
        <v>4.5</v>
      </c>
      <c r="AF15" s="3">
        <f t="shared" si="3"/>
        <v>4.5</v>
      </c>
    </row>
    <row r="16" spans="1:32" x14ac:dyDescent="0.3">
      <c r="A16">
        <v>31414</v>
      </c>
      <c r="B16" t="s">
        <v>15</v>
      </c>
      <c r="C16" s="4">
        <v>9.5</v>
      </c>
      <c r="D16" s="4"/>
      <c r="E16" s="4"/>
      <c r="F16" s="4"/>
      <c r="H16" t="s">
        <v>25</v>
      </c>
      <c r="I16" t="s">
        <v>5</v>
      </c>
      <c r="J16" t="s">
        <v>21</v>
      </c>
      <c r="K16" s="3">
        <f t="shared" si="2"/>
        <v>5</v>
      </c>
      <c r="L16" s="3">
        <f t="shared" si="2"/>
        <v>5</v>
      </c>
      <c r="M16" s="3">
        <f t="shared" si="2"/>
        <v>4.5</v>
      </c>
      <c r="N16" s="3">
        <f t="shared" si="2"/>
        <v>4.5</v>
      </c>
      <c r="O16" s="3" t="e">
        <f t="shared" si="2"/>
        <v>#N/A</v>
      </c>
      <c r="P16" s="3">
        <f t="shared" si="2"/>
        <v>4</v>
      </c>
      <c r="Q16" s="3">
        <f t="shared" si="2"/>
        <v>4.5</v>
      </c>
      <c r="R16" s="3">
        <f t="shared" si="2"/>
        <v>4.5</v>
      </c>
      <c r="S16" s="3">
        <f t="shared" si="2"/>
        <v>4.5</v>
      </c>
      <c r="T16" s="3"/>
      <c r="U16" s="3">
        <f t="shared" ref="U16:AF16" si="4">VLOOKUP(U5,$E$4:$F$8,2)</f>
        <v>4.5</v>
      </c>
      <c r="V16" s="3">
        <f t="shared" si="4"/>
        <v>4.5</v>
      </c>
      <c r="W16" s="3">
        <f t="shared" si="4"/>
        <v>5</v>
      </c>
      <c r="X16" s="3">
        <f t="shared" si="4"/>
        <v>4.5</v>
      </c>
      <c r="Y16" s="3">
        <f t="shared" si="4"/>
        <v>4.5</v>
      </c>
      <c r="Z16" s="3">
        <f t="shared" si="4"/>
        <v>4</v>
      </c>
      <c r="AA16" s="3">
        <f t="shared" si="4"/>
        <v>5</v>
      </c>
      <c r="AB16" s="3">
        <f t="shared" si="4"/>
        <v>4.5</v>
      </c>
      <c r="AC16" s="3">
        <f t="shared" si="4"/>
        <v>5</v>
      </c>
      <c r="AD16" s="3">
        <f t="shared" si="4"/>
        <v>5</v>
      </c>
      <c r="AE16" s="3" t="e">
        <f t="shared" si="4"/>
        <v>#N/A</v>
      </c>
      <c r="AF16" s="3">
        <f t="shared" si="4"/>
        <v>4.5</v>
      </c>
    </row>
    <row r="17" spans="1:32" x14ac:dyDescent="0.3">
      <c r="A17">
        <v>31415</v>
      </c>
      <c r="B17" t="s">
        <v>16</v>
      </c>
      <c r="C17" s="4">
        <v>8.8000000000000007</v>
      </c>
      <c r="D17" s="4"/>
      <c r="E17" s="4"/>
      <c r="F17" s="4"/>
      <c r="H17" t="s">
        <v>26</v>
      </c>
      <c r="I17" t="s">
        <v>6</v>
      </c>
      <c r="J17" t="s">
        <v>7</v>
      </c>
      <c r="K17" s="3">
        <f t="shared" si="2"/>
        <v>5</v>
      </c>
      <c r="L17" s="3">
        <f t="shared" si="2"/>
        <v>5</v>
      </c>
      <c r="M17" s="3">
        <f t="shared" si="2"/>
        <v>4.5</v>
      </c>
      <c r="N17" s="3">
        <f t="shared" si="2"/>
        <v>5</v>
      </c>
      <c r="O17" s="3">
        <f t="shared" si="2"/>
        <v>5</v>
      </c>
      <c r="P17" s="3" t="e">
        <f t="shared" si="2"/>
        <v>#N/A</v>
      </c>
      <c r="Q17" s="3" t="e">
        <f t="shared" si="2"/>
        <v>#N/A</v>
      </c>
      <c r="R17" s="3">
        <f t="shared" si="2"/>
        <v>4.5</v>
      </c>
      <c r="S17" s="3">
        <f t="shared" si="2"/>
        <v>4</v>
      </c>
      <c r="T17" s="3"/>
      <c r="U17" s="3">
        <f t="shared" ref="U17:AF17" si="5">VLOOKUP(U6,$E$4:$F$8,2)</f>
        <v>4</v>
      </c>
      <c r="V17" s="3">
        <f t="shared" si="5"/>
        <v>4.5</v>
      </c>
      <c r="W17" s="3">
        <f t="shared" si="5"/>
        <v>5</v>
      </c>
      <c r="X17" s="3">
        <f t="shared" si="5"/>
        <v>5</v>
      </c>
      <c r="Y17" s="3">
        <f t="shared" si="5"/>
        <v>5</v>
      </c>
      <c r="Z17" s="3">
        <f t="shared" si="5"/>
        <v>5</v>
      </c>
      <c r="AA17" s="3">
        <f t="shared" si="5"/>
        <v>5</v>
      </c>
      <c r="AB17" s="3">
        <f t="shared" si="5"/>
        <v>4.5</v>
      </c>
      <c r="AC17" s="3">
        <f t="shared" si="5"/>
        <v>4.5</v>
      </c>
      <c r="AD17" s="3">
        <f t="shared" si="5"/>
        <v>5</v>
      </c>
      <c r="AE17" s="3">
        <f t="shared" si="5"/>
        <v>5</v>
      </c>
      <c r="AF17" s="3">
        <f t="shared" si="5"/>
        <v>4.5</v>
      </c>
    </row>
    <row r="18" spans="1:32" x14ac:dyDescent="0.3">
      <c r="A18">
        <v>31416</v>
      </c>
      <c r="B18" t="s">
        <v>17</v>
      </c>
      <c r="C18" s="4">
        <v>8.8000000000000007</v>
      </c>
      <c r="D18" s="4"/>
      <c r="E18" s="4"/>
      <c r="F18" s="4"/>
      <c r="H18" t="s">
        <v>27</v>
      </c>
      <c r="I18" t="s">
        <v>8</v>
      </c>
      <c r="J18" t="s">
        <v>18</v>
      </c>
      <c r="K18" s="3">
        <f t="shared" si="2"/>
        <v>4</v>
      </c>
      <c r="L18" s="3">
        <f t="shared" si="2"/>
        <v>4</v>
      </c>
      <c r="M18" s="3">
        <f t="shared" si="2"/>
        <v>4.5</v>
      </c>
      <c r="N18" s="3">
        <f t="shared" si="2"/>
        <v>4.5</v>
      </c>
      <c r="O18" s="3">
        <f t="shared" si="2"/>
        <v>4.5</v>
      </c>
      <c r="P18" s="3">
        <f t="shared" si="2"/>
        <v>4</v>
      </c>
      <c r="Q18" s="3">
        <f t="shared" si="2"/>
        <v>4.5</v>
      </c>
      <c r="R18" s="3" t="e">
        <f t="shared" si="2"/>
        <v>#N/A</v>
      </c>
      <c r="S18" s="3">
        <f t="shared" si="2"/>
        <v>4.5</v>
      </c>
      <c r="T18" s="3"/>
      <c r="U18" s="3">
        <f t="shared" ref="U18:AF18" si="6">VLOOKUP(U7,$E$4:$F$8,2)</f>
        <v>4.5</v>
      </c>
      <c r="V18" s="3">
        <f t="shared" si="6"/>
        <v>4.5</v>
      </c>
      <c r="W18" s="3">
        <f t="shared" si="6"/>
        <v>4.5</v>
      </c>
      <c r="X18" s="3">
        <f t="shared" si="6"/>
        <v>4</v>
      </c>
      <c r="Y18" s="3">
        <f t="shared" si="6"/>
        <v>4</v>
      </c>
      <c r="Z18" s="3">
        <f t="shared" si="6"/>
        <v>4.5</v>
      </c>
      <c r="AA18" s="3">
        <f t="shared" si="6"/>
        <v>4.5</v>
      </c>
      <c r="AB18" s="3" t="e">
        <f t="shared" si="6"/>
        <v>#N/A</v>
      </c>
      <c r="AC18" s="3">
        <f t="shared" si="6"/>
        <v>4.5</v>
      </c>
      <c r="AD18" s="3">
        <f t="shared" si="6"/>
        <v>5</v>
      </c>
      <c r="AE18" s="3">
        <f t="shared" si="6"/>
        <v>4.5</v>
      </c>
      <c r="AF18" s="3">
        <f t="shared" si="6"/>
        <v>4.5</v>
      </c>
    </row>
    <row r="19" spans="1:32" x14ac:dyDescent="0.3">
      <c r="A19">
        <v>31417</v>
      </c>
      <c r="B19" t="s">
        <v>18</v>
      </c>
      <c r="C19" s="4">
        <v>8.4</v>
      </c>
      <c r="D19" s="4"/>
      <c r="E19" s="4"/>
      <c r="F19" s="4"/>
      <c r="H19" t="s">
        <v>28</v>
      </c>
      <c r="I19" t="s">
        <v>11</v>
      </c>
      <c r="J19" t="s">
        <v>12</v>
      </c>
      <c r="K19" s="3">
        <f t="shared" si="2"/>
        <v>4.5</v>
      </c>
      <c r="L19" s="3">
        <f t="shared" si="2"/>
        <v>4</v>
      </c>
      <c r="M19" s="3">
        <f t="shared" si="2"/>
        <v>4</v>
      </c>
      <c r="N19" s="3">
        <f t="shared" si="2"/>
        <v>4.5</v>
      </c>
      <c r="O19" s="3">
        <f t="shared" si="2"/>
        <v>4</v>
      </c>
      <c r="P19" s="3">
        <f t="shared" si="2"/>
        <v>3.5</v>
      </c>
      <c r="Q19" s="3">
        <f t="shared" si="2"/>
        <v>4</v>
      </c>
      <c r="R19" s="3">
        <f t="shared" si="2"/>
        <v>4.5</v>
      </c>
      <c r="S19" s="3">
        <f t="shared" si="2"/>
        <v>5</v>
      </c>
      <c r="T19" s="3"/>
      <c r="U19" s="3" t="e">
        <f t="shared" ref="U19:AF19" si="7">VLOOKUP(U8,$E$4:$F$8,2)</f>
        <v>#N/A</v>
      </c>
      <c r="V19" s="3" t="e">
        <f t="shared" si="7"/>
        <v>#N/A</v>
      </c>
      <c r="W19" s="3">
        <f t="shared" si="7"/>
        <v>4.5</v>
      </c>
      <c r="X19" s="3">
        <f t="shared" si="7"/>
        <v>3.5</v>
      </c>
      <c r="Y19" s="3">
        <f t="shared" si="7"/>
        <v>3.5</v>
      </c>
      <c r="Z19" s="3">
        <f t="shared" si="7"/>
        <v>3.5</v>
      </c>
      <c r="AA19" s="3">
        <f t="shared" si="7"/>
        <v>4.5</v>
      </c>
      <c r="AB19" s="3">
        <f t="shared" si="7"/>
        <v>4.5</v>
      </c>
      <c r="AC19" s="3">
        <f t="shared" si="7"/>
        <v>4</v>
      </c>
      <c r="AD19" s="3">
        <f t="shared" si="7"/>
        <v>4.5</v>
      </c>
      <c r="AE19" s="3">
        <f t="shared" si="7"/>
        <v>4</v>
      </c>
      <c r="AF19" s="3">
        <f t="shared" si="7"/>
        <v>4</v>
      </c>
    </row>
    <row r="20" spans="1:32" x14ac:dyDescent="0.3">
      <c r="A20">
        <v>31418</v>
      </c>
      <c r="B20" t="s">
        <v>19</v>
      </c>
      <c r="C20" s="4">
        <v>9.8000000000000007</v>
      </c>
      <c r="D20" s="4"/>
      <c r="E20" s="4"/>
      <c r="F20" s="4"/>
      <c r="H20" t="s">
        <v>29</v>
      </c>
      <c r="I20" t="s">
        <v>13</v>
      </c>
      <c r="J20" t="s">
        <v>22</v>
      </c>
      <c r="K20" s="3">
        <f t="shared" si="2"/>
        <v>5</v>
      </c>
      <c r="L20" s="3">
        <f t="shared" si="2"/>
        <v>5</v>
      </c>
      <c r="M20" s="3">
        <f t="shared" si="2"/>
        <v>5</v>
      </c>
      <c r="N20" s="3">
        <f t="shared" si="2"/>
        <v>5</v>
      </c>
      <c r="O20" s="3">
        <f t="shared" si="2"/>
        <v>5</v>
      </c>
      <c r="P20" s="3">
        <f t="shared" si="2"/>
        <v>5</v>
      </c>
      <c r="Q20" s="3">
        <f t="shared" si="2"/>
        <v>5</v>
      </c>
      <c r="R20" s="3">
        <f t="shared" si="2"/>
        <v>5</v>
      </c>
      <c r="S20" s="3">
        <f t="shared" si="2"/>
        <v>5</v>
      </c>
      <c r="T20" s="3"/>
      <c r="U20" s="3">
        <f t="shared" ref="U20:AF20" si="8">VLOOKUP(U9,$E$4:$F$8,2)</f>
        <v>5</v>
      </c>
      <c r="V20" s="3">
        <f t="shared" si="8"/>
        <v>5</v>
      </c>
      <c r="W20" s="3" t="e">
        <f t="shared" si="8"/>
        <v>#N/A</v>
      </c>
      <c r="X20" s="3">
        <f t="shared" si="8"/>
        <v>5</v>
      </c>
      <c r="Y20" s="3">
        <f t="shared" si="8"/>
        <v>5</v>
      </c>
      <c r="Z20" s="3">
        <f t="shared" si="8"/>
        <v>5</v>
      </c>
      <c r="AA20" s="3">
        <f t="shared" si="8"/>
        <v>5</v>
      </c>
      <c r="AB20" s="3">
        <f t="shared" si="8"/>
        <v>5</v>
      </c>
      <c r="AC20" s="3">
        <f t="shared" si="8"/>
        <v>5</v>
      </c>
      <c r="AD20" s="3">
        <f t="shared" si="8"/>
        <v>5</v>
      </c>
      <c r="AE20" s="3">
        <f t="shared" si="8"/>
        <v>5</v>
      </c>
      <c r="AF20" s="3" t="e">
        <f t="shared" si="8"/>
        <v>#N/A</v>
      </c>
    </row>
    <row r="21" spans="1:32" x14ac:dyDescent="0.3">
      <c r="A21">
        <v>31419</v>
      </c>
      <c r="B21" t="s">
        <v>20</v>
      </c>
      <c r="C21" s="4">
        <v>9.8000000000000007</v>
      </c>
      <c r="D21" s="4"/>
      <c r="E21" s="4"/>
      <c r="F21" s="4"/>
      <c r="H21" t="s">
        <v>30</v>
      </c>
      <c r="I21" t="s">
        <v>14</v>
      </c>
      <c r="J21" t="s">
        <v>15</v>
      </c>
      <c r="K21" s="3">
        <f t="shared" si="2"/>
        <v>4.5</v>
      </c>
      <c r="L21" s="3">
        <f t="shared" si="2"/>
        <v>5</v>
      </c>
      <c r="M21" s="3">
        <f t="shared" si="2"/>
        <v>5</v>
      </c>
      <c r="N21" s="3">
        <f t="shared" si="2"/>
        <v>5</v>
      </c>
      <c r="O21" s="3">
        <f t="shared" si="2"/>
        <v>5</v>
      </c>
      <c r="P21" s="3">
        <f t="shared" si="2"/>
        <v>5</v>
      </c>
      <c r="Q21" s="3">
        <f t="shared" si="2"/>
        <v>5</v>
      </c>
      <c r="R21" s="3">
        <f t="shared" si="2"/>
        <v>4.5</v>
      </c>
      <c r="S21" s="3">
        <f t="shared" si="2"/>
        <v>5</v>
      </c>
      <c r="T21" s="3"/>
      <c r="U21" s="3">
        <f t="shared" ref="U21:AF21" si="9">VLOOKUP(U10,$E$4:$F$8,2)</f>
        <v>5</v>
      </c>
      <c r="V21" s="3">
        <f t="shared" si="9"/>
        <v>5</v>
      </c>
      <c r="W21" s="3">
        <f t="shared" si="9"/>
        <v>5</v>
      </c>
      <c r="X21" s="3" t="e">
        <f t="shared" si="9"/>
        <v>#N/A</v>
      </c>
      <c r="Y21" s="3" t="e">
        <f t="shared" si="9"/>
        <v>#N/A</v>
      </c>
      <c r="Z21" s="3">
        <f t="shared" si="9"/>
        <v>5</v>
      </c>
      <c r="AA21" s="3">
        <f t="shared" si="9"/>
        <v>5</v>
      </c>
      <c r="AB21" s="3">
        <f t="shared" si="9"/>
        <v>5</v>
      </c>
      <c r="AC21" s="3">
        <f t="shared" si="9"/>
        <v>5</v>
      </c>
      <c r="AD21" s="3">
        <f t="shared" si="9"/>
        <v>5</v>
      </c>
      <c r="AE21" s="3">
        <f t="shared" si="9"/>
        <v>5</v>
      </c>
      <c r="AF21" s="3">
        <f t="shared" si="9"/>
        <v>5</v>
      </c>
    </row>
    <row r="22" spans="1:32" x14ac:dyDescent="0.3">
      <c r="A22">
        <v>31420</v>
      </c>
      <c r="B22" t="s">
        <v>21</v>
      </c>
      <c r="C22" s="4">
        <v>9.6</v>
      </c>
      <c r="D22" s="4"/>
      <c r="E22" s="4"/>
      <c r="F22" s="4"/>
      <c r="H22" t="s">
        <v>31</v>
      </c>
      <c r="I22" t="s">
        <v>16</v>
      </c>
      <c r="J22" t="s">
        <v>17</v>
      </c>
      <c r="K22" s="3">
        <f t="shared" si="2"/>
        <v>4</v>
      </c>
      <c r="L22" s="3">
        <f t="shared" si="2"/>
        <v>4.5</v>
      </c>
      <c r="M22" s="3">
        <f t="shared" si="2"/>
        <v>4.5</v>
      </c>
      <c r="N22" s="3">
        <f t="shared" si="2"/>
        <v>4.5</v>
      </c>
      <c r="O22" s="3">
        <f t="shared" si="2"/>
        <v>4.5</v>
      </c>
      <c r="P22" s="3">
        <f t="shared" si="2"/>
        <v>4.5</v>
      </c>
      <c r="Q22" s="3">
        <f t="shared" si="2"/>
        <v>5</v>
      </c>
      <c r="R22" s="3">
        <f t="shared" si="2"/>
        <v>4.5</v>
      </c>
      <c r="S22" s="3">
        <f t="shared" si="2"/>
        <v>4.5</v>
      </c>
      <c r="T22" s="3"/>
      <c r="U22" s="3">
        <f t="shared" ref="U22:AF22" si="10">VLOOKUP(U11,$E$4:$F$8,2)</f>
        <v>4.5</v>
      </c>
      <c r="V22" s="3">
        <f t="shared" si="10"/>
        <v>5</v>
      </c>
      <c r="W22" s="3">
        <f t="shared" si="10"/>
        <v>5</v>
      </c>
      <c r="X22" s="3">
        <f t="shared" si="10"/>
        <v>5</v>
      </c>
      <c r="Y22" s="3">
        <f t="shared" si="10"/>
        <v>5</v>
      </c>
      <c r="Z22" s="3" t="e">
        <f t="shared" si="10"/>
        <v>#N/A</v>
      </c>
      <c r="AA22" s="3" t="e">
        <f t="shared" si="10"/>
        <v>#N/A</v>
      </c>
      <c r="AB22" s="3">
        <f t="shared" si="10"/>
        <v>5</v>
      </c>
      <c r="AC22" s="3">
        <f t="shared" si="10"/>
        <v>5</v>
      </c>
      <c r="AD22" s="3">
        <f t="shared" si="10"/>
        <v>5</v>
      </c>
      <c r="AE22" s="3">
        <f t="shared" si="10"/>
        <v>5</v>
      </c>
      <c r="AF22" s="3">
        <f t="shared" si="10"/>
        <v>4.5</v>
      </c>
    </row>
    <row r="23" spans="1:32" x14ac:dyDescent="0.3">
      <c r="A23">
        <v>31421</v>
      </c>
      <c r="B23" t="s">
        <v>22</v>
      </c>
      <c r="C23" s="4">
        <v>10</v>
      </c>
      <c r="D23" s="4"/>
      <c r="E23" s="4"/>
      <c r="F23" s="4"/>
      <c r="H23" t="s">
        <v>32</v>
      </c>
      <c r="I23" t="s">
        <v>19</v>
      </c>
      <c r="J23" t="s">
        <v>20</v>
      </c>
      <c r="K23" s="3">
        <f t="shared" si="2"/>
        <v>5</v>
      </c>
      <c r="L23" s="3">
        <f t="shared" si="2"/>
        <v>5</v>
      </c>
      <c r="M23" s="3">
        <f t="shared" si="2"/>
        <v>4.5</v>
      </c>
      <c r="N23" s="3">
        <f t="shared" si="2"/>
        <v>5</v>
      </c>
      <c r="O23" s="3">
        <f t="shared" si="2"/>
        <v>5</v>
      </c>
      <c r="P23" s="3">
        <f t="shared" si="2"/>
        <v>5</v>
      </c>
      <c r="Q23" s="3">
        <f t="shared" si="2"/>
        <v>5</v>
      </c>
      <c r="R23" s="3">
        <f t="shared" si="2"/>
        <v>4.5</v>
      </c>
      <c r="S23" s="3">
        <f t="shared" si="2"/>
        <v>5</v>
      </c>
      <c r="T23" s="3"/>
      <c r="U23" s="3">
        <f t="shared" ref="U23:AF23" si="11">VLOOKUP(U12,$E$4:$F$8,2)</f>
        <v>4.5</v>
      </c>
      <c r="V23" s="3">
        <f t="shared" si="11"/>
        <v>4.5</v>
      </c>
      <c r="W23" s="3">
        <f t="shared" si="11"/>
        <v>5</v>
      </c>
      <c r="X23" s="3">
        <f t="shared" si="11"/>
        <v>5</v>
      </c>
      <c r="Y23" s="3">
        <f t="shared" si="11"/>
        <v>4.5</v>
      </c>
      <c r="Z23" s="3">
        <f t="shared" si="11"/>
        <v>4.5</v>
      </c>
      <c r="AA23" s="3">
        <f t="shared" si="11"/>
        <v>5</v>
      </c>
      <c r="AB23" s="3">
        <f t="shared" si="11"/>
        <v>5</v>
      </c>
      <c r="AC23" s="3" t="e">
        <f t="shared" si="11"/>
        <v>#N/A</v>
      </c>
      <c r="AD23" s="3" t="e">
        <f t="shared" si="11"/>
        <v>#N/A</v>
      </c>
      <c r="AE23" s="3">
        <f t="shared" si="11"/>
        <v>5</v>
      </c>
      <c r="AF23" s="3">
        <f t="shared" si="11"/>
        <v>4.5</v>
      </c>
    </row>
    <row r="24" spans="1:32" x14ac:dyDescent="0.3">
      <c r="B24" t="s">
        <v>57</v>
      </c>
      <c r="C24" s="4">
        <f>AVERAGE(C3:C23)</f>
        <v>9.07</v>
      </c>
    </row>
    <row r="25" spans="1:32" x14ac:dyDescent="0.3">
      <c r="J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zoomScale="70" zoomScaleNormal="70" workbookViewId="0">
      <selection activeCell="C33" sqref="C33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3" width="4.5" customWidth="1"/>
    <col min="14" max="19" width="6.5" bestFit="1" customWidth="1"/>
    <col min="20" max="20" width="3.125" bestFit="1" customWidth="1"/>
    <col min="21" max="29" width="6.5" bestFit="1" customWidth="1"/>
    <col min="30" max="32" width="6.5" customWidth="1"/>
  </cols>
  <sheetData>
    <row r="1" spans="1:32" x14ac:dyDescent="0.3">
      <c r="B1" t="s">
        <v>48</v>
      </c>
      <c r="C1" t="s">
        <v>46</v>
      </c>
      <c r="D1" t="s">
        <v>47</v>
      </c>
      <c r="L1" t="s">
        <v>0</v>
      </c>
    </row>
    <row r="2" spans="1:32" ht="33" x14ac:dyDescent="0.3">
      <c r="A2" t="s">
        <v>0</v>
      </c>
      <c r="B2" t="s">
        <v>1</v>
      </c>
      <c r="C2" s="2" t="s">
        <v>55</v>
      </c>
      <c r="G2" s="4" t="s">
        <v>54</v>
      </c>
      <c r="I2" t="s">
        <v>33</v>
      </c>
      <c r="J2" t="s">
        <v>34</v>
      </c>
      <c r="K2" s="1" t="s">
        <v>41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</row>
    <row r="3" spans="1:32" x14ac:dyDescent="0.3">
      <c r="A3">
        <v>31401</v>
      </c>
      <c r="B3" t="s">
        <v>2</v>
      </c>
      <c r="C3" s="4">
        <v>9</v>
      </c>
      <c r="D3" s="4"/>
      <c r="E3" s="4" t="s">
        <v>35</v>
      </c>
      <c r="F3" s="4" t="s">
        <v>53</v>
      </c>
      <c r="G3" s="4">
        <f>K14+AVERAGEIF(L14:AF14,"&gt;3.0")</f>
        <v>9.7777777777777786</v>
      </c>
      <c r="H3" t="s">
        <v>58</v>
      </c>
      <c r="I3" s="4" t="s">
        <v>68</v>
      </c>
      <c r="J3" s="4" t="s">
        <v>69</v>
      </c>
      <c r="K3" s="4" t="s">
        <v>89</v>
      </c>
      <c r="L3" s="4" t="s">
        <v>89</v>
      </c>
      <c r="M3" s="4" t="s">
        <v>92</v>
      </c>
      <c r="N3" s="4" t="s">
        <v>89</v>
      </c>
      <c r="O3" s="4" t="s">
        <v>89</v>
      </c>
      <c r="P3" s="4" t="s">
        <v>89</v>
      </c>
      <c r="R3" s="4" t="s">
        <v>92</v>
      </c>
      <c r="S3" s="4" t="s">
        <v>92</v>
      </c>
      <c r="U3" s="4" t="s">
        <v>92</v>
      </c>
      <c r="V3" s="4" t="s">
        <v>92</v>
      </c>
      <c r="W3" s="4" t="s">
        <v>92</v>
      </c>
      <c r="X3" s="4" t="s">
        <v>89</v>
      </c>
      <c r="Z3" s="4" t="s">
        <v>89</v>
      </c>
      <c r="AA3" s="4" t="s">
        <v>89</v>
      </c>
      <c r="AB3" s="4" t="s">
        <v>92</v>
      </c>
      <c r="AC3" s="4" t="s">
        <v>89</v>
      </c>
      <c r="AD3" s="4" t="s">
        <v>89</v>
      </c>
      <c r="AE3" s="4" t="s">
        <v>89</v>
      </c>
      <c r="AF3" s="4" t="s">
        <v>92</v>
      </c>
    </row>
    <row r="4" spans="1:32" x14ac:dyDescent="0.3">
      <c r="A4">
        <v>31402</v>
      </c>
      <c r="B4" t="s">
        <v>3</v>
      </c>
      <c r="C4" s="4">
        <v>9</v>
      </c>
      <c r="D4" s="4"/>
      <c r="E4" s="4" t="s">
        <v>39</v>
      </c>
      <c r="F4" s="4">
        <v>5</v>
      </c>
      <c r="G4" s="4">
        <f t="shared" ref="G4:G12" si="0">K15+AVERAGEIF(L15:AF15,"&gt;3.0")</f>
        <v>9.9166666666666679</v>
      </c>
      <c r="H4" t="s">
        <v>59</v>
      </c>
      <c r="I4" t="s">
        <v>70</v>
      </c>
      <c r="J4" s="4" t="s">
        <v>71</v>
      </c>
      <c r="K4" s="4" t="s">
        <v>89</v>
      </c>
      <c r="L4" s="4" t="s">
        <v>92</v>
      </c>
      <c r="M4" s="4" t="s">
        <v>89</v>
      </c>
      <c r="N4" s="4" t="s">
        <v>89</v>
      </c>
      <c r="O4" s="4" t="s">
        <v>89</v>
      </c>
      <c r="P4" s="4" t="s">
        <v>89</v>
      </c>
      <c r="Q4" s="4" t="s">
        <v>89</v>
      </c>
      <c r="R4" s="4" t="s">
        <v>92</v>
      </c>
      <c r="S4" s="4" t="s">
        <v>92</v>
      </c>
      <c r="U4" s="4" t="s">
        <v>89</v>
      </c>
      <c r="V4" s="4" t="s">
        <v>89</v>
      </c>
      <c r="W4" s="4" t="s">
        <v>89</v>
      </c>
      <c r="Y4" s="4" t="s">
        <v>89</v>
      </c>
      <c r="AA4" s="4" t="s">
        <v>89</v>
      </c>
      <c r="AB4" t="s">
        <v>89</v>
      </c>
      <c r="AC4" s="4" t="s">
        <v>89</v>
      </c>
      <c r="AD4" t="s">
        <v>89</v>
      </c>
      <c r="AE4" s="4" t="s">
        <v>89</v>
      </c>
      <c r="AF4" t="s">
        <v>89</v>
      </c>
    </row>
    <row r="5" spans="1:32" x14ac:dyDescent="0.3">
      <c r="A5">
        <v>31403</v>
      </c>
      <c r="B5" t="s">
        <v>4</v>
      </c>
      <c r="C5" s="4">
        <v>8.4</v>
      </c>
      <c r="D5" s="4"/>
      <c r="E5" s="4" t="s">
        <v>40</v>
      </c>
      <c r="F5" s="4">
        <v>4.5</v>
      </c>
      <c r="G5" s="4">
        <f t="shared" si="0"/>
        <v>9.6944444444444446</v>
      </c>
      <c r="H5" t="s">
        <v>60</v>
      </c>
      <c r="I5" t="s">
        <v>72</v>
      </c>
      <c r="J5" s="4" t="s">
        <v>73</v>
      </c>
      <c r="K5" s="4" t="s">
        <v>89</v>
      </c>
      <c r="L5" s="4" t="s">
        <v>92</v>
      </c>
      <c r="M5" s="4" t="s">
        <v>92</v>
      </c>
      <c r="N5" s="4" t="s">
        <v>89</v>
      </c>
      <c r="O5" s="4" t="s">
        <v>92</v>
      </c>
      <c r="P5" s="4" t="s">
        <v>92</v>
      </c>
      <c r="Q5" s="4" t="s">
        <v>92</v>
      </c>
      <c r="S5" s="4" t="s">
        <v>89</v>
      </c>
      <c r="U5" s="4" t="s">
        <v>89</v>
      </c>
      <c r="W5" t="s">
        <v>89</v>
      </c>
      <c r="X5" t="s">
        <v>92</v>
      </c>
      <c r="Y5" t="s">
        <v>92</v>
      </c>
      <c r="Z5" t="s">
        <v>92</v>
      </c>
      <c r="AA5" t="s">
        <v>92</v>
      </c>
      <c r="AB5" t="s">
        <v>92</v>
      </c>
      <c r="AC5" t="s">
        <v>89</v>
      </c>
      <c r="AD5" t="s">
        <v>89</v>
      </c>
      <c r="AE5" t="s">
        <v>89</v>
      </c>
      <c r="AF5" t="s">
        <v>92</v>
      </c>
    </row>
    <row r="6" spans="1:32" x14ac:dyDescent="0.3">
      <c r="A6">
        <v>31404</v>
      </c>
      <c r="B6" t="s">
        <v>5</v>
      </c>
      <c r="C6" s="4">
        <v>9</v>
      </c>
      <c r="D6" s="4"/>
      <c r="E6" s="4" t="s">
        <v>37</v>
      </c>
      <c r="F6" s="4">
        <v>4</v>
      </c>
      <c r="G6" s="4">
        <f t="shared" si="0"/>
        <v>9.25</v>
      </c>
      <c r="H6" t="s">
        <v>61</v>
      </c>
      <c r="I6" t="s">
        <v>74</v>
      </c>
      <c r="J6" s="4" t="s">
        <v>75</v>
      </c>
      <c r="K6" s="4" t="s">
        <v>90</v>
      </c>
      <c r="L6" s="4" t="s">
        <v>89</v>
      </c>
      <c r="M6" s="4" t="s">
        <v>89</v>
      </c>
      <c r="N6" s="4" t="s">
        <v>89</v>
      </c>
      <c r="O6" s="4" t="s">
        <v>89</v>
      </c>
      <c r="P6" s="4" t="s">
        <v>89</v>
      </c>
      <c r="Q6" s="4" t="s">
        <v>89</v>
      </c>
      <c r="R6" s="4" t="s">
        <v>93</v>
      </c>
      <c r="S6" s="4" t="s">
        <v>89</v>
      </c>
      <c r="U6" s="4" t="s">
        <v>92</v>
      </c>
      <c r="V6" s="4" t="s">
        <v>92</v>
      </c>
      <c r="W6" s="4" t="s">
        <v>92</v>
      </c>
      <c r="X6" s="4" t="s">
        <v>92</v>
      </c>
      <c r="Y6" s="4" t="s">
        <v>92</v>
      </c>
      <c r="Z6" s="4" t="s">
        <v>92</v>
      </c>
      <c r="AA6" s="4" t="s">
        <v>89</v>
      </c>
      <c r="AB6" s="4" t="s">
        <v>89</v>
      </c>
      <c r="AE6" s="4" t="s">
        <v>89</v>
      </c>
      <c r="AF6" s="4" t="s">
        <v>92</v>
      </c>
    </row>
    <row r="7" spans="1:32" x14ac:dyDescent="0.3">
      <c r="A7">
        <v>31405</v>
      </c>
      <c r="B7" t="s">
        <v>6</v>
      </c>
      <c r="C7" s="4">
        <v>9.6999999999999993</v>
      </c>
      <c r="D7" s="4"/>
      <c r="E7" s="4" t="s">
        <v>42</v>
      </c>
      <c r="F7" s="4">
        <v>3.5</v>
      </c>
      <c r="G7" s="4">
        <f t="shared" si="0"/>
        <v>9.8611111111111107</v>
      </c>
      <c r="H7" t="s">
        <v>62</v>
      </c>
      <c r="I7" t="s">
        <v>76</v>
      </c>
      <c r="J7" s="4" t="s">
        <v>77</v>
      </c>
      <c r="K7" s="4" t="s">
        <v>89</v>
      </c>
      <c r="L7" s="4" t="s">
        <v>89</v>
      </c>
      <c r="M7" s="4" t="s">
        <v>89</v>
      </c>
      <c r="N7" s="4" t="s">
        <v>89</v>
      </c>
      <c r="O7" s="4" t="s">
        <v>89</v>
      </c>
      <c r="P7" s="4" t="s">
        <v>89</v>
      </c>
      <c r="Q7" s="4" t="s">
        <v>89</v>
      </c>
      <c r="R7" s="4" t="s">
        <v>92</v>
      </c>
      <c r="S7" s="4" t="s">
        <v>92</v>
      </c>
      <c r="U7" s="4" t="s">
        <v>89</v>
      </c>
      <c r="V7" s="4" t="s">
        <v>92</v>
      </c>
      <c r="X7" s="4" t="s">
        <v>92</v>
      </c>
      <c r="Y7" s="4" t="s">
        <v>92</v>
      </c>
      <c r="Z7" s="4" t="s">
        <v>89</v>
      </c>
      <c r="AA7" s="4" t="s">
        <v>89</v>
      </c>
      <c r="AB7" s="4" t="s">
        <v>89</v>
      </c>
      <c r="AC7" s="4" t="s">
        <v>89</v>
      </c>
      <c r="AD7" s="4" t="s">
        <v>89</v>
      </c>
      <c r="AF7" s="4" t="s">
        <v>89</v>
      </c>
    </row>
    <row r="8" spans="1:32" x14ac:dyDescent="0.3">
      <c r="A8">
        <v>31406</v>
      </c>
      <c r="B8" t="s">
        <v>7</v>
      </c>
      <c r="C8" s="4">
        <v>9.8000000000000007</v>
      </c>
      <c r="D8" s="4"/>
      <c r="E8" s="4" t="s">
        <v>45</v>
      </c>
      <c r="F8" s="4">
        <v>3</v>
      </c>
      <c r="G8" s="4">
        <f t="shared" si="0"/>
        <v>8.3888888888888893</v>
      </c>
      <c r="H8" t="s">
        <v>63</v>
      </c>
      <c r="I8" t="s">
        <v>78</v>
      </c>
      <c r="J8" s="4" t="s">
        <v>79</v>
      </c>
      <c r="K8" s="4" t="s">
        <v>91</v>
      </c>
      <c r="L8" s="4" t="s">
        <v>93</v>
      </c>
      <c r="M8" s="4" t="s">
        <v>93</v>
      </c>
      <c r="O8" s="4" t="s">
        <v>92</v>
      </c>
      <c r="P8" s="4" t="s">
        <v>92</v>
      </c>
      <c r="Q8" s="4" t="s">
        <v>92</v>
      </c>
      <c r="R8" s="4" t="s">
        <v>93</v>
      </c>
      <c r="U8" s="4" t="s">
        <v>92</v>
      </c>
      <c r="V8" s="4" t="s">
        <v>92</v>
      </c>
      <c r="W8" s="4" t="s">
        <v>92</v>
      </c>
      <c r="X8" s="4" t="s">
        <v>92</v>
      </c>
      <c r="Y8" s="4" t="s">
        <v>92</v>
      </c>
      <c r="Z8" s="4" t="s">
        <v>93</v>
      </c>
      <c r="AA8" s="4" t="s">
        <v>89</v>
      </c>
      <c r="AB8" s="4" t="s">
        <v>93</v>
      </c>
      <c r="AC8" s="4" t="s">
        <v>92</v>
      </c>
      <c r="AD8" s="4" t="s">
        <v>89</v>
      </c>
      <c r="AE8" s="4" t="s">
        <v>92</v>
      </c>
      <c r="AF8" s="4" t="s">
        <v>93</v>
      </c>
    </row>
    <row r="9" spans="1:32" x14ac:dyDescent="0.3">
      <c r="A9">
        <v>31407</v>
      </c>
      <c r="B9" t="s">
        <v>8</v>
      </c>
      <c r="C9" s="4">
        <v>9.6999999999999993</v>
      </c>
      <c r="D9" s="4"/>
      <c r="E9" s="4"/>
      <c r="F9" s="4"/>
      <c r="G9" s="4">
        <f t="shared" si="0"/>
        <v>8.9722222222222214</v>
      </c>
      <c r="H9" t="s">
        <v>64</v>
      </c>
      <c r="I9" t="s">
        <v>80</v>
      </c>
      <c r="J9" s="4" t="s">
        <v>81</v>
      </c>
      <c r="K9" s="4" t="s">
        <v>92</v>
      </c>
      <c r="L9" s="4" t="s">
        <v>92</v>
      </c>
      <c r="N9" s="4" t="s">
        <v>89</v>
      </c>
      <c r="O9" s="4" t="s">
        <v>92</v>
      </c>
      <c r="P9" s="4" t="s">
        <v>92</v>
      </c>
      <c r="Q9" s="4" t="s">
        <v>92</v>
      </c>
      <c r="R9" s="4" t="s">
        <v>93</v>
      </c>
      <c r="S9" s="4" t="s">
        <v>93</v>
      </c>
      <c r="U9" s="4" t="s">
        <v>92</v>
      </c>
      <c r="V9" s="4" t="s">
        <v>92</v>
      </c>
      <c r="W9" s="4" t="s">
        <v>93</v>
      </c>
      <c r="X9" s="4" t="s">
        <v>92</v>
      </c>
      <c r="Y9" s="4" t="s">
        <v>92</v>
      </c>
      <c r="Z9" s="4" t="s">
        <v>93</v>
      </c>
      <c r="AA9" s="4" t="s">
        <v>89</v>
      </c>
      <c r="AC9" s="4" t="s">
        <v>92</v>
      </c>
      <c r="AD9" s="4" t="s">
        <v>89</v>
      </c>
      <c r="AE9" s="4" t="s">
        <v>89</v>
      </c>
      <c r="AF9" s="4" t="s">
        <v>93</v>
      </c>
    </row>
    <row r="10" spans="1:32" x14ac:dyDescent="0.3">
      <c r="A10">
        <v>31408</v>
      </c>
      <c r="B10" t="s">
        <v>9</v>
      </c>
      <c r="C10" s="4">
        <v>8.4</v>
      </c>
      <c r="D10" s="4"/>
      <c r="E10" s="4"/>
      <c r="F10" s="4"/>
      <c r="G10" s="4">
        <f t="shared" si="0"/>
        <v>8.9722222222222214</v>
      </c>
      <c r="H10" t="s">
        <v>65</v>
      </c>
      <c r="I10" t="s">
        <v>82</v>
      </c>
      <c r="J10" s="4" t="s">
        <v>83</v>
      </c>
      <c r="K10" s="4" t="s">
        <v>92</v>
      </c>
      <c r="M10" s="4" t="s">
        <v>92</v>
      </c>
      <c r="N10" s="4" t="s">
        <v>89</v>
      </c>
      <c r="O10" s="4" t="s">
        <v>89</v>
      </c>
      <c r="P10" s="4" t="s">
        <v>92</v>
      </c>
      <c r="Q10" s="4" t="s">
        <v>93</v>
      </c>
      <c r="R10" s="4" t="s">
        <v>93</v>
      </c>
      <c r="S10" s="4" t="s">
        <v>92</v>
      </c>
      <c r="U10" s="4" t="s">
        <v>92</v>
      </c>
      <c r="V10" s="4" t="s">
        <v>92</v>
      </c>
      <c r="W10" s="4" t="s">
        <v>92</v>
      </c>
      <c r="X10" s="4" t="s">
        <v>93</v>
      </c>
      <c r="Y10" s="4" t="s">
        <v>93</v>
      </c>
      <c r="Z10" s="4" t="s">
        <v>93</v>
      </c>
      <c r="AA10" s="4" t="s">
        <v>89</v>
      </c>
      <c r="AB10" s="4" t="s">
        <v>92</v>
      </c>
      <c r="AC10" s="4" t="s">
        <v>92</v>
      </c>
      <c r="AD10" s="4" t="s">
        <v>89</v>
      </c>
      <c r="AE10" s="4" t="s">
        <v>92</v>
      </c>
    </row>
    <row r="11" spans="1:32" x14ac:dyDescent="0.3">
      <c r="A11">
        <v>31409</v>
      </c>
      <c r="B11" t="s">
        <v>10</v>
      </c>
      <c r="C11" s="4" t="s">
        <v>56</v>
      </c>
      <c r="D11" s="4"/>
      <c r="E11" s="4"/>
      <c r="F11" s="4"/>
      <c r="G11" s="4">
        <f t="shared" si="0"/>
        <v>9.0277777777777786</v>
      </c>
      <c r="H11" t="s">
        <v>66</v>
      </c>
      <c r="I11" t="s">
        <v>84</v>
      </c>
      <c r="J11" s="4" t="s">
        <v>85</v>
      </c>
      <c r="K11" s="4" t="s">
        <v>92</v>
      </c>
      <c r="L11" s="4" t="s">
        <v>92</v>
      </c>
      <c r="M11" s="4" t="s">
        <v>92</v>
      </c>
      <c r="N11" s="4" t="s">
        <v>89</v>
      </c>
      <c r="P11" s="4" t="s">
        <v>92</v>
      </c>
      <c r="Q11" s="4" t="s">
        <v>92</v>
      </c>
      <c r="R11" s="4" t="s">
        <v>93</v>
      </c>
      <c r="S11" s="4" t="s">
        <v>89</v>
      </c>
      <c r="V11" s="4" t="s">
        <v>92</v>
      </c>
      <c r="W11" s="4" t="s">
        <v>93</v>
      </c>
      <c r="X11" s="4" t="s">
        <v>92</v>
      </c>
      <c r="Y11" s="4" t="s">
        <v>92</v>
      </c>
      <c r="Z11" s="4" t="s">
        <v>89</v>
      </c>
      <c r="AA11" s="4" t="s">
        <v>89</v>
      </c>
      <c r="AB11" s="4" t="s">
        <v>92</v>
      </c>
      <c r="AC11" s="4" t="s">
        <v>92</v>
      </c>
      <c r="AD11" s="4" t="s">
        <v>92</v>
      </c>
      <c r="AE11" s="4" t="s">
        <v>92</v>
      </c>
      <c r="AF11" s="4" t="s">
        <v>93</v>
      </c>
    </row>
    <row r="12" spans="1:32" x14ac:dyDescent="0.3">
      <c r="A12">
        <v>31410</v>
      </c>
      <c r="B12" t="s">
        <v>11</v>
      </c>
      <c r="C12" s="4">
        <v>9</v>
      </c>
      <c r="D12" s="4"/>
      <c r="E12" s="4"/>
      <c r="F12" s="4"/>
      <c r="G12" s="4">
        <f t="shared" si="0"/>
        <v>9.6666666666666679</v>
      </c>
      <c r="H12" t="s">
        <v>67</v>
      </c>
      <c r="I12" t="s">
        <v>86</v>
      </c>
      <c r="J12" s="4" t="s">
        <v>87</v>
      </c>
      <c r="K12" s="4" t="s">
        <v>89</v>
      </c>
      <c r="L12" s="4" t="s">
        <v>92</v>
      </c>
      <c r="M12" s="4" t="s">
        <v>92</v>
      </c>
      <c r="N12" s="4" t="s">
        <v>89</v>
      </c>
      <c r="O12" s="4" t="s">
        <v>92</v>
      </c>
      <c r="Q12" s="4" t="s">
        <v>89</v>
      </c>
      <c r="R12" s="4" t="s">
        <v>89</v>
      </c>
      <c r="S12" s="4" t="s">
        <v>92</v>
      </c>
      <c r="U12" s="4" t="s">
        <v>93</v>
      </c>
      <c r="V12" s="4" t="s">
        <v>93</v>
      </c>
      <c r="W12" s="4" t="s">
        <v>92</v>
      </c>
      <c r="X12" s="4" t="s">
        <v>89</v>
      </c>
      <c r="Y12" s="4" t="s">
        <v>89</v>
      </c>
      <c r="Z12" s="4" t="s">
        <v>89</v>
      </c>
      <c r="AB12" s="4" t="s">
        <v>92</v>
      </c>
      <c r="AC12" s="4" t="s">
        <v>89</v>
      </c>
      <c r="AD12" s="4" t="s">
        <v>89</v>
      </c>
      <c r="AE12" s="4" t="s">
        <v>89</v>
      </c>
      <c r="AF12" s="4" t="s">
        <v>93</v>
      </c>
    </row>
    <row r="13" spans="1:32" x14ac:dyDescent="0.3">
      <c r="A13">
        <v>31411</v>
      </c>
      <c r="B13" t="s">
        <v>12</v>
      </c>
      <c r="C13" s="4">
        <v>9.6999999999999993</v>
      </c>
      <c r="D13" s="4"/>
      <c r="E13" s="4"/>
      <c r="F13" s="4"/>
    </row>
    <row r="14" spans="1:32" x14ac:dyDescent="0.3">
      <c r="A14">
        <v>31412</v>
      </c>
      <c r="B14" t="s">
        <v>13</v>
      </c>
      <c r="C14" s="4">
        <v>9.9</v>
      </c>
      <c r="D14" s="4"/>
      <c r="E14" s="4"/>
      <c r="F14" s="4"/>
      <c r="H14" t="s">
        <v>58</v>
      </c>
      <c r="I14" s="4" t="s">
        <v>68</v>
      </c>
      <c r="J14" s="4" t="s">
        <v>69</v>
      </c>
      <c r="K14" s="3">
        <f>VLOOKUP(K3,$E$4:$F$8,2)</f>
        <v>5</v>
      </c>
      <c r="L14" s="3">
        <f t="shared" ref="L14:AF23" si="1">VLOOKUP(L3,$E$4:$F$8,2)</f>
        <v>5</v>
      </c>
      <c r="M14" s="3">
        <f>VLOOKUP(M3,$E$4:$F$8,2)</f>
        <v>4.5</v>
      </c>
      <c r="N14" s="3">
        <f t="shared" si="1"/>
        <v>5</v>
      </c>
      <c r="O14" s="3">
        <f t="shared" si="1"/>
        <v>5</v>
      </c>
      <c r="P14" s="3">
        <f t="shared" si="1"/>
        <v>5</v>
      </c>
      <c r="Q14" s="3" t="e">
        <f t="shared" si="1"/>
        <v>#N/A</v>
      </c>
      <c r="R14" s="3">
        <f t="shared" si="1"/>
        <v>4.5</v>
      </c>
      <c r="S14" s="3">
        <f t="shared" si="1"/>
        <v>4.5</v>
      </c>
      <c r="T14" s="3"/>
      <c r="U14" s="3">
        <f t="shared" si="1"/>
        <v>4.5</v>
      </c>
      <c r="V14" s="3">
        <f t="shared" si="1"/>
        <v>4.5</v>
      </c>
      <c r="W14" s="3">
        <f t="shared" si="1"/>
        <v>4.5</v>
      </c>
      <c r="X14" s="3">
        <f t="shared" si="1"/>
        <v>5</v>
      </c>
      <c r="Y14" s="3" t="e">
        <f t="shared" si="1"/>
        <v>#N/A</v>
      </c>
      <c r="Z14" s="3">
        <f t="shared" si="1"/>
        <v>5</v>
      </c>
      <c r="AA14" s="3">
        <f t="shared" si="1"/>
        <v>5</v>
      </c>
      <c r="AB14" s="3">
        <f t="shared" si="1"/>
        <v>4.5</v>
      </c>
      <c r="AC14" s="3">
        <f t="shared" si="1"/>
        <v>5</v>
      </c>
      <c r="AD14" s="3">
        <f t="shared" si="1"/>
        <v>5</v>
      </c>
      <c r="AE14" s="3">
        <f t="shared" si="1"/>
        <v>5</v>
      </c>
      <c r="AF14" s="3">
        <f t="shared" si="1"/>
        <v>4.5</v>
      </c>
    </row>
    <row r="15" spans="1:32" x14ac:dyDescent="0.3">
      <c r="A15">
        <v>31413</v>
      </c>
      <c r="B15" t="s">
        <v>14</v>
      </c>
      <c r="C15" s="4">
        <v>9.9</v>
      </c>
      <c r="D15" s="4"/>
      <c r="E15" s="4"/>
      <c r="F15" s="4"/>
      <c r="H15" t="s">
        <v>59</v>
      </c>
      <c r="I15" t="s">
        <v>70</v>
      </c>
      <c r="J15" s="4" t="s">
        <v>71</v>
      </c>
      <c r="K15" s="3">
        <f t="shared" ref="K15:S23" si="2">VLOOKUP(K4,$E$4:$F$8,2)</f>
        <v>5</v>
      </c>
      <c r="L15" s="3">
        <f t="shared" si="2"/>
        <v>4.5</v>
      </c>
      <c r="M15" s="3">
        <f t="shared" si="2"/>
        <v>5</v>
      </c>
      <c r="N15" s="3">
        <f t="shared" si="2"/>
        <v>5</v>
      </c>
      <c r="O15" s="3">
        <f t="shared" si="2"/>
        <v>5</v>
      </c>
      <c r="P15" s="3">
        <f t="shared" si="2"/>
        <v>5</v>
      </c>
      <c r="Q15" s="3">
        <f t="shared" si="2"/>
        <v>5</v>
      </c>
      <c r="R15" s="3">
        <f t="shared" si="2"/>
        <v>4.5</v>
      </c>
      <c r="S15" s="3">
        <f t="shared" si="2"/>
        <v>4.5</v>
      </c>
      <c r="T15" s="3"/>
      <c r="U15" s="3">
        <f t="shared" si="1"/>
        <v>5</v>
      </c>
      <c r="V15" s="3">
        <f t="shared" si="1"/>
        <v>5</v>
      </c>
      <c r="W15" s="3">
        <f t="shared" si="1"/>
        <v>5</v>
      </c>
      <c r="X15" s="3" t="e">
        <f t="shared" si="1"/>
        <v>#N/A</v>
      </c>
      <c r="Y15" s="3">
        <f t="shared" si="1"/>
        <v>5</v>
      </c>
      <c r="Z15" s="3" t="e">
        <f t="shared" si="1"/>
        <v>#N/A</v>
      </c>
      <c r="AA15" s="3">
        <f t="shared" si="1"/>
        <v>5</v>
      </c>
      <c r="AB15" s="3">
        <f t="shared" si="1"/>
        <v>5</v>
      </c>
      <c r="AC15" s="3">
        <f t="shared" si="1"/>
        <v>5</v>
      </c>
      <c r="AD15" s="3">
        <f t="shared" si="1"/>
        <v>5</v>
      </c>
      <c r="AE15" s="3">
        <f t="shared" si="1"/>
        <v>5</v>
      </c>
      <c r="AF15" s="3">
        <f t="shared" si="1"/>
        <v>5</v>
      </c>
    </row>
    <row r="16" spans="1:32" x14ac:dyDescent="0.3">
      <c r="A16">
        <v>31414</v>
      </c>
      <c r="B16" t="s">
        <v>15</v>
      </c>
      <c r="C16" s="4">
        <v>9.8000000000000007</v>
      </c>
      <c r="D16" s="4"/>
      <c r="E16" s="4"/>
      <c r="F16" s="4"/>
      <c r="H16" t="s">
        <v>60</v>
      </c>
      <c r="I16" t="s">
        <v>72</v>
      </c>
      <c r="J16" s="4" t="s">
        <v>73</v>
      </c>
      <c r="K16" s="3">
        <f t="shared" si="2"/>
        <v>5</v>
      </c>
      <c r="L16" s="3">
        <f t="shared" si="2"/>
        <v>4.5</v>
      </c>
      <c r="M16" s="3">
        <f t="shared" si="2"/>
        <v>4.5</v>
      </c>
      <c r="N16" s="3">
        <f t="shared" si="2"/>
        <v>5</v>
      </c>
      <c r="O16" s="3">
        <f t="shared" si="2"/>
        <v>4.5</v>
      </c>
      <c r="P16" s="3">
        <f t="shared" si="2"/>
        <v>4.5</v>
      </c>
      <c r="Q16" s="3">
        <f t="shared" si="2"/>
        <v>4.5</v>
      </c>
      <c r="R16" s="3" t="e">
        <f t="shared" si="2"/>
        <v>#N/A</v>
      </c>
      <c r="S16" s="3">
        <f t="shared" si="2"/>
        <v>5</v>
      </c>
      <c r="T16" s="3"/>
      <c r="U16" s="3">
        <f t="shared" si="1"/>
        <v>5</v>
      </c>
      <c r="V16" s="3" t="e">
        <f t="shared" si="1"/>
        <v>#N/A</v>
      </c>
      <c r="W16" s="3">
        <f t="shared" si="1"/>
        <v>5</v>
      </c>
      <c r="X16" s="3">
        <f t="shared" si="1"/>
        <v>4.5</v>
      </c>
      <c r="Y16" s="3">
        <f t="shared" si="1"/>
        <v>4.5</v>
      </c>
      <c r="Z16" s="3">
        <f t="shared" si="1"/>
        <v>4.5</v>
      </c>
      <c r="AA16" s="3">
        <f t="shared" si="1"/>
        <v>4.5</v>
      </c>
      <c r="AB16" s="3">
        <f t="shared" si="1"/>
        <v>4.5</v>
      </c>
      <c r="AC16" s="3">
        <f t="shared" si="1"/>
        <v>5</v>
      </c>
      <c r="AD16" s="3">
        <f t="shared" si="1"/>
        <v>5</v>
      </c>
      <c r="AE16" s="3">
        <f t="shared" si="1"/>
        <v>5</v>
      </c>
      <c r="AF16" s="3">
        <f t="shared" si="1"/>
        <v>4.5</v>
      </c>
    </row>
    <row r="17" spans="1:32" x14ac:dyDescent="0.3">
      <c r="A17">
        <v>31415</v>
      </c>
      <c r="B17" t="s">
        <v>16</v>
      </c>
      <c r="C17" s="4">
        <v>9.9</v>
      </c>
      <c r="D17" s="4"/>
      <c r="E17" s="4"/>
      <c r="F17" s="4"/>
      <c r="H17" t="s">
        <v>61</v>
      </c>
      <c r="I17" t="s">
        <v>74</v>
      </c>
      <c r="J17" s="4" t="s">
        <v>75</v>
      </c>
      <c r="K17" s="3">
        <f t="shared" si="2"/>
        <v>4.5</v>
      </c>
      <c r="L17" s="3">
        <f t="shared" si="2"/>
        <v>5</v>
      </c>
      <c r="M17" s="3">
        <f t="shared" si="2"/>
        <v>5</v>
      </c>
      <c r="N17" s="3">
        <f t="shared" si="2"/>
        <v>5</v>
      </c>
      <c r="O17" s="3">
        <f t="shared" si="2"/>
        <v>5</v>
      </c>
      <c r="P17" s="3">
        <f t="shared" si="2"/>
        <v>5</v>
      </c>
      <c r="Q17" s="3">
        <f t="shared" si="2"/>
        <v>5</v>
      </c>
      <c r="R17" s="3">
        <f t="shared" si="2"/>
        <v>4</v>
      </c>
      <c r="S17" s="3">
        <f t="shared" si="2"/>
        <v>5</v>
      </c>
      <c r="T17" s="3"/>
      <c r="U17" s="3">
        <f t="shared" si="1"/>
        <v>4.5</v>
      </c>
      <c r="V17" s="3">
        <f t="shared" si="1"/>
        <v>4.5</v>
      </c>
      <c r="W17" s="3">
        <f t="shared" si="1"/>
        <v>4.5</v>
      </c>
      <c r="X17" s="3">
        <f t="shared" si="1"/>
        <v>4.5</v>
      </c>
      <c r="Y17" s="3">
        <f t="shared" si="1"/>
        <v>4.5</v>
      </c>
      <c r="Z17" s="3">
        <f t="shared" si="1"/>
        <v>4.5</v>
      </c>
      <c r="AA17" s="3">
        <f t="shared" si="1"/>
        <v>5</v>
      </c>
      <c r="AB17" s="3">
        <f t="shared" si="1"/>
        <v>5</v>
      </c>
      <c r="AC17" s="3" t="e">
        <f t="shared" si="1"/>
        <v>#N/A</v>
      </c>
      <c r="AD17" s="3" t="e">
        <f t="shared" si="1"/>
        <v>#N/A</v>
      </c>
      <c r="AE17" s="3">
        <f t="shared" si="1"/>
        <v>5</v>
      </c>
      <c r="AF17" s="3">
        <f t="shared" si="1"/>
        <v>4.5</v>
      </c>
    </row>
    <row r="18" spans="1:32" x14ac:dyDescent="0.3">
      <c r="A18">
        <v>31416</v>
      </c>
      <c r="B18" t="s">
        <v>17</v>
      </c>
      <c r="C18" s="4">
        <v>9.6999999999999993</v>
      </c>
      <c r="D18" s="4"/>
      <c r="E18" s="4"/>
      <c r="F18" s="4"/>
      <c r="H18" t="s">
        <v>62</v>
      </c>
      <c r="I18" t="s">
        <v>76</v>
      </c>
      <c r="J18" s="4" t="s">
        <v>77</v>
      </c>
      <c r="K18" s="3">
        <f t="shared" si="2"/>
        <v>5</v>
      </c>
      <c r="L18" s="3">
        <f t="shared" si="2"/>
        <v>5</v>
      </c>
      <c r="M18" s="3">
        <f t="shared" si="2"/>
        <v>5</v>
      </c>
      <c r="N18" s="3">
        <f t="shared" si="2"/>
        <v>5</v>
      </c>
      <c r="O18" s="3">
        <f t="shared" si="2"/>
        <v>5</v>
      </c>
      <c r="P18" s="3">
        <f t="shared" si="2"/>
        <v>5</v>
      </c>
      <c r="Q18" s="3">
        <f t="shared" si="2"/>
        <v>5</v>
      </c>
      <c r="R18" s="3">
        <f t="shared" si="2"/>
        <v>4.5</v>
      </c>
      <c r="S18" s="3">
        <f t="shared" si="2"/>
        <v>4.5</v>
      </c>
      <c r="T18" s="3"/>
      <c r="U18" s="3">
        <f t="shared" si="1"/>
        <v>5</v>
      </c>
      <c r="V18" s="3">
        <f t="shared" si="1"/>
        <v>4.5</v>
      </c>
      <c r="W18" s="3" t="e">
        <f t="shared" si="1"/>
        <v>#N/A</v>
      </c>
      <c r="X18" s="3">
        <f t="shared" si="1"/>
        <v>4.5</v>
      </c>
      <c r="Y18" s="3">
        <f t="shared" si="1"/>
        <v>4.5</v>
      </c>
      <c r="Z18" s="3">
        <f t="shared" si="1"/>
        <v>5</v>
      </c>
      <c r="AA18" s="3">
        <f t="shared" si="1"/>
        <v>5</v>
      </c>
      <c r="AB18" s="3">
        <f t="shared" si="1"/>
        <v>5</v>
      </c>
      <c r="AC18" s="3">
        <f t="shared" si="1"/>
        <v>5</v>
      </c>
      <c r="AD18" s="3">
        <f t="shared" si="1"/>
        <v>5</v>
      </c>
      <c r="AE18" s="3" t="e">
        <f t="shared" si="1"/>
        <v>#N/A</v>
      </c>
      <c r="AF18" s="3">
        <f t="shared" si="1"/>
        <v>5</v>
      </c>
    </row>
    <row r="19" spans="1:32" x14ac:dyDescent="0.3">
      <c r="A19">
        <v>31417</v>
      </c>
      <c r="B19" t="s">
        <v>18</v>
      </c>
      <c r="C19" s="4">
        <v>9</v>
      </c>
      <c r="D19" s="4"/>
      <c r="E19" s="4"/>
      <c r="F19" s="4"/>
      <c r="H19" t="s">
        <v>63</v>
      </c>
      <c r="I19" t="s">
        <v>78</v>
      </c>
      <c r="J19" s="4" t="s">
        <v>79</v>
      </c>
      <c r="K19" s="3">
        <f t="shared" si="2"/>
        <v>4</v>
      </c>
      <c r="L19" s="3">
        <f t="shared" si="2"/>
        <v>4</v>
      </c>
      <c r="M19" s="3">
        <f t="shared" si="2"/>
        <v>4</v>
      </c>
      <c r="N19" s="3" t="e">
        <f t="shared" si="2"/>
        <v>#N/A</v>
      </c>
      <c r="O19" s="3">
        <f t="shared" si="2"/>
        <v>4.5</v>
      </c>
      <c r="P19" s="3">
        <f t="shared" si="2"/>
        <v>4.5</v>
      </c>
      <c r="Q19" s="3">
        <f t="shared" si="2"/>
        <v>4.5</v>
      </c>
      <c r="R19" s="3">
        <f t="shared" si="2"/>
        <v>4</v>
      </c>
      <c r="S19" s="3" t="e">
        <f t="shared" si="2"/>
        <v>#N/A</v>
      </c>
      <c r="T19" s="3"/>
      <c r="U19" s="3">
        <f t="shared" si="1"/>
        <v>4.5</v>
      </c>
      <c r="V19" s="3">
        <f t="shared" si="1"/>
        <v>4.5</v>
      </c>
      <c r="W19" s="3">
        <f t="shared" si="1"/>
        <v>4.5</v>
      </c>
      <c r="X19" s="3">
        <f t="shared" si="1"/>
        <v>4.5</v>
      </c>
      <c r="Y19" s="3">
        <f t="shared" si="1"/>
        <v>4.5</v>
      </c>
      <c r="Z19" s="3">
        <f t="shared" si="1"/>
        <v>4</v>
      </c>
      <c r="AA19" s="3">
        <f t="shared" si="1"/>
        <v>5</v>
      </c>
      <c r="AB19" s="3">
        <f t="shared" si="1"/>
        <v>4</v>
      </c>
      <c r="AC19" s="3">
        <f t="shared" si="1"/>
        <v>4.5</v>
      </c>
      <c r="AD19" s="3">
        <f t="shared" si="1"/>
        <v>5</v>
      </c>
      <c r="AE19" s="3">
        <f t="shared" si="1"/>
        <v>4.5</v>
      </c>
      <c r="AF19" s="3">
        <f t="shared" si="1"/>
        <v>4</v>
      </c>
    </row>
    <row r="20" spans="1:32" x14ac:dyDescent="0.3">
      <c r="A20">
        <v>31418</v>
      </c>
      <c r="B20" t="s">
        <v>19</v>
      </c>
      <c r="C20" s="4">
        <v>9.3000000000000007</v>
      </c>
      <c r="D20" s="4"/>
      <c r="E20" s="4"/>
      <c r="F20" s="4"/>
      <c r="H20" t="s">
        <v>64</v>
      </c>
      <c r="I20" t="s">
        <v>80</v>
      </c>
      <c r="J20" s="4" t="s">
        <v>81</v>
      </c>
      <c r="K20" s="3">
        <f t="shared" si="2"/>
        <v>4.5</v>
      </c>
      <c r="L20" s="3">
        <f t="shared" si="2"/>
        <v>4.5</v>
      </c>
      <c r="M20" s="3" t="e">
        <f t="shared" si="2"/>
        <v>#N/A</v>
      </c>
      <c r="N20" s="3">
        <f t="shared" si="2"/>
        <v>5</v>
      </c>
      <c r="O20" s="3">
        <f t="shared" si="2"/>
        <v>4.5</v>
      </c>
      <c r="P20" s="3">
        <f t="shared" si="2"/>
        <v>4.5</v>
      </c>
      <c r="Q20" s="3">
        <f t="shared" si="2"/>
        <v>4.5</v>
      </c>
      <c r="R20" s="3">
        <f t="shared" si="2"/>
        <v>4</v>
      </c>
      <c r="S20" s="3">
        <f t="shared" si="2"/>
        <v>4</v>
      </c>
      <c r="T20" s="3"/>
      <c r="U20" s="3">
        <f t="shared" si="1"/>
        <v>4.5</v>
      </c>
      <c r="V20" s="3">
        <f t="shared" si="1"/>
        <v>4.5</v>
      </c>
      <c r="W20" s="3">
        <f t="shared" si="1"/>
        <v>4</v>
      </c>
      <c r="X20" s="3">
        <f t="shared" si="1"/>
        <v>4.5</v>
      </c>
      <c r="Y20" s="3">
        <f t="shared" si="1"/>
        <v>4.5</v>
      </c>
      <c r="Z20" s="3">
        <f t="shared" si="1"/>
        <v>4</v>
      </c>
      <c r="AA20" s="3">
        <f t="shared" si="1"/>
        <v>5</v>
      </c>
      <c r="AB20" s="3" t="e">
        <f t="shared" si="1"/>
        <v>#N/A</v>
      </c>
      <c r="AC20" s="3">
        <f t="shared" si="1"/>
        <v>4.5</v>
      </c>
      <c r="AD20" s="3">
        <f t="shared" si="1"/>
        <v>5</v>
      </c>
      <c r="AE20" s="3">
        <f t="shared" si="1"/>
        <v>5</v>
      </c>
      <c r="AF20" s="3">
        <f t="shared" si="1"/>
        <v>4</v>
      </c>
    </row>
    <row r="21" spans="1:32" x14ac:dyDescent="0.3">
      <c r="A21">
        <v>31419</v>
      </c>
      <c r="B21" t="s">
        <v>20</v>
      </c>
      <c r="C21" s="4">
        <v>9.3000000000000007</v>
      </c>
      <c r="D21" s="4"/>
      <c r="E21" s="4"/>
      <c r="F21" s="4"/>
      <c r="H21" t="s">
        <v>65</v>
      </c>
      <c r="I21" t="s">
        <v>82</v>
      </c>
      <c r="J21" s="4" t="s">
        <v>83</v>
      </c>
      <c r="K21" s="3">
        <f t="shared" si="2"/>
        <v>4.5</v>
      </c>
      <c r="L21" s="3" t="e">
        <f t="shared" si="2"/>
        <v>#N/A</v>
      </c>
      <c r="M21" s="3">
        <f t="shared" si="2"/>
        <v>4.5</v>
      </c>
      <c r="N21" s="3">
        <f t="shared" si="2"/>
        <v>5</v>
      </c>
      <c r="O21" s="3">
        <f t="shared" si="2"/>
        <v>5</v>
      </c>
      <c r="P21" s="3">
        <f t="shared" si="2"/>
        <v>4.5</v>
      </c>
      <c r="Q21" s="3">
        <f t="shared" si="2"/>
        <v>4</v>
      </c>
      <c r="R21" s="3">
        <f t="shared" si="2"/>
        <v>4</v>
      </c>
      <c r="S21" s="3">
        <f t="shared" si="2"/>
        <v>4.5</v>
      </c>
      <c r="T21" s="3"/>
      <c r="U21" s="3">
        <f t="shared" si="1"/>
        <v>4.5</v>
      </c>
      <c r="V21" s="3">
        <f t="shared" si="1"/>
        <v>4.5</v>
      </c>
      <c r="W21" s="3">
        <f t="shared" si="1"/>
        <v>4.5</v>
      </c>
      <c r="X21" s="3">
        <f t="shared" si="1"/>
        <v>4</v>
      </c>
      <c r="Y21" s="3">
        <f t="shared" si="1"/>
        <v>4</v>
      </c>
      <c r="Z21" s="3">
        <f t="shared" si="1"/>
        <v>4</v>
      </c>
      <c r="AA21" s="3">
        <f t="shared" si="1"/>
        <v>5</v>
      </c>
      <c r="AB21" s="3">
        <f t="shared" si="1"/>
        <v>4.5</v>
      </c>
      <c r="AC21" s="3">
        <f t="shared" si="1"/>
        <v>4.5</v>
      </c>
      <c r="AD21" s="3">
        <f t="shared" si="1"/>
        <v>5</v>
      </c>
      <c r="AE21" s="3">
        <f t="shared" si="1"/>
        <v>4.5</v>
      </c>
      <c r="AF21" s="3" t="e">
        <f t="shared" si="1"/>
        <v>#N/A</v>
      </c>
    </row>
    <row r="22" spans="1:32" x14ac:dyDescent="0.3">
      <c r="A22">
        <v>31420</v>
      </c>
      <c r="B22" t="s">
        <v>21</v>
      </c>
      <c r="C22" s="4">
        <v>9.9</v>
      </c>
      <c r="D22" s="4"/>
      <c r="E22" s="4"/>
      <c r="F22" s="4"/>
      <c r="H22" t="s">
        <v>66</v>
      </c>
      <c r="I22" t="s">
        <v>84</v>
      </c>
      <c r="J22" s="4" t="s">
        <v>85</v>
      </c>
      <c r="K22" s="3">
        <f t="shared" si="2"/>
        <v>4.5</v>
      </c>
      <c r="L22" s="3">
        <f t="shared" si="2"/>
        <v>4.5</v>
      </c>
      <c r="M22" s="3">
        <f t="shared" si="2"/>
        <v>4.5</v>
      </c>
      <c r="N22" s="3">
        <f t="shared" si="2"/>
        <v>5</v>
      </c>
      <c r="O22" s="3" t="e">
        <f t="shared" si="2"/>
        <v>#N/A</v>
      </c>
      <c r="P22" s="3">
        <f t="shared" si="2"/>
        <v>4.5</v>
      </c>
      <c r="Q22" s="3">
        <f t="shared" si="2"/>
        <v>4.5</v>
      </c>
      <c r="R22" s="3">
        <f t="shared" si="2"/>
        <v>4</v>
      </c>
      <c r="S22" s="3">
        <f t="shared" si="2"/>
        <v>5</v>
      </c>
      <c r="T22" s="3"/>
      <c r="U22" s="3" t="e">
        <f t="shared" si="1"/>
        <v>#N/A</v>
      </c>
      <c r="V22" s="3">
        <f t="shared" si="1"/>
        <v>4.5</v>
      </c>
      <c r="W22" s="3">
        <f t="shared" si="1"/>
        <v>4</v>
      </c>
      <c r="X22" s="3">
        <f t="shared" si="1"/>
        <v>4.5</v>
      </c>
      <c r="Y22" s="3">
        <f t="shared" si="1"/>
        <v>4.5</v>
      </c>
      <c r="Z22" s="3">
        <f t="shared" si="1"/>
        <v>5</v>
      </c>
      <c r="AA22" s="3">
        <f t="shared" si="1"/>
        <v>5</v>
      </c>
      <c r="AB22" s="3">
        <f t="shared" si="1"/>
        <v>4.5</v>
      </c>
      <c r="AC22" s="3">
        <f t="shared" si="1"/>
        <v>4.5</v>
      </c>
      <c r="AD22" s="3">
        <f t="shared" si="1"/>
        <v>4.5</v>
      </c>
      <c r="AE22" s="3">
        <f t="shared" si="1"/>
        <v>4.5</v>
      </c>
      <c r="AF22" s="3">
        <f t="shared" si="1"/>
        <v>4</v>
      </c>
    </row>
    <row r="23" spans="1:32" x14ac:dyDescent="0.3">
      <c r="A23">
        <v>31421</v>
      </c>
      <c r="B23" t="s">
        <v>22</v>
      </c>
      <c r="C23" s="4">
        <v>9</v>
      </c>
      <c r="D23" s="4"/>
      <c r="E23" s="4"/>
      <c r="F23" s="4"/>
      <c r="H23" t="s">
        <v>67</v>
      </c>
      <c r="I23" t="s">
        <v>86</v>
      </c>
      <c r="J23" s="4" t="s">
        <v>87</v>
      </c>
      <c r="K23" s="3">
        <f t="shared" si="2"/>
        <v>5</v>
      </c>
      <c r="L23" s="3">
        <f t="shared" si="2"/>
        <v>4.5</v>
      </c>
      <c r="M23" s="3">
        <f t="shared" si="2"/>
        <v>4.5</v>
      </c>
      <c r="N23" s="3">
        <f t="shared" si="2"/>
        <v>5</v>
      </c>
      <c r="O23" s="3">
        <f t="shared" si="2"/>
        <v>4.5</v>
      </c>
      <c r="P23" s="3" t="e">
        <f t="shared" si="2"/>
        <v>#N/A</v>
      </c>
      <c r="Q23" s="3">
        <f t="shared" si="2"/>
        <v>5</v>
      </c>
      <c r="R23" s="3">
        <f t="shared" si="2"/>
        <v>5</v>
      </c>
      <c r="S23" s="3">
        <f t="shared" si="2"/>
        <v>4.5</v>
      </c>
      <c r="T23" s="3"/>
      <c r="U23" s="3">
        <f t="shared" si="1"/>
        <v>4</v>
      </c>
      <c r="V23" s="3">
        <f t="shared" si="1"/>
        <v>4</v>
      </c>
      <c r="W23" s="3">
        <f t="shared" si="1"/>
        <v>4.5</v>
      </c>
      <c r="X23" s="3">
        <f t="shared" si="1"/>
        <v>5</v>
      </c>
      <c r="Y23" s="3">
        <f t="shared" si="1"/>
        <v>5</v>
      </c>
      <c r="Z23" s="3">
        <f t="shared" si="1"/>
        <v>5</v>
      </c>
      <c r="AA23" s="3" t="e">
        <f t="shared" si="1"/>
        <v>#N/A</v>
      </c>
      <c r="AB23" s="3">
        <f t="shared" si="1"/>
        <v>4.5</v>
      </c>
      <c r="AC23" s="3">
        <f t="shared" si="1"/>
        <v>5</v>
      </c>
      <c r="AD23" s="3">
        <f t="shared" si="1"/>
        <v>5</v>
      </c>
      <c r="AE23" s="3">
        <f t="shared" si="1"/>
        <v>5</v>
      </c>
      <c r="AF23" s="3">
        <f t="shared" si="1"/>
        <v>4</v>
      </c>
    </row>
    <row r="24" spans="1:32" x14ac:dyDescent="0.3">
      <c r="B24" t="s">
        <v>57</v>
      </c>
      <c r="C24" s="4">
        <f>AVERAGE(C3:C23)</f>
        <v>9.370000000000001</v>
      </c>
    </row>
    <row r="25" spans="1:32" x14ac:dyDescent="0.3">
      <c r="J25" s="3"/>
    </row>
    <row r="31" spans="1:32" x14ac:dyDescent="0.3">
      <c r="R31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tabSelected="1" zoomScale="130" zoomScaleNormal="130" workbookViewId="0">
      <selection activeCell="L6" sqref="L6"/>
    </sheetView>
  </sheetViews>
  <sheetFormatPr defaultRowHeight="16.5" x14ac:dyDescent="0.3"/>
  <cols>
    <col min="3" max="3" width="10.25" customWidth="1"/>
    <col min="4" max="4" width="5.5" customWidth="1"/>
    <col min="5" max="5" width="4.125" bestFit="1" customWidth="1"/>
    <col min="6" max="6" width="4.5" bestFit="1" customWidth="1"/>
    <col min="7" max="7" width="4" bestFit="1" customWidth="1"/>
    <col min="8" max="8" width="4.5" bestFit="1" customWidth="1"/>
    <col min="9" max="9" width="4.125" bestFit="1" customWidth="1"/>
    <col min="10" max="10" width="4.5" bestFit="1" customWidth="1"/>
    <col min="11" max="12" width="10.625" customWidth="1"/>
    <col min="13" max="13" width="5.25" bestFit="1" customWidth="1"/>
    <col min="14" max="14" width="7.125" customWidth="1"/>
    <col min="15" max="15" width="7" customWidth="1"/>
    <col min="16" max="16" width="5.875" customWidth="1"/>
    <col min="17" max="17" width="6.125" bestFit="1" customWidth="1"/>
    <col min="18" max="18" width="4.5" customWidth="1"/>
    <col min="19" max="24" width="6.5" bestFit="1" customWidth="1"/>
    <col min="25" max="25" width="3.125" bestFit="1" customWidth="1"/>
    <col min="26" max="34" width="6.5" bestFit="1" customWidth="1"/>
    <col min="35" max="37" width="6.5" customWidth="1"/>
  </cols>
  <sheetData>
    <row r="1" spans="1:37" x14ac:dyDescent="0.3">
      <c r="B1" t="s">
        <v>48</v>
      </c>
    </row>
    <row r="2" spans="1:37" ht="33" x14ac:dyDescent="0.3">
      <c r="A2" t="s">
        <v>0</v>
      </c>
      <c r="B2" t="s">
        <v>1</v>
      </c>
      <c r="C2" s="2" t="s">
        <v>108</v>
      </c>
      <c r="D2" s="2"/>
      <c r="E2">
        <v>1</v>
      </c>
      <c r="G2">
        <v>2</v>
      </c>
      <c r="I2">
        <v>3</v>
      </c>
      <c r="K2">
        <v>4</v>
      </c>
      <c r="P2" s="1"/>
    </row>
    <row r="3" spans="1:37" x14ac:dyDescent="0.3">
      <c r="A3">
        <v>31401</v>
      </c>
      <c r="B3" t="s">
        <v>2</v>
      </c>
      <c r="C3" s="4">
        <f>SUM(F3,H3,J3)</f>
        <v>11.5</v>
      </c>
      <c r="D3" s="4"/>
      <c r="E3" s="4" t="s">
        <v>95</v>
      </c>
      <c r="F3" s="4">
        <f>VLOOKUP(E3,$N$12:$O$17,2,FALSE)</f>
        <v>3.5</v>
      </c>
      <c r="G3" s="4" t="s">
        <v>94</v>
      </c>
      <c r="H3" s="4">
        <f>VLOOKUP(G3,$N$12:$O$17,2,FALSE)</f>
        <v>4.5</v>
      </c>
      <c r="I3" s="4" t="s">
        <v>95</v>
      </c>
      <c r="J3" s="4">
        <f>VLOOKUP(I3,$N$12:$O$17,2,FALSE)</f>
        <v>3.5</v>
      </c>
      <c r="K3" s="4"/>
      <c r="L3" s="4"/>
      <c r="N3" s="4"/>
      <c r="O3" s="4"/>
      <c r="P3" s="4"/>
      <c r="U3" s="4"/>
      <c r="W3" s="4"/>
      <c r="X3" s="4"/>
      <c r="Z3" s="4"/>
      <c r="AA3" s="4"/>
      <c r="AB3" s="4"/>
      <c r="AC3" s="4"/>
      <c r="AE3" s="4"/>
      <c r="AF3" s="4"/>
      <c r="AG3" s="4"/>
      <c r="AH3" s="4"/>
      <c r="AI3" s="4"/>
      <c r="AJ3" s="4"/>
      <c r="AK3" s="4"/>
    </row>
    <row r="4" spans="1:37" x14ac:dyDescent="0.3">
      <c r="A4">
        <v>31402</v>
      </c>
      <c r="B4" t="s">
        <v>3</v>
      </c>
      <c r="C4" s="4">
        <f>SUM(F4,H4,J4)</f>
        <v>12.5</v>
      </c>
      <c r="D4" s="4"/>
      <c r="E4" s="4" t="s">
        <v>94</v>
      </c>
      <c r="F4" s="4">
        <f>VLOOKUP(E4,$N$12:$O$17,2,FALSE)</f>
        <v>4.5</v>
      </c>
      <c r="G4" s="4" t="s">
        <v>95</v>
      </c>
      <c r="H4" s="4">
        <f>VLOOKUP(G4,$N$12:$O$17,2,FALSE)</f>
        <v>3.5</v>
      </c>
      <c r="I4" s="4" t="s">
        <v>94</v>
      </c>
      <c r="J4" s="4">
        <f>VLOOKUP(I4,$N$12:$O$17,2,FALSE)</f>
        <v>4.5</v>
      </c>
      <c r="K4" s="4"/>
      <c r="L4" s="4"/>
      <c r="O4" s="4"/>
      <c r="P4" s="4"/>
      <c r="U4" s="4"/>
      <c r="V4" s="4"/>
      <c r="W4" s="4"/>
      <c r="X4" s="4"/>
      <c r="Z4" s="4"/>
      <c r="AA4" s="4"/>
      <c r="AB4" s="4"/>
      <c r="AD4" s="4"/>
      <c r="AF4" s="4"/>
      <c r="AH4" s="4"/>
      <c r="AJ4" s="4"/>
    </row>
    <row r="5" spans="1:37" x14ac:dyDescent="0.3">
      <c r="A5">
        <v>31403</v>
      </c>
      <c r="B5" t="s">
        <v>4</v>
      </c>
      <c r="C5" s="4">
        <f>SUM(F5,H5,J5)</f>
        <v>13</v>
      </c>
      <c r="D5" s="4"/>
      <c r="E5" s="4" t="s">
        <v>96</v>
      </c>
      <c r="F5" s="4">
        <f>VLOOKUP(E5,$N$12:$O$17,2,FALSE)</f>
        <v>5</v>
      </c>
      <c r="G5" s="4" t="s">
        <v>95</v>
      </c>
      <c r="H5" s="4">
        <f>VLOOKUP(G5,$N$12:$O$17,2,FALSE)</f>
        <v>3.5</v>
      </c>
      <c r="I5" s="4" t="s">
        <v>94</v>
      </c>
      <c r="J5" s="4">
        <f>VLOOKUP(I5,$N$12:$O$17,2,FALSE)</f>
        <v>4.5</v>
      </c>
      <c r="K5" s="4"/>
      <c r="L5" s="4"/>
      <c r="O5" s="4"/>
      <c r="P5" s="4"/>
      <c r="U5" s="4"/>
      <c r="V5" s="4"/>
      <c r="X5" s="4"/>
      <c r="Z5" s="4"/>
    </row>
    <row r="6" spans="1:37" x14ac:dyDescent="0.3">
      <c r="A6">
        <v>31404</v>
      </c>
      <c r="B6" t="s">
        <v>5</v>
      </c>
      <c r="C6" s="4">
        <f>SUM(F6,H6,J6)</f>
        <v>10.5</v>
      </c>
      <c r="D6" s="4"/>
      <c r="E6" s="4" t="s">
        <v>95</v>
      </c>
      <c r="F6" s="4">
        <f>VLOOKUP(E6,$N$12:$O$17,2,FALSE)</f>
        <v>3.5</v>
      </c>
      <c r="G6" s="4" t="s">
        <v>40</v>
      </c>
      <c r="H6" s="4">
        <f>VLOOKUP(G6,$N$12:$O$17,2,FALSE)</f>
        <v>3.5</v>
      </c>
      <c r="I6" s="4" t="s">
        <v>40</v>
      </c>
      <c r="J6" s="4">
        <f>VLOOKUP(I6,$N$12:$O$17,2,FALSE)</f>
        <v>3.5</v>
      </c>
      <c r="K6" s="4"/>
      <c r="L6" s="4"/>
      <c r="O6" s="4"/>
      <c r="P6" s="4"/>
      <c r="U6" s="4"/>
      <c r="V6" s="4"/>
      <c r="W6" s="4"/>
      <c r="X6" s="4"/>
      <c r="Z6" s="4"/>
      <c r="AA6" s="4"/>
      <c r="AB6" s="4"/>
      <c r="AC6" s="4"/>
      <c r="AD6" s="4"/>
      <c r="AE6" s="4"/>
      <c r="AF6" s="4"/>
      <c r="AG6" s="4"/>
      <c r="AJ6" s="4"/>
      <c r="AK6" s="4"/>
    </row>
    <row r="7" spans="1:37" x14ac:dyDescent="0.3">
      <c r="A7">
        <v>31405</v>
      </c>
      <c r="B7" t="s">
        <v>6</v>
      </c>
      <c r="C7" s="4">
        <f>SUM(F7,H7,J7)</f>
        <v>13</v>
      </c>
      <c r="D7" s="4"/>
      <c r="E7" s="4" t="s">
        <v>97</v>
      </c>
      <c r="F7" s="4">
        <f>VLOOKUP(E7,$N$12:$O$17,2,FALSE)</f>
        <v>4</v>
      </c>
      <c r="G7" s="4" t="s">
        <v>94</v>
      </c>
      <c r="H7" s="4">
        <f>VLOOKUP(G7,$N$12:$O$17,2,FALSE)</f>
        <v>4.5</v>
      </c>
      <c r="I7" s="4" t="s">
        <v>94</v>
      </c>
      <c r="J7" s="4">
        <f>VLOOKUP(I7,$N$12:$O$17,2,FALSE)</f>
        <v>4.5</v>
      </c>
      <c r="K7" s="4"/>
      <c r="L7" s="4"/>
      <c r="O7" s="4"/>
      <c r="P7" s="4"/>
      <c r="U7" s="4"/>
      <c r="V7" s="4"/>
      <c r="W7" s="4"/>
      <c r="X7" s="4"/>
      <c r="Z7" s="4"/>
      <c r="AA7" s="4"/>
      <c r="AC7" s="4"/>
      <c r="AD7" s="4"/>
      <c r="AE7" s="4"/>
      <c r="AF7" s="4"/>
      <c r="AG7" s="4"/>
      <c r="AH7" s="4"/>
      <c r="AI7" s="4"/>
      <c r="AK7" s="4"/>
    </row>
    <row r="8" spans="1:37" x14ac:dyDescent="0.3">
      <c r="A8">
        <v>31406</v>
      </c>
      <c r="B8" t="s">
        <v>7</v>
      </c>
      <c r="C8" s="4">
        <f>SUM(F8,H8,J8)</f>
        <v>13.5</v>
      </c>
      <c r="D8" s="4"/>
      <c r="E8" s="4" t="s">
        <v>94</v>
      </c>
      <c r="F8" s="4">
        <f>VLOOKUP(E8,$N$12:$O$17,2,FALSE)</f>
        <v>4.5</v>
      </c>
      <c r="G8" s="4" t="s">
        <v>39</v>
      </c>
      <c r="H8" s="4">
        <f>VLOOKUP(G8,$N$12:$O$17,2,FALSE)</f>
        <v>4.5</v>
      </c>
      <c r="I8" s="4" t="s">
        <v>94</v>
      </c>
      <c r="J8" s="4">
        <f>VLOOKUP(I8,$N$12:$O$17,2,FALSE)</f>
        <v>4.5</v>
      </c>
      <c r="K8" s="4"/>
      <c r="L8" s="4"/>
      <c r="O8" s="4"/>
      <c r="P8" s="4"/>
      <c r="U8" s="4"/>
      <c r="V8" s="4"/>
      <c r="W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3">
      <c r="A9">
        <v>31407</v>
      </c>
      <c r="B9" t="s">
        <v>8</v>
      </c>
      <c r="C9" s="4">
        <f>SUM(F9,H9,J9)</f>
        <v>13.5</v>
      </c>
      <c r="D9" s="4"/>
      <c r="E9" s="4" t="s">
        <v>97</v>
      </c>
      <c r="F9" s="4">
        <f>VLOOKUP(E9,$N$12:$O$17,2,FALSE)</f>
        <v>4</v>
      </c>
      <c r="G9" s="4" t="s">
        <v>94</v>
      </c>
      <c r="H9" s="4">
        <f>VLOOKUP(G9,$N$12:$O$17,2,FALSE)</f>
        <v>4.5</v>
      </c>
      <c r="I9" s="4" t="s">
        <v>96</v>
      </c>
      <c r="J9" s="4">
        <f>VLOOKUP(I9,$N$12:$O$17,2,FALSE)</f>
        <v>5</v>
      </c>
      <c r="K9" s="4"/>
      <c r="L9" s="4"/>
      <c r="O9" s="4"/>
      <c r="P9" s="4"/>
      <c r="U9" s="4"/>
      <c r="V9" s="4"/>
      <c r="W9" s="4"/>
      <c r="X9" s="4"/>
      <c r="Z9" s="4"/>
      <c r="AA9" s="4"/>
      <c r="AB9" s="4"/>
      <c r="AC9" s="4"/>
      <c r="AD9" s="4"/>
      <c r="AE9" s="4"/>
      <c r="AF9" s="4"/>
      <c r="AH9" s="4"/>
      <c r="AI9" s="4"/>
      <c r="AJ9" s="4"/>
      <c r="AK9" s="4"/>
    </row>
    <row r="10" spans="1:37" x14ac:dyDescent="0.3">
      <c r="A10">
        <v>31408</v>
      </c>
      <c r="B10" t="s">
        <v>9</v>
      </c>
      <c r="C10" s="4">
        <f>SUM(F10,H10,J10)</f>
        <v>11.5</v>
      </c>
      <c r="D10" s="4"/>
      <c r="E10" s="4" t="s">
        <v>95</v>
      </c>
      <c r="F10" s="4">
        <f>VLOOKUP(E10,$N$12:$O$17,2,FALSE)</f>
        <v>3.5</v>
      </c>
      <c r="G10" s="4" t="s">
        <v>40</v>
      </c>
      <c r="H10" s="4">
        <f>VLOOKUP(G10,$N$12:$O$17,2,FALSE)</f>
        <v>3.5</v>
      </c>
      <c r="I10" s="4" t="s">
        <v>94</v>
      </c>
      <c r="J10" s="4">
        <f>VLOOKUP(I10,$N$12:$O$17,2,FALSE)</f>
        <v>4.5</v>
      </c>
      <c r="K10" s="4"/>
      <c r="L10" s="4"/>
      <c r="O10" s="4"/>
      <c r="P10" s="4"/>
      <c r="U10" s="4"/>
      <c r="V10" s="4"/>
      <c r="W10" s="4"/>
      <c r="X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7" x14ac:dyDescent="0.3">
      <c r="A11">
        <v>31409</v>
      </c>
      <c r="B11" t="s"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N11" t="s">
        <v>105</v>
      </c>
      <c r="O11" s="4" t="s">
        <v>106</v>
      </c>
      <c r="P11" s="4"/>
      <c r="U11" s="4"/>
      <c r="V11" s="4"/>
      <c r="W11" s="4"/>
      <c r="X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x14ac:dyDescent="0.3">
      <c r="A12">
        <v>31410</v>
      </c>
      <c r="B12" t="s">
        <v>11</v>
      </c>
      <c r="C12" s="4">
        <f>SUM(F12,H12,J12)</f>
        <v>11</v>
      </c>
      <c r="D12" s="4"/>
      <c r="E12" s="4" t="s">
        <v>95</v>
      </c>
      <c r="F12" s="4">
        <f>VLOOKUP(E12,$N$12:$O$17,2,FALSE)</f>
        <v>3.5</v>
      </c>
      <c r="G12" s="4" t="s">
        <v>97</v>
      </c>
      <c r="H12" s="4">
        <f>VLOOKUP(G12,$N$12:$O$17,2,FALSE)</f>
        <v>4</v>
      </c>
      <c r="I12" s="4" t="s">
        <v>40</v>
      </c>
      <c r="J12" s="4">
        <f>VLOOKUP(I12,$N$12:$O$17,2,FALSE)</f>
        <v>3.5</v>
      </c>
      <c r="K12" s="4"/>
      <c r="L12" s="4"/>
      <c r="N12" s="4" t="s">
        <v>100</v>
      </c>
      <c r="O12" s="4">
        <v>5</v>
      </c>
      <c r="P12" s="4"/>
      <c r="V12" s="4"/>
      <c r="W12" s="4"/>
      <c r="X12" s="4"/>
      <c r="Z12" s="4"/>
      <c r="AA12" s="4"/>
      <c r="AB12" s="4"/>
      <c r="AC12" s="4"/>
      <c r="AD12" s="4"/>
      <c r="AE12" s="4"/>
      <c r="AG12" s="4"/>
      <c r="AH12" s="4"/>
      <c r="AI12" s="4"/>
      <c r="AJ12" s="4"/>
      <c r="AK12" s="4"/>
    </row>
    <row r="13" spans="1:37" x14ac:dyDescent="0.3">
      <c r="A13">
        <v>31411</v>
      </c>
      <c r="B13" t="s">
        <v>12</v>
      </c>
      <c r="C13" s="4">
        <f>SUM(F13,H13,J13)</f>
        <v>8.5</v>
      </c>
      <c r="D13" s="4"/>
      <c r="E13" s="4" t="s">
        <v>98</v>
      </c>
      <c r="F13" s="4">
        <f>VLOOKUP(E13,$N$12:$O$17,2,FALSE)</f>
        <v>2.5</v>
      </c>
      <c r="G13" s="4" t="s">
        <v>99</v>
      </c>
      <c r="H13" s="4">
        <f>VLOOKUP(G13,$N$12:$O$17,2,FALSE)</f>
        <v>3</v>
      </c>
      <c r="I13" s="4" t="s">
        <v>99</v>
      </c>
      <c r="J13" s="4">
        <f>VLOOKUP(I13,$N$12:$O$17,2,FALSE)</f>
        <v>3</v>
      </c>
      <c r="K13" s="4"/>
      <c r="L13" s="4"/>
      <c r="N13" s="4" t="s">
        <v>101</v>
      </c>
      <c r="O13">
        <v>4.5</v>
      </c>
    </row>
    <row r="14" spans="1:37" x14ac:dyDescent="0.3">
      <c r="A14">
        <v>31412</v>
      </c>
      <c r="B14" t="s">
        <v>13</v>
      </c>
      <c r="C14" s="4">
        <f>SUM(F14,H14,J14)</f>
        <v>13</v>
      </c>
      <c r="D14" s="4"/>
      <c r="E14" s="4" t="s">
        <v>97</v>
      </c>
      <c r="F14" s="4">
        <f>VLOOKUP(E14,$N$12:$O$17,2,FALSE)</f>
        <v>4</v>
      </c>
      <c r="G14" s="4" t="s">
        <v>39</v>
      </c>
      <c r="H14" s="4">
        <f>VLOOKUP(G14,$N$12:$O$17,2,FALSE)</f>
        <v>4.5</v>
      </c>
      <c r="I14" s="4" t="s">
        <v>39</v>
      </c>
      <c r="J14" s="4">
        <f>VLOOKUP(I14,$N$12:$O$17,2,FALSE)</f>
        <v>4.5</v>
      </c>
      <c r="K14" s="4"/>
      <c r="L14" s="4"/>
      <c r="N14" s="4" t="s">
        <v>102</v>
      </c>
      <c r="O14" s="4">
        <v>4</v>
      </c>
      <c r="P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">
      <c r="A15">
        <v>31413</v>
      </c>
      <c r="B15" t="s">
        <v>14</v>
      </c>
      <c r="C15" s="4">
        <f>SUM(F15,H15,J15)</f>
        <v>12</v>
      </c>
      <c r="D15" s="4"/>
      <c r="E15" s="4" t="s">
        <v>95</v>
      </c>
      <c r="F15" s="4">
        <f>VLOOKUP(E15,$N$12:$O$17,2,FALSE)</f>
        <v>3.5</v>
      </c>
      <c r="G15" s="4" t="s">
        <v>97</v>
      </c>
      <c r="H15" s="4">
        <f>VLOOKUP(G15,$N$12:$O$17,2,FALSE)</f>
        <v>4</v>
      </c>
      <c r="I15" s="4" t="s">
        <v>94</v>
      </c>
      <c r="J15" s="4">
        <f>VLOOKUP(I15,$N$12:$O$17,2,FALSE)</f>
        <v>4.5</v>
      </c>
      <c r="K15" s="4"/>
      <c r="L15" s="4"/>
      <c r="N15" s="4" t="s">
        <v>103</v>
      </c>
      <c r="O15" s="4">
        <v>3.5</v>
      </c>
      <c r="P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3">
      <c r="A16">
        <v>31414</v>
      </c>
      <c r="B16" t="s">
        <v>15</v>
      </c>
      <c r="C16" s="4">
        <f>SUM(F16,H16,J16)</f>
        <v>12.5</v>
      </c>
      <c r="D16" s="4"/>
      <c r="E16" s="4" t="s">
        <v>97</v>
      </c>
      <c r="F16" s="4">
        <f>VLOOKUP(E16,$N$12:$O$17,2,FALSE)</f>
        <v>4</v>
      </c>
      <c r="G16" s="4" t="s">
        <v>97</v>
      </c>
      <c r="H16" s="4">
        <f>VLOOKUP(G16,$N$12:$O$17,2,FALSE)</f>
        <v>4</v>
      </c>
      <c r="I16" s="4" t="s">
        <v>94</v>
      </c>
      <c r="J16" s="4">
        <f>VLOOKUP(I16,$N$12:$O$17,2,FALSE)</f>
        <v>4.5</v>
      </c>
      <c r="K16" s="4"/>
      <c r="L16" s="4"/>
      <c r="N16" s="4" t="s">
        <v>107</v>
      </c>
      <c r="O16" s="4">
        <v>3</v>
      </c>
      <c r="P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3">
      <c r="A17">
        <v>31415</v>
      </c>
      <c r="B17" t="s">
        <v>16</v>
      </c>
      <c r="C17" s="4">
        <f>SUM(F17,H17,J17)</f>
        <v>12.5</v>
      </c>
      <c r="D17" s="4"/>
      <c r="E17" s="4" t="s">
        <v>94</v>
      </c>
      <c r="F17" s="4">
        <f>VLOOKUP(E17,$N$12:$O$17,2,FALSE)</f>
        <v>4.5</v>
      </c>
      <c r="G17" s="4" t="s">
        <v>97</v>
      </c>
      <c r="H17" s="4">
        <f>VLOOKUP(G17,$N$12:$O$17,2,FALSE)</f>
        <v>4</v>
      </c>
      <c r="I17" s="4" t="s">
        <v>97</v>
      </c>
      <c r="J17" s="4">
        <f>VLOOKUP(I17,$N$12:$O$17,2,FALSE)</f>
        <v>4</v>
      </c>
      <c r="K17" s="4"/>
      <c r="L17" s="4"/>
      <c r="N17" s="4" t="s">
        <v>104</v>
      </c>
      <c r="O17" s="4">
        <v>2.5</v>
      </c>
      <c r="P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3">
      <c r="A18">
        <v>31416</v>
      </c>
      <c r="B18" t="s">
        <v>17</v>
      </c>
      <c r="C18" s="4">
        <f>SUM(F18,H18,J18)</f>
        <v>13.5</v>
      </c>
      <c r="D18" s="4"/>
      <c r="E18" s="4" t="s">
        <v>94</v>
      </c>
      <c r="F18" s="4">
        <f>VLOOKUP(E18,$N$12:$O$17,2,FALSE)</f>
        <v>4.5</v>
      </c>
      <c r="G18" s="4" t="s">
        <v>39</v>
      </c>
      <c r="H18" s="4">
        <f>VLOOKUP(G18,$N$12:$O$17,2,FALSE)</f>
        <v>4.5</v>
      </c>
      <c r="I18" s="4" t="s">
        <v>94</v>
      </c>
      <c r="J18" s="4">
        <f>VLOOKUP(I18,$N$12:$O$17,2,FALSE)</f>
        <v>4.5</v>
      </c>
      <c r="K18" s="4"/>
      <c r="L18" s="4"/>
      <c r="O18" s="4"/>
      <c r="P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3">
      <c r="A19">
        <v>31417</v>
      </c>
      <c r="B19" t="s">
        <v>18</v>
      </c>
      <c r="C19" s="4">
        <f>SUM(F19,H19,J19)</f>
        <v>12.5</v>
      </c>
      <c r="D19" s="4"/>
      <c r="E19" s="4" t="s">
        <v>97</v>
      </c>
      <c r="F19" s="4">
        <f>VLOOKUP(E19,$N$12:$O$17,2,FALSE)</f>
        <v>4</v>
      </c>
      <c r="G19" s="4" t="s">
        <v>97</v>
      </c>
      <c r="H19" s="4">
        <f>VLOOKUP(G19,$N$12:$O$17,2,FALSE)</f>
        <v>4</v>
      </c>
      <c r="I19" s="4" t="s">
        <v>94</v>
      </c>
      <c r="J19" s="4">
        <f>VLOOKUP(I19,$N$12:$O$17,2,FALSE)</f>
        <v>4.5</v>
      </c>
      <c r="K19" s="4"/>
      <c r="L19" s="4"/>
      <c r="O19" s="4"/>
      <c r="P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3">
      <c r="A20">
        <v>31418</v>
      </c>
      <c r="B20" t="s">
        <v>19</v>
      </c>
      <c r="C20" s="4">
        <f>SUM(F20,H20,J20)</f>
        <v>11</v>
      </c>
      <c r="D20" s="4"/>
      <c r="E20" s="4" t="s">
        <v>95</v>
      </c>
      <c r="F20" s="4">
        <f>VLOOKUP(E20,$N$12:$O$17,2,FALSE)</f>
        <v>3.5</v>
      </c>
      <c r="G20" s="4" t="s">
        <v>95</v>
      </c>
      <c r="H20" s="4">
        <f>VLOOKUP(G20,$N$12:$O$17,2,FALSE)</f>
        <v>3.5</v>
      </c>
      <c r="I20" s="4" t="s">
        <v>97</v>
      </c>
      <c r="J20" s="4">
        <f>VLOOKUP(I20,$N$12:$O$17,2,FALSE)</f>
        <v>4</v>
      </c>
      <c r="K20" s="4"/>
      <c r="L20" s="4"/>
      <c r="O20" s="4"/>
      <c r="P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3">
      <c r="A21">
        <v>31419</v>
      </c>
      <c r="B21" t="s">
        <v>20</v>
      </c>
      <c r="C21" s="4">
        <f>SUM(F21,H21,J21)</f>
        <v>14</v>
      </c>
      <c r="D21" s="4"/>
      <c r="E21" s="4" t="s">
        <v>96</v>
      </c>
      <c r="F21" s="4">
        <f>VLOOKUP(E21,$N$12:$O$17,2,FALSE)</f>
        <v>5</v>
      </c>
      <c r="G21" s="4" t="s">
        <v>39</v>
      </c>
      <c r="H21" s="4">
        <f>VLOOKUP(G21,$N$12:$O$17,2,FALSE)</f>
        <v>4.5</v>
      </c>
      <c r="I21" s="4" t="s">
        <v>94</v>
      </c>
      <c r="J21" s="4">
        <f>VLOOKUP(I21,$N$12:$O$17,2,FALSE)</f>
        <v>4.5</v>
      </c>
      <c r="K21" s="4"/>
      <c r="L21" s="4"/>
      <c r="O21" s="4"/>
      <c r="P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3">
      <c r="A22">
        <v>31420</v>
      </c>
      <c r="B22" t="s">
        <v>21</v>
      </c>
      <c r="C22" s="4">
        <f>SUM(F22,H22,J22)</f>
        <v>13</v>
      </c>
      <c r="D22" s="4"/>
      <c r="E22" s="4" t="s">
        <v>94</v>
      </c>
      <c r="F22" s="4">
        <f>VLOOKUP(E22,$N$12:$O$17,2,FALSE)</f>
        <v>4.5</v>
      </c>
      <c r="G22" s="4" t="s">
        <v>97</v>
      </c>
      <c r="H22" s="4">
        <f>VLOOKUP(G22,$N$12:$O$17,2,FALSE)</f>
        <v>4</v>
      </c>
      <c r="I22" s="4" t="s">
        <v>94</v>
      </c>
      <c r="J22" s="4">
        <f>VLOOKUP(I22,$N$12:$O$17,2,FALSE)</f>
        <v>4.5</v>
      </c>
      <c r="K22" s="4"/>
      <c r="L22" s="4"/>
      <c r="O22" s="4"/>
      <c r="P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3">
      <c r="A23">
        <v>31421</v>
      </c>
      <c r="B23" t="s">
        <v>22</v>
      </c>
      <c r="C23" s="4">
        <f>SUM(F23,H23,J23)</f>
        <v>12</v>
      </c>
      <c r="D23" s="4"/>
      <c r="E23" s="4" t="s">
        <v>97</v>
      </c>
      <c r="F23" s="4">
        <f>VLOOKUP(E23,$N$12:$O$17,2,FALSE)</f>
        <v>4</v>
      </c>
      <c r="G23" s="4" t="s">
        <v>94</v>
      </c>
      <c r="H23" s="4">
        <f>VLOOKUP(G23,$N$12:$O$17,2,FALSE)</f>
        <v>4.5</v>
      </c>
      <c r="I23" s="4" t="s">
        <v>95</v>
      </c>
      <c r="J23" s="4">
        <f>VLOOKUP(I23,$N$12:$O$17,2,FALSE)</f>
        <v>3.5</v>
      </c>
      <c r="K23" s="4"/>
      <c r="L23" s="4"/>
      <c r="O23" s="4"/>
      <c r="P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3">
      <c r="B24" t="s">
        <v>57</v>
      </c>
      <c r="C24" s="4">
        <f>AVERAGE(C3:C23)</f>
        <v>12.225</v>
      </c>
      <c r="D24" s="4"/>
    </row>
    <row r="25" spans="1:37" x14ac:dyDescent="0.3">
      <c r="O25" s="3"/>
    </row>
    <row r="31" spans="1:37" x14ac:dyDescent="0.3">
      <c r="W31" t="s">
        <v>88</v>
      </c>
    </row>
    <row r="34" spans="17:20" x14ac:dyDescent="0.3">
      <c r="Q34" s="3"/>
      <c r="R34" s="3"/>
      <c r="S34" s="3"/>
      <c r="T34" s="3"/>
    </row>
    <row r="35" spans="17:20" x14ac:dyDescent="0.3">
      <c r="Q35" s="3"/>
      <c r="R35" s="3"/>
      <c r="S35" s="3"/>
      <c r="T35" s="3"/>
    </row>
    <row r="36" spans="17:20" x14ac:dyDescent="0.3">
      <c r="Q36" s="3"/>
      <c r="R36" s="3"/>
      <c r="S36" s="3"/>
      <c r="T36" s="3"/>
    </row>
    <row r="37" spans="17:20" x14ac:dyDescent="0.3">
      <c r="Q37" s="3"/>
      <c r="R37" s="3"/>
      <c r="S37" s="3"/>
      <c r="T37" s="3"/>
    </row>
    <row r="38" spans="17:20" x14ac:dyDescent="0.3">
      <c r="Q38" s="3"/>
      <c r="R38" s="3"/>
      <c r="S38" s="3"/>
      <c r="T38" s="3"/>
    </row>
    <row r="39" spans="17:20" x14ac:dyDescent="0.3">
      <c r="Q39" s="3"/>
      <c r="R39" s="3"/>
      <c r="S39" s="3"/>
      <c r="T39" s="3"/>
    </row>
    <row r="40" spans="17:20" x14ac:dyDescent="0.3">
      <c r="Q40" s="3"/>
      <c r="R40" s="3"/>
      <c r="S40" s="3"/>
      <c r="T40" s="3"/>
    </row>
    <row r="41" spans="17:20" x14ac:dyDescent="0.3">
      <c r="Q41" s="3"/>
      <c r="R41" s="3"/>
      <c r="S41" s="3"/>
      <c r="T41" s="3"/>
    </row>
    <row r="42" spans="17:20" x14ac:dyDescent="0.3">
      <c r="Q42" s="3"/>
      <c r="R42" s="3"/>
      <c r="S42" s="3"/>
      <c r="T42" s="3"/>
    </row>
    <row r="43" spans="17:20" x14ac:dyDescent="0.3">
      <c r="Q43" s="3"/>
      <c r="R43" s="3"/>
      <c r="S43" s="3"/>
      <c r="T4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0516_화요일</vt:lpstr>
      <vt:lpstr>0523_화요일</vt:lpstr>
      <vt:lpstr>0530_화요일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전기1</dc:creator>
  <cp:lastModifiedBy>tea01</cp:lastModifiedBy>
  <dcterms:created xsi:type="dcterms:W3CDTF">2017-05-16T02:07:38Z</dcterms:created>
  <dcterms:modified xsi:type="dcterms:W3CDTF">2017-05-30T03:20:20Z</dcterms:modified>
</cp:coreProperties>
</file>