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tainer/Desktop/kafka/"/>
    </mc:Choice>
  </mc:AlternateContent>
  <xr:revisionPtr revIDLastSave="0" documentId="8_{9728C274-07E9-664E-B2ED-8EA0F4D9C8EE}" xr6:coauthVersionLast="47" xr6:coauthVersionMax="47" xr10:uidLastSave="{00000000-0000-0000-0000-000000000000}"/>
  <bookViews>
    <workbookView xWindow="4120" yWindow="1820" windowWidth="37560" windowHeight="21780" activeTab="1" xr2:uid="{BDCC8365-3BBF-2745-AAB1-B51F6C45A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2" l="1"/>
  <c r="C34" i="2"/>
  <c r="C28" i="2"/>
  <c r="C27" i="2"/>
  <c r="C35" i="2" s="1"/>
  <c r="C26" i="2"/>
  <c r="C29" i="2" s="1"/>
  <c r="C25" i="2"/>
  <c r="C24" i="2"/>
  <c r="C23" i="2"/>
  <c r="C22" i="2"/>
  <c r="C21" i="2"/>
  <c r="B13" i="2"/>
  <c r="B12" i="2"/>
  <c r="C19" i="1"/>
  <c r="B11" i="1"/>
  <c r="C20" i="1"/>
  <c r="C25" i="1"/>
  <c r="C26" i="1"/>
</calcChain>
</file>

<file path=xl/sharedStrings.xml><?xml version="1.0" encoding="utf-8"?>
<sst xmlns="http://schemas.openxmlformats.org/spreadsheetml/2006/main" count="229" uniqueCount="136">
  <si>
    <t>OCI Streaming</t>
    <phoneticPr fontId="2" type="noConversion"/>
  </si>
  <si>
    <t>IAM 사용자명</t>
    <phoneticPr fontId="2" type="noConversion"/>
  </si>
  <si>
    <t>apakrsct</t>
    <phoneticPr fontId="2" type="noConversion"/>
  </si>
  <si>
    <t>Namespace</t>
    <phoneticPr fontId="2" type="noConversion"/>
  </si>
  <si>
    <t>apakrsct01</t>
    <phoneticPr fontId="2" type="noConversion"/>
  </si>
  <si>
    <t>Tenancy</t>
    <phoneticPr fontId="2" type="noConversion"/>
  </si>
  <si>
    <t>OCI Function Application</t>
    <phoneticPr fontId="2" type="noConversion"/>
  </si>
  <si>
    <t>OCI Function Application’s Function</t>
    <phoneticPr fontId="2" type="noConversion"/>
  </si>
  <si>
    <t>OCI Streamin</t>
    <phoneticPr fontId="2" type="noConversion"/>
  </si>
  <si>
    <t>OCI Container Registry</t>
    <phoneticPr fontId="2" type="noConversion"/>
  </si>
  <si>
    <t>OCI Service Connector Hub</t>
    <phoneticPr fontId="2" type="noConversion"/>
  </si>
  <si>
    <t>OCI ATP</t>
    <phoneticPr fontId="2" type="noConversion"/>
  </si>
  <si>
    <t>OCI Event Rule</t>
    <phoneticPr fontId="2" type="noConversion"/>
  </si>
  <si>
    <t>crawled_stream</t>
    <phoneticPr fontId="2" type="noConversion"/>
  </si>
  <si>
    <t>enahced_stream</t>
    <phoneticPr fontId="2" type="noConversion"/>
  </si>
  <si>
    <t>OCI Object Storage</t>
    <phoneticPr fontId="2" type="noConversion"/>
  </si>
  <si>
    <t>참석자 Mail</t>
    <phoneticPr fontId="2" type="noConversion"/>
  </si>
  <si>
    <t>dpws1</t>
    <phoneticPr fontId="2" type="noConversion"/>
  </si>
  <si>
    <t>dpws1_pipeline_app</t>
    <phoneticPr fontId="2" type="noConversion"/>
  </si>
  <si>
    <t>Default Prefix</t>
    <phoneticPr fontId="2" type="noConversion"/>
  </si>
  <si>
    <t>triggering_data_load_fn</t>
    <phoneticPr fontId="2" type="noConversion"/>
  </si>
  <si>
    <t>oltpdb</t>
    <phoneticPr fontId="2" type="noConversion"/>
  </si>
  <si>
    <t>loading_to_adb_rule</t>
    <phoneticPr fontId="2" type="noConversion"/>
  </si>
  <si>
    <t>encoded_file_creation_rule</t>
    <phoneticPr fontId="2" type="noConversion"/>
  </si>
  <si>
    <t xml:space="preserve">sc_invoke_enhance_fn </t>
    <phoneticPr fontId="2" type="noConversion"/>
  </si>
  <si>
    <t>sc_archiving_fn</t>
    <phoneticPr fontId="2" type="noConversion"/>
  </si>
  <si>
    <t>OCI Resource Type</t>
    <phoneticPr fontId="2" type="noConversion"/>
  </si>
  <si>
    <t>Resource Name</t>
    <phoneticPr fontId="2" type="noConversion"/>
  </si>
  <si>
    <t>Description</t>
    <phoneticPr fontId="2" type="noConversion"/>
  </si>
  <si>
    <t>Used Steps</t>
    <phoneticPr fontId="2" type="noConversion"/>
  </si>
  <si>
    <t>Resource ID</t>
    <phoneticPr fontId="2" type="noConversion"/>
  </si>
  <si>
    <t>#RES#01</t>
  </si>
  <si>
    <t>#RES#02</t>
  </si>
  <si>
    <t>#RES#03</t>
  </si>
  <si>
    <t>#RES#04</t>
  </si>
  <si>
    <t>#RES#05</t>
  </si>
  <si>
    <t>#RES#06</t>
  </si>
  <si>
    <t>#RES#07</t>
  </si>
  <si>
    <t>#RES#08</t>
  </si>
  <si>
    <t>#RES#09</t>
  </si>
  <si>
    <t>#RES#10</t>
  </si>
  <si>
    <t>#RES#11</t>
  </si>
  <si>
    <t>#RES#12</t>
  </si>
  <si>
    <t>#RES#13</t>
  </si>
  <si>
    <t>#RES#14</t>
  </si>
  <si>
    <t>enhancing_data_fn</t>
    <phoneticPr fontId="2" type="noConversion"/>
  </si>
  <si>
    <t>크롤링 데이터 저장 스트림</t>
    <phoneticPr fontId="2" type="noConversion"/>
  </si>
  <si>
    <t>속성 확장된 데이터 자장 스트림</t>
    <phoneticPr fontId="2" type="noConversion"/>
  </si>
  <si>
    <t>스크림으로 부터 아카이빙된 데이터 저장 Object Storage의 버킷</t>
    <phoneticPr fontId="2" type="noConversion"/>
  </si>
  <si>
    <t>데이터베이스에 적제되기 용이한 파일 형태로 변환된 Object Storage의 버킷</t>
    <phoneticPr fontId="2" type="noConversion"/>
  </si>
  <si>
    <t>OCI Function 애플리케이션 명</t>
    <phoneticPr fontId="2" type="noConversion"/>
  </si>
  <si>
    <t>크롤링 데이터의 속성을 확장하는 OCI Function 이름</t>
    <phoneticPr fontId="2" type="noConversion"/>
  </si>
  <si>
    <t>ATP 데이터베이스에 데이터를 적제할 Stored Procedure를 호출하는 OCI Function 이름</t>
    <phoneticPr fontId="2" type="noConversion"/>
  </si>
  <si>
    <t>triggering_data_load_fn의 컨테이너 이미지 관리 저장소</t>
    <phoneticPr fontId="2" type="noConversion"/>
  </si>
  <si>
    <t>enhancing_data_fn의 컨테이너 이미지 관리 저장소</t>
    <phoneticPr fontId="2" type="noConversion"/>
  </si>
  <si>
    <t>crawled_stream으로 부터 메시지를 Consuming한 후, enhancing_data_fn를 호출하는 서비스 커넥터</t>
    <phoneticPr fontId="2" type="noConversion"/>
  </si>
  <si>
    <t>enahced_stream으로 부터 메시지를 Consuming한 후, 주기적으로 Object Storage에 데이터를 저장하는 서비스 커넥터</t>
    <phoneticPr fontId="2" type="noConversion"/>
  </si>
  <si>
    <t>converting_file_fn</t>
    <phoneticPr fontId="2" type="noConversion"/>
  </si>
  <si>
    <t>인코딩된 상태로 Object Storage에 저장된 파일을 디코딩하여 대상 Object Storage에 저장하는 OCI Function 이름</t>
    <phoneticPr fontId="2" type="noConversion"/>
  </si>
  <si>
    <t>dpws1_taewan.kim_raw_file 버킷에 object가 생성되면, converting_file_fn를 호출하고 이벤트 정보를 전달하는 이벤트 규칙</t>
    <phoneticPr fontId="2" type="noConversion"/>
  </si>
  <si>
    <t>dpws1_taewan.kim_converted_file 버킷에 object가 생성되면, oltpdb의 stored procedure를 호출하는 이벤트 규칙</t>
    <phoneticPr fontId="2" type="noConversion"/>
  </si>
  <si>
    <t>OLTP 데이터베이스</t>
    <phoneticPr fontId="2" type="noConversion"/>
  </si>
  <si>
    <t>#RES#15</t>
  </si>
  <si>
    <t>Compartment OCID</t>
    <phoneticPr fontId="2" type="noConversion"/>
  </si>
  <si>
    <t>Pattern</t>
    <phoneticPr fontId="2" type="noConversion"/>
  </si>
  <si>
    <t>&lt;PREFIX&gt;_&lt;MAIL_ID&gt;_raw_file</t>
    <phoneticPr fontId="2" type="noConversion"/>
  </si>
  <si>
    <t>&lt;PREFIX&gt;_&lt;MAIL_ID&gt;_converted_file</t>
    <phoneticPr fontId="2" type="noConversion"/>
  </si>
  <si>
    <t>pipeline</t>
    <phoneticPr fontId="2" type="noConversion"/>
  </si>
  <si>
    <t>&lt;PREFIX&gt;_&lt;TRACK_ID&gt;_app</t>
    <phoneticPr fontId="2" type="noConversion"/>
  </si>
  <si>
    <t>&lt;PREFIX&gt;/&lt;FN_NAME&gt;</t>
    <phoneticPr fontId="2" type="noConversion"/>
  </si>
  <si>
    <t>FY24 Moden Data Platform Workshop - Track01 실습 참조 데이터</t>
    <phoneticPr fontId="2" type="noConversion"/>
  </si>
  <si>
    <t>&lt;&lt;참석자_EMAIL_ADDRESS_입력&gt;&gt;</t>
    <phoneticPr fontId="2" type="noConversion"/>
  </si>
  <si>
    <t>&lt;&lt;참석자_할당_COMPARTMENT_OCID&gt;&gt;</t>
    <phoneticPr fontId="2" type="noConversion"/>
  </si>
  <si>
    <t>Workshop 기본 정보 입력</t>
    <phoneticPr fontId="2" type="noConversion"/>
  </si>
  <si>
    <t>클라우드 시스템 정보</t>
    <phoneticPr fontId="2" type="noConversion"/>
  </si>
  <si>
    <t>사용자 인증 토큰</t>
    <phoneticPr fontId="2" type="noConversion"/>
  </si>
  <si>
    <t>&lt;&lt;IAM 사용자 인증 토큰&gt;&gt;</t>
    <phoneticPr fontId="2" type="noConversion"/>
  </si>
  <si>
    <t>IAM 사용자 정보</t>
    <phoneticPr fontId="2" type="noConversion"/>
  </si>
  <si>
    <t>Workshop Track ID</t>
    <phoneticPr fontId="2" type="noConversion"/>
  </si>
  <si>
    <t>Workshop 기본 정보</t>
    <phoneticPr fontId="2" type="noConversion"/>
  </si>
  <si>
    <t>OCI Container Registry for #RES#07</t>
    <phoneticPr fontId="2" type="noConversion"/>
  </si>
  <si>
    <t>OCI Container Registry for #RES#08</t>
    <phoneticPr fontId="2" type="noConversion"/>
  </si>
  <si>
    <t>Stream Pool OCID</t>
    <phoneticPr fontId="2" type="noConversion"/>
  </si>
  <si>
    <t>IAM 사용자 인증 토큰</t>
    <phoneticPr fontId="2" type="noConversion"/>
  </si>
  <si>
    <t>Resource Info 입력</t>
    <phoneticPr fontId="2" type="noConversion"/>
  </si>
  <si>
    <t>자원 명</t>
    <phoneticPr fontId="2" type="noConversion"/>
  </si>
  <si>
    <t>속성 이름</t>
    <phoneticPr fontId="2" type="noConversion"/>
  </si>
  <si>
    <t>OCID</t>
    <phoneticPr fontId="2" type="noConversion"/>
  </si>
  <si>
    <t>ocid1.stream.oc1.ap-seoul-1.amaaaaaavsea7yias3zy4s6j6r7sytfxa6adoakjb6pn4i7fd36ztnhfzraq</t>
  </si>
  <si>
    <t>Message Endpoint</t>
    <phoneticPr fontId="2" type="noConversion"/>
  </si>
  <si>
    <t>https://cell-1.streaming.ap-seoul-1.oci.oraclecloud.com</t>
    <phoneticPr fontId="2" type="noConversion"/>
  </si>
  <si>
    <t xml:space="preserve">Default StreamPool-Kafka Connection Setting </t>
    <phoneticPr fontId="2" type="noConversion"/>
  </si>
  <si>
    <t>Bootstrap Servers</t>
    <phoneticPr fontId="2" type="noConversion"/>
  </si>
  <si>
    <t>cell-1.streaming.ap-seoul-1.oci.oraclecloud.com:9092</t>
    <phoneticPr fontId="2" type="noConversion"/>
  </si>
  <si>
    <t>USER</t>
    <phoneticPr fontId="2" type="noConversion"/>
  </si>
  <si>
    <t>Security Protocol</t>
    <phoneticPr fontId="2" type="noConversion"/>
  </si>
  <si>
    <t>SASL_SSL</t>
    <phoneticPr fontId="2" type="noConversion"/>
  </si>
  <si>
    <t>Security Mechanism</t>
    <phoneticPr fontId="2" type="noConversion"/>
  </si>
  <si>
    <t>PLAIN</t>
    <phoneticPr fontId="2" type="noConversion"/>
  </si>
  <si>
    <t>#RES#16</t>
  </si>
  <si>
    <t>OCI VCN</t>
    <phoneticPr fontId="2" type="noConversion"/>
  </si>
  <si>
    <t>&lt;PREFIX&gt;vcn</t>
    <phoneticPr fontId="2" type="noConversion"/>
  </si>
  <si>
    <t xml:space="preserve">oci vcn </t>
    <phoneticPr fontId="2" type="noConversion"/>
  </si>
  <si>
    <t>#RES#INFO#01</t>
    <phoneticPr fontId="2" type="noConversion"/>
  </si>
  <si>
    <t>#RES#INFO#04</t>
  </si>
  <si>
    <t>#RES#INFO#05</t>
  </si>
  <si>
    <t>#RES#INFO#06</t>
  </si>
  <si>
    <t>#RES#INFO#02</t>
    <phoneticPr fontId="2" type="noConversion"/>
  </si>
  <si>
    <t>#RES#INFO#03</t>
    <phoneticPr fontId="2" type="noConversion"/>
  </si>
  <si>
    <t>fn update context registry icn.ocir.io/apackrsct01/dpws1</t>
    <phoneticPr fontId="2" type="noConversion"/>
  </si>
  <si>
    <t>apackrsct/ws_taewan.kim/ocid1.streampool.oc1.ap-seoul-1.amaaaaaavsea7yiad6hosc6difrwr4vkk5ee4gcc36l5dxsmjhjmxkg2ld4a</t>
    <phoneticPr fontId="2" type="noConversion"/>
  </si>
  <si>
    <t>#RES#17</t>
  </si>
  <si>
    <t>OCI Container Registry for #RES#09</t>
    <phoneticPr fontId="2" type="noConversion"/>
  </si>
  <si>
    <t>converting_file_fn의 컨테이너 이미지 관리 저장소</t>
    <phoneticPr fontId="2" type="noConversion"/>
  </si>
  <si>
    <t>dencoded_file_creation_rule</t>
    <phoneticPr fontId="2" type="noConversion"/>
  </si>
  <si>
    <t>SourceATP</t>
    <phoneticPr fontId="2" type="noConversion"/>
  </si>
  <si>
    <t>user</t>
    <phoneticPr fontId="2" type="noConversion"/>
  </si>
  <si>
    <t>admin</t>
    <phoneticPr fontId="2" type="noConversion"/>
  </si>
  <si>
    <t>password</t>
    <phoneticPr fontId="2" type="noConversion"/>
  </si>
  <si>
    <t>Welcome123456!</t>
    <phoneticPr fontId="2" type="noConversion"/>
  </si>
  <si>
    <t>#RES#INFO#07</t>
  </si>
  <si>
    <t>#RES#INFO#08</t>
  </si>
  <si>
    <t>#RES#INFO#09</t>
  </si>
  <si>
    <t>#RES#INFO#10</t>
  </si>
  <si>
    <t>ords-base-url</t>
    <phoneticPr fontId="2" type="noConversion"/>
  </si>
  <si>
    <t>Object Storage</t>
    <phoneticPr fontId="2" type="noConversion"/>
  </si>
  <si>
    <t>https://yh0olybn5pqce4n-taewankimsourceatp.adb.ap-seoul-1.oraclecloudapps.com/ords/admin/parquet_loader/</t>
    <phoneticPr fontId="2" type="noConversion"/>
  </si>
  <si>
    <t>base-objectstorage-url</t>
    <phoneticPr fontId="2" type="noConversion"/>
  </si>
  <si>
    <t>https://objectstorage.ap-seoul-1.oraclecloud.com</t>
    <phoneticPr fontId="2" type="noConversion"/>
  </si>
  <si>
    <t>#RES#07</t>
    <phoneticPr fontId="2" type="noConversion"/>
  </si>
  <si>
    <t>&lt;&lt;세션 참석자 Mail address&gt;&gt;</t>
    <phoneticPr fontId="2" type="noConversion"/>
  </si>
  <si>
    <t>&lt;&lt;STREAM_POOL_OCID&gt;&gt;</t>
    <phoneticPr fontId="2" type="noConversion"/>
  </si>
  <si>
    <t>설정 값&lt;업데이트 필수 항목, 현재 설정값은 예시&gt;</t>
    <phoneticPr fontId="2" type="noConversion"/>
  </si>
  <si>
    <t>#RES#INFO#11</t>
    <phoneticPr fontId="2" type="noConversion"/>
  </si>
  <si>
    <t>IAM</t>
    <phoneticPr fontId="2" type="noConversion"/>
  </si>
  <si>
    <t>OCI Suser Auth Token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</si>
</sst>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rgb="FFD7E7DB"/>
      <name val="Oracle Sans Tab"/>
    </font>
    <font>
      <sz val="12"/>
      <color rgb="FF000000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6"/>
      <color theme="0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8"/>
      <color theme="1"/>
      <name val="Oracle Sans Tab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readingOrder="1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 applyAlignment="1">
      <alignment horizontal="left" vertical="center" readingOrder="1"/>
    </xf>
    <xf numFmtId="0" fontId="0" fillId="9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 wrapText="1"/>
    </xf>
    <xf numFmtId="0" fontId="1" fillId="10" borderId="5" xfId="0" applyFont="1" applyFill="1" applyBorder="1" applyAlignment="1">
      <alignment horizontal="left" vertical="center" wrapText="1"/>
    </xf>
    <xf numFmtId="0" fontId="1" fillId="10" borderId="6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ewan.kim@oracle.com" TargetMode="External"/><Relationship Id="rId1" Type="http://schemas.openxmlformats.org/officeDocument/2006/relationships/hyperlink" Target="mailto:taewan.kim@oracl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aewan.kim@oracle.com" TargetMode="External"/><Relationship Id="rId1" Type="http://schemas.openxmlformats.org/officeDocument/2006/relationships/hyperlink" Target="https://yh0olybn5pqce4n-taewankimsourceatp.adb.ap-seoul-1.oraclecloudapps.com/ords/admin/parquet_lo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C0D6-F71C-5D42-9724-DF73DBC97257}">
  <dimension ref="A1:F36"/>
  <sheetViews>
    <sheetView zoomScale="114" zoomScaleNormal="114" workbookViewId="0">
      <selection sqref="A1:XFD1048576"/>
    </sheetView>
  </sheetViews>
  <sheetFormatPr baseColWidth="10" defaultRowHeight="18"/>
  <cols>
    <col min="1" max="1" width="23.28515625" bestFit="1" customWidth="1"/>
    <col min="2" max="2" width="32.7109375" customWidth="1"/>
    <col min="3" max="3" width="29" bestFit="1" customWidth="1"/>
    <col min="4" max="4" width="31.7109375" customWidth="1"/>
    <col min="5" max="5" width="103.7109375" bestFit="1" customWidth="1"/>
  </cols>
  <sheetData>
    <row r="1" spans="1:6" ht="35">
      <c r="A1" s="21" t="s">
        <v>70</v>
      </c>
      <c r="B1" s="21"/>
      <c r="C1" s="21"/>
      <c r="D1" s="21"/>
      <c r="E1" s="21"/>
    </row>
    <row r="3" spans="1:6">
      <c r="A3" s="2" t="s">
        <v>73</v>
      </c>
    </row>
    <row r="4" spans="1:6">
      <c r="A4" s="3" t="s">
        <v>16</v>
      </c>
      <c r="B4" s="13" t="s">
        <v>71</v>
      </c>
    </row>
    <row r="5" spans="1:6">
      <c r="A5" s="3" t="s">
        <v>75</v>
      </c>
      <c r="B5" s="13" t="s">
        <v>76</v>
      </c>
      <c r="C5" s="14"/>
      <c r="D5" s="14"/>
      <c r="E5" s="14"/>
    </row>
    <row r="6" spans="1:6">
      <c r="A6" s="3" t="s">
        <v>63</v>
      </c>
      <c r="B6" s="22" t="s">
        <v>72</v>
      </c>
      <c r="C6" s="22"/>
      <c r="D6" s="22"/>
      <c r="E6" s="22"/>
    </row>
    <row r="7" spans="1:6">
      <c r="A7" s="2" t="s">
        <v>74</v>
      </c>
    </row>
    <row r="8" spans="1:6">
      <c r="A8" s="3" t="s">
        <v>5</v>
      </c>
      <c r="B8" t="s">
        <v>2</v>
      </c>
    </row>
    <row r="9" spans="1:6">
      <c r="A9" s="3" t="s">
        <v>3</v>
      </c>
      <c r="B9" t="s">
        <v>4</v>
      </c>
    </row>
    <row r="10" spans="1:6">
      <c r="A10" s="2" t="s">
        <v>77</v>
      </c>
      <c r="C10" s="1"/>
    </row>
    <row r="11" spans="1:6">
      <c r="A11" s="3" t="s">
        <v>1</v>
      </c>
      <c r="B11" t="str">
        <f>CONCATENATE("ws_",SUBSTITUTE(B8,"@oracle.com",""))</f>
        <v>ws_apakrsct</v>
      </c>
      <c r="C11" s="1"/>
    </row>
    <row r="12" spans="1:6">
      <c r="A12" s="2" t="s">
        <v>79</v>
      </c>
    </row>
    <row r="13" spans="1:6">
      <c r="A13" s="3" t="s">
        <v>19</v>
      </c>
      <c r="B13" t="s">
        <v>17</v>
      </c>
    </row>
    <row r="14" spans="1:6">
      <c r="A14" s="3" t="s">
        <v>78</v>
      </c>
      <c r="B14" t="s">
        <v>67</v>
      </c>
    </row>
    <row r="16" spans="1:6">
      <c r="A16" s="5" t="s">
        <v>30</v>
      </c>
      <c r="B16" s="6" t="s">
        <v>26</v>
      </c>
      <c r="C16" s="7" t="s">
        <v>27</v>
      </c>
      <c r="D16" s="7" t="s">
        <v>64</v>
      </c>
      <c r="E16" s="7" t="s">
        <v>28</v>
      </c>
      <c r="F16" s="7" t="s">
        <v>29</v>
      </c>
    </row>
    <row r="17" spans="1:6">
      <c r="A17" s="8" t="s">
        <v>31</v>
      </c>
      <c r="B17" s="9" t="s">
        <v>0</v>
      </c>
      <c r="C17" s="12" t="s">
        <v>13</v>
      </c>
      <c r="D17" s="10"/>
      <c r="E17" s="10" t="s">
        <v>46</v>
      </c>
      <c r="F17" s="10"/>
    </row>
    <row r="18" spans="1:6">
      <c r="A18" s="8" t="s">
        <v>32</v>
      </c>
      <c r="B18" s="9" t="s">
        <v>8</v>
      </c>
      <c r="C18" s="12" t="s">
        <v>14</v>
      </c>
      <c r="D18" s="10"/>
      <c r="E18" s="10" t="s">
        <v>47</v>
      </c>
      <c r="F18" s="10"/>
    </row>
    <row r="19" spans="1:6">
      <c r="A19" s="8" t="s">
        <v>33</v>
      </c>
      <c r="B19" s="9" t="s">
        <v>15</v>
      </c>
      <c r="C19" s="12" t="str">
        <f>_xlfn.CONCAT(_xlfn.CONCAT(B13,"_"),SUBSTITUTE(B4,"@oracle.com",""),"_raw_file")</f>
        <v>dpws1_&lt;&lt;참석자_EMAIL_ADDRESS_입력&gt;&gt;_raw_file</v>
      </c>
      <c r="D19" s="10" t="s">
        <v>65</v>
      </c>
      <c r="E19" s="10" t="s">
        <v>48</v>
      </c>
      <c r="F19" s="10"/>
    </row>
    <row r="20" spans="1:6">
      <c r="A20" s="8" t="s">
        <v>34</v>
      </c>
      <c r="B20" s="9" t="s">
        <v>15</v>
      </c>
      <c r="C20" s="12" t="e">
        <f>_xlfn.CONCAT(_xlfn.CONCAT(#REF!,"_"),SUBSTITUTE(B4,"@oracle.com",""),"_converted_file")</f>
        <v>#REF!</v>
      </c>
      <c r="D20" s="10" t="s">
        <v>66</v>
      </c>
      <c r="E20" s="10" t="s">
        <v>49</v>
      </c>
      <c r="F20" s="10"/>
    </row>
    <row r="21" spans="1:6">
      <c r="A21" s="8" t="s">
        <v>35</v>
      </c>
      <c r="B21" s="9" t="s">
        <v>6</v>
      </c>
      <c r="C21" s="12" t="s">
        <v>18</v>
      </c>
      <c r="D21" s="10" t="s">
        <v>68</v>
      </c>
      <c r="E21" s="10" t="s">
        <v>50</v>
      </c>
      <c r="F21" s="10"/>
    </row>
    <row r="22" spans="1:6" ht="20" customHeight="1">
      <c r="A22" s="8" t="s">
        <v>36</v>
      </c>
      <c r="B22" s="9" t="s">
        <v>7</v>
      </c>
      <c r="C22" s="12" t="s">
        <v>45</v>
      </c>
      <c r="D22" s="10"/>
      <c r="E22" s="10" t="s">
        <v>51</v>
      </c>
      <c r="F22" s="10"/>
    </row>
    <row r="23" spans="1:6">
      <c r="A23" s="8" t="s">
        <v>37</v>
      </c>
      <c r="B23" s="9" t="s">
        <v>7</v>
      </c>
      <c r="C23" s="12" t="s">
        <v>20</v>
      </c>
      <c r="D23" s="10"/>
      <c r="E23" s="10" t="s">
        <v>52</v>
      </c>
      <c r="F23" s="10"/>
    </row>
    <row r="24" spans="1:6">
      <c r="A24" s="8" t="s">
        <v>38</v>
      </c>
      <c r="B24" s="9" t="s">
        <v>7</v>
      </c>
      <c r="C24" s="12" t="s">
        <v>57</v>
      </c>
      <c r="D24" s="10"/>
      <c r="E24" s="10" t="s">
        <v>58</v>
      </c>
      <c r="F24" s="10"/>
    </row>
    <row r="25" spans="1:6">
      <c r="A25" s="8" t="s">
        <v>39</v>
      </c>
      <c r="B25" s="9" t="s">
        <v>9</v>
      </c>
      <c r="C25" s="12" t="e">
        <f>_xlfn.CONCAT(_xlfn.CONCAT(#REF!,"/"),C22)</f>
        <v>#REF!</v>
      </c>
      <c r="D25" s="10" t="s">
        <v>69</v>
      </c>
      <c r="E25" s="11" t="s">
        <v>54</v>
      </c>
      <c r="F25" s="10"/>
    </row>
    <row r="26" spans="1:6">
      <c r="A26" s="8" t="s">
        <v>40</v>
      </c>
      <c r="B26" s="9" t="s">
        <v>9</v>
      </c>
      <c r="C26" s="12" t="e">
        <f>_xlfn.CONCAT(_xlfn.CONCAT(#REF!,"/"),C23)</f>
        <v>#REF!</v>
      </c>
      <c r="D26" s="10" t="s">
        <v>69</v>
      </c>
      <c r="E26" s="10" t="s">
        <v>53</v>
      </c>
      <c r="F26" s="10"/>
    </row>
    <row r="27" spans="1:6">
      <c r="A27" s="8" t="s">
        <v>41</v>
      </c>
      <c r="B27" s="9" t="s">
        <v>10</v>
      </c>
      <c r="C27" s="12" t="s">
        <v>24</v>
      </c>
      <c r="D27" s="10"/>
      <c r="E27" s="10" t="s">
        <v>55</v>
      </c>
      <c r="F27" s="10"/>
    </row>
    <row r="28" spans="1:6">
      <c r="A28" s="8" t="s">
        <v>42</v>
      </c>
      <c r="B28" s="9" t="s">
        <v>10</v>
      </c>
      <c r="C28" s="12" t="s">
        <v>25</v>
      </c>
      <c r="D28" s="10"/>
      <c r="E28" s="10" t="s">
        <v>56</v>
      </c>
      <c r="F28" s="10"/>
    </row>
    <row r="29" spans="1:6">
      <c r="A29" s="8" t="s">
        <v>43</v>
      </c>
      <c r="B29" s="9" t="s">
        <v>12</v>
      </c>
      <c r="C29" s="12" t="s">
        <v>23</v>
      </c>
      <c r="D29" s="10"/>
      <c r="E29" s="10" t="s">
        <v>59</v>
      </c>
      <c r="F29" s="10"/>
    </row>
    <row r="30" spans="1:6">
      <c r="A30" s="8" t="s">
        <v>44</v>
      </c>
      <c r="B30" s="9" t="s">
        <v>12</v>
      </c>
      <c r="C30" s="12" t="s">
        <v>22</v>
      </c>
      <c r="D30" s="10"/>
      <c r="E30" s="10" t="s">
        <v>60</v>
      </c>
      <c r="F30" s="10"/>
    </row>
    <row r="31" spans="1:6">
      <c r="A31" s="8" t="s">
        <v>62</v>
      </c>
      <c r="B31" s="9" t="s">
        <v>11</v>
      </c>
      <c r="C31" s="12" t="s">
        <v>21</v>
      </c>
      <c r="D31" s="10"/>
      <c r="E31" s="10" t="s">
        <v>61</v>
      </c>
      <c r="F31" s="10"/>
    </row>
    <row r="33" spans="2:2" ht="23">
      <c r="B33" s="4"/>
    </row>
    <row r="34" spans="2:2" ht="23">
      <c r="B34" s="4"/>
    </row>
    <row r="35" spans="2:2" ht="23">
      <c r="B35" s="4"/>
    </row>
    <row r="36" spans="2:2" ht="23">
      <c r="B36" s="4"/>
    </row>
  </sheetData>
  <mergeCells count="2">
    <mergeCell ref="A1:E1"/>
    <mergeCell ref="B6:E6"/>
  </mergeCells>
  <phoneticPr fontId="2" type="noConversion"/>
  <hyperlinks>
    <hyperlink ref="B4" r:id="rId1" display="taewan.kim@oracle.com" xr:uid="{FAB7F0E4-6D15-E04D-9AAB-7C14F9B5F099}"/>
    <hyperlink ref="B5" r:id="rId2" display="taewan.kim@oracle.com" xr:uid="{D6E3C07E-0910-8648-9230-2D30A5F63FA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FE7-6A5C-8A4A-BCA7-0B0D7F3BBFD1}">
  <dimension ref="A1:F49"/>
  <sheetViews>
    <sheetView tabSelected="1" topLeftCell="A9" zoomScaleNormal="100" workbookViewId="0">
      <selection activeCell="B14" sqref="B14"/>
    </sheetView>
  </sheetViews>
  <sheetFormatPr baseColWidth="10" defaultRowHeight="18"/>
  <cols>
    <col min="1" max="1" width="40.140625" bestFit="1" customWidth="1"/>
    <col min="2" max="2" width="32.7109375" customWidth="1"/>
    <col min="3" max="3" width="48.42578125" bestFit="1" customWidth="1"/>
    <col min="4" max="4" width="31.7109375" customWidth="1"/>
    <col min="5" max="5" width="103.7109375" bestFit="1" customWidth="1"/>
  </cols>
  <sheetData>
    <row r="1" spans="1:5" ht="35">
      <c r="A1" s="21" t="s">
        <v>70</v>
      </c>
      <c r="B1" s="21"/>
      <c r="C1" s="21"/>
      <c r="D1" s="21"/>
      <c r="E1" s="21"/>
    </row>
    <row r="3" spans="1:5" ht="23">
      <c r="A3" s="15" t="s">
        <v>73</v>
      </c>
    </row>
    <row r="4" spans="1:5">
      <c r="A4" s="3" t="s">
        <v>16</v>
      </c>
      <c r="B4" s="13" t="s">
        <v>130</v>
      </c>
    </row>
    <row r="5" spans="1:5">
      <c r="A5" s="3" t="s">
        <v>75</v>
      </c>
      <c r="B5" s="13" t="s">
        <v>76</v>
      </c>
      <c r="C5" s="14"/>
      <c r="D5" s="14"/>
      <c r="E5" s="14"/>
    </row>
    <row r="6" spans="1:5">
      <c r="A6" s="3" t="s">
        <v>63</v>
      </c>
      <c r="B6" s="22" t="s">
        <v>72</v>
      </c>
      <c r="C6" s="22"/>
      <c r="D6" s="22"/>
      <c r="E6" s="22"/>
    </row>
    <row r="7" spans="1:5">
      <c r="A7" s="3" t="s">
        <v>82</v>
      </c>
      <c r="B7" s="14" t="s">
        <v>131</v>
      </c>
      <c r="C7" s="14"/>
      <c r="D7" s="14"/>
      <c r="E7" s="14"/>
    </row>
    <row r="8" spans="1:5">
      <c r="A8" s="2" t="s">
        <v>74</v>
      </c>
    </row>
    <row r="9" spans="1:5">
      <c r="A9" s="3" t="s">
        <v>5</v>
      </c>
      <c r="B9" t="s">
        <v>2</v>
      </c>
    </row>
    <row r="10" spans="1:5">
      <c r="A10" s="3" t="s">
        <v>3</v>
      </c>
      <c r="B10" t="s">
        <v>4</v>
      </c>
    </row>
    <row r="11" spans="1:5">
      <c r="A11" s="2" t="s">
        <v>77</v>
      </c>
      <c r="C11" s="1"/>
    </row>
    <row r="12" spans="1:5">
      <c r="A12" s="3" t="s">
        <v>1</v>
      </c>
      <c r="B12" t="str">
        <f>CONCATENATE("ws_",SUBSTITUTE(B4,"@oracle.com",""))</f>
        <v>ws_&lt;&lt;세션 참석자 Mail address&gt;&gt;</v>
      </c>
      <c r="C12" s="1"/>
    </row>
    <row r="13" spans="1:5">
      <c r="A13" s="3" t="s">
        <v>83</v>
      </c>
      <c r="B13" t="str">
        <f>B7</f>
        <v>&lt;&lt;STREAM_POOL_OCID&gt;&gt;</v>
      </c>
      <c r="C13" s="1"/>
    </row>
    <row r="14" spans="1:5">
      <c r="A14" s="2" t="s">
        <v>79</v>
      </c>
    </row>
    <row r="15" spans="1:5">
      <c r="A15" s="3" t="s">
        <v>19</v>
      </c>
      <c r="B15" t="s">
        <v>17</v>
      </c>
    </row>
    <row r="16" spans="1:5">
      <c r="A16" s="3" t="s">
        <v>78</v>
      </c>
      <c r="B16" t="s">
        <v>67</v>
      </c>
    </row>
    <row r="17" spans="1:6">
      <c r="C17" t="s">
        <v>109</v>
      </c>
    </row>
    <row r="18" spans="1:6">
      <c r="A18" s="5" t="s">
        <v>30</v>
      </c>
      <c r="B18" s="6" t="s">
        <v>26</v>
      </c>
      <c r="C18" s="7" t="s">
        <v>27</v>
      </c>
      <c r="D18" s="7" t="s">
        <v>64</v>
      </c>
      <c r="E18" s="7" t="s">
        <v>28</v>
      </c>
      <c r="F18" s="7" t="s">
        <v>29</v>
      </c>
    </row>
    <row r="19" spans="1:6">
      <c r="A19" s="8" t="s">
        <v>31</v>
      </c>
      <c r="B19" s="9" t="s">
        <v>0</v>
      </c>
      <c r="C19" s="12" t="s">
        <v>13</v>
      </c>
      <c r="D19" s="10"/>
      <c r="E19" s="10" t="s">
        <v>46</v>
      </c>
      <c r="F19" s="10"/>
    </row>
    <row r="20" spans="1:6">
      <c r="A20" s="8" t="s">
        <v>32</v>
      </c>
      <c r="B20" s="9" t="s">
        <v>8</v>
      </c>
      <c r="C20" s="12" t="s">
        <v>14</v>
      </c>
      <c r="D20" s="10"/>
      <c r="E20" s="10" t="s">
        <v>47</v>
      </c>
      <c r="F20" s="10"/>
    </row>
    <row r="21" spans="1:6">
      <c r="A21" s="8" t="s">
        <v>33</v>
      </c>
      <c r="B21" s="9" t="s">
        <v>15</v>
      </c>
      <c r="C21" s="12" t="str">
        <f>_xlfn.CONCAT(_xlfn.CONCAT(B15,"_"),SUBSTITUTE(B4,"@oracle.com",""),"_raw_file")</f>
        <v>dpws1_&lt;&lt;세션 참석자 Mail address&gt;&gt;_raw_file</v>
      </c>
      <c r="D21" s="10" t="s">
        <v>65</v>
      </c>
      <c r="E21" s="10" t="s">
        <v>48</v>
      </c>
      <c r="F21" s="10"/>
    </row>
    <row r="22" spans="1:6">
      <c r="A22" s="8" t="s">
        <v>34</v>
      </c>
      <c r="B22" s="9" t="s">
        <v>15</v>
      </c>
      <c r="C22" s="12" t="str">
        <f>_xlfn.CONCAT(_xlfn.CONCAT(B15,"_"),SUBSTITUTE(B4,"@oracle.com",""),"_converted_file")</f>
        <v>dpws1_&lt;&lt;세션 참석자 Mail address&gt;&gt;_converted_file</v>
      </c>
      <c r="D22" s="10" t="s">
        <v>66</v>
      </c>
      <c r="E22" s="10" t="s">
        <v>49</v>
      </c>
      <c r="F22" s="10"/>
    </row>
    <row r="23" spans="1:6">
      <c r="A23" s="8" t="s">
        <v>35</v>
      </c>
      <c r="B23" s="9" t="s">
        <v>100</v>
      </c>
      <c r="C23" s="12" t="str">
        <f>_xlfn.CONCAT(B15,"vcn")</f>
        <v>dpws1vcn</v>
      </c>
      <c r="D23" s="10" t="s">
        <v>101</v>
      </c>
      <c r="E23" s="10" t="s">
        <v>102</v>
      </c>
      <c r="F23" s="10"/>
    </row>
    <row r="24" spans="1:6">
      <c r="A24" s="8" t="s">
        <v>36</v>
      </c>
      <c r="B24" s="9" t="s">
        <v>6</v>
      </c>
      <c r="C24" s="12" t="str">
        <f>_xlfn.CONCAT(_xlfn.CONCAT(_xlfn.CONCAT(B15,"_"),B16),"_app")</f>
        <v>dpws1_pipeline_app</v>
      </c>
      <c r="D24" s="10" t="s">
        <v>68</v>
      </c>
      <c r="E24" s="10" t="s">
        <v>50</v>
      </c>
      <c r="F24" s="10"/>
    </row>
    <row r="25" spans="1:6" ht="20" customHeight="1">
      <c r="A25" s="8" t="s">
        <v>129</v>
      </c>
      <c r="B25" s="9" t="s">
        <v>7</v>
      </c>
      <c r="C25" s="12" t="str">
        <f>_xlfn.CONCAT(_xlfn.CONCAT("enhancing_fn","_"),SUBSTITUTE(B4,"@oracle.com",""))</f>
        <v>enhancing_fn_&lt;&lt;세션 참석자 Mail address&gt;&gt;</v>
      </c>
      <c r="D25" s="10"/>
      <c r="E25" s="10" t="s">
        <v>51</v>
      </c>
      <c r="F25" s="10"/>
    </row>
    <row r="26" spans="1:6">
      <c r="A26" s="8" t="s">
        <v>38</v>
      </c>
      <c r="B26" s="9" t="s">
        <v>7</v>
      </c>
      <c r="C26" s="12" t="str">
        <f>_xlfn.CONCAT(_xlfn.CONCAT("triggering_fn","_"),SUBSTITUTE(B4,"@oracle.com",""))</f>
        <v>triggering_fn_&lt;&lt;세션 참석자 Mail address&gt;&gt;</v>
      </c>
      <c r="D26" s="10"/>
      <c r="E26" s="10" t="s">
        <v>52</v>
      </c>
      <c r="F26" s="10"/>
    </row>
    <row r="27" spans="1:6">
      <c r="A27" s="8" t="s">
        <v>39</v>
      </c>
      <c r="B27" s="9" t="s">
        <v>7</v>
      </c>
      <c r="C27" s="12" t="str">
        <f>_xlfn.CONCAT(_xlfn.CONCAT("converting_fn","_"),SUBSTITUTE(B4,"@oracle.com",""))</f>
        <v>converting_fn_&lt;&lt;세션 참석자 Mail address&gt;&gt;</v>
      </c>
      <c r="D27" s="10"/>
      <c r="E27" s="10" t="s">
        <v>58</v>
      </c>
      <c r="F27" s="10"/>
    </row>
    <row r="28" spans="1:6">
      <c r="A28" s="8" t="s">
        <v>40</v>
      </c>
      <c r="B28" s="9" t="s">
        <v>80</v>
      </c>
      <c r="C28" s="12" t="str">
        <f>_xlfn.CONCAT(_xlfn.CONCAT(B15,"/"),C25)</f>
        <v>dpws1/enhancing_fn_&lt;&lt;세션 참석자 Mail address&gt;&gt;</v>
      </c>
      <c r="D28" s="10" t="s">
        <v>69</v>
      </c>
      <c r="E28" s="11" t="s">
        <v>54</v>
      </c>
      <c r="F28" s="10"/>
    </row>
    <row r="29" spans="1:6">
      <c r="A29" s="8" t="s">
        <v>41</v>
      </c>
      <c r="B29" s="9" t="s">
        <v>81</v>
      </c>
      <c r="C29" s="12" t="str">
        <f>_xlfn.CONCAT(_xlfn.CONCAT(B15,"/"),C26)</f>
        <v>dpws1/triggering_fn_&lt;&lt;세션 참석자 Mail address&gt;&gt;</v>
      </c>
      <c r="D29" s="10" t="s">
        <v>69</v>
      </c>
      <c r="E29" s="10" t="s">
        <v>53</v>
      </c>
      <c r="F29" s="10"/>
    </row>
    <row r="30" spans="1:6">
      <c r="A30" s="8" t="s">
        <v>42</v>
      </c>
      <c r="B30" s="9" t="s">
        <v>10</v>
      </c>
      <c r="C30" s="12" t="s">
        <v>24</v>
      </c>
      <c r="D30" s="10"/>
      <c r="E30" s="10" t="s">
        <v>55</v>
      </c>
      <c r="F30" s="10"/>
    </row>
    <row r="31" spans="1:6">
      <c r="A31" s="8" t="s">
        <v>43</v>
      </c>
      <c r="B31" s="9" t="s">
        <v>10</v>
      </c>
      <c r="C31" s="12" t="s">
        <v>25</v>
      </c>
      <c r="D31" s="10"/>
      <c r="E31" s="10" t="s">
        <v>56</v>
      </c>
      <c r="F31" s="10"/>
    </row>
    <row r="32" spans="1:6">
      <c r="A32" s="8" t="s">
        <v>44</v>
      </c>
      <c r="B32" s="9" t="s">
        <v>12</v>
      </c>
      <c r="C32" s="12" t="s">
        <v>114</v>
      </c>
      <c r="D32" s="10"/>
      <c r="E32" s="10" t="s">
        <v>59</v>
      </c>
      <c r="F32" s="10"/>
    </row>
    <row r="33" spans="1:6">
      <c r="A33" s="8" t="s">
        <v>62</v>
      </c>
      <c r="B33" s="9" t="s">
        <v>12</v>
      </c>
      <c r="C33" s="12" t="s">
        <v>22</v>
      </c>
      <c r="D33" s="10"/>
      <c r="E33" s="10" t="s">
        <v>60</v>
      </c>
      <c r="F33" s="10"/>
    </row>
    <row r="34" spans="1:6">
      <c r="A34" s="8" t="s">
        <v>99</v>
      </c>
      <c r="B34" s="9" t="s">
        <v>11</v>
      </c>
      <c r="C34" s="12" t="str">
        <f>_xlfn.CONCAT(SUBSTITUTE(SUBSTITUTE(B4,"@oracle.com",""),".",""),"SourceATP")</f>
        <v>&lt;&lt;세션 참석자 Mail address&gt;&gt;SourceATP</v>
      </c>
      <c r="D34" s="10"/>
      <c r="E34" s="10" t="s">
        <v>61</v>
      </c>
      <c r="F34" s="10"/>
    </row>
    <row r="35" spans="1:6">
      <c r="A35" s="8" t="s">
        <v>111</v>
      </c>
      <c r="B35" s="9" t="s">
        <v>112</v>
      </c>
      <c r="C35" s="12" t="str">
        <f>_xlfn.CONCAT(_xlfn.CONCAT(B15,"/"),C27)</f>
        <v>dpws1/converting_fn_&lt;&lt;세션 참석자 Mail address&gt;&gt;</v>
      </c>
      <c r="D35" s="10" t="s">
        <v>69</v>
      </c>
      <c r="E35" s="10" t="s">
        <v>113</v>
      </c>
      <c r="F35" s="20"/>
    </row>
    <row r="37" spans="1:6" ht="23">
      <c r="A37" s="15" t="s">
        <v>84</v>
      </c>
      <c r="B37" s="4"/>
    </row>
    <row r="38" spans="1:6" ht="23">
      <c r="A38" s="19" t="s">
        <v>85</v>
      </c>
      <c r="B38" s="16" t="s">
        <v>85</v>
      </c>
      <c r="C38" s="17" t="s">
        <v>86</v>
      </c>
      <c r="D38" s="28" t="s">
        <v>132</v>
      </c>
      <c r="E38" s="29"/>
      <c r="F38" s="29"/>
    </row>
    <row r="39" spans="1:6">
      <c r="A39" s="8" t="s">
        <v>103</v>
      </c>
      <c r="B39" s="12" t="s">
        <v>13</v>
      </c>
      <c r="C39" s="12" t="s">
        <v>87</v>
      </c>
      <c r="D39" s="30" t="s">
        <v>88</v>
      </c>
      <c r="E39" s="30"/>
      <c r="F39" s="30"/>
    </row>
    <row r="40" spans="1:6">
      <c r="A40" s="8" t="s">
        <v>107</v>
      </c>
      <c r="B40" s="12" t="s">
        <v>13</v>
      </c>
      <c r="C40" s="12" t="s">
        <v>89</v>
      </c>
      <c r="D40" s="31" t="s">
        <v>90</v>
      </c>
      <c r="E40" s="30"/>
      <c r="F40" s="30"/>
    </row>
    <row r="41" spans="1:6" ht="18" customHeight="1">
      <c r="A41" s="8" t="s">
        <v>108</v>
      </c>
      <c r="B41" s="18" t="s">
        <v>91</v>
      </c>
      <c r="C41" s="18" t="s">
        <v>92</v>
      </c>
      <c r="D41" s="23" t="s">
        <v>93</v>
      </c>
      <c r="E41" s="24"/>
      <c r="F41" s="24"/>
    </row>
    <row r="42" spans="1:6" ht="18" customHeight="1">
      <c r="A42" s="8" t="s">
        <v>104</v>
      </c>
      <c r="B42" s="18" t="s">
        <v>91</v>
      </c>
      <c r="C42" s="18" t="s">
        <v>94</v>
      </c>
      <c r="D42" s="23" t="s">
        <v>110</v>
      </c>
      <c r="E42" s="24"/>
      <c r="F42" s="24"/>
    </row>
    <row r="43" spans="1:6">
      <c r="A43" s="8" t="s">
        <v>105</v>
      </c>
      <c r="B43" s="18" t="s">
        <v>91</v>
      </c>
      <c r="C43" s="18" t="s">
        <v>95</v>
      </c>
      <c r="D43" s="23" t="s">
        <v>96</v>
      </c>
      <c r="E43" s="24"/>
      <c r="F43" s="24"/>
    </row>
    <row r="44" spans="1:6">
      <c r="A44" s="8" t="s">
        <v>106</v>
      </c>
      <c r="B44" s="18" t="s">
        <v>91</v>
      </c>
      <c r="C44" s="18" t="s">
        <v>97</v>
      </c>
      <c r="D44" s="23" t="s">
        <v>98</v>
      </c>
      <c r="E44" s="24"/>
      <c r="F44" s="24"/>
    </row>
    <row r="45" spans="1:6">
      <c r="A45" s="8" t="s">
        <v>120</v>
      </c>
      <c r="B45" s="12" t="s">
        <v>115</v>
      </c>
      <c r="C45" s="12" t="s">
        <v>116</v>
      </c>
      <c r="D45" s="23" t="s">
        <v>117</v>
      </c>
      <c r="E45" s="24"/>
      <c r="F45" s="24"/>
    </row>
    <row r="46" spans="1:6">
      <c r="A46" s="8" t="s">
        <v>121</v>
      </c>
      <c r="B46" s="12" t="s">
        <v>115</v>
      </c>
      <c r="C46" s="12" t="s">
        <v>118</v>
      </c>
      <c r="D46" s="23" t="s">
        <v>119</v>
      </c>
      <c r="E46" s="24"/>
      <c r="F46" s="24"/>
    </row>
    <row r="47" spans="1:6" ht="18" customHeight="1">
      <c r="A47" s="8" t="s">
        <v>122</v>
      </c>
      <c r="B47" s="12" t="s">
        <v>115</v>
      </c>
      <c r="C47" s="12" t="s">
        <v>124</v>
      </c>
      <c r="D47" s="25" t="s">
        <v>126</v>
      </c>
      <c r="E47" s="26"/>
      <c r="F47" s="27"/>
    </row>
    <row r="48" spans="1:6">
      <c r="A48" s="8" t="s">
        <v>123</v>
      </c>
      <c r="B48" s="18" t="s">
        <v>125</v>
      </c>
      <c r="C48" s="18" t="s">
        <v>127</v>
      </c>
      <c r="D48" s="23" t="s">
        <v>128</v>
      </c>
      <c r="E48" s="24"/>
      <c r="F48" s="24"/>
    </row>
    <row r="49" spans="1:6">
      <c r="A49" s="8" t="s">
        <v>133</v>
      </c>
      <c r="B49" s="18" t="s">
        <v>134</v>
      </c>
      <c r="C49" s="18" t="s">
        <v>135</v>
      </c>
      <c r="D49" s="23" t="str">
        <f>B13</f>
        <v>&lt;&lt;STREAM_POOL_OCID&gt;&gt;</v>
      </c>
      <c r="E49" s="24"/>
      <c r="F49" s="24"/>
    </row>
  </sheetData>
  <mergeCells count="14">
    <mergeCell ref="D49:F49"/>
    <mergeCell ref="A1:E1"/>
    <mergeCell ref="B6:E6"/>
    <mergeCell ref="D38:F38"/>
    <mergeCell ref="D39:F39"/>
    <mergeCell ref="D40:F40"/>
    <mergeCell ref="D45:F45"/>
    <mergeCell ref="D46:F46"/>
    <mergeCell ref="D47:F47"/>
    <mergeCell ref="D48:F48"/>
    <mergeCell ref="D41:F41"/>
    <mergeCell ref="D42:F42"/>
    <mergeCell ref="D43:F43"/>
    <mergeCell ref="D44:F44"/>
  </mergeCells>
  <phoneticPr fontId="2" type="noConversion"/>
  <hyperlinks>
    <hyperlink ref="D47" r:id="rId1" xr:uid="{2C978412-2DD6-534B-B31F-31802384874E}"/>
    <hyperlink ref="B5" r:id="rId2" display="taewan.kim@oracle.com" xr:uid="{93FE4D3F-2A2F-EC45-9EFE-FFE987D96DB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Taewan</dc:creator>
  <cp:lastModifiedBy>Kim Taewan</cp:lastModifiedBy>
  <dcterms:created xsi:type="dcterms:W3CDTF">2023-06-18T09:42:02Z</dcterms:created>
  <dcterms:modified xsi:type="dcterms:W3CDTF">2023-08-01T09:16:38Z</dcterms:modified>
</cp:coreProperties>
</file>