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\Desktop\투자\[코딩] 프로젝트\진행중\customPOA\documents\"/>
    </mc:Choice>
  </mc:AlternateContent>
  <xr:revisionPtr revIDLastSave="0" documentId="13_ncr:1_{50226674-4C89-417F-8F66-F7651FEC6E70}" xr6:coauthVersionLast="36" xr6:coauthVersionMax="36" xr10:uidLastSave="{00000000-0000-0000-0000-000000000000}"/>
  <bookViews>
    <workbookView xWindow="0" yWindow="0" windowWidth="10536" windowHeight="4344" xr2:uid="{0FACE754-4E2F-405F-AE5D-2D2E73329B95}"/>
  </bookViews>
  <sheets>
    <sheet name="customPOA Intefa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4" i="1" s="1"/>
  <c r="G7" i="1"/>
  <c r="G12" i="1" s="1"/>
  <c r="H7" i="1"/>
  <c r="H14" i="1" s="1"/>
  <c r="I7" i="1"/>
  <c r="I14" i="1" s="1"/>
  <c r="J7" i="1"/>
  <c r="J14" i="1" s="1"/>
  <c r="K7" i="1"/>
  <c r="K14" i="1" s="1"/>
  <c r="E7" i="1"/>
  <c r="E15" i="1" s="1"/>
  <c r="D7" i="1"/>
  <c r="D15" i="1" s="1"/>
  <c r="D12" i="1" l="1"/>
  <c r="E13" i="1"/>
  <c r="F16" i="1"/>
  <c r="F19" i="1"/>
  <c r="F18" i="1"/>
  <c r="F17" i="1"/>
  <c r="F15" i="1"/>
  <c r="E14" i="1"/>
  <c r="J12" i="1"/>
  <c r="G15" i="1"/>
  <c r="D19" i="1"/>
  <c r="D18" i="1"/>
  <c r="D17" i="1"/>
  <c r="D16" i="1"/>
  <c r="J8" i="1"/>
  <c r="D13" i="1"/>
  <c r="K13" i="1"/>
  <c r="I12" i="1"/>
  <c r="E18" i="1"/>
  <c r="E19" i="1"/>
  <c r="E17" i="1"/>
  <c r="E16" i="1"/>
  <c r="F8" i="1"/>
  <c r="D14" i="1"/>
  <c r="J13" i="1"/>
  <c r="H12" i="1"/>
  <c r="K17" i="1"/>
  <c r="K19" i="1"/>
  <c r="K16" i="1"/>
  <c r="K18" i="1"/>
  <c r="J9" i="1"/>
  <c r="K15" i="1"/>
  <c r="I13" i="1"/>
  <c r="J17" i="1"/>
  <c r="J18" i="1"/>
  <c r="J16" i="1"/>
  <c r="J19" i="1"/>
  <c r="F9" i="1"/>
  <c r="J15" i="1"/>
  <c r="H13" i="1"/>
  <c r="F12" i="1"/>
  <c r="G19" i="1"/>
  <c r="G17" i="1"/>
  <c r="G16" i="1"/>
  <c r="G18" i="1"/>
  <c r="I16" i="1"/>
  <c r="I17" i="1"/>
  <c r="I19" i="1"/>
  <c r="I18" i="1"/>
  <c r="J11" i="1"/>
  <c r="I15" i="1"/>
  <c r="G13" i="1"/>
  <c r="E12" i="1"/>
  <c r="H16" i="1"/>
  <c r="H19" i="1"/>
  <c r="H17" i="1"/>
  <c r="H18" i="1"/>
  <c r="F11" i="1"/>
  <c r="H15" i="1"/>
  <c r="G14" i="1"/>
  <c r="F13" i="1"/>
  <c r="K12" i="1"/>
  <c r="D11" i="1"/>
  <c r="K8" i="1"/>
  <c r="K9" i="1"/>
  <c r="K11" i="1"/>
  <c r="D8" i="1"/>
  <c r="I8" i="1"/>
  <c r="I9" i="1"/>
  <c r="I11" i="1"/>
  <c r="D9" i="1"/>
  <c r="H8" i="1"/>
  <c r="H9" i="1"/>
  <c r="H11" i="1"/>
  <c r="G8" i="1"/>
  <c r="G9" i="1"/>
  <c r="G11" i="1"/>
  <c r="E8" i="1"/>
  <c r="E9" i="1"/>
  <c r="E11" i="1"/>
</calcChain>
</file>

<file path=xl/sharedStrings.xml><?xml version="1.0" encoding="utf-8"?>
<sst xmlns="http://schemas.openxmlformats.org/spreadsheetml/2006/main" count="47" uniqueCount="36">
  <si>
    <t>Hatiko</t>
    <phoneticPr fontId="3" type="noConversion"/>
  </si>
  <si>
    <t>주문 넣기</t>
    <phoneticPr fontId="3" type="noConversion"/>
  </si>
  <si>
    <t>spot</t>
    <phoneticPr fontId="3" type="noConversion"/>
  </si>
  <si>
    <t>future</t>
    <phoneticPr fontId="3" type="noConversion"/>
  </si>
  <si>
    <t>binance</t>
    <phoneticPr fontId="3" type="noConversion"/>
  </si>
  <si>
    <t>bitget</t>
    <phoneticPr fontId="3" type="noConversion"/>
  </si>
  <si>
    <t>bybit</t>
    <phoneticPr fontId="3" type="noConversion"/>
  </si>
  <si>
    <t>okx</t>
    <phoneticPr fontId="3" type="noConversion"/>
  </si>
  <si>
    <t>nMaxLong 증가</t>
    <phoneticPr fontId="3" type="noConversion"/>
  </si>
  <si>
    <t>nMaxLong 감소</t>
    <phoneticPr fontId="3" type="noConversion"/>
  </si>
  <si>
    <t>nMaxShort 증가</t>
    <phoneticPr fontId="3" type="noConversion"/>
  </si>
  <si>
    <t>nMaxShort 감소</t>
    <phoneticPr fontId="3" type="noConversion"/>
  </si>
  <si>
    <t>주문</t>
    <phoneticPr fontId="3" type="noConversion"/>
  </si>
  <si>
    <t>/reset_hatikoinfo</t>
    <phoneticPr fontId="3" type="noConversion"/>
  </si>
  <si>
    <t>켈트너</t>
    <phoneticPr fontId="3" type="noConversion"/>
  </si>
  <si>
    <t>info관리</t>
    <phoneticPr fontId="3" type="noConversion"/>
  </si>
  <si>
    <t>/kctrendandhatiko</t>
    <phoneticPr fontId="3" type="noConversion"/>
  </si>
  <si>
    <t>info 보기</t>
    <phoneticPr fontId="3" type="noConversion"/>
  </si>
  <si>
    <t>info 초기화</t>
    <phoneticPr fontId="3" type="noConversion"/>
  </si>
  <si>
    <t>info 전체 초기화</t>
    <phoneticPr fontId="3" type="noConversion"/>
  </si>
  <si>
    <t>업비트</t>
    <phoneticPr fontId="3" type="noConversion"/>
  </si>
  <si>
    <t>&lt;customPOA 인터페이스&gt;</t>
    <phoneticPr fontId="3" type="noConversion"/>
  </si>
  <si>
    <t>nMax변경</t>
    <phoneticPr fontId="3" type="noConversion"/>
  </si>
  <si>
    <t>nIgnore변경</t>
    <phoneticPr fontId="3" type="noConversion"/>
  </si>
  <si>
    <t>nIgnoreLong 증가</t>
    <phoneticPr fontId="3" type="noConversion"/>
  </si>
  <si>
    <t>nIgnoreLong 감소</t>
    <phoneticPr fontId="3" type="noConversion"/>
  </si>
  <si>
    <t>nIgnoreShort 증가</t>
    <phoneticPr fontId="3" type="noConversion"/>
  </si>
  <si>
    <t>nIgnoreShort 감소</t>
    <phoneticPr fontId="3" type="noConversion"/>
  </si>
  <si>
    <t>참고) customPOA 실행 시 초기값 : (nMaxLong, nMaxShort, nIgnoreLong, nIgnoreShort) = 선물은 (2, 1, 1, 0)    현물은 (2, 1, 0, 0)</t>
    <phoneticPr fontId="3" type="noConversion"/>
  </si>
  <si>
    <t>/reset_kctrendandhatiko</t>
    <phoneticPr fontId="3" type="noConversion"/>
  </si>
  <si>
    <t>/kctrendandhatiko_info</t>
    <phoneticPr fontId="3" type="noConversion"/>
  </si>
  <si>
    <t>/orderinfo</t>
    <phoneticPr fontId="3" type="noConversion"/>
  </si>
  <si>
    <t>/change_log</t>
    <phoneticPr fontId="3" type="noConversion"/>
  </si>
  <si>
    <t>LOG flag 변경하기</t>
    <phoneticPr fontId="3" type="noConversion"/>
  </si>
  <si>
    <t>유효성 검사 후의 orderinfo 확인하기</t>
    <phoneticPr fontId="3" type="noConversion"/>
  </si>
  <si>
    <t>DEBUG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</si>
</sst>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1" applyAlignment="1">
      <alignment horizontal="center" vertical="center"/>
    </xf>
    <xf numFmtId="0" fontId="1" fillId="5" borderId="2" xfId="4" applyBorder="1">
      <alignment vertical="center"/>
    </xf>
    <xf numFmtId="0" fontId="1" fillId="3" borderId="2" xfId="2" applyBorder="1">
      <alignment vertical="center"/>
    </xf>
    <xf numFmtId="0" fontId="1" fillId="11" borderId="2" xfId="10" applyBorder="1">
      <alignment vertical="center"/>
    </xf>
    <xf numFmtId="0" fontId="1" fillId="8" borderId="2" xfId="7" applyBorder="1">
      <alignment vertical="center"/>
    </xf>
    <xf numFmtId="0" fontId="4" fillId="6" borderId="2" xfId="5" applyFont="1" applyBorder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4" fillId="7" borderId="1" xfId="6" applyFont="1" applyBorder="1" applyAlignment="1">
      <alignment horizontal="center" vertical="center"/>
    </xf>
    <xf numFmtId="0" fontId="4" fillId="10" borderId="1" xfId="9" applyFont="1" applyBorder="1" applyAlignment="1">
      <alignment horizontal="center" vertical="center"/>
    </xf>
    <xf numFmtId="0" fontId="4" fillId="12" borderId="1" xfId="11" applyFont="1" applyBorder="1" applyAlignment="1">
      <alignment horizontal="center" vertical="center"/>
    </xf>
    <xf numFmtId="0" fontId="4" fillId="9" borderId="1" xfId="8" applyFont="1" applyBorder="1" applyAlignment="1">
      <alignment horizontal="center" vertical="center"/>
    </xf>
    <xf numFmtId="0" fontId="7" fillId="0" borderId="0" xfId="0" applyFont="1">
      <alignment vertical="center"/>
    </xf>
    <xf numFmtId="0" fontId="2" fillId="2" borderId="1" xfId="1" applyAlignment="1">
      <alignment horizontal="center" vertical="center"/>
    </xf>
    <xf numFmtId="0" fontId="1" fillId="5" borderId="2" xfId="4" applyBorder="1" applyAlignment="1">
      <alignment horizontal="right" vertical="center"/>
    </xf>
    <xf numFmtId="0" fontId="1" fillId="3" borderId="2" xfId="2" applyBorder="1" applyAlignment="1">
      <alignment horizontal="right" vertical="center"/>
    </xf>
    <xf numFmtId="0" fontId="1" fillId="11" borderId="2" xfId="10" applyBorder="1" applyAlignment="1">
      <alignment horizontal="right" vertical="center"/>
    </xf>
    <xf numFmtId="0" fontId="1" fillId="8" borderId="2" xfId="7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0" fillId="5" borderId="2" xfId="4" applyFont="1" applyBorder="1" applyAlignment="1">
      <alignment horizontal="right" vertical="center"/>
    </xf>
    <xf numFmtId="0" fontId="2" fillId="2" borderId="1" xfId="1" applyAlignment="1">
      <alignment horizontal="center" vertical="center"/>
    </xf>
    <xf numFmtId="0" fontId="0" fillId="8" borderId="3" xfId="7" applyFont="1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5" fillId="7" borderId="1" xfId="6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5" fillId="12" borderId="1" xfId="11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4" fillId="8" borderId="2" xfId="7" applyFont="1" applyBorder="1" applyAlignment="1">
      <alignment horizontal="center" vertical="center"/>
    </xf>
    <xf numFmtId="0" fontId="8" fillId="8" borderId="2" xfId="7" applyFont="1" applyBorder="1" applyAlignment="1">
      <alignment horizontal="center" vertical="center"/>
    </xf>
  </cellXfs>
  <cellStyles count="12">
    <cellStyle name="20% - 강조색1" xfId="2" builtinId="30"/>
    <cellStyle name="20% - 강조색2" xfId="4" builtinId="34"/>
    <cellStyle name="20% - 강조색3" xfId="7" builtinId="38"/>
    <cellStyle name="20% - 강조색6" xfId="10" builtinId="50"/>
    <cellStyle name="40% - 강조색2" xfId="5" builtinId="35"/>
    <cellStyle name="60% - 강조색1" xfId="3" builtinId="32"/>
    <cellStyle name="60% - 강조색2" xfId="6" builtinId="36"/>
    <cellStyle name="60% - 강조색3" xfId="8" builtinId="40"/>
    <cellStyle name="60% - 강조색5" xfId="9" builtinId="48"/>
    <cellStyle name="60% - 강조색6" xfId="11" builtinId="52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54BB-2FB3-4B19-B690-312AB3CD5540}">
  <dimension ref="A1:K29"/>
  <sheetViews>
    <sheetView tabSelected="1" topLeftCell="A4" workbookViewId="0">
      <selection activeCell="E29" sqref="E29"/>
    </sheetView>
  </sheetViews>
  <sheetFormatPr defaultRowHeight="17.399999999999999" x14ac:dyDescent="0.4"/>
  <cols>
    <col min="2" max="2" width="12.59765625" bestFit="1" customWidth="1"/>
    <col min="3" max="3" width="22" bestFit="1" customWidth="1"/>
    <col min="4" max="4" width="35.19921875" bestFit="1" customWidth="1"/>
    <col min="5" max="5" width="36.8984375" bestFit="1" customWidth="1"/>
    <col min="6" max="6" width="33.19921875" bestFit="1" customWidth="1"/>
    <col min="7" max="7" width="35" bestFit="1" customWidth="1"/>
    <col min="8" max="8" width="32.5" bestFit="1" customWidth="1"/>
    <col min="9" max="9" width="34.09765625" bestFit="1" customWidth="1"/>
    <col min="10" max="10" width="31.09765625" bestFit="1" customWidth="1"/>
    <col min="11" max="11" width="32.69921875" bestFit="1" customWidth="1"/>
  </cols>
  <sheetData>
    <row r="1" spans="1:11" ht="36" x14ac:dyDescent="0.4">
      <c r="A1" s="12" t="s">
        <v>21</v>
      </c>
    </row>
    <row r="3" spans="1:11" x14ac:dyDescent="0.4">
      <c r="A3" s="18" t="s">
        <v>28</v>
      </c>
    </row>
    <row r="5" spans="1:11" ht="27" customHeight="1" x14ac:dyDescent="0.4">
      <c r="D5" s="25" t="s">
        <v>4</v>
      </c>
      <c r="E5" s="25"/>
      <c r="F5" s="26" t="s">
        <v>5</v>
      </c>
      <c r="G5" s="26"/>
      <c r="H5" s="27" t="s">
        <v>6</v>
      </c>
      <c r="I5" s="27"/>
      <c r="J5" s="28" t="s">
        <v>7</v>
      </c>
      <c r="K5" s="28"/>
    </row>
    <row r="6" spans="1:11" x14ac:dyDescent="0.4">
      <c r="D6" s="8" t="s">
        <v>2</v>
      </c>
      <c r="E6" s="8" t="s">
        <v>3</v>
      </c>
      <c r="F6" s="9" t="s">
        <v>2</v>
      </c>
      <c r="G6" s="9" t="s">
        <v>3</v>
      </c>
      <c r="H6" s="10" t="s">
        <v>2</v>
      </c>
      <c r="I6" s="10" t="s">
        <v>3</v>
      </c>
      <c r="J6" s="11" t="s">
        <v>2</v>
      </c>
      <c r="K6" s="11" t="s">
        <v>3</v>
      </c>
    </row>
    <row r="7" spans="1:11" hidden="1" x14ac:dyDescent="0.4">
      <c r="D7" s="2" t="str">
        <f>D5&amp;"_"&amp;D6</f>
        <v>binance_spot</v>
      </c>
      <c r="E7" s="2" t="str">
        <f>D5&amp;"_"&amp;E6</f>
        <v>binance_future</v>
      </c>
      <c r="F7" s="3" t="str">
        <f>F5&amp;"_"&amp;F6</f>
        <v>bitget_spot</v>
      </c>
      <c r="G7" s="3" t="str">
        <f>F5&amp;"_"&amp;G6</f>
        <v>bitget_future</v>
      </c>
      <c r="H7" s="4" t="str">
        <f>H5&amp;"_"&amp;H6</f>
        <v>bybit_spot</v>
      </c>
      <c r="I7" s="4" t="str">
        <f>H5&amp;"_"&amp;I6</f>
        <v>bybit_future</v>
      </c>
      <c r="J7" s="5" t="str">
        <f>J5&amp;"_"&amp;J6</f>
        <v>okx_spot</v>
      </c>
      <c r="K7" s="5" t="str">
        <f>J5&amp;"_"&amp;K6</f>
        <v>okx_future</v>
      </c>
    </row>
    <row r="8" spans="1:11" x14ac:dyDescent="0.4">
      <c r="A8" s="29" t="s">
        <v>0</v>
      </c>
      <c r="B8" s="1" t="s">
        <v>12</v>
      </c>
      <c r="C8" s="7" t="s">
        <v>1</v>
      </c>
      <c r="D8" s="14" t="str">
        <f>"/hatiko_"&amp;D7</f>
        <v>/hatiko_binance_spot</v>
      </c>
      <c r="E8" s="14" t="str">
        <f t="shared" ref="E8:K8" si="0">"/hatiko_"&amp;E7</f>
        <v>/hatiko_binance_future</v>
      </c>
      <c r="F8" s="15" t="str">
        <f t="shared" si="0"/>
        <v>/hatiko_bitget_spot</v>
      </c>
      <c r="G8" s="15" t="str">
        <f t="shared" si="0"/>
        <v>/hatiko_bitget_future</v>
      </c>
      <c r="H8" s="16" t="str">
        <f t="shared" si="0"/>
        <v>/hatiko_bybit_spot</v>
      </c>
      <c r="I8" s="16" t="str">
        <f t="shared" si="0"/>
        <v>/hatiko_bybit_future</v>
      </c>
      <c r="J8" s="17" t="str">
        <f t="shared" si="0"/>
        <v>/hatiko_okx_spot</v>
      </c>
      <c r="K8" s="17" t="str">
        <f t="shared" si="0"/>
        <v>/hatiko_okx_future</v>
      </c>
    </row>
    <row r="9" spans="1:11" x14ac:dyDescent="0.4">
      <c r="A9" s="30"/>
      <c r="B9" s="21" t="s">
        <v>15</v>
      </c>
      <c r="C9" s="7" t="s">
        <v>17</v>
      </c>
      <c r="D9" s="14" t="str">
        <f>"/hatikoinfo_"&amp;D7</f>
        <v>/hatikoinfo_binance_spot</v>
      </c>
      <c r="E9" s="14" t="str">
        <f t="shared" ref="E9:K9" si="1">"/hatikoinfo_"&amp;E7</f>
        <v>/hatikoinfo_binance_future</v>
      </c>
      <c r="F9" s="15" t="str">
        <f t="shared" si="1"/>
        <v>/hatikoinfo_bitget_spot</v>
      </c>
      <c r="G9" s="15" t="str">
        <f t="shared" si="1"/>
        <v>/hatikoinfo_bitget_future</v>
      </c>
      <c r="H9" s="16" t="str">
        <f t="shared" si="1"/>
        <v>/hatikoinfo_bybit_spot</v>
      </c>
      <c r="I9" s="16" t="str">
        <f t="shared" si="1"/>
        <v>/hatikoinfo_bybit_future</v>
      </c>
      <c r="J9" s="17" t="str">
        <f t="shared" si="1"/>
        <v>/hatikoinfo_okx_spot</v>
      </c>
      <c r="K9" s="17" t="str">
        <f t="shared" si="1"/>
        <v>/hatikoinfo_okx_future</v>
      </c>
    </row>
    <row r="10" spans="1:11" x14ac:dyDescent="0.4">
      <c r="A10" s="30"/>
      <c r="B10" s="21"/>
      <c r="C10" s="7" t="s">
        <v>19</v>
      </c>
      <c r="D10" s="22" t="s">
        <v>13</v>
      </c>
      <c r="E10" s="23"/>
      <c r="F10" s="23"/>
      <c r="G10" s="23"/>
      <c r="H10" s="23"/>
      <c r="I10" s="23"/>
      <c r="J10" s="23"/>
      <c r="K10" s="24"/>
    </row>
    <row r="11" spans="1:11" x14ac:dyDescent="0.4">
      <c r="A11" s="30"/>
      <c r="B11" s="21"/>
      <c r="C11" s="7" t="s">
        <v>18</v>
      </c>
      <c r="D11" s="14" t="str">
        <f>"/reset_hatikoinfo_"&amp;D7</f>
        <v>/reset_hatikoinfo_binance_spot</v>
      </c>
      <c r="E11" s="14" t="str">
        <f t="shared" ref="E11:K11" si="2">"/reset_hatikoinfo_"&amp;E7</f>
        <v>/reset_hatikoinfo_binance_future</v>
      </c>
      <c r="F11" s="15" t="str">
        <f t="shared" si="2"/>
        <v>/reset_hatikoinfo_bitget_spot</v>
      </c>
      <c r="G11" s="15" t="str">
        <f t="shared" si="2"/>
        <v>/reset_hatikoinfo_bitget_future</v>
      </c>
      <c r="H11" s="16" t="str">
        <f t="shared" si="2"/>
        <v>/reset_hatikoinfo_bybit_spot</v>
      </c>
      <c r="I11" s="16" t="str">
        <f t="shared" si="2"/>
        <v>/reset_hatikoinfo_bybit_future</v>
      </c>
      <c r="J11" s="17" t="str">
        <f t="shared" si="2"/>
        <v>/reset_hatikoinfo_okx_spot</v>
      </c>
      <c r="K11" s="17" t="str">
        <f t="shared" si="2"/>
        <v>/reset_hatikoinfo_okx_future</v>
      </c>
    </row>
    <row r="12" spans="1:11" x14ac:dyDescent="0.4">
      <c r="A12" s="30"/>
      <c r="B12" s="21" t="s">
        <v>22</v>
      </c>
      <c r="C12" s="7" t="s">
        <v>8</v>
      </c>
      <c r="D12" s="14" t="str">
        <f>"/add_nMaxLong_"&amp;D7</f>
        <v>/add_nMaxLong_binance_spot</v>
      </c>
      <c r="E12" s="14" t="str">
        <f t="shared" ref="E12:J12" si="3">"/add_nMaxLong_"&amp;E7</f>
        <v>/add_nMaxLong_binance_future</v>
      </c>
      <c r="F12" s="15" t="str">
        <f t="shared" si="3"/>
        <v>/add_nMaxLong_bitget_spot</v>
      </c>
      <c r="G12" s="15" t="str">
        <f t="shared" si="3"/>
        <v>/add_nMaxLong_bitget_future</v>
      </c>
      <c r="H12" s="16" t="str">
        <f t="shared" si="3"/>
        <v>/add_nMaxLong_bybit_spot</v>
      </c>
      <c r="I12" s="16" t="str">
        <f t="shared" si="3"/>
        <v>/add_nMaxLong_bybit_future</v>
      </c>
      <c r="J12" s="17" t="str">
        <f t="shared" si="3"/>
        <v>/add_nMaxLong_okx_spot</v>
      </c>
      <c r="K12" s="17" t="str">
        <f>"/add_nMaxLong_"&amp;K7</f>
        <v>/add_nMaxLong_okx_future</v>
      </c>
    </row>
    <row r="13" spans="1:11" x14ac:dyDescent="0.4">
      <c r="A13" s="30"/>
      <c r="B13" s="21"/>
      <c r="C13" s="7" t="s">
        <v>9</v>
      </c>
      <c r="D13" s="14" t="str">
        <f>"/subtract_nMaxLong_"&amp;D7</f>
        <v>/subtract_nMaxLong_binance_spot</v>
      </c>
      <c r="E13" s="14" t="str">
        <f t="shared" ref="E13:K13" si="4">"/subtract_nMaxLong_"&amp;E7</f>
        <v>/subtract_nMaxLong_binance_future</v>
      </c>
      <c r="F13" s="15" t="str">
        <f t="shared" si="4"/>
        <v>/subtract_nMaxLong_bitget_spot</v>
      </c>
      <c r="G13" s="15" t="str">
        <f t="shared" si="4"/>
        <v>/subtract_nMaxLong_bitget_future</v>
      </c>
      <c r="H13" s="16" t="str">
        <f t="shared" si="4"/>
        <v>/subtract_nMaxLong_bybit_spot</v>
      </c>
      <c r="I13" s="16" t="str">
        <f t="shared" si="4"/>
        <v>/subtract_nMaxLong_bybit_future</v>
      </c>
      <c r="J13" s="17" t="str">
        <f t="shared" si="4"/>
        <v>/subtract_nMaxLong_okx_spot</v>
      </c>
      <c r="K13" s="17" t="str">
        <f t="shared" si="4"/>
        <v>/subtract_nMaxLong_okx_future</v>
      </c>
    </row>
    <row r="14" spans="1:11" x14ac:dyDescent="0.4">
      <c r="A14" s="30"/>
      <c r="B14" s="21"/>
      <c r="C14" s="7" t="s">
        <v>10</v>
      </c>
      <c r="D14" s="14" t="str">
        <f>"/add_nMaxShort_"&amp;D7</f>
        <v>/add_nMaxShort_binance_spot</v>
      </c>
      <c r="E14" s="14" t="str">
        <f t="shared" ref="E14:K14" si="5">"/add_nMaxShort_"&amp;E7</f>
        <v>/add_nMaxShort_binance_future</v>
      </c>
      <c r="F14" s="15" t="str">
        <f t="shared" si="5"/>
        <v>/add_nMaxShort_bitget_spot</v>
      </c>
      <c r="G14" s="15" t="str">
        <f t="shared" si="5"/>
        <v>/add_nMaxShort_bitget_future</v>
      </c>
      <c r="H14" s="16" t="str">
        <f t="shared" si="5"/>
        <v>/add_nMaxShort_bybit_spot</v>
      </c>
      <c r="I14" s="16" t="str">
        <f t="shared" si="5"/>
        <v>/add_nMaxShort_bybit_future</v>
      </c>
      <c r="J14" s="17" t="str">
        <f t="shared" si="5"/>
        <v>/add_nMaxShort_okx_spot</v>
      </c>
      <c r="K14" s="17" t="str">
        <f t="shared" si="5"/>
        <v>/add_nMaxShort_okx_future</v>
      </c>
    </row>
    <row r="15" spans="1:11" x14ac:dyDescent="0.4">
      <c r="A15" s="30"/>
      <c r="B15" s="21"/>
      <c r="C15" s="7" t="s">
        <v>11</v>
      </c>
      <c r="D15" s="14" t="str">
        <f>"/subtract_nMaxShort_"&amp;D7</f>
        <v>/subtract_nMaxShort_binance_spot</v>
      </c>
      <c r="E15" s="14" t="str">
        <f t="shared" ref="E15:K15" si="6">"/subtract_nMaxShort_"&amp;E7</f>
        <v>/subtract_nMaxShort_binance_future</v>
      </c>
      <c r="F15" s="15" t="str">
        <f t="shared" si="6"/>
        <v>/subtract_nMaxShort_bitget_spot</v>
      </c>
      <c r="G15" s="15" t="str">
        <f t="shared" si="6"/>
        <v>/subtract_nMaxShort_bitget_future</v>
      </c>
      <c r="H15" s="16" t="str">
        <f t="shared" si="6"/>
        <v>/subtract_nMaxShort_bybit_spot</v>
      </c>
      <c r="I15" s="16" t="str">
        <f t="shared" si="6"/>
        <v>/subtract_nMaxShort_bybit_future</v>
      </c>
      <c r="J15" s="17" t="str">
        <f t="shared" si="6"/>
        <v>/subtract_nMaxShort_okx_spot</v>
      </c>
      <c r="K15" s="17" t="str">
        <f t="shared" si="6"/>
        <v>/subtract_nMaxShort_okx_future</v>
      </c>
    </row>
    <row r="16" spans="1:11" x14ac:dyDescent="0.4">
      <c r="A16" s="30"/>
      <c r="B16" s="21" t="s">
        <v>23</v>
      </c>
      <c r="C16" s="7" t="s">
        <v>24</v>
      </c>
      <c r="D16" s="14" t="str">
        <f>"/add_nIgnoreLong_"&amp;D7</f>
        <v>/add_nIgnoreLong_binance_spot</v>
      </c>
      <c r="E16" s="14" t="str">
        <f>"/add_nIgnoreLong_"&amp;E7</f>
        <v>/add_nIgnoreLong_binance_future</v>
      </c>
      <c r="F16" s="15" t="str">
        <f t="shared" ref="F16:K16" si="7">"/add_nIgnoreLong_"&amp;F7</f>
        <v>/add_nIgnoreLong_bitget_spot</v>
      </c>
      <c r="G16" s="15" t="str">
        <f t="shared" si="7"/>
        <v>/add_nIgnoreLong_bitget_future</v>
      </c>
      <c r="H16" s="16" t="str">
        <f t="shared" si="7"/>
        <v>/add_nIgnoreLong_bybit_spot</v>
      </c>
      <c r="I16" s="16" t="str">
        <f t="shared" si="7"/>
        <v>/add_nIgnoreLong_bybit_future</v>
      </c>
      <c r="J16" s="17" t="str">
        <f t="shared" si="7"/>
        <v>/add_nIgnoreLong_okx_spot</v>
      </c>
      <c r="K16" s="17" t="str">
        <f t="shared" si="7"/>
        <v>/add_nIgnoreLong_okx_future</v>
      </c>
    </row>
    <row r="17" spans="1:11" x14ac:dyDescent="0.4">
      <c r="A17" s="30"/>
      <c r="B17" s="21"/>
      <c r="C17" s="7" t="s">
        <v>25</v>
      </c>
      <c r="D17" s="14" t="str">
        <f>"/subtract_nIgnoreLong_"&amp;D7</f>
        <v>/subtract_nIgnoreLong_binance_spot</v>
      </c>
      <c r="E17" s="14" t="str">
        <f>"/subtract_nIgnoreLong_"&amp;E7</f>
        <v>/subtract_nIgnoreLong_binance_future</v>
      </c>
      <c r="F17" s="15" t="str">
        <f t="shared" ref="F17:K17" si="8">"/subtract_nIgnoreLong_"&amp;F7</f>
        <v>/subtract_nIgnoreLong_bitget_spot</v>
      </c>
      <c r="G17" s="15" t="str">
        <f t="shared" si="8"/>
        <v>/subtract_nIgnoreLong_bitget_future</v>
      </c>
      <c r="H17" s="16" t="str">
        <f t="shared" si="8"/>
        <v>/subtract_nIgnoreLong_bybit_spot</v>
      </c>
      <c r="I17" s="16" t="str">
        <f t="shared" si="8"/>
        <v>/subtract_nIgnoreLong_bybit_future</v>
      </c>
      <c r="J17" s="17" t="str">
        <f t="shared" si="8"/>
        <v>/subtract_nIgnoreLong_okx_spot</v>
      </c>
      <c r="K17" s="17" t="str">
        <f t="shared" si="8"/>
        <v>/subtract_nIgnoreLong_okx_future</v>
      </c>
    </row>
    <row r="18" spans="1:11" x14ac:dyDescent="0.4">
      <c r="A18" s="30"/>
      <c r="B18" s="21"/>
      <c r="C18" s="7" t="s">
        <v>26</v>
      </c>
      <c r="D18" s="14" t="str">
        <f>"/add_nIgnoreShort_"&amp;D7</f>
        <v>/add_nIgnoreShort_binance_spot</v>
      </c>
      <c r="E18" s="14" t="str">
        <f>"/add_nIgnoreShort_"&amp;E7</f>
        <v>/add_nIgnoreShort_binance_future</v>
      </c>
      <c r="F18" s="15" t="str">
        <f t="shared" ref="F18:K18" si="9">"/add_nIgnoreShort_"&amp;F7</f>
        <v>/add_nIgnoreShort_bitget_spot</v>
      </c>
      <c r="G18" s="15" t="str">
        <f t="shared" si="9"/>
        <v>/add_nIgnoreShort_bitget_future</v>
      </c>
      <c r="H18" s="16" t="str">
        <f t="shared" si="9"/>
        <v>/add_nIgnoreShort_bybit_spot</v>
      </c>
      <c r="I18" s="16" t="str">
        <f t="shared" si="9"/>
        <v>/add_nIgnoreShort_bybit_future</v>
      </c>
      <c r="J18" s="17" t="str">
        <f t="shared" si="9"/>
        <v>/add_nIgnoreShort_okx_spot</v>
      </c>
      <c r="K18" s="17" t="str">
        <f t="shared" si="9"/>
        <v>/add_nIgnoreShort_okx_future</v>
      </c>
    </row>
    <row r="19" spans="1:11" x14ac:dyDescent="0.4">
      <c r="A19" s="31"/>
      <c r="B19" s="21"/>
      <c r="C19" s="7" t="s">
        <v>27</v>
      </c>
      <c r="D19" s="14" t="str">
        <f>"/subtract_nIgnoreShort_"&amp;D7</f>
        <v>/subtract_nIgnoreShort_binance_spot</v>
      </c>
      <c r="E19" s="14" t="str">
        <f>"/subtract_nIgnoreShort_"&amp;E7</f>
        <v>/subtract_nIgnoreShort_binance_future</v>
      </c>
      <c r="F19" s="15" t="str">
        <f t="shared" ref="F19:K19" si="10">"/subtract_nIgnoreShort_"&amp;F7</f>
        <v>/subtract_nIgnoreShort_bitget_spot</v>
      </c>
      <c r="G19" s="15" t="str">
        <f t="shared" si="10"/>
        <v>/subtract_nIgnoreShort_bitget_future</v>
      </c>
      <c r="H19" s="16" t="str">
        <f t="shared" si="10"/>
        <v>/subtract_nIgnoreShort_bybit_spot</v>
      </c>
      <c r="I19" s="16" t="str">
        <f t="shared" si="10"/>
        <v>/subtract_nIgnoreShort_bybit_future</v>
      </c>
      <c r="J19" s="17" t="str">
        <f t="shared" si="10"/>
        <v>/subtract_nIgnoreShort_okx_spot</v>
      </c>
      <c r="K19" s="17" t="str">
        <f t="shared" si="10"/>
        <v>/subtract_nIgnoreShort_okx_future</v>
      </c>
    </row>
    <row r="20" spans="1:11" x14ac:dyDescent="0.4">
      <c r="C20" s="19"/>
    </row>
    <row r="21" spans="1:11" x14ac:dyDescent="0.4">
      <c r="C21" s="19"/>
    </row>
    <row r="22" spans="1:11" x14ac:dyDescent="0.4">
      <c r="C22" s="19"/>
      <c r="D22" s="6" t="s">
        <v>20</v>
      </c>
    </row>
    <row r="23" spans="1:11" x14ac:dyDescent="0.4">
      <c r="A23" s="21" t="s">
        <v>14</v>
      </c>
      <c r="B23" s="13" t="s">
        <v>12</v>
      </c>
      <c r="C23" s="7" t="s">
        <v>1</v>
      </c>
      <c r="D23" s="14" t="s">
        <v>16</v>
      </c>
    </row>
    <row r="24" spans="1:11" x14ac:dyDescent="0.4">
      <c r="A24" s="21"/>
      <c r="B24" s="21" t="s">
        <v>15</v>
      </c>
      <c r="C24" s="7" t="s">
        <v>17</v>
      </c>
      <c r="D24" s="20" t="s">
        <v>30</v>
      </c>
    </row>
    <row r="25" spans="1:11" x14ac:dyDescent="0.4">
      <c r="A25" s="21"/>
      <c r="B25" s="21"/>
      <c r="C25" s="7" t="s">
        <v>18</v>
      </c>
      <c r="D25" s="20" t="s">
        <v>29</v>
      </c>
    </row>
    <row r="28" spans="1:11" x14ac:dyDescent="0.4">
      <c r="A28" s="32" t="s">
        <v>35</v>
      </c>
      <c r="B28" s="33" t="s">
        <v>34</v>
      </c>
      <c r="C28" s="33"/>
      <c r="D28" s="20" t="s">
        <v>31</v>
      </c>
    </row>
    <row r="29" spans="1:11" x14ac:dyDescent="0.4">
      <c r="A29" s="32"/>
      <c r="B29" s="33" t="s">
        <v>33</v>
      </c>
      <c r="C29" s="33"/>
      <c r="D29" s="20" t="s">
        <v>32</v>
      </c>
    </row>
  </sheetData>
  <mergeCells count="14">
    <mergeCell ref="B28:C28"/>
    <mergeCell ref="A28:A29"/>
    <mergeCell ref="B29:C29"/>
    <mergeCell ref="A23:A25"/>
    <mergeCell ref="B24:B25"/>
    <mergeCell ref="D10:K10"/>
    <mergeCell ref="D5:E5"/>
    <mergeCell ref="F5:G5"/>
    <mergeCell ref="H5:I5"/>
    <mergeCell ref="J5:K5"/>
    <mergeCell ref="B9:B11"/>
    <mergeCell ref="B12:B15"/>
    <mergeCell ref="B16:B19"/>
    <mergeCell ref="A8:A1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customPOA Inteface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</dc:creator>
  <cp:lastModifiedBy>teu</cp:lastModifiedBy>
  <dcterms:created xsi:type="dcterms:W3CDTF">2023-09-18T04:56:19Z</dcterms:created>
  <dcterms:modified xsi:type="dcterms:W3CDTF">2023-09-18T13:53:38Z</dcterms:modified>
</cp:coreProperties>
</file>