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solver_adj" localSheetId="0" hidden="1">Sheet1!$C$26:$J$35,Sheet1!$I$44:$I$48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Sheet1!$C$26:$J$35</definedName>
    <definedName name="solver_lhs10" localSheetId="0" hidden="1">Sheet1!$I$38</definedName>
    <definedName name="solver_lhs11" localSheetId="0" hidden="1">Sheet1!$I$44</definedName>
    <definedName name="solver_lhs12" localSheetId="0" hidden="1">Sheet1!$I$45</definedName>
    <definedName name="solver_lhs13" localSheetId="0" hidden="1">Sheet1!$I$46</definedName>
    <definedName name="solver_lhs14" localSheetId="0" hidden="1">Sheet1!$I$47</definedName>
    <definedName name="solver_lhs15" localSheetId="0" hidden="1">Sheet1!$I$48</definedName>
    <definedName name="solver_lhs16" localSheetId="0" hidden="1">Sheet1!$I$50</definedName>
    <definedName name="solver_lhs17" localSheetId="0" hidden="1">Sheet1!$J$38</definedName>
    <definedName name="solver_lhs18" localSheetId="0" hidden="1">Sheet1!$K$26</definedName>
    <definedName name="solver_lhs19" localSheetId="0" hidden="1">Sheet1!$K$27</definedName>
    <definedName name="solver_lhs2" localSheetId="0" hidden="1">Sheet1!$C$38</definedName>
    <definedName name="solver_lhs20" localSheetId="0" hidden="1">Sheet1!$K$28</definedName>
    <definedName name="solver_lhs21" localSheetId="0" hidden="1">Sheet1!$K$29</definedName>
    <definedName name="solver_lhs22" localSheetId="0" hidden="1">Sheet1!$K$30</definedName>
    <definedName name="solver_lhs23" localSheetId="0" hidden="1">Sheet1!$K$32</definedName>
    <definedName name="solver_lhs24" localSheetId="0" hidden="1">Sheet1!$K$33</definedName>
    <definedName name="solver_lhs25" localSheetId="0" hidden="1">Sheet1!$K$34</definedName>
    <definedName name="solver_lhs26" localSheetId="0" hidden="1">Sheet1!$K$35</definedName>
    <definedName name="solver_lhs27" localSheetId="0" hidden="1">Sheet1!$K$38</definedName>
    <definedName name="solver_lhs28" localSheetId="0" hidden="1">Sheet1!$K$44</definedName>
    <definedName name="solver_lhs29" localSheetId="0" hidden="1">Sheet1!$K$45</definedName>
    <definedName name="solver_lhs3" localSheetId="0" hidden="1">Sheet1!$D$38</definedName>
    <definedName name="solver_lhs30" localSheetId="0" hidden="1">Sheet1!$K$46</definedName>
    <definedName name="solver_lhs31" localSheetId="0" hidden="1">Sheet1!$K$47</definedName>
    <definedName name="solver_lhs32" localSheetId="0" hidden="1">Sheet1!$K$48</definedName>
    <definedName name="solver_lhs4" localSheetId="0" hidden="1">Sheet1!$D$44</definedName>
    <definedName name="solver_lhs5" localSheetId="0" hidden="1">Sheet1!$D$45</definedName>
    <definedName name="solver_lhs6" localSheetId="0" hidden="1">Sheet1!$E$38</definedName>
    <definedName name="solver_lhs7" localSheetId="0" hidden="1">Sheet1!$F$38</definedName>
    <definedName name="solver_lhs8" localSheetId="0" hidden="1">Sheet1!$G$38</definedName>
    <definedName name="solver_lhs9" localSheetId="0" hidden="1">Sheet1!$H$38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32</definedName>
    <definedName name="solver_nwt" localSheetId="0" hidden="1">1</definedName>
    <definedName name="solver_opt" localSheetId="0" hidden="1">Sheet1!$C$48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1</definedName>
    <definedName name="solver_rel11" localSheetId="0" hidden="1">5</definedName>
    <definedName name="solver_rel12" localSheetId="0" hidden="1">5</definedName>
    <definedName name="solver_rel13" localSheetId="0" hidden="1">5</definedName>
    <definedName name="solver_rel14" localSheetId="0" hidden="1">5</definedName>
    <definedName name="solver_rel15" localSheetId="0" hidden="1">5</definedName>
    <definedName name="solver_rel16" localSheetId="0" hidden="1">2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2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4" localSheetId="0" hidden="1">2</definedName>
    <definedName name="solver_rel5" localSheetId="0" hidden="1">2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binary</definedName>
    <definedName name="solver_rhs10" localSheetId="0" hidden="1">Sheet1!$I$40</definedName>
    <definedName name="solver_rhs11" localSheetId="0" hidden="1">binary</definedName>
    <definedName name="solver_rhs12" localSheetId="0" hidden="1">binary</definedName>
    <definedName name="solver_rhs13" localSheetId="0" hidden="1">binary</definedName>
    <definedName name="solver_rhs14" localSheetId="0" hidden="1">binary</definedName>
    <definedName name="solver_rhs15" localSheetId="0" hidden="1">binary</definedName>
    <definedName name="solver_rhs16" localSheetId="0" hidden="1">Sheet1!$M$50</definedName>
    <definedName name="solver_rhs17" localSheetId="0" hidden="1">Sheet1!$J$40</definedName>
    <definedName name="solver_rhs18" localSheetId="0" hidden="1">Sheet1!$M$26</definedName>
    <definedName name="solver_rhs19" localSheetId="0" hidden="1">Sheet1!$M$27</definedName>
    <definedName name="solver_rhs2" localSheetId="0" hidden="1">Sheet1!$C$40</definedName>
    <definedName name="solver_rhs20" localSheetId="0" hidden="1">Sheet1!$M$28</definedName>
    <definedName name="solver_rhs21" localSheetId="0" hidden="1">Sheet1!$M$29</definedName>
    <definedName name="solver_rhs22" localSheetId="0" hidden="1">Sheet1!$M$30</definedName>
    <definedName name="solver_rhs23" localSheetId="0" hidden="1">Sheet1!$M$32</definedName>
    <definedName name="solver_rhs24" localSheetId="0" hidden="1">Sheet1!$M$33</definedName>
    <definedName name="solver_rhs25" localSheetId="0" hidden="1">Sheet1!$M$34</definedName>
    <definedName name="solver_rhs26" localSheetId="0" hidden="1">Sheet1!$M$35</definedName>
    <definedName name="solver_rhs27" localSheetId="0" hidden="1">Sheet1!$K$40</definedName>
    <definedName name="solver_rhs28" localSheetId="0" hidden="1">Sheet1!$M$44</definedName>
    <definedName name="solver_rhs29" localSheetId="0" hidden="1">Sheet1!$M$45</definedName>
    <definedName name="solver_rhs3" localSheetId="0" hidden="1">Sheet1!$D$40</definedName>
    <definedName name="solver_rhs30" localSheetId="0" hidden="1">Sheet1!$M$46</definedName>
    <definedName name="solver_rhs31" localSheetId="0" hidden="1">Sheet1!$M$47</definedName>
    <definedName name="solver_rhs32" localSheetId="0" hidden="1">Sheet1!$M$48</definedName>
    <definedName name="solver_rhs4" localSheetId="0" hidden="1">Sheet1!$F$44</definedName>
    <definedName name="solver_rhs5" localSheetId="0" hidden="1">Sheet1!$F$45</definedName>
    <definedName name="solver_rhs6" localSheetId="0" hidden="1">Sheet1!$E$40</definedName>
    <definedName name="solver_rhs7" localSheetId="0" hidden="1">Sheet1!$F$40</definedName>
    <definedName name="solver_rhs8" localSheetId="0" hidden="1">Sheet1!$G$40</definedName>
    <definedName name="solver_rhs9" localSheetId="0" hidden="1">Sheet1!$H$40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M48" i="1" l="1"/>
  <c r="M47" i="1"/>
  <c r="M46" i="1"/>
  <c r="M45" i="1"/>
  <c r="M44" i="1"/>
  <c r="I50" i="1"/>
  <c r="K48" i="1"/>
  <c r="K47" i="1"/>
  <c r="K46" i="1"/>
  <c r="K45" i="1"/>
  <c r="K44" i="1"/>
  <c r="K33" i="1"/>
  <c r="K32" i="1"/>
  <c r="C48" i="1" l="1"/>
  <c r="K35" i="1" l="1"/>
  <c r="K34" i="1"/>
  <c r="K30" i="1"/>
  <c r="K29" i="1"/>
  <c r="K28" i="1"/>
  <c r="K27" i="1"/>
  <c r="K26" i="1"/>
  <c r="E38" i="1"/>
  <c r="F38" i="1"/>
  <c r="D45" i="1"/>
  <c r="I38" i="1"/>
  <c r="H38" i="1"/>
  <c r="G38" i="1"/>
  <c r="D38" i="1"/>
  <c r="C38" i="1"/>
  <c r="D44" i="1" l="1"/>
  <c r="J38" i="1"/>
  <c r="K38" i="1" s="1"/>
</calcChain>
</file>

<file path=xl/sharedStrings.xml><?xml version="1.0" encoding="utf-8"?>
<sst xmlns="http://schemas.openxmlformats.org/spreadsheetml/2006/main" count="91" uniqueCount="48">
  <si>
    <t>Available Cources, Time slots, and Ratings</t>
  </si>
  <si>
    <t>Cources</t>
  </si>
  <si>
    <t>Time Slots</t>
  </si>
  <si>
    <t>Data</t>
  </si>
  <si>
    <t>M Eve</t>
  </si>
  <si>
    <t>T Eve</t>
  </si>
  <si>
    <t>W Eve</t>
  </si>
  <si>
    <t>Th Eve</t>
  </si>
  <si>
    <t>F Eve</t>
  </si>
  <si>
    <t>MGT 490</t>
  </si>
  <si>
    <t>FIN 358</t>
  </si>
  <si>
    <t>CIS 102T</t>
  </si>
  <si>
    <t>CIS 102W</t>
  </si>
  <si>
    <t>FIN 325</t>
  </si>
  <si>
    <t>FIN 352</t>
  </si>
  <si>
    <t>FIN 356</t>
  </si>
  <si>
    <t>FIN 359</t>
  </si>
  <si>
    <t>Model</t>
  </si>
  <si>
    <t>Decision Variable</t>
  </si>
  <si>
    <t>Course Constraints</t>
  </si>
  <si>
    <t>CourseTaken</t>
  </si>
  <si>
    <t xml:space="preserve">Required </t>
  </si>
  <si>
    <t xml:space="preserve">Other Constraints </t>
  </si>
  <si>
    <t>One CIS Course</t>
  </si>
  <si>
    <t>Two FIN Electives</t>
  </si>
  <si>
    <t>Objective Function</t>
  </si>
  <si>
    <t xml:space="preserve">Total Rating </t>
  </si>
  <si>
    <t>Taken</t>
  </si>
  <si>
    <t>Required</t>
  </si>
  <si>
    <t>=</t>
  </si>
  <si>
    <t>Time Slot Const</t>
  </si>
  <si>
    <t>Limit</t>
  </si>
  <si>
    <t xml:space="preserve">   &lt;=  </t>
  </si>
  <si>
    <t>Number of School Days Constraints</t>
  </si>
  <si>
    <t>School Day?</t>
  </si>
  <si>
    <t>M</t>
  </si>
  <si>
    <t>T</t>
  </si>
  <si>
    <t>W</t>
  </si>
  <si>
    <t>Th</t>
  </si>
  <si>
    <t>F</t>
  </si>
  <si>
    <t>No. of classes on this day</t>
  </si>
  <si>
    <t>Sum</t>
  </si>
  <si>
    <t>&lt;=</t>
  </si>
  <si>
    <t>M 1:25-3:15 p.m.
W 1:25-2:20 p.m.</t>
  </si>
  <si>
    <t>M 1:25-2:20 p.m.
W 1:25-3:15 p.m.</t>
  </si>
  <si>
    <t>W 2:30-5:15 p.m.</t>
  </si>
  <si>
    <t>T 1:25-3:15 p.m.
Th 1:25-2:20 p.m.</t>
  </si>
  <si>
    <t>Th 2:30-5:15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</si>
</sst>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0"/>
  <sheetViews>
    <sheetView tabSelected="1" topLeftCell="A34" workbookViewId="0">
      <selection activeCell="G31" sqref="G31"/>
    </sheetView>
  </sheetViews>
  <sheetFormatPr defaultRowHeight="15" x14ac:dyDescent="0.25"/>
  <cols>
    <col min="2" max="2" width="18.140625" customWidth="1"/>
    <col min="9" max="9" width="12.28515625" customWidth="1"/>
    <col min="11" max="11" width="23.42578125" customWidth="1"/>
    <col min="12" max="12" width="5.140625" customWidth="1"/>
  </cols>
  <sheetData>
    <row r="3" spans="1:10" x14ac:dyDescent="0.25">
      <c r="A3" s="1" t="s">
        <v>3</v>
      </c>
    </row>
    <row r="5" spans="1:10" x14ac:dyDescent="0.25">
      <c r="E5" s="1" t="s">
        <v>0</v>
      </c>
      <c r="F5" s="1"/>
      <c r="G5" s="1"/>
      <c r="H5" s="1"/>
    </row>
    <row r="6" spans="1:10" x14ac:dyDescent="0.25">
      <c r="C6" s="3" t="s">
        <v>1</v>
      </c>
    </row>
    <row r="7" spans="1:10" x14ac:dyDescent="0.25"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</row>
    <row r="8" spans="1:10" x14ac:dyDescent="0.25">
      <c r="B8" s="3" t="s">
        <v>2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</row>
    <row r="9" spans="1:10" x14ac:dyDescent="0.25">
      <c r="A9" s="5">
        <v>1</v>
      </c>
      <c r="B9" s="5" t="s">
        <v>4</v>
      </c>
      <c r="C9" s="4">
        <v>4.3</v>
      </c>
      <c r="D9" s="4"/>
      <c r="E9" s="4"/>
      <c r="F9" s="4"/>
      <c r="G9" s="4"/>
      <c r="H9" s="4">
        <v>3.6</v>
      </c>
      <c r="I9" s="4"/>
      <c r="J9" s="4">
        <v>3</v>
      </c>
    </row>
    <row r="10" spans="1:10" x14ac:dyDescent="0.25">
      <c r="A10" s="5">
        <v>2</v>
      </c>
      <c r="B10" s="5" t="s">
        <v>5</v>
      </c>
      <c r="C10" s="4">
        <v>3.8</v>
      </c>
      <c r="D10" s="4"/>
      <c r="E10" s="4"/>
      <c r="F10" s="4">
        <v>3.7</v>
      </c>
      <c r="G10" s="4"/>
      <c r="H10" s="4"/>
      <c r="I10" s="4">
        <v>3.2</v>
      </c>
      <c r="J10" s="4"/>
    </row>
    <row r="11" spans="1:10" x14ac:dyDescent="0.25">
      <c r="A11" s="5">
        <v>3</v>
      </c>
      <c r="B11" s="5" t="s">
        <v>6</v>
      </c>
      <c r="C11" s="4">
        <v>3.5</v>
      </c>
      <c r="D11" s="4">
        <v>3.5</v>
      </c>
      <c r="E11" s="4"/>
      <c r="F11" s="4"/>
      <c r="G11" s="4">
        <v>3</v>
      </c>
      <c r="H11" s="4"/>
      <c r="I11" s="4"/>
      <c r="J11" s="4">
        <v>3.5</v>
      </c>
    </row>
    <row r="12" spans="1:10" x14ac:dyDescent="0.25">
      <c r="A12" s="5">
        <v>4</v>
      </c>
      <c r="B12" s="5" t="s">
        <v>7</v>
      </c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5">
        <v>5</v>
      </c>
      <c r="B13" s="5" t="s">
        <v>8</v>
      </c>
      <c r="C13" s="4">
        <v>3.5</v>
      </c>
      <c r="D13" s="4"/>
      <c r="E13" s="4"/>
      <c r="F13" s="4"/>
      <c r="G13" s="4"/>
      <c r="H13" s="4"/>
      <c r="I13" s="4"/>
      <c r="J13" s="4"/>
    </row>
    <row r="14" spans="1:10" ht="30" x14ac:dyDescent="0.25">
      <c r="A14" s="5">
        <v>6</v>
      </c>
      <c r="B14" s="6" t="s">
        <v>43</v>
      </c>
      <c r="C14" s="4"/>
      <c r="D14" s="4"/>
      <c r="E14" s="4"/>
      <c r="F14" s="4"/>
      <c r="G14" s="4"/>
      <c r="H14" s="4">
        <v>3.9</v>
      </c>
      <c r="I14" s="4"/>
      <c r="J14" s="4"/>
    </row>
    <row r="15" spans="1:10" ht="30" x14ac:dyDescent="0.25">
      <c r="A15" s="5">
        <v>7</v>
      </c>
      <c r="B15" s="6" t="s">
        <v>44</v>
      </c>
      <c r="C15" s="4">
        <v>4.5999999999999996</v>
      </c>
      <c r="D15" s="4"/>
      <c r="E15" s="4"/>
      <c r="F15" s="4"/>
      <c r="G15" s="4">
        <v>3.7</v>
      </c>
      <c r="H15" s="4"/>
      <c r="I15" s="4"/>
      <c r="J15" s="4"/>
    </row>
    <row r="16" spans="1:10" x14ac:dyDescent="0.25">
      <c r="A16" s="5">
        <v>8</v>
      </c>
      <c r="B16" s="5" t="s">
        <v>45</v>
      </c>
      <c r="C16" s="4"/>
      <c r="D16" s="4"/>
      <c r="E16" s="4">
        <v>4.4000000000000004</v>
      </c>
      <c r="F16" s="4">
        <v>3.5</v>
      </c>
      <c r="G16" s="4"/>
      <c r="H16" s="4"/>
      <c r="I16" s="4"/>
      <c r="J16" s="4"/>
    </row>
    <row r="17" spans="1:13" ht="30" x14ac:dyDescent="0.25">
      <c r="A17" s="5">
        <v>9</v>
      </c>
      <c r="B17" s="6" t="s">
        <v>46</v>
      </c>
      <c r="C17" s="4">
        <v>2.7</v>
      </c>
      <c r="D17" s="4">
        <v>3.3</v>
      </c>
      <c r="E17" s="4"/>
      <c r="F17" s="4"/>
      <c r="G17" s="4"/>
      <c r="H17" s="4"/>
      <c r="I17" s="4">
        <v>3.4</v>
      </c>
      <c r="J17" s="4"/>
    </row>
    <row r="18" spans="1:13" x14ac:dyDescent="0.25">
      <c r="A18" s="5">
        <v>10</v>
      </c>
      <c r="B18" s="6" t="s">
        <v>47</v>
      </c>
      <c r="C18" s="4"/>
      <c r="D18" s="4"/>
      <c r="E18" s="4">
        <v>3.1</v>
      </c>
      <c r="F18" s="4"/>
      <c r="G18" s="4"/>
      <c r="H18" s="4"/>
      <c r="I18" s="4"/>
      <c r="J18" s="4"/>
    </row>
    <row r="20" spans="1:13" x14ac:dyDescent="0.25">
      <c r="A20" s="1" t="s">
        <v>17</v>
      </c>
    </row>
    <row r="22" spans="1:13" x14ac:dyDescent="0.25">
      <c r="B22" s="1" t="s">
        <v>18</v>
      </c>
    </row>
    <row r="23" spans="1:13" x14ac:dyDescent="0.25">
      <c r="C23" s="3" t="s">
        <v>1</v>
      </c>
    </row>
    <row r="24" spans="1:13" x14ac:dyDescent="0.25"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  <c r="I24" s="2">
        <v>7</v>
      </c>
      <c r="J24" s="2">
        <v>8</v>
      </c>
    </row>
    <row r="25" spans="1:13" x14ac:dyDescent="0.25">
      <c r="B25" s="3" t="s">
        <v>2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s="2" t="s">
        <v>30</v>
      </c>
      <c r="M25" t="s">
        <v>31</v>
      </c>
    </row>
    <row r="26" spans="1:13" x14ac:dyDescent="0.25">
      <c r="A26" s="5">
        <v>1</v>
      </c>
      <c r="B26" s="5" t="s">
        <v>4</v>
      </c>
      <c r="C26" s="10">
        <v>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2">
        <f>SUM(C26:J26)</f>
        <v>1</v>
      </c>
      <c r="L26" s="2" t="s">
        <v>32</v>
      </c>
      <c r="M26" s="8">
        <v>1</v>
      </c>
    </row>
    <row r="27" spans="1:13" x14ac:dyDescent="0.25">
      <c r="A27" s="5">
        <v>2</v>
      </c>
      <c r="B27" s="5" t="s">
        <v>5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1</v>
      </c>
      <c r="J27" s="10">
        <v>0</v>
      </c>
      <c r="K27" s="2">
        <f>SUM(C27:J27)</f>
        <v>1</v>
      </c>
      <c r="L27" s="2" t="s">
        <v>32</v>
      </c>
      <c r="M27" s="8">
        <v>1</v>
      </c>
    </row>
    <row r="28" spans="1:13" x14ac:dyDescent="0.25">
      <c r="A28" s="5">
        <v>3</v>
      </c>
      <c r="B28" s="5" t="s">
        <v>6</v>
      </c>
      <c r="C28" s="10">
        <v>0</v>
      </c>
      <c r="D28" s="10">
        <v>1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2">
        <f>SUM(C28:J28)</f>
        <v>1</v>
      </c>
      <c r="L28" s="2" t="s">
        <v>32</v>
      </c>
      <c r="M28" s="8">
        <v>1</v>
      </c>
    </row>
    <row r="29" spans="1:13" x14ac:dyDescent="0.25">
      <c r="A29" s="5">
        <v>4</v>
      </c>
      <c r="B29" s="5" t="s">
        <v>7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2">
        <f>SUM(C29:J29)</f>
        <v>0</v>
      </c>
      <c r="L29" s="2" t="s">
        <v>32</v>
      </c>
      <c r="M29" s="8">
        <v>1</v>
      </c>
    </row>
    <row r="30" spans="1:13" x14ac:dyDescent="0.25">
      <c r="A30" s="5">
        <v>5</v>
      </c>
      <c r="B30" s="5" t="s">
        <v>8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2">
        <f>SUM(C30:J30)</f>
        <v>0</v>
      </c>
      <c r="L30" s="2" t="s">
        <v>32</v>
      </c>
      <c r="M30" s="8">
        <v>1</v>
      </c>
    </row>
    <row r="31" spans="1:13" ht="30" x14ac:dyDescent="0.25">
      <c r="A31" s="5">
        <v>6</v>
      </c>
      <c r="B31" s="6" t="s">
        <v>43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1</v>
      </c>
      <c r="I31" s="10">
        <v>0</v>
      </c>
      <c r="J31" s="10">
        <v>0</v>
      </c>
      <c r="K31" s="2"/>
      <c r="L31" s="2"/>
      <c r="M31" s="8"/>
    </row>
    <row r="32" spans="1:13" ht="30" x14ac:dyDescent="0.25">
      <c r="A32" s="5">
        <v>7</v>
      </c>
      <c r="B32" s="6" t="s">
        <v>44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2">
        <f>SUM(C31:J32)</f>
        <v>1</v>
      </c>
      <c r="L32" s="2" t="s">
        <v>32</v>
      </c>
      <c r="M32" s="8">
        <v>1</v>
      </c>
    </row>
    <row r="33" spans="1:13" x14ac:dyDescent="0.25">
      <c r="A33" s="5">
        <v>8</v>
      </c>
      <c r="B33" s="5" t="s">
        <v>45</v>
      </c>
      <c r="C33" s="10">
        <v>0</v>
      </c>
      <c r="D33" s="10">
        <v>0</v>
      </c>
      <c r="E33" s="10">
        <v>1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2">
        <f>SUM(C32:J33)</f>
        <v>1</v>
      </c>
      <c r="L33" s="2" t="s">
        <v>32</v>
      </c>
      <c r="M33" s="8">
        <v>1</v>
      </c>
    </row>
    <row r="34" spans="1:13" ht="30" x14ac:dyDescent="0.25">
      <c r="A34" s="5">
        <v>9</v>
      </c>
      <c r="B34" s="6" t="s">
        <v>46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2">
        <f>SUM(C34:J34)</f>
        <v>0</v>
      </c>
      <c r="L34" s="2" t="s">
        <v>32</v>
      </c>
      <c r="M34" s="8">
        <v>1</v>
      </c>
    </row>
    <row r="35" spans="1:13" x14ac:dyDescent="0.25">
      <c r="A35" s="5">
        <v>10</v>
      </c>
      <c r="B35" s="6" t="s">
        <v>47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2">
        <f>SUM(C35:J35)</f>
        <v>0</v>
      </c>
      <c r="L35" s="2" t="s">
        <v>32</v>
      </c>
      <c r="M35" s="8">
        <v>1</v>
      </c>
    </row>
    <row r="37" spans="1:13" x14ac:dyDescent="0.25">
      <c r="B37" s="7" t="s">
        <v>19</v>
      </c>
    </row>
    <row r="38" spans="1:13" x14ac:dyDescent="0.25">
      <c r="B38" s="8" t="s">
        <v>20</v>
      </c>
      <c r="C38">
        <f t="shared" ref="C38:J38" si="0">SUM(C26:C35)</f>
        <v>1</v>
      </c>
      <c r="D38">
        <f t="shared" si="0"/>
        <v>1</v>
      </c>
      <c r="E38">
        <f t="shared" si="0"/>
        <v>1</v>
      </c>
      <c r="F38">
        <f t="shared" si="0"/>
        <v>0</v>
      </c>
      <c r="G38">
        <f t="shared" si="0"/>
        <v>0</v>
      </c>
      <c r="H38">
        <f t="shared" si="0"/>
        <v>1</v>
      </c>
      <c r="I38">
        <f t="shared" si="0"/>
        <v>1</v>
      </c>
      <c r="J38">
        <f t="shared" si="0"/>
        <v>0</v>
      </c>
      <c r="K38">
        <f>SUM(C38:J38)</f>
        <v>5</v>
      </c>
    </row>
    <row r="39" spans="1:13" x14ac:dyDescent="0.25">
      <c r="C39" s="9" t="s">
        <v>29</v>
      </c>
      <c r="D39" s="9" t="s">
        <v>29</v>
      </c>
      <c r="E39" s="9" t="s">
        <v>32</v>
      </c>
      <c r="F39" s="9" t="s">
        <v>32</v>
      </c>
      <c r="G39" s="9" t="s">
        <v>32</v>
      </c>
      <c r="H39" s="9" t="s">
        <v>32</v>
      </c>
      <c r="I39" s="9" t="s">
        <v>32</v>
      </c>
      <c r="J39" s="9" t="s">
        <v>32</v>
      </c>
      <c r="K39" s="9" t="s">
        <v>29</v>
      </c>
    </row>
    <row r="40" spans="1:13" x14ac:dyDescent="0.25">
      <c r="B40" t="s">
        <v>21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5</v>
      </c>
    </row>
    <row r="42" spans="1:13" x14ac:dyDescent="0.25">
      <c r="B42" s="1" t="s">
        <v>22</v>
      </c>
      <c r="H42" s="1" t="s">
        <v>33</v>
      </c>
    </row>
    <row r="43" spans="1:13" x14ac:dyDescent="0.25">
      <c r="D43" s="2" t="s">
        <v>27</v>
      </c>
      <c r="F43" t="s">
        <v>28</v>
      </c>
      <c r="I43" t="s">
        <v>34</v>
      </c>
      <c r="K43" t="s">
        <v>40</v>
      </c>
    </row>
    <row r="44" spans="1:13" x14ac:dyDescent="0.25">
      <c r="B44" t="s">
        <v>23</v>
      </c>
      <c r="D44">
        <f>SUM(E26:F35)</f>
        <v>1</v>
      </c>
      <c r="E44" s="2" t="s">
        <v>29</v>
      </c>
      <c r="F44">
        <v>1</v>
      </c>
      <c r="H44" s="2" t="s">
        <v>35</v>
      </c>
      <c r="I44">
        <v>1</v>
      </c>
      <c r="K44">
        <f>SUM(C26:J26,C31:J32)</f>
        <v>2</v>
      </c>
      <c r="L44" t="s">
        <v>42</v>
      </c>
      <c r="M44">
        <f>K40*I44</f>
        <v>5</v>
      </c>
    </row>
    <row r="45" spans="1:13" x14ac:dyDescent="0.25">
      <c r="B45" t="s">
        <v>24</v>
      </c>
      <c r="D45">
        <f>SUM(G26:J35)</f>
        <v>2</v>
      </c>
      <c r="E45" s="2" t="s">
        <v>29</v>
      </c>
      <c r="F45">
        <v>2</v>
      </c>
      <c r="H45" s="2" t="s">
        <v>36</v>
      </c>
      <c r="I45">
        <v>1</v>
      </c>
      <c r="K45">
        <f>SUM(C27:J27,C34:J34)</f>
        <v>1</v>
      </c>
      <c r="L45" t="s">
        <v>42</v>
      </c>
      <c r="M45">
        <f>K40*I45</f>
        <v>5</v>
      </c>
    </row>
    <row r="46" spans="1:13" x14ac:dyDescent="0.25">
      <c r="H46" s="2" t="s">
        <v>37</v>
      </c>
      <c r="I46">
        <v>1</v>
      </c>
      <c r="K46">
        <f>SUM(C28:J28,C31:J33)</f>
        <v>3</v>
      </c>
      <c r="L46" t="s">
        <v>42</v>
      </c>
      <c r="M46">
        <f>K40*I46</f>
        <v>5</v>
      </c>
    </row>
    <row r="47" spans="1:13" x14ac:dyDescent="0.25">
      <c r="B47" s="1" t="s">
        <v>25</v>
      </c>
      <c r="H47" s="2" t="s">
        <v>38</v>
      </c>
      <c r="I47">
        <v>0</v>
      </c>
      <c r="K47">
        <f>SUM(C29:J29,C34:J35)</f>
        <v>0</v>
      </c>
      <c r="L47" t="s">
        <v>42</v>
      </c>
      <c r="M47">
        <f>K40*I47</f>
        <v>0</v>
      </c>
    </row>
    <row r="48" spans="1:13" x14ac:dyDescent="0.25">
      <c r="B48" t="s">
        <v>26</v>
      </c>
      <c r="C48">
        <f>SUMPRODUCT(C9:J18,C26:J35)</f>
        <v>19.3</v>
      </c>
      <c r="H48" s="2" t="s">
        <v>39</v>
      </c>
      <c r="I48">
        <v>0</v>
      </c>
      <c r="K48">
        <f>SUM(C30:J30)</f>
        <v>0</v>
      </c>
      <c r="L48" t="s">
        <v>42</v>
      </c>
      <c r="M48">
        <f>K40*I48</f>
        <v>0</v>
      </c>
    </row>
    <row r="50" spans="8:13" x14ac:dyDescent="0.25">
      <c r="H50" s="2" t="s">
        <v>41</v>
      </c>
      <c r="I50">
        <f>SUM(I44:I48)</f>
        <v>3</v>
      </c>
      <c r="L50" s="8" t="s">
        <v>29</v>
      </c>
      <c r="M5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2015-12-11T12:35:16Z</dcterms:modified>
</cp:coreProperties>
</file>