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8d641367ab90122e/_tec/codi/GM/Terraformer2D/datafiles/"/>
    </mc:Choice>
  </mc:AlternateContent>
  <xr:revisionPtr revIDLastSave="31" documentId="8_{9828CACF-C433-4BD3-8EC2-D880FF0C148B}" xr6:coauthVersionLast="46" xr6:coauthVersionMax="46" xr10:uidLastSave="{3B9D14A2-BF71-4438-BF5D-D4ADF8B76BD6}"/>
  <bookViews>
    <workbookView xWindow="9105" yWindow="450" windowWidth="21225" windowHeight="17520" xr2:uid="{00000000-000D-0000-FFFF-FFFF00000000}"/>
  </bookViews>
  <sheets>
    <sheet name="initial_species" sheetId="3" r:id="rId1"/>
    <sheet name="Tab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3" l="1"/>
  <c r="D45" i="3"/>
  <c r="D44" i="3"/>
  <c r="D8" i="3"/>
  <c r="D7" i="3"/>
  <c r="I46" i="3"/>
  <c r="I45" i="3"/>
  <c r="I44" i="3"/>
  <c r="H46" i="3"/>
  <c r="H45" i="3"/>
  <c r="H47" i="3" s="1"/>
  <c r="H44" i="3"/>
  <c r="H8" i="3"/>
  <c r="H7" i="3"/>
  <c r="G46" i="3"/>
  <c r="E46" i="3"/>
  <c r="C46" i="3"/>
  <c r="F46" i="3"/>
  <c r="B46" i="3"/>
  <c r="G45" i="3"/>
  <c r="E45" i="3"/>
  <c r="C45" i="3"/>
  <c r="F45" i="3"/>
  <c r="B45" i="3"/>
  <c r="F44" i="3"/>
  <c r="F8" i="3"/>
  <c r="F7" i="3"/>
  <c r="L8" i="3"/>
  <c r="L7" i="3"/>
  <c r="K8" i="3"/>
  <c r="K7" i="3"/>
  <c r="C8" i="3"/>
  <c r="J8" i="3"/>
  <c r="I8" i="3"/>
  <c r="G8" i="3"/>
  <c r="E8" i="3"/>
  <c r="B8" i="3"/>
  <c r="J7" i="3"/>
  <c r="I7" i="3"/>
  <c r="G7" i="3"/>
  <c r="E7" i="3"/>
  <c r="C7" i="3"/>
  <c r="B7" i="3"/>
  <c r="G44" i="3"/>
  <c r="E44" i="3"/>
  <c r="C44" i="3"/>
  <c r="B44" i="3"/>
  <c r="I47" i="3" l="1"/>
  <c r="D47" i="3"/>
  <c r="B47" i="3"/>
  <c r="C47" i="3"/>
  <c r="E47" i="3"/>
  <c r="G47" i="3"/>
  <c r="F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 Dalmau</author>
  </authors>
  <commentList>
    <comment ref="A25" authorId="0" shapeId="0" xr:uid="{DF3650A6-B6C2-45A8-9464-2BF746300551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Aprox 10% mass goes up into next thropic level</t>
        </r>
      </text>
    </comment>
    <comment ref="A29" authorId="0" shapeId="0" xr:uid="{6EC34207-E0B4-452E-B700-5C4500558972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dormancy state will be triggered when temperature factor reaches this leve</t>
        </r>
      </text>
    </comment>
    <comment ref="A37" authorId="0" shapeId="0" xr:uid="{AC5AF4F0-BD59-4DF7-A2B9-16AAD27ECE38}">
      <text>
        <r>
          <rPr>
            <b/>
            <sz val="9"/>
            <color indexed="81"/>
            <rFont val="Tahoma"/>
            <family val="2"/>
          </rPr>
          <t>Ricard Dalmau:</t>
        </r>
        <r>
          <rPr>
            <sz val="9"/>
            <color indexed="81"/>
            <rFont val="Tahoma"/>
            <family val="2"/>
          </rPr>
          <t xml:space="preserve">
BIOMASS_REPRODUCTION ja no cal </t>
        </r>
      </text>
    </comment>
  </commentList>
</comments>
</file>

<file path=xl/sharedStrings.xml><?xml version="1.0" encoding="utf-8"?>
<sst xmlns="http://schemas.openxmlformats.org/spreadsheetml/2006/main" count="101" uniqueCount="77">
  <si>
    <t>GEN_START</t>
  </si>
  <si>
    <t>GEN_END</t>
  </si>
  <si>
    <t>// parent specie for initial species</t>
  </si>
  <si>
    <t>SECONDARY_SMALL</t>
  </si>
  <si>
    <t>SPECIE</t>
  </si>
  <si>
    <t>Columna1</t>
  </si>
  <si>
    <t>SECONDARY</t>
  </si>
  <si>
    <t>TROPHIC_LEVEL</t>
  </si>
  <si>
    <t>PRODUCER</t>
  </si>
  <si>
    <t>PRIMARY</t>
  </si>
  <si>
    <t>NOPARENT</t>
  </si>
  <si>
    <t>PLANT_TREE</t>
  </si>
  <si>
    <t>PLANT_BUSH</t>
  </si>
  <si>
    <t>PLANT_BUSH_2</t>
  </si>
  <si>
    <t>PRIMARY_TINY</t>
  </si>
  <si>
    <t>PRIMARY_SMALL</t>
  </si>
  <si>
    <t>Tree</t>
  </si>
  <si>
    <t>Plant bush</t>
  </si>
  <si>
    <t>Plant bush 2</t>
  </si>
  <si>
    <t>Primary small</t>
  </si>
  <si>
    <t>Primary tiny</t>
  </si>
  <si>
    <t>Secondary small</t>
  </si>
  <si>
    <t>Y (producers)</t>
  </si>
  <si>
    <t>PARENT_SPECIE_CODE</t>
  </si>
  <si>
    <t>EMPTY5</t>
  </si>
  <si>
    <t>EMPTY6</t>
  </si>
  <si>
    <t>AGE_DEAD</t>
  </si>
  <si>
    <t>REPRODUCTION_INTERVAL</t>
  </si>
  <si>
    <t>REPRODUCTION_DISTANCE</t>
  </si>
  <si>
    <t>ALLOCATION_REPRODUCTIVE</t>
  </si>
  <si>
    <t>INITIAL_SPECIE</t>
  </si>
  <si>
    <t>INITIAL_SPECIE_NAME</t>
  </si>
  <si>
    <t>SPECIE_CODE</t>
  </si>
  <si>
    <t>ANIMAL_ANABOLISM_BIOMASS_CONVERSION</t>
  </si>
  <si>
    <t>BIOMASS_BIRTH</t>
  </si>
  <si>
    <t>BIOMASS_ADULT</t>
  </si>
  <si>
    <t>TEMPERATURE_OPTIMAL</t>
  </si>
  <si>
    <t>ANABOLISM_BIOMASS_PER_WATER_L</t>
  </si>
  <si>
    <t>PLANT_BODY_DENSITY</t>
  </si>
  <si>
    <t>PLANT_BODY_FORM_FACTOR</t>
  </si>
  <si>
    <t>PLANT_HEAD_DENSITY</t>
  </si>
  <si>
    <t>PLANT_HEAD_FORM_FACTOR</t>
  </si>
  <si>
    <t>DEPRECATED_10</t>
  </si>
  <si>
    <t>T.Level</t>
  </si>
  <si>
    <t>Init Specie</t>
  </si>
  <si>
    <t>PLANT_DESERT</t>
  </si>
  <si>
    <t>kc</t>
  </si>
  <si>
    <t>ka</t>
  </si>
  <si>
    <t xml:space="preserve">WORLD_WATER_PER_LEAF_KG </t>
  </si>
  <si>
    <t>LMFa</t>
  </si>
  <si>
    <t>Plant desert</t>
  </si>
  <si>
    <t>ALLOCATION_RESERVE</t>
  </si>
  <si>
    <t>TEMPERATURE_RANGE</t>
  </si>
  <si>
    <t>REPRODUCTION_QUANTITY</t>
  </si>
  <si>
    <t>TREE_TROPICAL</t>
  </si>
  <si>
    <t>Comments</t>
  </si>
  <si>
    <t>High temp, high reserve</t>
  </si>
  <si>
    <t>Low temp, high reserve</t>
  </si>
  <si>
    <t>PLANT_ARTIC</t>
  </si>
  <si>
    <t>add_above_this</t>
  </si>
  <si>
    <t>FREE_12</t>
  </si>
  <si>
    <t>FREE_13</t>
  </si>
  <si>
    <t>FREE_14</t>
  </si>
  <si>
    <t>FREE_15</t>
  </si>
  <si>
    <t>Plant artic</t>
  </si>
  <si>
    <t>TREE_CONTINENTAL</t>
  </si>
  <si>
    <t>Tree continental</t>
  </si>
  <si>
    <t>Tree tropical</t>
  </si>
  <si>
    <t>TREE_CONTINENTAL_2</t>
  </si>
  <si>
    <t>Tree continental 2</t>
  </si>
  <si>
    <t>Trunk</t>
  </si>
  <si>
    <t>KC_METABOLIC_RATE</t>
  </si>
  <si>
    <t>DORMANCY_TEMPERATURE_TRIGGER</t>
  </si>
  <si>
    <t>DORMANCY_CATABOLISM_REDUCTION</t>
  </si>
  <si>
    <t>DORMANCY_MONTHS</t>
  </si>
  <si>
    <t>ALLOCATION_DIGESTIVE_ANIMALS</t>
  </si>
  <si>
    <t>EVOTRANSPIRATION_FACTOR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</si>
</sst>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3" fillId="3" borderId="0" xfId="0" applyFont="1" applyFill="1"/>
    <xf numFmtId="0" fontId="8" fillId="0" borderId="0" xfId="0" applyFont="1"/>
    <xf numFmtId="0" fontId="8" fillId="3" borderId="0" xfId="0" applyFont="1" applyFill="1"/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1E7A51-3F9A-457E-8164-DC9CE54AAD7E}" name="Tabla1" displayName="Tabla1" ref="A4:B21" totalsRowShown="0">
  <autoFilter ref="A4:B21" xr:uid="{32879433-947D-4C16-8A31-1D013AF5B66D}"/>
  <tableColumns count="2">
    <tableColumn id="1" xr3:uid="{E2FE4E06-7EB8-433B-B74E-86E06F282A09}" name="SPECIE"/>
    <tableColumn id="2" xr3:uid="{072F277B-7C10-4EDB-A8B0-995CFC3FA4D8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02F23A-80FE-43FA-B033-8D71C351971B}" name="Tabla3" displayName="Tabla3" ref="A27:B30" totalsRowShown="0">
  <autoFilter ref="A27:B30" xr:uid="{CB8FC755-80F0-493F-B516-320A711A4042}"/>
  <tableColumns count="2">
    <tableColumn id="1" xr3:uid="{871757CF-6856-4588-B8E9-BA23960BCFD7}" name="TROPHIC_LEVEL"/>
    <tableColumn id="2" xr3:uid="{DFAA0427-1F77-4C38-B162-5A7CF722FFF7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6E24-D116-4545-8100-A73B8CF06CFE}">
  <dimension ref="A1:L47"/>
  <sheetViews>
    <sheetView tabSelected="1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B23" sqref="B23"/>
    </sheetView>
  </sheetViews>
  <sheetFormatPr baseColWidth="10" defaultRowHeight="15" x14ac:dyDescent="0.25"/>
  <cols>
    <col min="1" max="1" width="40.42578125" customWidth="1"/>
  </cols>
  <sheetData>
    <row r="1" spans="1:12" x14ac:dyDescent="0.25">
      <c r="A1" t="s">
        <v>48</v>
      </c>
      <c r="B1" s="1">
        <v>2</v>
      </c>
    </row>
    <row r="4" spans="1:12" x14ac:dyDescent="0.25">
      <c r="A4" t="s">
        <v>43</v>
      </c>
      <c r="B4" s="5" t="s">
        <v>8</v>
      </c>
      <c r="C4" s="5" t="s">
        <v>8</v>
      </c>
      <c r="D4" s="5" t="s">
        <v>8</v>
      </c>
      <c r="E4" s="5" t="s">
        <v>8</v>
      </c>
      <c r="F4" s="5" t="s">
        <v>8</v>
      </c>
      <c r="G4" s="5" t="s">
        <v>8</v>
      </c>
      <c r="H4" s="5" t="s">
        <v>8</v>
      </c>
      <c r="I4" s="5" t="s">
        <v>8</v>
      </c>
      <c r="J4" s="5" t="s">
        <v>9</v>
      </c>
      <c r="K4" s="5" t="s">
        <v>9</v>
      </c>
      <c r="L4" s="5" t="s">
        <v>6</v>
      </c>
    </row>
    <row r="5" spans="1:12" ht="23.25" x14ac:dyDescent="0.25">
      <c r="A5" t="s">
        <v>44</v>
      </c>
      <c r="B5" s="12" t="s">
        <v>11</v>
      </c>
      <c r="C5" s="13" t="s">
        <v>54</v>
      </c>
      <c r="D5" s="13" t="s">
        <v>65</v>
      </c>
      <c r="E5" s="12" t="s">
        <v>68</v>
      </c>
      <c r="F5" s="14" t="s">
        <v>45</v>
      </c>
      <c r="G5" s="12" t="s">
        <v>12</v>
      </c>
      <c r="H5" s="12" t="s">
        <v>13</v>
      </c>
      <c r="I5" s="15" t="s">
        <v>58</v>
      </c>
      <c r="J5" s="12" t="s">
        <v>15</v>
      </c>
      <c r="K5" s="12" t="s">
        <v>14</v>
      </c>
      <c r="L5" s="12" t="s">
        <v>3</v>
      </c>
    </row>
    <row r="6" spans="1:12" x14ac:dyDescent="0.25">
      <c r="A6" s="3" t="s">
        <v>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t="s">
        <v>7</v>
      </c>
      <c r="B7" s="2">
        <f>VLOOKUP(B4,Tabla3[#All],2,FALSE)</f>
        <v>0</v>
      </c>
      <c r="C7" s="2">
        <f>VLOOKUP(C4,Tabla3[#All],2,FALSE)</f>
        <v>0</v>
      </c>
      <c r="D7" s="2">
        <f>VLOOKUP(D4,Tabla3[#All],2,FALSE)</f>
        <v>0</v>
      </c>
      <c r="E7" s="2">
        <f>VLOOKUP(E4,Tabla3[#All],2,FALSE)</f>
        <v>0</v>
      </c>
      <c r="F7" s="2">
        <f>VLOOKUP(F4,Tabla3[#All],2,FALSE)</f>
        <v>0</v>
      </c>
      <c r="G7" s="2">
        <f>VLOOKUP(G4,Tabla3[#All],2,FALSE)</f>
        <v>0</v>
      </c>
      <c r="H7" s="2">
        <f>VLOOKUP(H4,Tabla3[#All],2,FALSE)</f>
        <v>0</v>
      </c>
      <c r="I7" s="2">
        <f>VLOOKUP(I4,Tabla3[#All],2,FALSE)</f>
        <v>0</v>
      </c>
      <c r="J7" s="2">
        <f>VLOOKUP(J4,Tabla3[#All],2,FALSE)</f>
        <v>1</v>
      </c>
      <c r="K7" s="2">
        <f>VLOOKUP(K4,Tabla3[#All],2,FALSE)</f>
        <v>1</v>
      </c>
      <c r="L7" s="2">
        <f>VLOOKUP(L4,Tabla3[#All],2,FALSE)</f>
        <v>2</v>
      </c>
    </row>
    <row r="8" spans="1:12" x14ac:dyDescent="0.25">
      <c r="A8" t="s">
        <v>30</v>
      </c>
      <c r="B8" s="2">
        <f>VLOOKUP(B5,Tabla1[#All],2,FALSE)</f>
        <v>1</v>
      </c>
      <c r="C8" s="2">
        <f>VLOOKUP(C5,Tabla1[#All],2,FALSE)</f>
        <v>2</v>
      </c>
      <c r="D8" s="2">
        <f>VLOOKUP(D5,Tabla1[#All],2,FALSE)</f>
        <v>3</v>
      </c>
      <c r="E8" s="2">
        <f>VLOOKUP(E5,Tabla1[#All],2,FALSE)</f>
        <v>11</v>
      </c>
      <c r="F8" s="2">
        <f>VLOOKUP(F5,Tabla1[#All],2,FALSE)</f>
        <v>9</v>
      </c>
      <c r="G8" s="2">
        <f>VLOOKUP(G5,Tabla1[#All],2,FALSE)</f>
        <v>4</v>
      </c>
      <c r="H8" s="2">
        <f>VLOOKUP(H5,Tabla1[#All],2,FALSE)</f>
        <v>5</v>
      </c>
      <c r="I8" s="2">
        <f>VLOOKUP(I5,Tabla1[#All],2,FALSE)</f>
        <v>10</v>
      </c>
      <c r="J8" s="2">
        <f>VLOOKUP(J5,Tabla1[#All],2,FALSE)</f>
        <v>7</v>
      </c>
      <c r="K8" s="2">
        <f>VLOOKUP(K5,Tabla1[#All],2,FALSE)</f>
        <v>6</v>
      </c>
      <c r="L8" s="2">
        <f>VLOOKUP(L5,Tabla1[#All],2,FALSE)</f>
        <v>8</v>
      </c>
    </row>
    <row r="9" spans="1:12" x14ac:dyDescent="0.25">
      <c r="A9" t="s">
        <v>31</v>
      </c>
      <c r="B9" t="s">
        <v>16</v>
      </c>
      <c r="C9" t="s">
        <v>67</v>
      </c>
      <c r="D9" t="s">
        <v>66</v>
      </c>
      <c r="E9" t="s">
        <v>69</v>
      </c>
      <c r="F9" t="s">
        <v>50</v>
      </c>
      <c r="G9" t="s">
        <v>17</v>
      </c>
      <c r="H9" t="s">
        <v>18</v>
      </c>
      <c r="I9" t="s">
        <v>64</v>
      </c>
      <c r="J9" t="s">
        <v>19</v>
      </c>
      <c r="K9" t="s">
        <v>20</v>
      </c>
      <c r="L9" t="s">
        <v>21</v>
      </c>
    </row>
    <row r="10" spans="1:12" x14ac:dyDescent="0.25">
      <c r="A10" t="s">
        <v>32</v>
      </c>
    </row>
    <row r="11" spans="1:12" x14ac:dyDescent="0.25">
      <c r="A11" t="s">
        <v>23</v>
      </c>
    </row>
    <row r="12" spans="1:12" x14ac:dyDescent="0.25">
      <c r="A12" t="s">
        <v>24</v>
      </c>
    </row>
    <row r="13" spans="1:12" x14ac:dyDescent="0.25">
      <c r="A13" t="s">
        <v>25</v>
      </c>
    </row>
    <row r="14" spans="1:12" x14ac:dyDescent="0.25">
      <c r="A14" t="s">
        <v>76</v>
      </c>
      <c r="B14">
        <v>30</v>
      </c>
      <c r="C14">
        <v>30</v>
      </c>
      <c r="D14">
        <v>30</v>
      </c>
      <c r="E14">
        <v>30</v>
      </c>
      <c r="F14">
        <v>30</v>
      </c>
      <c r="G14">
        <v>30</v>
      </c>
      <c r="H14">
        <v>30</v>
      </c>
      <c r="I14">
        <v>30</v>
      </c>
    </row>
    <row r="15" spans="1:12" x14ac:dyDescent="0.25">
      <c r="A15" s="8" t="s">
        <v>42</v>
      </c>
    </row>
    <row r="16" spans="1:12" x14ac:dyDescent="0.25">
      <c r="A16" t="s">
        <v>26</v>
      </c>
      <c r="B16">
        <v>12</v>
      </c>
      <c r="C16">
        <v>6</v>
      </c>
      <c r="D16">
        <v>10</v>
      </c>
      <c r="E16">
        <v>10</v>
      </c>
      <c r="F16">
        <v>15</v>
      </c>
      <c r="G16">
        <v>3</v>
      </c>
      <c r="H16">
        <v>3</v>
      </c>
      <c r="I16">
        <v>3</v>
      </c>
      <c r="J16">
        <v>4</v>
      </c>
      <c r="K16">
        <v>3</v>
      </c>
      <c r="L16">
        <v>7</v>
      </c>
    </row>
    <row r="17" spans="1:12" x14ac:dyDescent="0.25">
      <c r="A17" t="s">
        <v>27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0.05</v>
      </c>
      <c r="K17">
        <v>0.05</v>
      </c>
      <c r="L17">
        <v>1</v>
      </c>
    </row>
    <row r="18" spans="1:12" x14ac:dyDescent="0.25">
      <c r="A18" t="s">
        <v>28</v>
      </c>
      <c r="B18">
        <v>64</v>
      </c>
      <c r="C18">
        <v>64</v>
      </c>
      <c r="D18">
        <v>128</v>
      </c>
      <c r="E18">
        <v>128</v>
      </c>
      <c r="F18">
        <v>64</v>
      </c>
      <c r="G18">
        <v>64</v>
      </c>
      <c r="H18">
        <v>64</v>
      </c>
      <c r="I18">
        <v>64</v>
      </c>
      <c r="J18">
        <v>1</v>
      </c>
      <c r="K18">
        <v>1</v>
      </c>
      <c r="L18">
        <v>1</v>
      </c>
    </row>
    <row r="19" spans="1:12" x14ac:dyDescent="0.25">
      <c r="A19" t="s">
        <v>53</v>
      </c>
      <c r="B19">
        <v>1</v>
      </c>
      <c r="C19">
        <v>1</v>
      </c>
      <c r="D19">
        <v>1</v>
      </c>
      <c r="E19">
        <v>1</v>
      </c>
      <c r="F19">
        <v>3</v>
      </c>
      <c r="G19">
        <v>4</v>
      </c>
      <c r="H19">
        <v>1</v>
      </c>
      <c r="I19">
        <v>4</v>
      </c>
      <c r="J19">
        <v>2</v>
      </c>
      <c r="K19">
        <v>4</v>
      </c>
      <c r="L19">
        <v>1</v>
      </c>
    </row>
    <row r="20" spans="1:12" x14ac:dyDescent="0.25">
      <c r="A20" t="s">
        <v>34</v>
      </c>
      <c r="B20">
        <v>3</v>
      </c>
      <c r="C20">
        <v>5</v>
      </c>
      <c r="D20">
        <v>5</v>
      </c>
      <c r="E20">
        <v>5</v>
      </c>
      <c r="F20">
        <v>4</v>
      </c>
      <c r="G20">
        <v>4</v>
      </c>
      <c r="H20">
        <v>4</v>
      </c>
      <c r="I20">
        <v>0.2</v>
      </c>
      <c r="J20">
        <v>2</v>
      </c>
      <c r="K20">
        <v>1</v>
      </c>
      <c r="L20">
        <v>5</v>
      </c>
    </row>
    <row r="21" spans="1:12" x14ac:dyDescent="0.25">
      <c r="A21" t="s">
        <v>35</v>
      </c>
      <c r="B21">
        <v>800</v>
      </c>
      <c r="C21">
        <v>250</v>
      </c>
      <c r="D21">
        <v>200</v>
      </c>
      <c r="E21">
        <v>300</v>
      </c>
      <c r="F21">
        <v>8</v>
      </c>
      <c r="G21">
        <v>8</v>
      </c>
      <c r="H21">
        <v>10</v>
      </c>
      <c r="I21">
        <v>10</v>
      </c>
      <c r="J21">
        <v>10</v>
      </c>
      <c r="K21">
        <v>5</v>
      </c>
      <c r="L21">
        <v>50</v>
      </c>
    </row>
    <row r="22" spans="1:12" x14ac:dyDescent="0.25">
      <c r="A22" t="s">
        <v>75</v>
      </c>
      <c r="J22">
        <v>0.2</v>
      </c>
      <c r="K22">
        <v>0.4</v>
      </c>
      <c r="L22">
        <v>0.2</v>
      </c>
    </row>
    <row r="23" spans="1:12" x14ac:dyDescent="0.25">
      <c r="A23" s="10" t="s">
        <v>29</v>
      </c>
      <c r="B23">
        <v>0.1</v>
      </c>
      <c r="C23">
        <v>0.1</v>
      </c>
      <c r="D23">
        <v>0.1</v>
      </c>
      <c r="E23">
        <v>0.1</v>
      </c>
      <c r="F23">
        <v>0.1</v>
      </c>
      <c r="G23">
        <v>0.1</v>
      </c>
      <c r="H23">
        <v>0.1</v>
      </c>
      <c r="I23">
        <v>0.1</v>
      </c>
      <c r="J23">
        <v>0.2</v>
      </c>
      <c r="K23">
        <v>0.2</v>
      </c>
      <c r="L23">
        <v>0.2</v>
      </c>
    </row>
    <row r="24" spans="1:12" x14ac:dyDescent="0.25">
      <c r="A24" t="s">
        <v>51</v>
      </c>
      <c r="B24">
        <v>0.4</v>
      </c>
      <c r="C24">
        <v>0.4</v>
      </c>
      <c r="D24">
        <v>0.4</v>
      </c>
      <c r="E24">
        <v>0.4</v>
      </c>
      <c r="F24">
        <v>0.7</v>
      </c>
      <c r="G24">
        <v>0.4</v>
      </c>
      <c r="H24">
        <v>0.4</v>
      </c>
      <c r="I24">
        <v>0.4</v>
      </c>
      <c r="J24">
        <v>0.4</v>
      </c>
      <c r="K24">
        <v>0.4</v>
      </c>
      <c r="L24">
        <v>0.4</v>
      </c>
    </row>
    <row r="25" spans="1:12" x14ac:dyDescent="0.25">
      <c r="A25" t="s">
        <v>33</v>
      </c>
      <c r="J25">
        <v>0.1</v>
      </c>
      <c r="K25">
        <v>0.1</v>
      </c>
      <c r="L25">
        <v>0.1</v>
      </c>
    </row>
    <row r="26" spans="1:12" x14ac:dyDescent="0.25">
      <c r="A26" t="s">
        <v>71</v>
      </c>
      <c r="B26" s="1">
        <v>0.2</v>
      </c>
      <c r="C26" s="1">
        <v>0.01</v>
      </c>
      <c r="D26" s="1">
        <v>0.09</v>
      </c>
      <c r="E26" s="1">
        <v>0.8</v>
      </c>
      <c r="F26" s="1">
        <v>0.2</v>
      </c>
      <c r="G26" s="1">
        <v>0.2</v>
      </c>
      <c r="H26" s="1">
        <v>0.4</v>
      </c>
      <c r="I26" s="1">
        <v>0.4</v>
      </c>
      <c r="J26" s="1">
        <v>0.12</v>
      </c>
      <c r="K26" s="1">
        <v>0.12</v>
      </c>
      <c r="L26" s="1">
        <v>0.12</v>
      </c>
    </row>
    <row r="27" spans="1:12" x14ac:dyDescent="0.25">
      <c r="A27" t="s">
        <v>36</v>
      </c>
      <c r="B27" s="1">
        <v>30</v>
      </c>
      <c r="C27" s="1">
        <v>24</v>
      </c>
      <c r="D27" s="1">
        <v>15</v>
      </c>
      <c r="E27" s="1">
        <v>5</v>
      </c>
      <c r="F27" s="1">
        <v>20</v>
      </c>
      <c r="G27" s="1">
        <v>25</v>
      </c>
      <c r="H27" s="1">
        <v>20</v>
      </c>
      <c r="I27" s="1">
        <v>-10</v>
      </c>
      <c r="J27" s="9">
        <v>0</v>
      </c>
      <c r="K27" s="9">
        <v>0</v>
      </c>
      <c r="L27" s="9">
        <v>0</v>
      </c>
    </row>
    <row r="28" spans="1:12" x14ac:dyDescent="0.25">
      <c r="A28" t="s">
        <v>52</v>
      </c>
      <c r="B28" s="1">
        <v>15</v>
      </c>
      <c r="C28" s="1">
        <v>3</v>
      </c>
      <c r="D28" s="11">
        <v>5</v>
      </c>
      <c r="E28" s="1">
        <v>10</v>
      </c>
      <c r="F28" s="1">
        <v>15</v>
      </c>
      <c r="G28" s="1">
        <v>6</v>
      </c>
      <c r="H28" s="1">
        <v>5</v>
      </c>
      <c r="I28" s="1">
        <v>20</v>
      </c>
      <c r="J28" s="9">
        <v>50</v>
      </c>
      <c r="K28" s="9">
        <v>50</v>
      </c>
      <c r="L28" s="9">
        <v>50</v>
      </c>
    </row>
    <row r="29" spans="1:12" x14ac:dyDescent="0.25">
      <c r="A29" s="8" t="s">
        <v>72</v>
      </c>
      <c r="B29" s="1"/>
      <c r="C29" s="1"/>
      <c r="D29" s="9"/>
      <c r="E29" s="1"/>
      <c r="F29" s="1"/>
      <c r="G29" s="1"/>
      <c r="H29" s="1"/>
      <c r="I29" s="1"/>
      <c r="J29" s="9"/>
      <c r="K29" s="9"/>
      <c r="L29" s="9"/>
    </row>
    <row r="30" spans="1:12" x14ac:dyDescent="0.25">
      <c r="A30" s="10" t="s">
        <v>73</v>
      </c>
      <c r="B30" s="11">
        <v>0.9</v>
      </c>
      <c r="C30" s="11">
        <v>0.9</v>
      </c>
      <c r="D30" s="11">
        <v>0.9</v>
      </c>
      <c r="E30" s="11">
        <v>0.9</v>
      </c>
      <c r="F30" s="11">
        <v>0.1</v>
      </c>
      <c r="G30" s="11">
        <v>0.9</v>
      </c>
      <c r="H30" s="11">
        <v>0.9</v>
      </c>
      <c r="I30" s="11">
        <v>0.9</v>
      </c>
      <c r="J30" s="9"/>
      <c r="K30" s="9"/>
      <c r="L30" s="9"/>
    </row>
    <row r="31" spans="1:12" x14ac:dyDescent="0.25">
      <c r="A31" s="8" t="s">
        <v>74</v>
      </c>
      <c r="B31" s="1"/>
      <c r="C31" s="1"/>
      <c r="D31" s="9"/>
      <c r="E31" s="1"/>
      <c r="F31" s="1"/>
      <c r="G31" s="1"/>
      <c r="H31" s="1"/>
      <c r="I31" s="1"/>
      <c r="J31" s="9"/>
      <c r="K31" s="9"/>
      <c r="L31" s="9"/>
    </row>
    <row r="32" spans="1:12" x14ac:dyDescent="0.25">
      <c r="A32" t="s">
        <v>37</v>
      </c>
      <c r="B32" s="1">
        <v>0.4</v>
      </c>
      <c r="C32" s="1">
        <v>0.01</v>
      </c>
      <c r="D32" s="1">
        <v>0.01</v>
      </c>
      <c r="E32" s="1">
        <v>0.06</v>
      </c>
      <c r="F32" s="1">
        <v>0.11</v>
      </c>
      <c r="G32" s="1">
        <v>0.04</v>
      </c>
      <c r="H32" s="1">
        <v>0.04</v>
      </c>
      <c r="I32" s="1">
        <v>0.04</v>
      </c>
    </row>
    <row r="33" spans="1:12" x14ac:dyDescent="0.25">
      <c r="A33" t="s">
        <v>38</v>
      </c>
      <c r="B33" s="1">
        <v>1600</v>
      </c>
      <c r="C33" s="1">
        <v>0</v>
      </c>
      <c r="D33" s="1">
        <v>0</v>
      </c>
      <c r="E33" s="1">
        <v>400</v>
      </c>
      <c r="F33" s="1">
        <v>0</v>
      </c>
      <c r="G33" s="1">
        <v>0</v>
      </c>
      <c r="H33" s="1">
        <v>0</v>
      </c>
      <c r="I33" s="1">
        <v>0</v>
      </c>
    </row>
    <row r="34" spans="1:12" x14ac:dyDescent="0.25">
      <c r="A34" t="s">
        <v>39</v>
      </c>
      <c r="B34" s="1">
        <v>1.2</v>
      </c>
      <c r="C34" s="1">
        <v>0</v>
      </c>
      <c r="D34" s="1">
        <v>0</v>
      </c>
      <c r="E34" s="1">
        <v>1.2</v>
      </c>
      <c r="F34" s="1">
        <v>0</v>
      </c>
      <c r="G34" s="1">
        <v>0</v>
      </c>
      <c r="H34" s="1">
        <v>0</v>
      </c>
      <c r="I34" s="1">
        <v>0</v>
      </c>
    </row>
    <row r="35" spans="1:12" x14ac:dyDescent="0.25">
      <c r="A35" t="s">
        <v>40</v>
      </c>
      <c r="B35" s="1">
        <v>20</v>
      </c>
      <c r="C35" s="1">
        <v>10</v>
      </c>
      <c r="D35" s="1">
        <v>50</v>
      </c>
      <c r="E35" s="1">
        <v>50</v>
      </c>
      <c r="F35" s="1">
        <v>10</v>
      </c>
      <c r="G35" s="1">
        <v>10</v>
      </c>
      <c r="H35" s="1">
        <v>10</v>
      </c>
      <c r="I35" s="1">
        <v>10</v>
      </c>
    </row>
    <row r="36" spans="1:12" x14ac:dyDescent="0.25">
      <c r="A36" t="s">
        <v>41</v>
      </c>
      <c r="B36" s="1">
        <v>1</v>
      </c>
      <c r="C36" s="1">
        <v>1.3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</row>
    <row r="37" spans="1:12" x14ac:dyDescent="0.25">
      <c r="A37" s="8"/>
    </row>
    <row r="38" spans="1:12" x14ac:dyDescent="0.25">
      <c r="A38" s="8"/>
    </row>
    <row r="39" spans="1:12" x14ac:dyDescent="0.25">
      <c r="A39" s="8"/>
    </row>
    <row r="40" spans="1:12" x14ac:dyDescent="0.25">
      <c r="A40" s="3" t="s">
        <v>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s="7" customFormat="1" ht="45" x14ac:dyDescent="0.25">
      <c r="A41" s="7" t="s">
        <v>55</v>
      </c>
      <c r="E41" s="7" t="s">
        <v>70</v>
      </c>
      <c r="F41" s="7" t="s">
        <v>56</v>
      </c>
      <c r="I41" s="7" t="s">
        <v>57</v>
      </c>
    </row>
    <row r="44" spans="1:12" x14ac:dyDescent="0.25">
      <c r="A44" t="s">
        <v>22</v>
      </c>
      <c r="B44" s="2">
        <f t="shared" ref="B44:I44" si="0">IF(B$32&lt;0.2,0,IF(B$32&lt;0.3,1,IF(B$32&lt;0.4,2,3)))</f>
        <v>3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0</v>
      </c>
      <c r="G44" s="2">
        <f t="shared" si="0"/>
        <v>0</v>
      </c>
      <c r="H44" s="2">
        <f t="shared" si="0"/>
        <v>0</v>
      </c>
      <c r="I44" s="2">
        <f t="shared" si="0"/>
        <v>0</v>
      </c>
    </row>
    <row r="45" spans="1:12" x14ac:dyDescent="0.25">
      <c r="A45" t="s">
        <v>46</v>
      </c>
      <c r="B45">
        <f t="shared" ref="B45:I45" si="1">+B26</f>
        <v>0.2</v>
      </c>
      <c r="C45">
        <f t="shared" si="1"/>
        <v>0.01</v>
      </c>
      <c r="D45">
        <f t="shared" si="1"/>
        <v>0.09</v>
      </c>
      <c r="E45">
        <f t="shared" si="1"/>
        <v>0.8</v>
      </c>
      <c r="F45">
        <f t="shared" si="1"/>
        <v>0.2</v>
      </c>
      <c r="G45">
        <f t="shared" si="1"/>
        <v>0.2</v>
      </c>
      <c r="H45">
        <f t="shared" si="1"/>
        <v>0.4</v>
      </c>
      <c r="I45">
        <f t="shared" si="1"/>
        <v>0.4</v>
      </c>
    </row>
    <row r="46" spans="1:12" x14ac:dyDescent="0.25">
      <c r="A46" t="s">
        <v>47</v>
      </c>
      <c r="B46">
        <f t="shared" ref="B46:I46" si="2">+B32*$B$1</f>
        <v>0.8</v>
      </c>
      <c r="C46">
        <f t="shared" si="2"/>
        <v>0.02</v>
      </c>
      <c r="D46">
        <f t="shared" si="2"/>
        <v>0.02</v>
      </c>
      <c r="E46">
        <f t="shared" si="2"/>
        <v>0.12</v>
      </c>
      <c r="F46">
        <f t="shared" si="2"/>
        <v>0.22</v>
      </c>
      <c r="G46">
        <f t="shared" si="2"/>
        <v>0.08</v>
      </c>
      <c r="H46">
        <f t="shared" si="2"/>
        <v>0.08</v>
      </c>
      <c r="I46">
        <f t="shared" si="2"/>
        <v>0.08</v>
      </c>
    </row>
    <row r="47" spans="1:12" x14ac:dyDescent="0.25">
      <c r="A47" t="s">
        <v>49</v>
      </c>
      <c r="B47" s="6">
        <f>+B45/B46</f>
        <v>0.25</v>
      </c>
      <c r="C47" s="6">
        <f>+C45/C46</f>
        <v>0.5</v>
      </c>
      <c r="D47" s="6">
        <f>+D45/D46</f>
        <v>4.5</v>
      </c>
      <c r="E47" s="6">
        <f>+E45/E46</f>
        <v>6.666666666666667</v>
      </c>
      <c r="F47" s="6">
        <f t="shared" ref="F47:G47" si="3">+F45/F46</f>
        <v>0.90909090909090917</v>
      </c>
      <c r="G47" s="6">
        <f t="shared" si="3"/>
        <v>2.5</v>
      </c>
      <c r="H47" s="6">
        <f t="shared" ref="H47:I47" si="4">+H45/H46</f>
        <v>5</v>
      </c>
      <c r="I47" s="6">
        <f t="shared" si="4"/>
        <v>5</v>
      </c>
    </row>
  </sheetData>
  <conditionalFormatting sqref="K5">
    <cfRule type="duplicateValues" dxfId="9" priority="9"/>
  </conditionalFormatting>
  <conditionalFormatting sqref="L5">
    <cfRule type="duplicateValues" dxfId="8" priority="8"/>
  </conditionalFormatting>
  <conditionalFormatting sqref="F5">
    <cfRule type="duplicateValues" dxfId="7" priority="7"/>
  </conditionalFormatting>
  <conditionalFormatting sqref="I5:L5 E5:G5 B5:C5">
    <cfRule type="duplicateValues" dxfId="6" priority="6"/>
  </conditionalFormatting>
  <conditionalFormatting sqref="G5 I5:J5 B5:C5 E5">
    <cfRule type="duplicateValues" dxfId="5" priority="14"/>
  </conditionalFormatting>
  <conditionalFormatting sqref="H5">
    <cfRule type="duplicateValues" dxfId="4" priority="4"/>
  </conditionalFormatting>
  <conditionalFormatting sqref="H5">
    <cfRule type="duplicateValues" dxfId="3" priority="5"/>
  </conditionalFormatting>
  <conditionalFormatting sqref="D5">
    <cfRule type="duplicateValues" dxfId="2" priority="2"/>
  </conditionalFormatting>
  <conditionalFormatting sqref="D5">
    <cfRule type="duplicateValues" dxfId="1" priority="3"/>
  </conditionalFormatting>
  <conditionalFormatting sqref="C5">
    <cfRule type="duplicateValues" dxfId="0" priority="1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D47E63-4CCF-498A-86C2-6290C49D352E}">
          <x14:formula1>
            <xm:f>Tables!$A$4:$A$21</xm:f>
          </x14:formula1>
          <xm:sqref>B5:L5</xm:sqref>
        </x14:dataValidation>
        <x14:dataValidation type="list" allowBlank="1" showInputMessage="1" showErrorMessage="1" xr:uid="{62DCFE51-E5A0-46C0-BA78-677466E1BE10}">
          <x14:formula1>
            <xm:f>Tables!$A$27:$A$30</xm:f>
          </x14:formula1>
          <xm:sqref>B4:L4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AD23-665C-45A0-A2F6-8BFEBBDF1CAA}">
  <dimension ref="A4:C30"/>
  <sheetViews>
    <sheetView workbookViewId="0">
      <selection activeCell="A17" sqref="A17"/>
    </sheetView>
  </sheetViews>
  <sheetFormatPr baseColWidth="10" defaultRowHeight="15" x14ac:dyDescent="0.25"/>
  <cols>
    <col min="1" max="1" width="23.28515625" customWidth="1"/>
    <col min="2" max="2" width="12" customWidth="1"/>
  </cols>
  <sheetData>
    <row r="4" spans="1:3" x14ac:dyDescent="0.25">
      <c r="A4" t="s">
        <v>4</v>
      </c>
      <c r="B4" t="s">
        <v>5</v>
      </c>
    </row>
    <row r="5" spans="1:3" x14ac:dyDescent="0.25">
      <c r="A5" t="s">
        <v>10</v>
      </c>
      <c r="B5">
        <v>0</v>
      </c>
      <c r="C5" t="s">
        <v>2</v>
      </c>
    </row>
    <row r="6" spans="1:3" x14ac:dyDescent="0.25">
      <c r="A6" t="s">
        <v>11</v>
      </c>
      <c r="B6">
        <v>1</v>
      </c>
    </row>
    <row r="7" spans="1:3" x14ac:dyDescent="0.25">
      <c r="A7" t="s">
        <v>54</v>
      </c>
      <c r="B7">
        <v>2</v>
      </c>
    </row>
    <row r="8" spans="1:3" x14ac:dyDescent="0.25">
      <c r="A8" t="s">
        <v>65</v>
      </c>
      <c r="B8">
        <v>3</v>
      </c>
    </row>
    <row r="9" spans="1:3" x14ac:dyDescent="0.25">
      <c r="A9" t="s">
        <v>12</v>
      </c>
      <c r="B9">
        <v>4</v>
      </c>
    </row>
    <row r="10" spans="1:3" x14ac:dyDescent="0.25">
      <c r="A10" t="s">
        <v>13</v>
      </c>
      <c r="B10">
        <v>5</v>
      </c>
    </row>
    <row r="11" spans="1:3" x14ac:dyDescent="0.25">
      <c r="A11" t="s">
        <v>14</v>
      </c>
      <c r="B11">
        <v>6</v>
      </c>
    </row>
    <row r="12" spans="1:3" x14ac:dyDescent="0.25">
      <c r="A12" t="s">
        <v>15</v>
      </c>
      <c r="B12">
        <v>7</v>
      </c>
    </row>
    <row r="13" spans="1:3" x14ac:dyDescent="0.25">
      <c r="A13" t="s">
        <v>3</v>
      </c>
      <c r="B13">
        <v>8</v>
      </c>
    </row>
    <row r="14" spans="1:3" x14ac:dyDescent="0.25">
      <c r="A14" t="s">
        <v>45</v>
      </c>
      <c r="B14">
        <v>9</v>
      </c>
    </row>
    <row r="15" spans="1:3" x14ac:dyDescent="0.25">
      <c r="A15" t="s">
        <v>58</v>
      </c>
      <c r="B15">
        <v>10</v>
      </c>
    </row>
    <row r="16" spans="1:3" x14ac:dyDescent="0.25">
      <c r="A16" t="s">
        <v>68</v>
      </c>
      <c r="B16">
        <v>11</v>
      </c>
    </row>
    <row r="17" spans="1:2" x14ac:dyDescent="0.25">
      <c r="A17" t="s">
        <v>60</v>
      </c>
      <c r="B17">
        <v>12</v>
      </c>
    </row>
    <row r="18" spans="1:2" x14ac:dyDescent="0.25">
      <c r="A18" t="s">
        <v>61</v>
      </c>
      <c r="B18">
        <v>13</v>
      </c>
    </row>
    <row r="19" spans="1:2" x14ac:dyDescent="0.25">
      <c r="A19" t="s">
        <v>62</v>
      </c>
      <c r="B19">
        <v>14</v>
      </c>
    </row>
    <row r="20" spans="1:2" x14ac:dyDescent="0.25">
      <c r="A20" t="s">
        <v>63</v>
      </c>
      <c r="B20">
        <v>15</v>
      </c>
    </row>
    <row r="21" spans="1:2" x14ac:dyDescent="0.25">
      <c r="A21" t="s">
        <v>59</v>
      </c>
      <c r="B21">
        <v>99</v>
      </c>
    </row>
    <row r="27" spans="1:2" x14ac:dyDescent="0.25">
      <c r="A27" t="s">
        <v>7</v>
      </c>
      <c r="B27" t="s">
        <v>5</v>
      </c>
    </row>
    <row r="28" spans="1:2" x14ac:dyDescent="0.25">
      <c r="A28" t="s">
        <v>8</v>
      </c>
      <c r="B28">
        <v>0</v>
      </c>
    </row>
    <row r="29" spans="1:2" x14ac:dyDescent="0.25">
      <c r="A29" t="s">
        <v>9</v>
      </c>
      <c r="B29">
        <v>1</v>
      </c>
    </row>
    <row r="30" spans="1:2" x14ac:dyDescent="0.25">
      <c r="A30" t="s">
        <v>6</v>
      </c>
      <c r="B30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initial_species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 Dalmau</dc:creator>
  <cp:lastModifiedBy>Ricard Dalmau</cp:lastModifiedBy>
  <dcterms:created xsi:type="dcterms:W3CDTF">2015-06-05T18:19:34Z</dcterms:created>
  <dcterms:modified xsi:type="dcterms:W3CDTF">2021-04-10T10:57:04Z</dcterms:modified>
</cp:coreProperties>
</file>