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3520" tabRatio="500"/>
  </bookViews>
  <sheets>
    <sheet name="Table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1" i="1" l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<sst xmlns="http://schemas.openxmlformats.org/spreadsheetml/2006/main" count="149" uniqueCount="83">
  <si>
    <t>Fish ID (Argos PTT)</t>
  </si>
  <si>
    <t>Tag serial</t>
  </si>
  <si>
    <t>Fish total length (cm)</t>
  </si>
  <si>
    <t>LengthBin</t>
  </si>
  <si>
    <t>Release date</t>
  </si>
  <si>
    <t>Release latitude (°S)</t>
  </si>
  <si>
    <t>Release longtitude (°W)</t>
  </si>
  <si>
    <t>Mission duration (day)</t>
  </si>
  <si>
    <t>Reporting date</t>
  </si>
  <si>
    <t>Reporting latitude (°S)</t>
  </si>
  <si>
    <t>Reporting longtitude (°W)</t>
  </si>
  <si>
    <t>Straight-line distance (km)</t>
  </si>
  <si>
    <t>DistanceBin</t>
  </si>
  <si>
    <t>Least cost path distance (km)</t>
  </si>
  <si>
    <t>Additional information</t>
  </si>
  <si>
    <t>L330-2552</t>
  </si>
  <si>
    <t>Over 200 km</t>
  </si>
  <si>
    <t>929*</t>
  </si>
  <si>
    <t>L330-2553</t>
  </si>
  <si>
    <t>Excluded</t>
  </si>
  <si>
    <t>Detached within 10 days of release, reporting location is that of a floating tag</t>
  </si>
  <si>
    <t>L330-2554</t>
  </si>
  <si>
    <t xml:space="preserve"> 0 to 50 km</t>
  </si>
  <si>
    <t>L330-2555</t>
  </si>
  <si>
    <t>Little transmitted data</t>
  </si>
  <si>
    <t>L330-2556</t>
  </si>
  <si>
    <t>Did not report</t>
  </si>
  <si>
    <t>L330-2557</t>
  </si>
  <si>
    <t>L330-2558</t>
  </si>
  <si>
    <t>L330-2559</t>
  </si>
  <si>
    <t>Observer reported poor fish condition at release</t>
  </si>
  <si>
    <t>L330-2560</t>
  </si>
  <si>
    <t>L330-2561</t>
  </si>
  <si>
    <t>L330-2562</t>
  </si>
  <si>
    <t>Reported late. Little transmitted data</t>
  </si>
  <si>
    <t>L330-2563</t>
  </si>
  <si>
    <t>L330-2564</t>
  </si>
  <si>
    <t>L330-2565</t>
  </si>
  <si>
    <t>L330-2566</t>
  </si>
  <si>
    <t>L330-2567</t>
  </si>
  <si>
    <t>L330-2568</t>
  </si>
  <si>
    <t>L330-2569</t>
  </si>
  <si>
    <t>18P0369</t>
  </si>
  <si>
    <t>18P0371</t>
  </si>
  <si>
    <t>18P0372</t>
  </si>
  <si>
    <t xml:space="preserve"> 51 to 200 km</t>
  </si>
  <si>
    <t>18P0374</t>
  </si>
  <si>
    <t>18P0375</t>
  </si>
  <si>
    <t>1231*</t>
  </si>
  <si>
    <t>18P0376</t>
  </si>
  <si>
    <t>18P0378</t>
  </si>
  <si>
    <t>19P0868</t>
  </si>
  <si>
    <t>19P0869</t>
  </si>
  <si>
    <t>19P0870</t>
  </si>
  <si>
    <t>19P0871</t>
  </si>
  <si>
    <t>19P0873</t>
  </si>
  <si>
    <t>19P0874</t>
  </si>
  <si>
    <t>19P0875</t>
  </si>
  <si>
    <t>19P0876</t>
  </si>
  <si>
    <t>19P0877</t>
  </si>
  <si>
    <t>19P0878</t>
  </si>
  <si>
    <t>19P0879</t>
  </si>
  <si>
    <t>No transmitted data</t>
  </si>
  <si>
    <t>19P0886</t>
  </si>
  <si>
    <t>19P0887</t>
  </si>
  <si>
    <t>19P0888</t>
  </si>
  <si>
    <t>19P0889</t>
  </si>
  <si>
    <t>19P0890</t>
  </si>
  <si>
    <t>19P0891</t>
  </si>
  <si>
    <t>19P0892</t>
  </si>
  <si>
    <t>19P0893</t>
  </si>
  <si>
    <t>319*</t>
  </si>
  <si>
    <t>Detached from fish and floating on surface since 2020-11-03</t>
  </si>
  <si>
    <t>19P0895</t>
  </si>
  <si>
    <t>19P0908</t>
  </si>
  <si>
    <t>19P0911</t>
  </si>
  <si>
    <t>19P0912</t>
  </si>
  <si>
    <t>19P0914</t>
  </si>
  <si>
    <t>19P0915</t>
  </si>
  <si>
    <t>* denotes path distance calculation utilized the first popoff position as estimated by particle backtracking to account for the drift that had occurred</t>
  </si>
  <si>
    <t>Conventional tag recovery: female recaptured by F/V Kingstar on 2021-10-19 at 53.42°S 50.96°W</t>
  </si>
  <si>
    <t>Electronic tag recovery: fish recaptured on a Chilean longline on 2019-07-31 at 1100 m &amp; 53.26°S 50.34°W</t>
  </si>
  <si>
    <t>Conventional tag recovery: male recaptured by F/V Kingstar on 2021-10-10 at 53.36°S 50.36°W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</si>
</sst>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quotePrefix="1" applyNumberFormat="1"/>
  </cellXfs>
  <cellStyles count="1">
    <cellStyle name="Normal" xfId="0" builtinId="0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4" formatCode="yyyy\-mm\-dd"/>
    </dxf>
    <dxf>
      <numFmt numFmtId="2" formatCode="0.00"/>
    </dxf>
    <dxf>
      <numFmt numFmtId="2" formatCode="0.00"/>
    </dxf>
    <dxf>
      <numFmt numFmtId="164" formatCode="yyyy\-mm\-dd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51" totalsRowShown="0" headerRowDxfId="0">
  <tableColumns count="15">
    <tableColumn id="1" name="Fish ID (Argos PTT)"/>
    <tableColumn id="2" name="Tag serial"/>
    <tableColumn id="3" name="Fish total length (cm)"/>
    <tableColumn id="14" name="LengthBin">
      <calculatedColumnFormula>FLOOR(Table1[[#This Row],[Fish total length (cm)]]/10,1)*10</calculatedColumnFormula>
    </tableColumn>
    <tableColumn id="4" name="Release date" dataDxfId="9"/>
    <tableColumn id="5" name="Release latitude (°S)" dataDxfId="8"/>
    <tableColumn id="6" name="Release longtitude (°W)" dataDxfId="7"/>
    <tableColumn id="7" name="Mission duration (day)"/>
    <tableColumn id="8" name="Reporting date" dataDxfId="6"/>
    <tableColumn id="9" name="Reporting latitude (°S)" dataDxfId="5"/>
    <tableColumn id="10" name="Reporting longtitude (°W)" dataDxfId="4"/>
    <tableColumn id="11" name="Straight-line distance (km)" dataDxfId="3"/>
    <tableColumn id="16" name="DistanceBin" dataDxfId="2"/>
    <tableColumn id="12" name="Least cost path distance (km)" dataDxfId="1"/>
    <tableColumn id="13" name="Additional inform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499984740745262"/>
  </sheetPr>
  <dimension ref="A1:O53"/>
  <sheetViews>
    <sheetView tabSelected="1" workbookViewId="0">
      <selection activeCell="A2" sqref="A2"/>
    </sheetView>
  </sheetViews>
  <sheetFormatPr baseColWidth="10" defaultRowHeight="15" x14ac:dyDescent="0"/>
  <cols>
    <col min="1" max="1" width="18.83203125" customWidth="1"/>
    <col min="2" max="2" width="11.33203125" customWidth="1"/>
    <col min="3" max="3" width="21" customWidth="1"/>
    <col min="4" max="4" width="12.6640625" bestFit="1" customWidth="1"/>
    <col min="5" max="5" width="14.1640625" customWidth="1"/>
    <col min="6" max="6" width="20" customWidth="1"/>
    <col min="7" max="7" width="23" customWidth="1"/>
    <col min="8" max="8" width="22" customWidth="1"/>
    <col min="9" max="9" width="15.83203125" customWidth="1"/>
    <col min="10" max="10" width="21.83203125" customWidth="1"/>
    <col min="11" max="11" width="24.6640625" customWidth="1"/>
    <col min="12" max="13" width="25.1640625" customWidth="1"/>
    <col min="14" max="14" width="27.5" customWidth="1"/>
    <col min="15" max="15" width="17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t="s">
        <v>14</v>
      </c>
    </row>
    <row r="2" spans="1:15">
      <c r="A2">
        <v>177062</v>
      </c>
      <c r="B2" t="s">
        <v>15</v>
      </c>
      <c r="C2">
        <v>105</v>
      </c>
      <c r="D2">
        <f>FLOOR(Table1[[#This Row],[Fish total length (cm)]]/10,1)*10</f>
        <v>100</v>
      </c>
      <c r="E2" s="1">
        <v>43482</v>
      </c>
      <c r="F2" s="2">
        <v>53.131666666666668</v>
      </c>
      <c r="G2" s="2">
        <v>50.045000000000002</v>
      </c>
      <c r="H2">
        <v>28</v>
      </c>
      <c r="I2" s="1">
        <v>43511.325532407405</v>
      </c>
      <c r="J2" s="2">
        <v>50.762230000000002</v>
      </c>
      <c r="K2" s="2">
        <v>54.121339999999996</v>
      </c>
      <c r="L2" s="3">
        <v>384.1</v>
      </c>
      <c r="M2" s="3" t="s">
        <v>16</v>
      </c>
      <c r="N2" s="4" t="s">
        <v>17</v>
      </c>
    </row>
    <row r="3" spans="1:15">
      <c r="A3">
        <v>177063</v>
      </c>
      <c r="B3" t="s">
        <v>18</v>
      </c>
      <c r="C3">
        <v>103</v>
      </c>
      <c r="D3">
        <f>FLOOR(Table1[[#This Row],[Fish total length (cm)]]/10,1)*10</f>
        <v>100</v>
      </c>
      <c r="E3" s="1">
        <v>43482</v>
      </c>
      <c r="F3" s="2">
        <v>53.145000000000003</v>
      </c>
      <c r="G3" s="2">
        <v>50.045000000000002</v>
      </c>
      <c r="H3">
        <v>28</v>
      </c>
      <c r="I3" s="1">
        <v>43510.194733796299</v>
      </c>
      <c r="J3" s="2">
        <v>50.352200000000003</v>
      </c>
      <c r="K3" s="2">
        <v>47.496839999999999</v>
      </c>
      <c r="L3" s="3" t="s">
        <v>19</v>
      </c>
      <c r="M3" s="3">
        <v>-999</v>
      </c>
      <c r="N3" s="3" t="s">
        <v>19</v>
      </c>
      <c r="O3" t="s">
        <v>20</v>
      </c>
    </row>
    <row r="4" spans="1:15">
      <c r="A4">
        <v>177064</v>
      </c>
      <c r="B4" t="s">
        <v>21</v>
      </c>
      <c r="C4">
        <v>100</v>
      </c>
      <c r="D4">
        <f>FLOOR(Table1[[#This Row],[Fish total length (cm)]]/10,1)*10</f>
        <v>100</v>
      </c>
      <c r="E4" s="1">
        <v>43482</v>
      </c>
      <c r="F4" s="2">
        <v>53.155000000000001</v>
      </c>
      <c r="G4" s="2">
        <v>50.041666666666664</v>
      </c>
      <c r="H4">
        <v>28</v>
      </c>
      <c r="I4" s="1">
        <v>43510.844652777778</v>
      </c>
      <c r="J4" s="2">
        <v>53.264510000000001</v>
      </c>
      <c r="K4" s="2">
        <v>50.222659999999998</v>
      </c>
      <c r="L4" s="3">
        <v>16.399999999999999</v>
      </c>
      <c r="M4" s="5" t="s">
        <v>22</v>
      </c>
      <c r="N4" s="3">
        <v>16.633406432530599</v>
      </c>
    </row>
    <row r="5" spans="1:15">
      <c r="A5">
        <v>177065</v>
      </c>
      <c r="B5" t="s">
        <v>23</v>
      </c>
      <c r="C5">
        <v>107</v>
      </c>
      <c r="D5">
        <f>FLOOR(Table1[[#This Row],[Fish total length (cm)]]/10,1)*10</f>
        <v>100</v>
      </c>
      <c r="E5" s="1">
        <v>43483</v>
      </c>
      <c r="F5" s="2">
        <v>53.516666666666666</v>
      </c>
      <c r="G5" s="2">
        <v>50.333333333333336</v>
      </c>
      <c r="H5">
        <v>145</v>
      </c>
      <c r="I5" s="1">
        <v>43628.449120370373</v>
      </c>
      <c r="J5" s="2">
        <v>53.464759999999998</v>
      </c>
      <c r="K5" s="2">
        <v>49.617809999999999</v>
      </c>
      <c r="L5" s="3">
        <v>47.6</v>
      </c>
      <c r="M5" s="5" t="s">
        <v>22</v>
      </c>
      <c r="N5" s="3">
        <v>49.010643765792899</v>
      </c>
      <c r="O5" t="s">
        <v>24</v>
      </c>
    </row>
    <row r="6" spans="1:15">
      <c r="A6">
        <v>177066</v>
      </c>
      <c r="B6" t="s">
        <v>25</v>
      </c>
      <c r="C6">
        <v>112</v>
      </c>
      <c r="D6">
        <f>FLOOR(Table1[[#This Row],[Fish total length (cm)]]/10,1)*10</f>
        <v>110</v>
      </c>
      <c r="E6" s="1">
        <v>43484</v>
      </c>
      <c r="F6" s="2">
        <v>53.966666666666669</v>
      </c>
      <c r="G6" s="2">
        <v>51.383333333333333</v>
      </c>
      <c r="H6">
        <v>145</v>
      </c>
      <c r="I6" s="1" t="s">
        <v>26</v>
      </c>
      <c r="J6" s="2"/>
      <c r="K6" s="2"/>
      <c r="L6" s="3" t="s">
        <v>19</v>
      </c>
      <c r="M6" s="3">
        <v>-999</v>
      </c>
      <c r="N6" s="3" t="s">
        <v>19</v>
      </c>
    </row>
    <row r="7" spans="1:15">
      <c r="A7">
        <v>177067</v>
      </c>
      <c r="B7" t="s">
        <v>27</v>
      </c>
      <c r="C7">
        <v>107</v>
      </c>
      <c r="D7">
        <f>FLOOR(Table1[[#This Row],[Fish total length (cm)]]/10,1)*10</f>
        <v>100</v>
      </c>
      <c r="E7" s="1">
        <v>43491</v>
      </c>
      <c r="F7" s="2">
        <v>53.533333333333331</v>
      </c>
      <c r="G7" s="2">
        <v>50.333333333333336</v>
      </c>
      <c r="H7">
        <v>145</v>
      </c>
      <c r="I7" s="1">
        <v>43636.731956018521</v>
      </c>
      <c r="J7" s="2">
        <v>53.363379999999999</v>
      </c>
      <c r="K7" s="2">
        <v>49.861400000000003</v>
      </c>
      <c r="L7" s="3">
        <v>36.200000000000003</v>
      </c>
      <c r="M7" s="5" t="s">
        <v>22</v>
      </c>
      <c r="N7" s="3">
        <v>37.669023811647897</v>
      </c>
      <c r="O7" t="s">
        <v>24</v>
      </c>
    </row>
    <row r="8" spans="1:15">
      <c r="A8">
        <v>177068</v>
      </c>
      <c r="B8" t="s">
        <v>28</v>
      </c>
      <c r="C8">
        <v>120</v>
      </c>
      <c r="D8">
        <f>FLOOR(Table1[[#This Row],[Fish total length (cm)]]/10,1)*10</f>
        <v>120</v>
      </c>
      <c r="E8" s="1">
        <v>43482</v>
      </c>
      <c r="F8" s="2">
        <v>53.158333333333331</v>
      </c>
      <c r="G8" s="2">
        <v>50.041666666666664</v>
      </c>
      <c r="H8">
        <v>102</v>
      </c>
      <c r="I8" s="1">
        <v>43584.387604166666</v>
      </c>
      <c r="J8" s="2">
        <v>53.220109999999998</v>
      </c>
      <c r="K8" s="2">
        <v>49.967770000000002</v>
      </c>
      <c r="L8" s="3">
        <v>8.1</v>
      </c>
      <c r="M8" s="5" t="s">
        <v>22</v>
      </c>
      <c r="N8" s="3">
        <v>8.6518015624981892</v>
      </c>
    </row>
    <row r="9" spans="1:15">
      <c r="A9">
        <v>177069</v>
      </c>
      <c r="B9" t="s">
        <v>29</v>
      </c>
      <c r="C9">
        <v>103</v>
      </c>
      <c r="D9">
        <f>FLOOR(Table1[[#This Row],[Fish total length (cm)]]/10,1)*10</f>
        <v>100</v>
      </c>
      <c r="E9" s="1">
        <v>43484</v>
      </c>
      <c r="F9" s="2">
        <v>54.026666666666664</v>
      </c>
      <c r="G9" s="2">
        <v>51.383333333333333</v>
      </c>
      <c r="H9">
        <v>102</v>
      </c>
      <c r="I9" s="1">
        <v>43586.210243055553</v>
      </c>
      <c r="J9" s="2">
        <v>53.945839999999997</v>
      </c>
      <c r="K9" s="2">
        <v>51.753309999999999</v>
      </c>
      <c r="L9" s="3">
        <v>25.8</v>
      </c>
      <c r="M9" s="5" t="s">
        <v>22</v>
      </c>
      <c r="N9" s="3">
        <v>26.701712752400901</v>
      </c>
      <c r="O9" t="s">
        <v>30</v>
      </c>
    </row>
    <row r="10" spans="1:15">
      <c r="A10">
        <v>177070</v>
      </c>
      <c r="B10" t="s">
        <v>31</v>
      </c>
      <c r="C10">
        <v>117</v>
      </c>
      <c r="D10">
        <f>FLOOR(Table1[[#This Row],[Fish total length (cm)]]/10,1)*10</f>
        <v>110</v>
      </c>
      <c r="E10" s="1">
        <v>43489</v>
      </c>
      <c r="F10" s="2">
        <v>53.9</v>
      </c>
      <c r="G10" s="2">
        <v>51.9</v>
      </c>
      <c r="H10">
        <v>102</v>
      </c>
      <c r="I10" s="1">
        <v>43592.991111111114</v>
      </c>
      <c r="J10" s="2">
        <v>53.876579999999997</v>
      </c>
      <c r="K10" s="2">
        <v>51.788209999999999</v>
      </c>
      <c r="L10" s="3">
        <v>7.8</v>
      </c>
      <c r="M10" s="5" t="s">
        <v>22</v>
      </c>
      <c r="N10" s="3">
        <v>7.2383465962905698</v>
      </c>
    </row>
    <row r="11" spans="1:15">
      <c r="A11">
        <v>177071</v>
      </c>
      <c r="B11" t="s">
        <v>32</v>
      </c>
      <c r="C11">
        <v>115</v>
      </c>
      <c r="D11">
        <f>FLOOR(Table1[[#This Row],[Fish total length (cm)]]/10,1)*10</f>
        <v>110</v>
      </c>
      <c r="E11" s="1">
        <v>43495</v>
      </c>
      <c r="F11" s="2">
        <v>53.55</v>
      </c>
      <c r="G11" s="2">
        <v>50.31666666666667</v>
      </c>
      <c r="H11">
        <v>102</v>
      </c>
      <c r="I11" s="1">
        <v>43598.789768518516</v>
      </c>
      <c r="J11" s="2">
        <v>53.403730000000003</v>
      </c>
      <c r="K11" s="2">
        <v>49.84198</v>
      </c>
      <c r="L11" s="3">
        <v>35.6</v>
      </c>
      <c r="M11" s="5" t="s">
        <v>22</v>
      </c>
      <c r="N11" s="3">
        <v>38.077133747500099</v>
      </c>
      <c r="O11" t="s">
        <v>82</v>
      </c>
    </row>
    <row r="12" spans="1:15">
      <c r="A12">
        <v>177072</v>
      </c>
      <c r="B12" t="s">
        <v>33</v>
      </c>
      <c r="C12">
        <v>123</v>
      </c>
      <c r="D12">
        <f>FLOOR(Table1[[#This Row],[Fish total length (cm)]]/10,1)*10</f>
        <v>120</v>
      </c>
      <c r="E12" s="1">
        <v>43496</v>
      </c>
      <c r="F12" s="2">
        <v>53.766666666666666</v>
      </c>
      <c r="G12" s="2">
        <v>51.25</v>
      </c>
      <c r="H12">
        <v>102</v>
      </c>
      <c r="I12" s="1">
        <v>43602.870567129627</v>
      </c>
      <c r="J12" s="2">
        <v>53.783000000000001</v>
      </c>
      <c r="K12" s="2">
        <v>51.339999999999975</v>
      </c>
      <c r="L12" s="3">
        <v>6</v>
      </c>
      <c r="M12" s="5" t="s">
        <v>22</v>
      </c>
      <c r="N12" s="3">
        <v>6.5746769493619803</v>
      </c>
      <c r="O12" t="s">
        <v>34</v>
      </c>
    </row>
    <row r="13" spans="1:15">
      <c r="A13">
        <v>177073</v>
      </c>
      <c r="B13" t="s">
        <v>35</v>
      </c>
      <c r="C13">
        <v>111</v>
      </c>
      <c r="D13">
        <f>FLOOR(Table1[[#This Row],[Fish total length (cm)]]/10,1)*10</f>
        <v>110</v>
      </c>
      <c r="E13" s="1">
        <v>43499</v>
      </c>
      <c r="F13" s="2">
        <v>53.533333333333331</v>
      </c>
      <c r="G13" s="2">
        <v>50.31666666666667</v>
      </c>
      <c r="H13">
        <v>102</v>
      </c>
      <c r="I13" s="1" t="s">
        <v>26</v>
      </c>
      <c r="J13" s="2"/>
      <c r="K13" s="2"/>
      <c r="L13" s="3" t="s">
        <v>19</v>
      </c>
      <c r="M13" s="3">
        <v>-999</v>
      </c>
      <c r="N13" s="3" t="s">
        <v>19</v>
      </c>
    </row>
    <row r="14" spans="1:15">
      <c r="A14">
        <v>177074</v>
      </c>
      <c r="B14" t="s">
        <v>36</v>
      </c>
      <c r="C14">
        <v>137</v>
      </c>
      <c r="D14">
        <f>FLOOR(Table1[[#This Row],[Fish total length (cm)]]/10,1)*10</f>
        <v>130</v>
      </c>
      <c r="E14" s="1">
        <v>43482</v>
      </c>
      <c r="F14" s="2">
        <v>53.155000000000001</v>
      </c>
      <c r="G14" s="2">
        <v>50.041666666666664</v>
      </c>
      <c r="H14">
        <v>53</v>
      </c>
      <c r="I14" s="1">
        <v>43535.542673611111</v>
      </c>
      <c r="J14" s="2">
        <v>53.20196</v>
      </c>
      <c r="K14" s="2">
        <v>49.932830000000003</v>
      </c>
      <c r="L14" s="3">
        <v>8.6</v>
      </c>
      <c r="M14" s="5" t="s">
        <v>22</v>
      </c>
      <c r="N14" s="3">
        <v>9.7965985164504694</v>
      </c>
    </row>
    <row r="15" spans="1:15">
      <c r="A15">
        <v>177075</v>
      </c>
      <c r="B15" t="s">
        <v>37</v>
      </c>
      <c r="C15">
        <v>130</v>
      </c>
      <c r="D15">
        <f>FLOOR(Table1[[#This Row],[Fish total length (cm)]]/10,1)*10</f>
        <v>130</v>
      </c>
      <c r="E15" s="1">
        <v>43484</v>
      </c>
      <c r="F15" s="2">
        <v>54.04</v>
      </c>
      <c r="G15" s="2">
        <v>51.383333333333333</v>
      </c>
      <c r="H15">
        <v>53</v>
      </c>
      <c r="I15" s="1">
        <v>43537.254363425927</v>
      </c>
      <c r="J15" s="2">
        <v>49.403680000000001</v>
      </c>
      <c r="K15" s="2">
        <v>41.169499999999999</v>
      </c>
      <c r="L15" s="3" t="s">
        <v>19</v>
      </c>
      <c r="M15" s="3">
        <v>-999</v>
      </c>
      <c r="N15" s="3" t="s">
        <v>19</v>
      </c>
      <c r="O15" t="s">
        <v>20</v>
      </c>
    </row>
    <row r="16" spans="1:15">
      <c r="A16">
        <v>177076</v>
      </c>
      <c r="B16" t="s">
        <v>38</v>
      </c>
      <c r="C16">
        <v>122</v>
      </c>
      <c r="D16">
        <f>FLOOR(Table1[[#This Row],[Fish total length (cm)]]/10,1)*10</f>
        <v>120</v>
      </c>
      <c r="E16" s="1">
        <v>43487</v>
      </c>
      <c r="F16" s="2">
        <v>53.533333333333331</v>
      </c>
      <c r="G16" s="2">
        <v>50.383333333333333</v>
      </c>
      <c r="H16">
        <v>53</v>
      </c>
      <c r="I16" s="1">
        <v>43540.191550925927</v>
      </c>
      <c r="J16" s="2">
        <v>53.578569999999999</v>
      </c>
      <c r="K16" s="2">
        <v>49.679699999999997</v>
      </c>
      <c r="L16" s="3">
        <v>46.6</v>
      </c>
      <c r="M16" s="5" t="s">
        <v>22</v>
      </c>
      <c r="N16" s="3">
        <v>48.278285392274903</v>
      </c>
    </row>
    <row r="17" spans="1:15">
      <c r="A17">
        <v>177077</v>
      </c>
      <c r="B17" t="s">
        <v>39</v>
      </c>
      <c r="C17">
        <v>109</v>
      </c>
      <c r="D17">
        <f>FLOOR(Table1[[#This Row],[Fish total length (cm)]]/10,1)*10</f>
        <v>100</v>
      </c>
      <c r="E17" s="1">
        <v>43493</v>
      </c>
      <c r="F17" s="2">
        <v>53.6</v>
      </c>
      <c r="G17" s="2">
        <v>51.055</v>
      </c>
      <c r="H17">
        <v>53</v>
      </c>
      <c r="I17" s="1" t="s">
        <v>26</v>
      </c>
      <c r="J17" s="2"/>
      <c r="K17" s="2"/>
      <c r="L17" s="3" t="s">
        <v>19</v>
      </c>
      <c r="M17" s="3">
        <v>-999</v>
      </c>
      <c r="N17" s="3" t="s">
        <v>19</v>
      </c>
    </row>
    <row r="18" spans="1:15">
      <c r="A18">
        <v>177078</v>
      </c>
      <c r="B18" t="s">
        <v>40</v>
      </c>
      <c r="C18">
        <v>124</v>
      </c>
      <c r="D18">
        <f>FLOOR(Table1[[#This Row],[Fish total length (cm)]]/10,1)*10</f>
        <v>120</v>
      </c>
      <c r="E18" s="1">
        <v>43496</v>
      </c>
      <c r="F18" s="2">
        <v>53.783333333333331</v>
      </c>
      <c r="G18" s="2">
        <v>51.216666666666669</v>
      </c>
      <c r="H18">
        <v>53</v>
      </c>
      <c r="I18" s="1">
        <v>43549.27679398148</v>
      </c>
      <c r="J18" s="2">
        <v>53.840089999999996</v>
      </c>
      <c r="K18" s="2">
        <v>51.238520000000001</v>
      </c>
      <c r="L18" s="3">
        <v>6.8</v>
      </c>
      <c r="M18" s="5" t="s">
        <v>22</v>
      </c>
      <c r="N18" s="3">
        <v>7.5813081036326304</v>
      </c>
    </row>
    <row r="19" spans="1:15">
      <c r="A19">
        <v>177079</v>
      </c>
      <c r="B19" t="s">
        <v>41</v>
      </c>
      <c r="C19">
        <v>100</v>
      </c>
      <c r="D19">
        <f>FLOOR(Table1[[#This Row],[Fish total length (cm)]]/10,1)*10</f>
        <v>100</v>
      </c>
      <c r="E19" s="1">
        <v>43498</v>
      </c>
      <c r="F19" s="2">
        <v>53.146666666666668</v>
      </c>
      <c r="G19" s="2">
        <v>50.18333333333333</v>
      </c>
      <c r="H19">
        <v>53</v>
      </c>
      <c r="I19" s="1">
        <v>43551.282557870371</v>
      </c>
      <c r="J19" s="2">
        <v>53.167439999999999</v>
      </c>
      <c r="K19" s="2">
        <v>50.229930000000003</v>
      </c>
      <c r="L19" s="3">
        <v>4</v>
      </c>
      <c r="M19" s="5" t="s">
        <v>22</v>
      </c>
      <c r="N19" s="3">
        <v>5.0595219940594802</v>
      </c>
    </row>
    <row r="20" spans="1:15">
      <c r="A20">
        <v>177080</v>
      </c>
      <c r="B20" t="s">
        <v>42</v>
      </c>
      <c r="C20">
        <v>122</v>
      </c>
      <c r="D20">
        <f>FLOOR(Table1[[#This Row],[Fish total length (cm)]]/10,1)*10</f>
        <v>120</v>
      </c>
      <c r="E20" s="1">
        <v>43484</v>
      </c>
      <c r="F20" s="2">
        <v>53.9</v>
      </c>
      <c r="G20" s="2">
        <v>50.75</v>
      </c>
      <c r="H20">
        <v>364</v>
      </c>
      <c r="I20" s="1">
        <v>43849.314606481479</v>
      </c>
      <c r="J20" s="2">
        <v>54.028289999999998</v>
      </c>
      <c r="K20" s="2">
        <v>50.779879999999999</v>
      </c>
      <c r="L20" s="3">
        <v>14.6</v>
      </c>
      <c r="M20" s="5" t="s">
        <v>22</v>
      </c>
      <c r="N20" s="3">
        <v>15.160151589087899</v>
      </c>
    </row>
    <row r="21" spans="1:15">
      <c r="A21">
        <v>177081</v>
      </c>
      <c r="B21" t="s">
        <v>43</v>
      </c>
      <c r="C21">
        <v>139</v>
      </c>
      <c r="D21">
        <f>FLOOR(Table1[[#This Row],[Fish total length (cm)]]/10,1)*10</f>
        <v>130</v>
      </c>
      <c r="E21" s="1">
        <v>43486</v>
      </c>
      <c r="F21" s="2">
        <v>54.083333333333336</v>
      </c>
      <c r="G21" s="2">
        <v>53.766666666666666</v>
      </c>
      <c r="H21">
        <v>364</v>
      </c>
      <c r="I21" s="1">
        <v>43678.81391203704</v>
      </c>
      <c r="J21" s="2">
        <v>53.228999999999999</v>
      </c>
      <c r="K21" s="2">
        <v>50.271000000000015</v>
      </c>
      <c r="L21" s="3">
        <v>249.5</v>
      </c>
      <c r="M21" s="3" t="s">
        <v>16</v>
      </c>
      <c r="N21" s="3">
        <v>264.32749796994301</v>
      </c>
      <c r="O21" t="s">
        <v>81</v>
      </c>
    </row>
    <row r="22" spans="1:15">
      <c r="A22">
        <v>177082</v>
      </c>
      <c r="B22" t="s">
        <v>44</v>
      </c>
      <c r="C22">
        <v>113</v>
      </c>
      <c r="D22">
        <f>FLOOR(Table1[[#This Row],[Fish total length (cm)]]/10,1)*10</f>
        <v>110</v>
      </c>
      <c r="E22" s="1">
        <v>43492</v>
      </c>
      <c r="F22" s="2">
        <v>53.983333333333334</v>
      </c>
      <c r="G22" s="2">
        <v>51.2</v>
      </c>
      <c r="H22">
        <v>364</v>
      </c>
      <c r="I22" s="1">
        <v>43857.250474537039</v>
      </c>
      <c r="J22" s="2">
        <v>53.647019999999998</v>
      </c>
      <c r="K22" s="2">
        <v>49.971730000000001</v>
      </c>
      <c r="L22" s="3">
        <v>88.8</v>
      </c>
      <c r="M22" s="5" t="s">
        <v>45</v>
      </c>
      <c r="N22" s="3">
        <v>94.706891299350801</v>
      </c>
    </row>
    <row r="23" spans="1:15">
      <c r="A23">
        <v>177083</v>
      </c>
      <c r="B23" t="s">
        <v>46</v>
      </c>
      <c r="C23">
        <v>111</v>
      </c>
      <c r="D23">
        <f>FLOOR(Table1[[#This Row],[Fish total length (cm)]]/10,1)*10</f>
        <v>110</v>
      </c>
      <c r="E23" s="1">
        <v>43495</v>
      </c>
      <c r="F23" s="2">
        <v>53.633333333333333</v>
      </c>
      <c r="G23" s="2">
        <v>50.083333333333336</v>
      </c>
      <c r="H23">
        <v>364</v>
      </c>
      <c r="I23" s="1">
        <v>43860.295706018522</v>
      </c>
      <c r="J23" s="2">
        <v>53.396430000000002</v>
      </c>
      <c r="K23" s="2">
        <v>49.569949999999999</v>
      </c>
      <c r="L23" s="3">
        <v>42.4</v>
      </c>
      <c r="M23" s="5" t="s">
        <v>22</v>
      </c>
      <c r="N23" s="3">
        <v>42.552993922984001</v>
      </c>
    </row>
    <row r="24" spans="1:15">
      <c r="A24">
        <v>177084</v>
      </c>
      <c r="B24" t="s">
        <v>47</v>
      </c>
      <c r="C24">
        <v>105</v>
      </c>
      <c r="D24">
        <f>FLOOR(Table1[[#This Row],[Fish total length (cm)]]/10,1)*10</f>
        <v>100</v>
      </c>
      <c r="E24" s="1">
        <v>43497</v>
      </c>
      <c r="F24" s="2">
        <v>53.9</v>
      </c>
      <c r="G24" s="2">
        <v>51.333333333333336</v>
      </c>
      <c r="H24">
        <v>364</v>
      </c>
      <c r="I24" s="1">
        <v>43734.314293981479</v>
      </c>
      <c r="J24" s="2">
        <v>54.594940000000001</v>
      </c>
      <c r="K24" s="2">
        <v>34.400480000000002</v>
      </c>
      <c r="L24" s="3">
        <v>1101.2</v>
      </c>
      <c r="M24" s="3" t="s">
        <v>16</v>
      </c>
      <c r="N24" s="4" t="s">
        <v>48</v>
      </c>
    </row>
    <row r="25" spans="1:15">
      <c r="A25">
        <v>177085</v>
      </c>
      <c r="B25" t="s">
        <v>49</v>
      </c>
      <c r="C25">
        <v>119</v>
      </c>
      <c r="D25">
        <f>FLOOR(Table1[[#This Row],[Fish total length (cm)]]/10,1)*10</f>
        <v>110</v>
      </c>
      <c r="E25" s="1">
        <v>43500</v>
      </c>
      <c r="F25" s="2">
        <v>53.383333333333333</v>
      </c>
      <c r="G25" s="2">
        <v>51.216666666666669</v>
      </c>
      <c r="H25">
        <v>364</v>
      </c>
      <c r="I25" s="1">
        <v>43560.780462962961</v>
      </c>
      <c r="J25" s="2">
        <v>53.500239999999998</v>
      </c>
      <c r="K25" s="2">
        <v>51.27223</v>
      </c>
      <c r="L25" s="3">
        <v>13.8</v>
      </c>
      <c r="M25" s="5" t="s">
        <v>22</v>
      </c>
      <c r="N25" s="3">
        <v>15.328772244222099</v>
      </c>
    </row>
    <row r="26" spans="1:15">
      <c r="A26">
        <v>177086</v>
      </c>
      <c r="B26" t="s">
        <v>50</v>
      </c>
      <c r="C26">
        <v>113</v>
      </c>
      <c r="D26">
        <f>FLOOR(Table1[[#This Row],[Fish total length (cm)]]/10,1)*10</f>
        <v>110</v>
      </c>
      <c r="E26" s="1">
        <v>43503</v>
      </c>
      <c r="F26" s="2">
        <v>53.25</v>
      </c>
      <c r="G26" s="2">
        <v>50.85</v>
      </c>
      <c r="H26">
        <v>364</v>
      </c>
      <c r="I26" s="1">
        <v>43868.231134259258</v>
      </c>
      <c r="J26" s="2">
        <v>53.423360000000002</v>
      </c>
      <c r="K26" s="2">
        <v>51.473419999999997</v>
      </c>
      <c r="L26" s="3">
        <v>45.7</v>
      </c>
      <c r="M26" s="5" t="s">
        <v>22</v>
      </c>
      <c r="N26" s="3">
        <v>47.673908142700597</v>
      </c>
    </row>
    <row r="27" spans="1:15">
      <c r="A27">
        <v>196749</v>
      </c>
      <c r="B27" t="s">
        <v>51</v>
      </c>
      <c r="C27">
        <v>100</v>
      </c>
      <c r="D27">
        <f>FLOOR(Table1[[#This Row],[Fish total length (cm)]]/10,1)*10</f>
        <v>100</v>
      </c>
      <c r="E27" s="1">
        <v>43831.080555555556</v>
      </c>
      <c r="F27" s="2">
        <v>53.277166666666666</v>
      </c>
      <c r="G27" s="2">
        <v>50.475000000000001</v>
      </c>
      <c r="H27">
        <v>30</v>
      </c>
      <c r="I27" s="1">
        <v>43865.254884259259</v>
      </c>
      <c r="J27" s="2">
        <v>53.456409999999998</v>
      </c>
      <c r="K27" s="2">
        <v>50.977670000000003</v>
      </c>
      <c r="L27" s="3">
        <v>38.9</v>
      </c>
      <c r="M27" s="5" t="s">
        <v>22</v>
      </c>
      <c r="N27" s="3">
        <v>40.600860146795704</v>
      </c>
    </row>
    <row r="28" spans="1:15">
      <c r="A28">
        <v>196750</v>
      </c>
      <c r="B28" t="s">
        <v>52</v>
      </c>
      <c r="C28">
        <v>111</v>
      </c>
      <c r="D28">
        <f>FLOOR(Table1[[#This Row],[Fish total length (cm)]]/10,1)*10</f>
        <v>110</v>
      </c>
      <c r="E28" s="1">
        <v>43832.229166666664</v>
      </c>
      <c r="F28" s="2">
        <v>53.50333333333333</v>
      </c>
      <c r="G28" s="2">
        <v>50.339666666666666</v>
      </c>
      <c r="H28">
        <v>30</v>
      </c>
      <c r="I28" s="1">
        <v>43866.248726851853</v>
      </c>
      <c r="J28" s="2">
        <v>53.363460000000003</v>
      </c>
      <c r="K28" s="2">
        <v>49.848199999999999</v>
      </c>
      <c r="L28" s="3">
        <v>36.200000000000003</v>
      </c>
      <c r="M28" s="5" t="s">
        <v>22</v>
      </c>
      <c r="N28" s="3">
        <v>38.098649696440802</v>
      </c>
    </row>
    <row r="29" spans="1:15">
      <c r="A29">
        <v>196751</v>
      </c>
      <c r="B29" t="s">
        <v>53</v>
      </c>
      <c r="C29">
        <v>137</v>
      </c>
      <c r="D29">
        <f>FLOOR(Table1[[#This Row],[Fish total length (cm)]]/10,1)*10</f>
        <v>130</v>
      </c>
      <c r="E29" s="1">
        <v>43832.229166666664</v>
      </c>
      <c r="F29" s="2">
        <v>53.5045</v>
      </c>
      <c r="G29" s="2">
        <v>50.339333333333336</v>
      </c>
      <c r="H29">
        <v>30</v>
      </c>
      <c r="I29" s="1">
        <v>43866.247372685182</v>
      </c>
      <c r="J29" s="2">
        <v>53.765140000000002</v>
      </c>
      <c r="K29" s="2">
        <v>50.965380000000003</v>
      </c>
      <c r="L29" s="3">
        <v>50.4</v>
      </c>
      <c r="M29" s="5" t="s">
        <v>22</v>
      </c>
      <c r="N29" s="3">
        <v>62.167906016158099</v>
      </c>
      <c r="O29" t="s">
        <v>24</v>
      </c>
    </row>
    <row r="30" spans="1:15">
      <c r="A30">
        <v>196752</v>
      </c>
      <c r="B30" t="s">
        <v>54</v>
      </c>
      <c r="C30">
        <v>124</v>
      </c>
      <c r="D30">
        <f>FLOOR(Table1[[#This Row],[Fish total length (cm)]]/10,1)*10</f>
        <v>120</v>
      </c>
      <c r="E30" s="1">
        <v>43832.836111111108</v>
      </c>
      <c r="F30" s="2">
        <v>53.9435</v>
      </c>
      <c r="G30" s="2">
        <v>50.402999999999999</v>
      </c>
      <c r="H30">
        <v>30</v>
      </c>
      <c r="I30" s="1">
        <v>43867.239490740743</v>
      </c>
      <c r="J30" s="2">
        <v>53.650799999999997</v>
      </c>
      <c r="K30" s="2">
        <v>50.109079999999999</v>
      </c>
      <c r="L30" s="3">
        <v>37.9</v>
      </c>
      <c r="M30" s="5" t="s">
        <v>22</v>
      </c>
      <c r="N30" s="3">
        <v>52.048550884517802</v>
      </c>
      <c r="O30" t="s">
        <v>24</v>
      </c>
    </row>
    <row r="31" spans="1:15">
      <c r="A31">
        <v>196753</v>
      </c>
      <c r="B31" t="s">
        <v>55</v>
      </c>
      <c r="C31">
        <v>134</v>
      </c>
      <c r="D31">
        <f>FLOOR(Table1[[#This Row],[Fish total length (cm)]]/10,1)*10</f>
        <v>130</v>
      </c>
      <c r="E31" s="1">
        <v>43832.836111111108</v>
      </c>
      <c r="F31" s="2">
        <v>53.926499999999997</v>
      </c>
      <c r="G31" s="2">
        <v>50.5</v>
      </c>
      <c r="H31">
        <v>90</v>
      </c>
      <c r="I31" s="1">
        <v>43927.280289351853</v>
      </c>
      <c r="J31" s="2">
        <v>53.444090000000003</v>
      </c>
      <c r="K31" s="2">
        <v>49.688249999999996</v>
      </c>
      <c r="L31" s="3">
        <v>75.900000000000006</v>
      </c>
      <c r="M31" s="5" t="s">
        <v>45</v>
      </c>
      <c r="N31" s="3">
        <v>90.648883803355702</v>
      </c>
    </row>
    <row r="32" spans="1:15">
      <c r="A32">
        <v>196754</v>
      </c>
      <c r="B32" t="s">
        <v>56</v>
      </c>
      <c r="C32">
        <v>108</v>
      </c>
      <c r="D32">
        <f>FLOOR(Table1[[#This Row],[Fish total length (cm)]]/10,1)*10</f>
        <v>100</v>
      </c>
      <c r="E32" s="1">
        <v>43833.930555555555</v>
      </c>
      <c r="F32" s="2">
        <v>53.612333333333332</v>
      </c>
      <c r="G32" s="2">
        <v>51.032333333333334</v>
      </c>
      <c r="H32">
        <v>90</v>
      </c>
      <c r="I32" s="1">
        <v>43928.302337962959</v>
      </c>
      <c r="J32" s="2">
        <v>53.288629999999998</v>
      </c>
      <c r="K32" s="2">
        <v>49.722230000000003</v>
      </c>
      <c r="L32" s="3">
        <v>94</v>
      </c>
      <c r="M32" s="5" t="s">
        <v>45</v>
      </c>
      <c r="N32" s="3">
        <v>98.993581932322201</v>
      </c>
    </row>
    <row r="33" spans="1:15">
      <c r="A33">
        <v>196755</v>
      </c>
      <c r="B33" t="s">
        <v>57</v>
      </c>
      <c r="C33">
        <v>105</v>
      </c>
      <c r="D33">
        <f>FLOOR(Table1[[#This Row],[Fish total length (cm)]]/10,1)*10</f>
        <v>100</v>
      </c>
      <c r="E33" s="1">
        <v>43833.930555555555</v>
      </c>
      <c r="F33" s="2">
        <v>53.603166666666667</v>
      </c>
      <c r="G33" s="2">
        <v>51.029333333333334</v>
      </c>
      <c r="H33">
        <v>90</v>
      </c>
      <c r="I33" s="1">
        <v>43928.302581018521</v>
      </c>
      <c r="J33" s="2">
        <v>53.363999999999997</v>
      </c>
      <c r="K33" s="2">
        <v>50.050780000000003</v>
      </c>
      <c r="L33" s="3">
        <v>70</v>
      </c>
      <c r="M33" s="5" t="s">
        <v>45</v>
      </c>
      <c r="N33" s="3">
        <v>75.275968394930302</v>
      </c>
    </row>
    <row r="34" spans="1:15">
      <c r="A34">
        <v>196756</v>
      </c>
      <c r="B34" t="s">
        <v>58</v>
      </c>
      <c r="C34">
        <v>114</v>
      </c>
      <c r="D34">
        <f>FLOOR(Table1[[#This Row],[Fish total length (cm)]]/10,1)*10</f>
        <v>110</v>
      </c>
      <c r="E34" s="1">
        <v>43834.813888888886</v>
      </c>
      <c r="F34" s="2">
        <v>53.216166666666666</v>
      </c>
      <c r="G34" s="2">
        <v>50.454000000000001</v>
      </c>
      <c r="H34">
        <v>90</v>
      </c>
      <c r="I34" s="1" t="s">
        <v>26</v>
      </c>
      <c r="J34" s="2"/>
      <c r="K34" s="2"/>
      <c r="L34" s="3" t="s">
        <v>19</v>
      </c>
      <c r="M34" s="3">
        <v>-999</v>
      </c>
      <c r="N34" s="3" t="s">
        <v>19</v>
      </c>
    </row>
    <row r="35" spans="1:15">
      <c r="A35">
        <v>196757</v>
      </c>
      <c r="B35" t="s">
        <v>59</v>
      </c>
      <c r="C35">
        <v>111</v>
      </c>
      <c r="D35">
        <f>FLOOR(Table1[[#This Row],[Fish total length (cm)]]/10,1)*10</f>
        <v>110</v>
      </c>
      <c r="E35" s="1">
        <v>43836.263194444444</v>
      </c>
      <c r="F35" s="2">
        <v>53.653500000000001</v>
      </c>
      <c r="G35" s="2">
        <v>50.174500000000002</v>
      </c>
      <c r="H35">
        <v>180</v>
      </c>
      <c r="I35" s="1">
        <v>43945.572314814817</v>
      </c>
      <c r="J35" s="2">
        <v>53.840730000000001</v>
      </c>
      <c r="K35" s="2">
        <v>51.469540000000002</v>
      </c>
      <c r="L35" s="3">
        <v>87.7</v>
      </c>
      <c r="M35" s="5" t="s">
        <v>45</v>
      </c>
      <c r="N35" s="3">
        <v>92.935629101613898</v>
      </c>
      <c r="O35" t="s">
        <v>24</v>
      </c>
    </row>
    <row r="36" spans="1:15">
      <c r="A36">
        <v>196758</v>
      </c>
      <c r="B36" t="s">
        <v>60</v>
      </c>
      <c r="C36">
        <v>128</v>
      </c>
      <c r="D36">
        <f>FLOOR(Table1[[#This Row],[Fish total length (cm)]]/10,1)*10</f>
        <v>120</v>
      </c>
      <c r="E36" s="1">
        <v>43836.263194444444</v>
      </c>
      <c r="F36" s="2">
        <v>53.645166666666668</v>
      </c>
      <c r="G36" s="2">
        <v>50.179333333333332</v>
      </c>
      <c r="H36">
        <v>180</v>
      </c>
      <c r="I36" s="1">
        <v>44020.320960648147</v>
      </c>
      <c r="J36" s="2">
        <v>53.668750000000003</v>
      </c>
      <c r="K36" s="2">
        <v>50.230460000000001</v>
      </c>
      <c r="L36" s="3">
        <v>4.3</v>
      </c>
      <c r="M36" s="5" t="s">
        <v>22</v>
      </c>
      <c r="N36" s="3">
        <v>5.0329328321864102</v>
      </c>
      <c r="O36" t="s">
        <v>24</v>
      </c>
    </row>
    <row r="37" spans="1:15">
      <c r="A37">
        <v>196759</v>
      </c>
      <c r="B37" t="s">
        <v>61</v>
      </c>
      <c r="C37">
        <v>104</v>
      </c>
      <c r="D37">
        <f>FLOOR(Table1[[#This Row],[Fish total length (cm)]]/10,1)*10</f>
        <v>100</v>
      </c>
      <c r="E37" s="1">
        <v>43836.204861111109</v>
      </c>
      <c r="F37" s="2">
        <v>53.619500000000002</v>
      </c>
      <c r="G37" s="2">
        <v>50.046333333333337</v>
      </c>
      <c r="H37">
        <v>180</v>
      </c>
      <c r="I37" s="1">
        <v>43855.267013888886</v>
      </c>
      <c r="J37" s="2">
        <v>53.440959999999997</v>
      </c>
      <c r="K37" s="2">
        <v>49.855879999999999</v>
      </c>
      <c r="L37" s="3">
        <v>23.6</v>
      </c>
      <c r="M37" s="5" t="s">
        <v>22</v>
      </c>
      <c r="N37" s="3">
        <v>23.742398866464399</v>
      </c>
      <c r="O37" t="s">
        <v>62</v>
      </c>
    </row>
    <row r="38" spans="1:15">
      <c r="A38">
        <v>196760</v>
      </c>
      <c r="B38" t="s">
        <v>63</v>
      </c>
      <c r="C38">
        <v>101</v>
      </c>
      <c r="D38">
        <f>FLOOR(Table1[[#This Row],[Fish total length (cm)]]/10,1)*10</f>
        <v>100</v>
      </c>
      <c r="E38" s="1">
        <v>43836.204861111109</v>
      </c>
      <c r="F38" s="2">
        <v>53.625500000000002</v>
      </c>
      <c r="G38" s="2">
        <v>50.044166666666669</v>
      </c>
      <c r="H38">
        <v>180</v>
      </c>
      <c r="I38" s="1">
        <v>43997.350439814814</v>
      </c>
      <c r="J38" s="2">
        <v>53.387149999999998</v>
      </c>
      <c r="K38" s="2">
        <v>49.815510000000003</v>
      </c>
      <c r="L38" s="3">
        <v>30.6</v>
      </c>
      <c r="M38" s="5" t="s">
        <v>22</v>
      </c>
      <c r="N38" s="3">
        <v>29.7748743111549</v>
      </c>
    </row>
    <row r="39" spans="1:15">
      <c r="A39">
        <v>196761</v>
      </c>
      <c r="B39" t="s">
        <v>64</v>
      </c>
      <c r="C39">
        <v>133</v>
      </c>
      <c r="D39">
        <f>FLOOR(Table1[[#This Row],[Fish total length (cm)]]/10,1)*10</f>
        <v>130</v>
      </c>
      <c r="E39" s="1">
        <v>43829.68472222222</v>
      </c>
      <c r="F39" s="2">
        <v>53.342500000000001</v>
      </c>
      <c r="G39" s="2">
        <v>50.06216666666667</v>
      </c>
      <c r="H39">
        <v>270</v>
      </c>
      <c r="I39" s="1">
        <v>44102.284953703704</v>
      </c>
      <c r="J39" s="2">
        <v>53.359250000000003</v>
      </c>
      <c r="K39" s="2">
        <v>49.861849999999997</v>
      </c>
      <c r="L39" s="3">
        <v>13.4</v>
      </c>
      <c r="M39" s="5" t="s">
        <v>22</v>
      </c>
      <c r="N39" s="3">
        <v>13.9551558217329</v>
      </c>
    </row>
    <row r="40" spans="1:15">
      <c r="A40">
        <v>196762</v>
      </c>
      <c r="B40" t="s">
        <v>65</v>
      </c>
      <c r="C40">
        <v>124</v>
      </c>
      <c r="D40">
        <f>FLOOR(Table1[[#This Row],[Fish total length (cm)]]/10,1)*10</f>
        <v>120</v>
      </c>
      <c r="E40" s="1">
        <v>43829.759722222225</v>
      </c>
      <c r="F40" s="2">
        <v>53.461666666666666</v>
      </c>
      <c r="G40" s="2">
        <v>50.213333333333331</v>
      </c>
      <c r="H40">
        <v>270</v>
      </c>
      <c r="I40" s="1">
        <v>44102.28496527778</v>
      </c>
      <c r="J40" s="2">
        <v>53.487490000000001</v>
      </c>
      <c r="K40" s="2">
        <v>50.148859999999999</v>
      </c>
      <c r="L40" s="3">
        <v>5.0999999999999996</v>
      </c>
      <c r="M40" s="5" t="s">
        <v>22</v>
      </c>
      <c r="N40" s="3">
        <v>5.7674585029543302</v>
      </c>
    </row>
    <row r="41" spans="1:15">
      <c r="A41">
        <v>196763</v>
      </c>
      <c r="B41" t="s">
        <v>66</v>
      </c>
      <c r="C41">
        <v>113</v>
      </c>
      <c r="D41">
        <f>FLOOR(Table1[[#This Row],[Fish total length (cm)]]/10,1)*10</f>
        <v>110</v>
      </c>
      <c r="E41" s="1">
        <v>43830.446527777778</v>
      </c>
      <c r="F41" s="2">
        <v>53.790500000000002</v>
      </c>
      <c r="G41" s="2">
        <v>51.231999999999999</v>
      </c>
      <c r="H41">
        <v>270</v>
      </c>
      <c r="I41" s="1">
        <v>43912.725173611114</v>
      </c>
      <c r="J41" s="2">
        <v>53.391820000000003</v>
      </c>
      <c r="K41" s="2">
        <v>50.212110000000003</v>
      </c>
      <c r="L41" s="3">
        <v>80.7</v>
      </c>
      <c r="M41" s="5" t="s">
        <v>45</v>
      </c>
      <c r="N41" s="3">
        <v>86.911528857681105</v>
      </c>
    </row>
    <row r="42" spans="1:15">
      <c r="A42">
        <v>196764</v>
      </c>
      <c r="B42" t="s">
        <v>67</v>
      </c>
      <c r="C42">
        <v>133</v>
      </c>
      <c r="D42">
        <f>FLOOR(Table1[[#This Row],[Fish total length (cm)]]/10,1)*10</f>
        <v>130</v>
      </c>
      <c r="E42" s="1">
        <v>43830.446527777778</v>
      </c>
      <c r="F42" s="2">
        <v>53.758499999999998</v>
      </c>
      <c r="G42" s="2">
        <v>51.259833333333333</v>
      </c>
      <c r="H42">
        <v>270</v>
      </c>
      <c r="I42" s="1">
        <v>44104.269872685189</v>
      </c>
      <c r="J42" s="2">
        <v>53.260179999999998</v>
      </c>
      <c r="K42" s="2">
        <v>50.840229999999998</v>
      </c>
      <c r="L42" s="3">
        <v>62.1</v>
      </c>
      <c r="M42" s="5" t="s">
        <v>45</v>
      </c>
      <c r="N42" s="3">
        <v>62.518676352835897</v>
      </c>
    </row>
    <row r="43" spans="1:15">
      <c r="A43">
        <v>196765</v>
      </c>
      <c r="B43" t="s">
        <v>68</v>
      </c>
      <c r="C43">
        <v>104</v>
      </c>
      <c r="D43">
        <f>FLOOR(Table1[[#This Row],[Fish total length (cm)]]/10,1)*10</f>
        <v>100</v>
      </c>
      <c r="E43" s="1">
        <v>43838.704861111109</v>
      </c>
      <c r="F43" s="2">
        <v>53.177999999999997</v>
      </c>
      <c r="G43" s="2">
        <v>50.246499999999997</v>
      </c>
      <c r="H43">
        <v>365</v>
      </c>
      <c r="I43" s="1">
        <v>44208.26158564815</v>
      </c>
      <c r="J43" s="2">
        <v>53.22</v>
      </c>
      <c r="K43" s="2">
        <v>50.178999999999974</v>
      </c>
      <c r="L43" s="3">
        <v>6.5</v>
      </c>
      <c r="M43" s="5" t="s">
        <v>22</v>
      </c>
      <c r="N43" s="3">
        <v>7.2199253688290197</v>
      </c>
    </row>
    <row r="44" spans="1:15">
      <c r="A44">
        <v>196766</v>
      </c>
      <c r="B44" t="s">
        <v>69</v>
      </c>
      <c r="C44">
        <v>124</v>
      </c>
      <c r="D44">
        <f>FLOOR(Table1[[#This Row],[Fish total length (cm)]]/10,1)*10</f>
        <v>120</v>
      </c>
      <c r="E44" s="1">
        <v>43838.96597222222</v>
      </c>
      <c r="F44" s="2">
        <v>53.200499999999998</v>
      </c>
      <c r="G44" s="2">
        <v>50.038333333333334</v>
      </c>
      <c r="H44">
        <v>365</v>
      </c>
      <c r="I44" s="1" t="s">
        <v>26</v>
      </c>
      <c r="J44" s="2"/>
      <c r="K44" s="2"/>
      <c r="L44" s="3" t="s">
        <v>19</v>
      </c>
      <c r="M44" s="3">
        <v>-999</v>
      </c>
      <c r="N44" s="3" t="s">
        <v>19</v>
      </c>
    </row>
    <row r="45" spans="1:15">
      <c r="A45">
        <v>196767</v>
      </c>
      <c r="B45" t="s">
        <v>70</v>
      </c>
      <c r="C45">
        <v>102</v>
      </c>
      <c r="D45">
        <f>FLOOR(Table1[[#This Row],[Fish total length (cm)]]/10,1)*10</f>
        <v>100</v>
      </c>
      <c r="E45" s="1">
        <v>43839.904861111114</v>
      </c>
      <c r="F45" s="2">
        <v>53.63216666666667</v>
      </c>
      <c r="G45" s="2">
        <v>50.176000000000002</v>
      </c>
      <c r="H45">
        <v>365</v>
      </c>
      <c r="I45" s="1">
        <v>44161.812847222223</v>
      </c>
      <c r="J45" s="2">
        <v>51.043480000000002</v>
      </c>
      <c r="K45" s="2">
        <v>40.854109999999999</v>
      </c>
      <c r="L45" s="3">
        <v>695.8</v>
      </c>
      <c r="M45" s="3" t="s">
        <v>16</v>
      </c>
      <c r="N45" s="4" t="s">
        <v>71</v>
      </c>
      <c r="O45" t="s">
        <v>72</v>
      </c>
    </row>
    <row r="46" spans="1:15">
      <c r="A46">
        <v>196768</v>
      </c>
      <c r="B46" t="s">
        <v>73</v>
      </c>
      <c r="C46">
        <v>97</v>
      </c>
      <c r="D46">
        <f>FLOOR(Table1[[#This Row],[Fish total length (cm)]]/10,1)*10</f>
        <v>90</v>
      </c>
      <c r="E46" s="1">
        <v>43840.800694444442</v>
      </c>
      <c r="F46" s="2">
        <v>53.496333333333332</v>
      </c>
      <c r="G46" s="2">
        <v>51.394500000000001</v>
      </c>
      <c r="H46">
        <v>365</v>
      </c>
      <c r="I46" s="1">
        <v>44041.438692129632</v>
      </c>
      <c r="J46" s="2">
        <v>45.006</v>
      </c>
      <c r="K46" s="2">
        <v>12.66500000000002</v>
      </c>
      <c r="L46" s="3">
        <v>2926.7</v>
      </c>
      <c r="M46" s="3" t="s">
        <v>16</v>
      </c>
      <c r="N46" s="3" t="s">
        <v>19</v>
      </c>
    </row>
    <row r="47" spans="1:15">
      <c r="A47">
        <v>196769</v>
      </c>
      <c r="B47" t="s">
        <v>74</v>
      </c>
      <c r="C47">
        <v>105</v>
      </c>
      <c r="D47">
        <f>FLOOR(Table1[[#This Row],[Fish total length (cm)]]/10,1)*10</f>
        <v>100</v>
      </c>
      <c r="E47" s="1">
        <v>43841.074999999997</v>
      </c>
      <c r="F47" s="2">
        <v>53.410166666666669</v>
      </c>
      <c r="G47" s="2">
        <v>51.205166666666663</v>
      </c>
      <c r="H47">
        <v>365</v>
      </c>
      <c r="I47" s="1">
        <v>44210.315752314818</v>
      </c>
      <c r="J47" s="2">
        <v>53.586370000000002</v>
      </c>
      <c r="K47" s="2">
        <v>52.883929999999999</v>
      </c>
      <c r="L47" s="3">
        <v>112.9</v>
      </c>
      <c r="M47" s="5" t="s">
        <v>45</v>
      </c>
      <c r="N47" s="3">
        <v>118.654867085719</v>
      </c>
    </row>
    <row r="48" spans="1:15">
      <c r="A48">
        <v>196770</v>
      </c>
      <c r="B48" t="s">
        <v>75</v>
      </c>
      <c r="C48">
        <v>98</v>
      </c>
      <c r="D48">
        <f>FLOOR(Table1[[#This Row],[Fish total length (cm)]]/10,1)*10</f>
        <v>90</v>
      </c>
      <c r="E48" s="1">
        <v>43841.074999999997</v>
      </c>
      <c r="F48" s="2">
        <v>53.396333333333331</v>
      </c>
      <c r="G48" s="2">
        <v>51.196666666666665</v>
      </c>
      <c r="H48">
        <v>365</v>
      </c>
      <c r="I48" s="1">
        <v>44210.313773148147</v>
      </c>
      <c r="J48" s="2">
        <v>53.428849999999997</v>
      </c>
      <c r="K48" s="2">
        <v>51.022730000000003</v>
      </c>
      <c r="L48" s="3">
        <v>12.1</v>
      </c>
      <c r="M48" s="5" t="s">
        <v>22</v>
      </c>
      <c r="N48" s="3">
        <v>12.4022334889821</v>
      </c>
      <c r="O48" t="s">
        <v>80</v>
      </c>
    </row>
    <row r="49" spans="1:14">
      <c r="A49">
        <v>196771</v>
      </c>
      <c r="B49" t="s">
        <v>76</v>
      </c>
      <c r="C49">
        <v>101</v>
      </c>
      <c r="D49">
        <f>FLOOR(Table1[[#This Row],[Fish total length (cm)]]/10,1)*10</f>
        <v>100</v>
      </c>
      <c r="E49" s="1">
        <v>43845.539583333331</v>
      </c>
      <c r="F49" s="2">
        <v>53.223666666666666</v>
      </c>
      <c r="G49" s="2">
        <v>50.661333333333332</v>
      </c>
      <c r="H49">
        <v>480</v>
      </c>
      <c r="I49" s="1">
        <v>44290.984143518515</v>
      </c>
      <c r="J49" s="2">
        <v>53.167180000000002</v>
      </c>
      <c r="K49" s="2">
        <v>50.32011</v>
      </c>
      <c r="L49" s="3">
        <v>23.6</v>
      </c>
      <c r="M49" s="5" t="s">
        <v>22</v>
      </c>
      <c r="N49" s="3">
        <v>24.225588461301399</v>
      </c>
    </row>
    <row r="50" spans="1:14">
      <c r="A50">
        <v>196772</v>
      </c>
      <c r="B50" t="s">
        <v>77</v>
      </c>
      <c r="C50">
        <v>126</v>
      </c>
      <c r="D50">
        <f>FLOOR(Table1[[#This Row],[Fish total length (cm)]]/10,1)*10</f>
        <v>120</v>
      </c>
      <c r="E50" s="1">
        <v>43842.866666666669</v>
      </c>
      <c r="F50" s="2">
        <v>53.18</v>
      </c>
      <c r="G50" s="2">
        <v>50.066499999999998</v>
      </c>
      <c r="H50">
        <v>480</v>
      </c>
      <c r="I50" s="1">
        <v>44330.298750000002</v>
      </c>
      <c r="J50" s="2">
        <v>53.233840000000001</v>
      </c>
      <c r="K50" s="2">
        <v>50.545670000000001</v>
      </c>
      <c r="L50" s="3">
        <v>32.5</v>
      </c>
      <c r="M50" s="5" t="s">
        <v>22</v>
      </c>
      <c r="N50" s="3">
        <v>34.880623468870802</v>
      </c>
    </row>
    <row r="51" spans="1:14">
      <c r="A51">
        <v>196773</v>
      </c>
      <c r="B51" t="s">
        <v>78</v>
      </c>
      <c r="C51">
        <v>105</v>
      </c>
      <c r="D51">
        <f>FLOOR(Table1[[#This Row],[Fish total length (cm)]]/10,1)*10</f>
        <v>100</v>
      </c>
      <c r="E51" s="1">
        <v>43843.740972222222</v>
      </c>
      <c r="F51" s="2">
        <v>53.692666666666668</v>
      </c>
      <c r="G51" s="2">
        <v>50.158000000000001</v>
      </c>
      <c r="H51">
        <v>480</v>
      </c>
      <c r="I51" s="1" t="s">
        <v>26</v>
      </c>
      <c r="J51" s="2"/>
      <c r="K51" s="2"/>
      <c r="L51" s="3" t="s">
        <v>19</v>
      </c>
      <c r="M51" s="3">
        <v>-999</v>
      </c>
      <c r="N51" s="3" t="s">
        <v>19</v>
      </c>
    </row>
    <row r="53" spans="1:14">
      <c r="A53" t="s">
        <v>79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dolphin tim</dc:creator>
  <cp:lastModifiedBy>dolphin tim</cp:lastModifiedBy>
  <dcterms:created xsi:type="dcterms:W3CDTF">2023-12-20T03:59:05Z</dcterms:created>
  <dcterms:modified xsi:type="dcterms:W3CDTF">2023-12-20T04:01:58Z</dcterms:modified>
</cp:coreProperties>
</file>