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updateLinks="never"/>
  <mc:AlternateContent xmlns:mc="http://schemas.openxmlformats.org/markup-compatibility/2006">
    <mc:Choice Requires="x15">
      <x15ac:absPath xmlns:x15ac="http://schemas.microsoft.com/office/spreadsheetml/2010/11/ac" url="C:\Users\adnan\Downloads\"/>
    </mc:Choice>
  </mc:AlternateContent>
  <xr:revisionPtr revIDLastSave="0" documentId="13_ncr:1_{360D2F99-77A2-4A97-9817-B2945DA8A301}" xr6:coauthVersionLast="46" xr6:coauthVersionMax="46" xr10:uidLastSave="{00000000-0000-0000-0000-000000000000}"/>
  <bookViews>
    <workbookView xWindow="-120" yWindow="-120" windowWidth="29040" windowHeight="15225" xr2:uid="{00000000-000D-0000-FFFF-FFFF00000000}"/>
  </bookViews>
  <sheets>
    <sheet name="Matrice-Pays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'Matrice-Pays'!$A$1:$AW$127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5" i="1" l="1"/>
  <c r="BM3" i="1" l="1"/>
  <c r="BN3" i="1"/>
  <c r="BO3" i="1"/>
  <c r="BP3" i="1"/>
  <c r="BQ3" i="1"/>
  <c r="BR3" i="1"/>
  <c r="BS3" i="1"/>
  <c r="BT3" i="1"/>
  <c r="BM4" i="1"/>
  <c r="BN4" i="1"/>
  <c r="BO4" i="1"/>
  <c r="BP4" i="1"/>
  <c r="BQ4" i="1"/>
  <c r="BR4" i="1"/>
  <c r="BS4" i="1"/>
  <c r="BT4" i="1"/>
  <c r="BM5" i="1"/>
  <c r="BN5" i="1"/>
  <c r="BO5" i="1"/>
  <c r="BP5" i="1"/>
  <c r="BQ5" i="1"/>
  <c r="BR5" i="1"/>
  <c r="BS5" i="1"/>
  <c r="BT5" i="1"/>
  <c r="BM6" i="1"/>
  <c r="BN6" i="1"/>
  <c r="BO6" i="1"/>
  <c r="BP6" i="1"/>
  <c r="BQ6" i="1"/>
  <c r="BR6" i="1"/>
  <c r="BS6" i="1"/>
  <c r="BT6" i="1"/>
  <c r="BM7" i="1"/>
  <c r="BN7" i="1"/>
  <c r="BO7" i="1"/>
  <c r="BP7" i="1"/>
  <c r="BQ7" i="1"/>
  <c r="BR7" i="1"/>
  <c r="BS7" i="1"/>
  <c r="BT7" i="1"/>
  <c r="BM8" i="1"/>
  <c r="BN8" i="1"/>
  <c r="BO8" i="1"/>
  <c r="BP8" i="1"/>
  <c r="BQ8" i="1"/>
  <c r="BR8" i="1"/>
  <c r="BS8" i="1"/>
  <c r="BT8" i="1"/>
  <c r="BM9" i="1"/>
  <c r="BN9" i="1"/>
  <c r="BO9" i="1"/>
  <c r="BP9" i="1"/>
  <c r="BQ9" i="1"/>
  <c r="BR9" i="1"/>
  <c r="BS9" i="1"/>
  <c r="BT9" i="1"/>
  <c r="BM10" i="1"/>
  <c r="BN10" i="1"/>
  <c r="BO10" i="1"/>
  <c r="BP10" i="1"/>
  <c r="BQ10" i="1"/>
  <c r="BR10" i="1"/>
  <c r="BS10" i="1"/>
  <c r="BT10" i="1"/>
  <c r="BM11" i="1"/>
  <c r="BN11" i="1"/>
  <c r="BO11" i="1"/>
  <c r="BP11" i="1"/>
  <c r="BQ11" i="1"/>
  <c r="BR11" i="1"/>
  <c r="BS11" i="1"/>
  <c r="BT11" i="1"/>
  <c r="BM12" i="1"/>
  <c r="BN12" i="1"/>
  <c r="BO12" i="1"/>
  <c r="BP12" i="1"/>
  <c r="BQ12" i="1"/>
  <c r="BR12" i="1"/>
  <c r="BS12" i="1"/>
  <c r="BT12" i="1"/>
  <c r="BM13" i="1"/>
  <c r="BN13" i="1"/>
  <c r="BO13" i="1"/>
  <c r="BP13" i="1"/>
  <c r="BQ13" i="1"/>
  <c r="BR13" i="1"/>
  <c r="BS13" i="1"/>
  <c r="BT13" i="1"/>
  <c r="BM14" i="1"/>
  <c r="BN14" i="1"/>
  <c r="BO14" i="1"/>
  <c r="BP14" i="1"/>
  <c r="BQ14" i="1"/>
  <c r="BR14" i="1"/>
  <c r="BS14" i="1"/>
  <c r="BT14" i="1"/>
  <c r="BM15" i="1"/>
  <c r="BN15" i="1"/>
  <c r="BO15" i="1"/>
  <c r="BP15" i="1"/>
  <c r="BQ15" i="1"/>
  <c r="BR15" i="1"/>
  <c r="BS15" i="1"/>
  <c r="BT15" i="1"/>
  <c r="BM16" i="1"/>
  <c r="BN16" i="1"/>
  <c r="BO16" i="1"/>
  <c r="BP16" i="1"/>
  <c r="BQ16" i="1"/>
  <c r="BR16" i="1"/>
  <c r="BS16" i="1"/>
  <c r="BT16" i="1"/>
  <c r="BM17" i="1"/>
  <c r="BN17" i="1"/>
  <c r="BO17" i="1"/>
  <c r="BP17" i="1"/>
  <c r="BQ17" i="1"/>
  <c r="BR17" i="1"/>
  <c r="BS17" i="1"/>
  <c r="BT17" i="1"/>
  <c r="BM18" i="1"/>
  <c r="BN18" i="1"/>
  <c r="BO18" i="1"/>
  <c r="BP18" i="1"/>
  <c r="BQ18" i="1"/>
  <c r="BR18" i="1"/>
  <c r="BS18" i="1"/>
  <c r="BT18" i="1"/>
  <c r="BM19" i="1"/>
  <c r="BN19" i="1"/>
  <c r="BO19" i="1"/>
  <c r="BP19" i="1"/>
  <c r="BQ19" i="1"/>
  <c r="BR19" i="1"/>
  <c r="BS19" i="1"/>
  <c r="BT19" i="1"/>
  <c r="BM20" i="1"/>
  <c r="BN20" i="1"/>
  <c r="BO20" i="1"/>
  <c r="BP20" i="1"/>
  <c r="BQ20" i="1"/>
  <c r="BR20" i="1"/>
  <c r="BS20" i="1"/>
  <c r="BT20" i="1"/>
  <c r="BM21" i="1"/>
  <c r="BN21" i="1"/>
  <c r="BO21" i="1"/>
  <c r="BP21" i="1"/>
  <c r="BQ21" i="1"/>
  <c r="BR21" i="1"/>
  <c r="BS21" i="1"/>
  <c r="BT21" i="1"/>
  <c r="BM22" i="1"/>
  <c r="BN22" i="1"/>
  <c r="BO22" i="1"/>
  <c r="BP22" i="1"/>
  <c r="BQ22" i="1"/>
  <c r="BR22" i="1"/>
  <c r="BS22" i="1"/>
  <c r="BT22" i="1"/>
  <c r="BM23" i="1"/>
  <c r="BN23" i="1"/>
  <c r="BO23" i="1"/>
  <c r="BP23" i="1"/>
  <c r="BQ23" i="1"/>
  <c r="BR23" i="1"/>
  <c r="BS23" i="1"/>
  <c r="BT23" i="1"/>
  <c r="BM24" i="1"/>
  <c r="BN24" i="1"/>
  <c r="BO24" i="1"/>
  <c r="BP24" i="1"/>
  <c r="BQ24" i="1"/>
  <c r="BR24" i="1"/>
  <c r="BS24" i="1"/>
  <c r="BT24" i="1"/>
  <c r="BM25" i="1"/>
  <c r="BN25" i="1"/>
  <c r="BO25" i="1"/>
  <c r="BP25" i="1"/>
  <c r="BQ25" i="1"/>
  <c r="BR25" i="1"/>
  <c r="BS25" i="1"/>
  <c r="BT25" i="1"/>
  <c r="BM26" i="1"/>
  <c r="BN26" i="1"/>
  <c r="BO26" i="1"/>
  <c r="BP26" i="1"/>
  <c r="BQ26" i="1"/>
  <c r="BR26" i="1"/>
  <c r="BS26" i="1"/>
  <c r="BT26" i="1"/>
  <c r="BM27" i="1"/>
  <c r="BN27" i="1"/>
  <c r="BO27" i="1"/>
  <c r="BP27" i="1"/>
  <c r="BQ27" i="1"/>
  <c r="BR27" i="1"/>
  <c r="BS27" i="1"/>
  <c r="BT27" i="1"/>
  <c r="BM28" i="1"/>
  <c r="BN28" i="1"/>
  <c r="BO28" i="1"/>
  <c r="BP28" i="1"/>
  <c r="BQ28" i="1"/>
  <c r="BR28" i="1"/>
  <c r="BS28" i="1"/>
  <c r="BT28" i="1"/>
  <c r="BM29" i="1"/>
  <c r="BN29" i="1"/>
  <c r="BO29" i="1"/>
  <c r="BP29" i="1"/>
  <c r="BQ29" i="1"/>
  <c r="BR29" i="1"/>
  <c r="BS29" i="1"/>
  <c r="BT29" i="1"/>
  <c r="BM30" i="1"/>
  <c r="BN30" i="1"/>
  <c r="BO30" i="1"/>
  <c r="BP30" i="1"/>
  <c r="BQ30" i="1"/>
  <c r="BR30" i="1"/>
  <c r="BS30" i="1"/>
  <c r="BT30" i="1"/>
  <c r="BM31" i="1"/>
  <c r="BN31" i="1"/>
  <c r="BO31" i="1"/>
  <c r="BP31" i="1"/>
  <c r="BQ31" i="1"/>
  <c r="BR31" i="1"/>
  <c r="BS31" i="1"/>
  <c r="BT31" i="1"/>
  <c r="BM32" i="1"/>
  <c r="BN32" i="1"/>
  <c r="BO32" i="1"/>
  <c r="BP32" i="1"/>
  <c r="BQ32" i="1"/>
  <c r="BR32" i="1"/>
  <c r="BS32" i="1"/>
  <c r="BT32" i="1"/>
  <c r="BM33" i="1"/>
  <c r="BN33" i="1"/>
  <c r="BO33" i="1"/>
  <c r="BP33" i="1"/>
  <c r="BQ33" i="1"/>
  <c r="BR33" i="1"/>
  <c r="BS33" i="1"/>
  <c r="BT33" i="1"/>
  <c r="BM34" i="1"/>
  <c r="BN34" i="1"/>
  <c r="BO34" i="1"/>
  <c r="BP34" i="1"/>
  <c r="BQ34" i="1"/>
  <c r="BR34" i="1"/>
  <c r="BS34" i="1"/>
  <c r="BT34" i="1"/>
  <c r="BM35" i="1"/>
  <c r="BN35" i="1"/>
  <c r="BO35" i="1"/>
  <c r="BP35" i="1"/>
  <c r="BQ35" i="1"/>
  <c r="BR35" i="1"/>
  <c r="BS35" i="1"/>
  <c r="BT35" i="1"/>
  <c r="BM36" i="1"/>
  <c r="BN36" i="1"/>
  <c r="BO36" i="1"/>
  <c r="BP36" i="1"/>
  <c r="BQ36" i="1"/>
  <c r="BR36" i="1"/>
  <c r="BS36" i="1"/>
  <c r="BT36" i="1"/>
  <c r="BM37" i="1"/>
  <c r="BN37" i="1"/>
  <c r="BO37" i="1"/>
  <c r="BP37" i="1"/>
  <c r="BQ37" i="1"/>
  <c r="BR37" i="1"/>
  <c r="BS37" i="1"/>
  <c r="BT37" i="1"/>
  <c r="BM38" i="1"/>
  <c r="BN38" i="1"/>
  <c r="BO38" i="1"/>
  <c r="BP38" i="1"/>
  <c r="BQ38" i="1"/>
  <c r="BR38" i="1"/>
  <c r="BS38" i="1"/>
  <c r="BT38" i="1"/>
  <c r="BM39" i="1"/>
  <c r="BN39" i="1"/>
  <c r="BO39" i="1"/>
  <c r="BP39" i="1"/>
  <c r="BQ39" i="1"/>
  <c r="BR39" i="1"/>
  <c r="BS39" i="1"/>
  <c r="BT39" i="1"/>
  <c r="BM40" i="1"/>
  <c r="BN40" i="1"/>
  <c r="BO40" i="1"/>
  <c r="BP40" i="1"/>
  <c r="BQ40" i="1"/>
  <c r="BR40" i="1"/>
  <c r="BS40" i="1"/>
  <c r="BT40" i="1"/>
  <c r="BM41" i="1"/>
  <c r="BN41" i="1"/>
  <c r="BO41" i="1"/>
  <c r="BP41" i="1"/>
  <c r="BQ41" i="1"/>
  <c r="BR41" i="1"/>
  <c r="BS41" i="1"/>
  <c r="BT41" i="1"/>
  <c r="BM42" i="1"/>
  <c r="BN42" i="1"/>
  <c r="BO42" i="1"/>
  <c r="BP42" i="1"/>
  <c r="BQ42" i="1"/>
  <c r="BR42" i="1"/>
  <c r="BS42" i="1"/>
  <c r="BT42" i="1"/>
  <c r="BM43" i="1"/>
  <c r="BN43" i="1"/>
  <c r="BO43" i="1"/>
  <c r="BP43" i="1"/>
  <c r="BQ43" i="1"/>
  <c r="BR43" i="1"/>
  <c r="BS43" i="1"/>
  <c r="BT43" i="1"/>
  <c r="BM44" i="1"/>
  <c r="BN44" i="1"/>
  <c r="BO44" i="1"/>
  <c r="BP44" i="1"/>
  <c r="BQ44" i="1"/>
  <c r="BR44" i="1"/>
  <c r="BS44" i="1"/>
  <c r="BT44" i="1"/>
  <c r="BM45" i="1"/>
  <c r="BN45" i="1"/>
  <c r="BO45" i="1"/>
  <c r="BP45" i="1"/>
  <c r="BQ45" i="1"/>
  <c r="BR45" i="1"/>
  <c r="BS45" i="1"/>
  <c r="BT45" i="1"/>
  <c r="BM46" i="1"/>
  <c r="BN46" i="1"/>
  <c r="BO46" i="1"/>
  <c r="BP46" i="1"/>
  <c r="BQ46" i="1"/>
  <c r="BR46" i="1"/>
  <c r="BS46" i="1"/>
  <c r="BT46" i="1"/>
  <c r="BM47" i="1"/>
  <c r="BN47" i="1"/>
  <c r="BO47" i="1"/>
  <c r="BP47" i="1"/>
  <c r="BQ47" i="1"/>
  <c r="BR47" i="1"/>
  <c r="BS47" i="1"/>
  <c r="BT47" i="1"/>
  <c r="BM48" i="1"/>
  <c r="BN48" i="1"/>
  <c r="BO48" i="1"/>
  <c r="BP48" i="1"/>
  <c r="BQ48" i="1"/>
  <c r="BR48" i="1"/>
  <c r="BS48" i="1"/>
  <c r="BT48" i="1"/>
  <c r="BM49" i="1"/>
  <c r="BN49" i="1"/>
  <c r="BO49" i="1"/>
  <c r="BP49" i="1"/>
  <c r="BQ49" i="1"/>
  <c r="BR49" i="1"/>
  <c r="BS49" i="1"/>
  <c r="BT49" i="1"/>
  <c r="BM50" i="1"/>
  <c r="BN50" i="1"/>
  <c r="BO50" i="1"/>
  <c r="BP50" i="1"/>
  <c r="BQ50" i="1"/>
  <c r="BR50" i="1"/>
  <c r="BS50" i="1"/>
  <c r="BT50" i="1"/>
  <c r="BM51" i="1"/>
  <c r="BN51" i="1"/>
  <c r="BO51" i="1"/>
  <c r="BP51" i="1"/>
  <c r="BQ51" i="1"/>
  <c r="BR51" i="1"/>
  <c r="BS51" i="1"/>
  <c r="BT51" i="1"/>
  <c r="BM52" i="1"/>
  <c r="BN52" i="1"/>
  <c r="BO52" i="1"/>
  <c r="BP52" i="1"/>
  <c r="BQ52" i="1"/>
  <c r="BR52" i="1"/>
  <c r="BS52" i="1"/>
  <c r="BT52" i="1"/>
  <c r="BM53" i="1"/>
  <c r="BN53" i="1"/>
  <c r="BO53" i="1"/>
  <c r="BP53" i="1"/>
  <c r="BQ53" i="1"/>
  <c r="BR53" i="1"/>
  <c r="BS53" i="1"/>
  <c r="BT53" i="1"/>
  <c r="BM56" i="1"/>
  <c r="BN56" i="1"/>
  <c r="BO56" i="1"/>
  <c r="BP56" i="1"/>
  <c r="BQ56" i="1"/>
  <c r="BR56" i="1"/>
  <c r="BS56" i="1"/>
  <c r="BT56" i="1"/>
  <c r="BM57" i="1"/>
  <c r="BN57" i="1"/>
  <c r="BO57" i="1"/>
  <c r="BP57" i="1"/>
  <c r="BQ57" i="1"/>
  <c r="BR57" i="1"/>
  <c r="BS57" i="1"/>
  <c r="BT57" i="1"/>
  <c r="BM58" i="1"/>
  <c r="BN58" i="1"/>
  <c r="BO58" i="1"/>
  <c r="BP58" i="1"/>
  <c r="BQ58" i="1"/>
  <c r="BR58" i="1"/>
  <c r="BS58" i="1"/>
  <c r="BT58" i="1"/>
  <c r="BM59" i="1"/>
  <c r="BN59" i="1"/>
  <c r="BO59" i="1"/>
  <c r="BP59" i="1"/>
  <c r="BQ59" i="1"/>
  <c r="BR59" i="1"/>
  <c r="BS59" i="1"/>
  <c r="BT59" i="1"/>
  <c r="BM60" i="1"/>
  <c r="BN60" i="1"/>
  <c r="BO60" i="1"/>
  <c r="BP60" i="1"/>
  <c r="BQ60" i="1"/>
  <c r="BR60" i="1"/>
  <c r="BS60" i="1"/>
  <c r="BT60" i="1"/>
  <c r="BM61" i="1"/>
  <c r="BN61" i="1"/>
  <c r="BO61" i="1"/>
  <c r="BP61" i="1"/>
  <c r="BQ61" i="1"/>
  <c r="BR61" i="1"/>
  <c r="BS61" i="1"/>
  <c r="BT61" i="1"/>
  <c r="BM62" i="1"/>
  <c r="BN62" i="1"/>
  <c r="BO62" i="1"/>
  <c r="BP62" i="1"/>
  <c r="BQ62" i="1"/>
  <c r="BR62" i="1"/>
  <c r="BS62" i="1"/>
  <c r="BT62" i="1"/>
  <c r="BM63" i="1"/>
  <c r="BN63" i="1"/>
  <c r="BO63" i="1"/>
  <c r="BP63" i="1"/>
  <c r="BQ63" i="1"/>
  <c r="BR63" i="1"/>
  <c r="BS63" i="1"/>
  <c r="BT63" i="1"/>
  <c r="BM64" i="1"/>
  <c r="BN64" i="1"/>
  <c r="BO64" i="1"/>
  <c r="BP64" i="1"/>
  <c r="BQ64" i="1"/>
  <c r="BR64" i="1"/>
  <c r="BS64" i="1"/>
  <c r="BT64" i="1"/>
  <c r="BM65" i="1"/>
  <c r="BN65" i="1"/>
  <c r="BO65" i="1"/>
  <c r="BP65" i="1"/>
  <c r="BQ65" i="1"/>
  <c r="BR65" i="1"/>
  <c r="BS65" i="1"/>
  <c r="BT65" i="1"/>
  <c r="BM66" i="1"/>
  <c r="BN66" i="1"/>
  <c r="BO66" i="1"/>
  <c r="BP66" i="1"/>
  <c r="BQ66" i="1"/>
  <c r="BR66" i="1"/>
  <c r="BS66" i="1"/>
  <c r="BT66" i="1"/>
  <c r="BM67" i="1"/>
  <c r="BN67" i="1"/>
  <c r="BO67" i="1"/>
  <c r="BP67" i="1"/>
  <c r="BQ67" i="1"/>
  <c r="BR67" i="1"/>
  <c r="BS67" i="1"/>
  <c r="BT67" i="1"/>
  <c r="BM68" i="1"/>
  <c r="BN68" i="1"/>
  <c r="BO68" i="1"/>
  <c r="BP68" i="1"/>
  <c r="BQ68" i="1"/>
  <c r="BR68" i="1"/>
  <c r="BS68" i="1"/>
  <c r="BT68" i="1"/>
  <c r="BM69" i="1"/>
  <c r="BN69" i="1"/>
  <c r="BO69" i="1"/>
  <c r="BP69" i="1"/>
  <c r="BQ69" i="1"/>
  <c r="BR69" i="1"/>
  <c r="BS69" i="1"/>
  <c r="BT69" i="1"/>
  <c r="BM70" i="1"/>
  <c r="BN70" i="1"/>
  <c r="BO70" i="1"/>
  <c r="BP70" i="1"/>
  <c r="BQ70" i="1"/>
  <c r="BR70" i="1"/>
  <c r="BS70" i="1"/>
  <c r="BT70" i="1"/>
  <c r="BM71" i="1"/>
  <c r="BN71" i="1"/>
  <c r="BO71" i="1"/>
  <c r="BP71" i="1"/>
  <c r="BQ71" i="1"/>
  <c r="BR71" i="1"/>
  <c r="BS71" i="1"/>
  <c r="BT71" i="1"/>
  <c r="BM72" i="1"/>
  <c r="BN72" i="1"/>
  <c r="BO72" i="1"/>
  <c r="BP72" i="1"/>
  <c r="BQ72" i="1"/>
  <c r="BR72" i="1"/>
  <c r="BS72" i="1"/>
  <c r="BT72" i="1"/>
  <c r="BM73" i="1"/>
  <c r="BN73" i="1"/>
  <c r="BO73" i="1"/>
  <c r="BP73" i="1"/>
  <c r="BQ73" i="1"/>
  <c r="BR73" i="1"/>
  <c r="BS73" i="1"/>
  <c r="BT73" i="1"/>
  <c r="BM74" i="1"/>
  <c r="BN74" i="1"/>
  <c r="BO74" i="1"/>
  <c r="BP74" i="1"/>
  <c r="BQ74" i="1"/>
  <c r="BR74" i="1"/>
  <c r="BS74" i="1"/>
  <c r="BT74" i="1"/>
  <c r="BM75" i="1"/>
  <c r="BN75" i="1"/>
  <c r="BO75" i="1"/>
  <c r="BP75" i="1"/>
  <c r="BQ75" i="1"/>
  <c r="BR75" i="1"/>
  <c r="BS75" i="1"/>
  <c r="BT75" i="1"/>
  <c r="BM76" i="1"/>
  <c r="BN76" i="1"/>
  <c r="BO76" i="1"/>
  <c r="BP76" i="1"/>
  <c r="BQ76" i="1"/>
  <c r="BR76" i="1"/>
  <c r="BS76" i="1"/>
  <c r="BT76" i="1"/>
  <c r="BM77" i="1"/>
  <c r="BN77" i="1"/>
  <c r="BO77" i="1"/>
  <c r="BP77" i="1"/>
  <c r="BQ77" i="1"/>
  <c r="BR77" i="1"/>
  <c r="BS77" i="1"/>
  <c r="BT77" i="1"/>
  <c r="BM78" i="1"/>
  <c r="BN78" i="1"/>
  <c r="BO78" i="1"/>
  <c r="BP78" i="1"/>
  <c r="BQ78" i="1"/>
  <c r="BR78" i="1"/>
  <c r="BS78" i="1"/>
  <c r="BT78" i="1"/>
  <c r="BM79" i="1"/>
  <c r="BN79" i="1"/>
  <c r="BO79" i="1"/>
  <c r="BP79" i="1"/>
  <c r="BQ79" i="1"/>
  <c r="BR79" i="1"/>
  <c r="BS79" i="1"/>
  <c r="BT79" i="1"/>
  <c r="BM80" i="1"/>
  <c r="BN80" i="1"/>
  <c r="BO80" i="1"/>
  <c r="BP80" i="1"/>
  <c r="BQ80" i="1"/>
  <c r="BR80" i="1"/>
  <c r="BS80" i="1"/>
  <c r="BT80" i="1"/>
  <c r="BM81" i="1"/>
  <c r="BN81" i="1"/>
  <c r="BO81" i="1"/>
  <c r="BP81" i="1"/>
  <c r="BQ81" i="1"/>
  <c r="BR81" i="1"/>
  <c r="BS81" i="1"/>
  <c r="BT81" i="1"/>
  <c r="BM82" i="1"/>
  <c r="BN82" i="1"/>
  <c r="BO82" i="1"/>
  <c r="BP82" i="1"/>
  <c r="BQ82" i="1"/>
  <c r="BR82" i="1"/>
  <c r="BS82" i="1"/>
  <c r="BT82" i="1"/>
  <c r="BM83" i="1"/>
  <c r="BN83" i="1"/>
  <c r="BO83" i="1"/>
  <c r="BP83" i="1"/>
  <c r="BQ83" i="1"/>
  <c r="BR83" i="1"/>
  <c r="BS83" i="1"/>
  <c r="BT83" i="1"/>
  <c r="BM84" i="1"/>
  <c r="BN84" i="1"/>
  <c r="BO84" i="1"/>
  <c r="BP84" i="1"/>
  <c r="BQ84" i="1"/>
  <c r="BR84" i="1"/>
  <c r="BS84" i="1"/>
  <c r="BT84" i="1"/>
  <c r="BM85" i="1"/>
  <c r="BN85" i="1"/>
  <c r="BO85" i="1"/>
  <c r="BP85" i="1"/>
  <c r="BQ85" i="1"/>
  <c r="BR85" i="1"/>
  <c r="BS85" i="1"/>
  <c r="BT85" i="1"/>
  <c r="BM86" i="1"/>
  <c r="BN86" i="1"/>
  <c r="BO86" i="1"/>
  <c r="BP86" i="1"/>
  <c r="BQ86" i="1"/>
  <c r="BR86" i="1"/>
  <c r="BS86" i="1"/>
  <c r="BT86" i="1"/>
  <c r="BM87" i="1"/>
  <c r="BN87" i="1"/>
  <c r="BO87" i="1"/>
  <c r="BP87" i="1"/>
  <c r="BQ87" i="1"/>
  <c r="BR87" i="1"/>
  <c r="BS87" i="1"/>
  <c r="BT87" i="1"/>
  <c r="BM88" i="1"/>
  <c r="BN88" i="1"/>
  <c r="BO88" i="1"/>
  <c r="BP88" i="1"/>
  <c r="BQ88" i="1"/>
  <c r="BR88" i="1"/>
  <c r="BS88" i="1"/>
  <c r="BT88" i="1"/>
  <c r="BM89" i="1"/>
  <c r="BN89" i="1"/>
  <c r="BO89" i="1"/>
  <c r="BP89" i="1"/>
  <c r="BQ89" i="1"/>
  <c r="BR89" i="1"/>
  <c r="BS89" i="1"/>
  <c r="BT89" i="1"/>
  <c r="BM90" i="1"/>
  <c r="BN90" i="1"/>
  <c r="BO90" i="1"/>
  <c r="BP90" i="1"/>
  <c r="BQ90" i="1"/>
  <c r="BR90" i="1"/>
  <c r="BS90" i="1"/>
  <c r="BT90" i="1"/>
  <c r="BM91" i="1"/>
  <c r="BN91" i="1"/>
  <c r="BO91" i="1"/>
  <c r="BP91" i="1"/>
  <c r="BQ91" i="1"/>
  <c r="BR91" i="1"/>
  <c r="BS91" i="1"/>
  <c r="BT91" i="1"/>
  <c r="BM92" i="1"/>
  <c r="BN92" i="1"/>
  <c r="BO92" i="1"/>
  <c r="BP92" i="1"/>
  <c r="BQ92" i="1"/>
  <c r="BR92" i="1"/>
  <c r="BS92" i="1"/>
  <c r="BT92" i="1"/>
  <c r="BM93" i="1"/>
  <c r="BN93" i="1"/>
  <c r="BO93" i="1"/>
  <c r="BP93" i="1"/>
  <c r="BQ93" i="1"/>
  <c r="BR93" i="1"/>
  <c r="BS93" i="1"/>
  <c r="BT93" i="1"/>
  <c r="BM94" i="1"/>
  <c r="BN94" i="1"/>
  <c r="BO94" i="1"/>
  <c r="BP94" i="1"/>
  <c r="BQ94" i="1"/>
  <c r="BR94" i="1"/>
  <c r="BS94" i="1"/>
  <c r="BT94" i="1"/>
  <c r="BM95" i="1"/>
  <c r="BN95" i="1"/>
  <c r="BO95" i="1"/>
  <c r="BP95" i="1"/>
  <c r="BQ95" i="1"/>
  <c r="BR95" i="1"/>
  <c r="BS95" i="1"/>
  <c r="BT95" i="1"/>
  <c r="BM96" i="1"/>
  <c r="BN96" i="1"/>
  <c r="BO96" i="1"/>
  <c r="BP96" i="1"/>
  <c r="BQ96" i="1"/>
  <c r="BR96" i="1"/>
  <c r="BS96" i="1"/>
  <c r="BT96" i="1"/>
  <c r="BM97" i="1"/>
  <c r="BN97" i="1"/>
  <c r="BO97" i="1"/>
  <c r="BP97" i="1"/>
  <c r="BQ97" i="1"/>
  <c r="BR97" i="1"/>
  <c r="BS97" i="1"/>
  <c r="BT97" i="1"/>
  <c r="BM98" i="1"/>
  <c r="BN98" i="1"/>
  <c r="BO98" i="1"/>
  <c r="BP98" i="1"/>
  <c r="BQ98" i="1"/>
  <c r="BR98" i="1"/>
  <c r="BS98" i="1"/>
  <c r="BT98" i="1"/>
  <c r="BM99" i="1"/>
  <c r="BN99" i="1"/>
  <c r="BO99" i="1"/>
  <c r="BP99" i="1"/>
  <c r="BQ99" i="1"/>
  <c r="BR99" i="1"/>
  <c r="BS99" i="1"/>
  <c r="BT99" i="1"/>
  <c r="BM100" i="1"/>
  <c r="BN100" i="1"/>
  <c r="BO100" i="1"/>
  <c r="BP100" i="1"/>
  <c r="BQ100" i="1"/>
  <c r="BR100" i="1"/>
  <c r="BS100" i="1"/>
  <c r="BT100" i="1"/>
  <c r="BM101" i="1"/>
  <c r="BN101" i="1"/>
  <c r="BO101" i="1"/>
  <c r="BP101" i="1"/>
  <c r="BQ101" i="1"/>
  <c r="BR101" i="1"/>
  <c r="BS101" i="1"/>
  <c r="BT101" i="1"/>
  <c r="BM102" i="1"/>
  <c r="BN102" i="1"/>
  <c r="BO102" i="1"/>
  <c r="BP102" i="1"/>
  <c r="BQ102" i="1"/>
  <c r="BR102" i="1"/>
  <c r="BS102" i="1"/>
  <c r="BT102" i="1"/>
  <c r="BM103" i="1"/>
  <c r="BN103" i="1"/>
  <c r="BO103" i="1"/>
  <c r="BP103" i="1"/>
  <c r="BQ103" i="1"/>
  <c r="BR103" i="1"/>
  <c r="BS103" i="1"/>
  <c r="BT103" i="1"/>
  <c r="BM104" i="1"/>
  <c r="BN104" i="1"/>
  <c r="BO104" i="1"/>
  <c r="BP104" i="1"/>
  <c r="BQ104" i="1"/>
  <c r="BR104" i="1"/>
  <c r="BS104" i="1"/>
  <c r="BT104" i="1"/>
  <c r="BM105" i="1"/>
  <c r="BN105" i="1"/>
  <c r="BO105" i="1"/>
  <c r="BP105" i="1"/>
  <c r="BQ105" i="1"/>
  <c r="BR105" i="1"/>
  <c r="BS105" i="1"/>
  <c r="BT105" i="1"/>
  <c r="BM106" i="1"/>
  <c r="BN106" i="1"/>
  <c r="BO106" i="1"/>
  <c r="BP106" i="1"/>
  <c r="BQ106" i="1"/>
  <c r="BR106" i="1"/>
  <c r="BS106" i="1"/>
  <c r="BT106" i="1"/>
  <c r="BM107" i="1"/>
  <c r="BN107" i="1"/>
  <c r="BO107" i="1"/>
  <c r="BP107" i="1"/>
  <c r="BQ107" i="1"/>
  <c r="BR107" i="1"/>
  <c r="BS107" i="1"/>
  <c r="BT107" i="1"/>
  <c r="BM108" i="1"/>
  <c r="BN108" i="1"/>
  <c r="BO108" i="1"/>
  <c r="BP108" i="1"/>
  <c r="BQ108" i="1"/>
  <c r="BR108" i="1"/>
  <c r="BS108" i="1"/>
  <c r="BT108" i="1"/>
  <c r="BM109" i="1"/>
  <c r="BN109" i="1"/>
  <c r="BO109" i="1"/>
  <c r="BP109" i="1"/>
  <c r="BQ109" i="1"/>
  <c r="BR109" i="1"/>
  <c r="BS109" i="1"/>
  <c r="BT109" i="1"/>
  <c r="BM110" i="1"/>
  <c r="BN110" i="1"/>
  <c r="BO110" i="1"/>
  <c r="BP110" i="1"/>
  <c r="BQ110" i="1"/>
  <c r="BR110" i="1"/>
  <c r="BS110" i="1"/>
  <c r="BT110" i="1"/>
  <c r="BM111" i="1"/>
  <c r="BN111" i="1"/>
  <c r="BO111" i="1"/>
  <c r="BP111" i="1"/>
  <c r="BQ111" i="1"/>
  <c r="BR111" i="1"/>
  <c r="BS111" i="1"/>
  <c r="BT111" i="1"/>
  <c r="BM112" i="1"/>
  <c r="BN112" i="1"/>
  <c r="BO112" i="1"/>
  <c r="BP112" i="1"/>
  <c r="BQ112" i="1"/>
  <c r="BR112" i="1"/>
  <c r="BS112" i="1"/>
  <c r="BT112" i="1"/>
  <c r="BM113" i="1"/>
  <c r="BN113" i="1"/>
  <c r="BO113" i="1"/>
  <c r="BP113" i="1"/>
  <c r="BQ113" i="1"/>
  <c r="BR113" i="1"/>
  <c r="BS113" i="1"/>
  <c r="BT113" i="1"/>
  <c r="BM114" i="1"/>
  <c r="BN114" i="1"/>
  <c r="BO114" i="1"/>
  <c r="BP114" i="1"/>
  <c r="BQ114" i="1"/>
  <c r="BR114" i="1"/>
  <c r="BS114" i="1"/>
  <c r="BT114" i="1"/>
  <c r="BM115" i="1"/>
  <c r="BN115" i="1"/>
  <c r="BO115" i="1"/>
  <c r="BP115" i="1"/>
  <c r="BQ115" i="1"/>
  <c r="BR115" i="1"/>
  <c r="BS115" i="1"/>
  <c r="BT115" i="1"/>
  <c r="BM116" i="1"/>
  <c r="BN116" i="1"/>
  <c r="BO116" i="1"/>
  <c r="BP116" i="1"/>
  <c r="BQ116" i="1"/>
  <c r="BR116" i="1"/>
  <c r="BS116" i="1"/>
  <c r="BT116" i="1"/>
  <c r="BM117" i="1"/>
  <c r="BN117" i="1"/>
  <c r="BO117" i="1"/>
  <c r="BP117" i="1"/>
  <c r="BQ117" i="1"/>
  <c r="BR117" i="1"/>
  <c r="BS117" i="1"/>
  <c r="BT117" i="1"/>
  <c r="BM118" i="1"/>
  <c r="BN118" i="1"/>
  <c r="BO118" i="1"/>
  <c r="BP118" i="1"/>
  <c r="BQ118" i="1"/>
  <c r="BR118" i="1"/>
  <c r="BS118" i="1"/>
  <c r="BT118" i="1"/>
  <c r="BM119" i="1"/>
  <c r="BN119" i="1"/>
  <c r="BO119" i="1"/>
  <c r="BP119" i="1"/>
  <c r="BQ119" i="1"/>
  <c r="BR119" i="1"/>
  <c r="BS119" i="1"/>
  <c r="BT119" i="1"/>
  <c r="BM120" i="1"/>
  <c r="BN120" i="1"/>
  <c r="BO120" i="1"/>
  <c r="BP120" i="1"/>
  <c r="BQ120" i="1"/>
  <c r="BR120" i="1"/>
  <c r="BS120" i="1"/>
  <c r="BT120" i="1"/>
  <c r="BM121" i="1"/>
  <c r="BN121" i="1"/>
  <c r="BO121" i="1"/>
  <c r="BP121" i="1"/>
  <c r="BQ121" i="1"/>
  <c r="BR121" i="1"/>
  <c r="BS121" i="1"/>
  <c r="BT121" i="1"/>
  <c r="BM122" i="1"/>
  <c r="BN122" i="1"/>
  <c r="BO122" i="1"/>
  <c r="BP122" i="1"/>
  <c r="BQ122" i="1"/>
  <c r="BR122" i="1"/>
  <c r="BS122" i="1"/>
  <c r="BT122" i="1"/>
  <c r="BM123" i="1"/>
  <c r="BN123" i="1"/>
  <c r="BO123" i="1"/>
  <c r="BP123" i="1"/>
  <c r="BQ123" i="1"/>
  <c r="BR123" i="1"/>
  <c r="BS123" i="1"/>
  <c r="BT123" i="1"/>
  <c r="BM124" i="1"/>
  <c r="BN124" i="1"/>
  <c r="BO124" i="1"/>
  <c r="BP124" i="1"/>
  <c r="BQ124" i="1"/>
  <c r="BR124" i="1"/>
  <c r="BS124" i="1"/>
  <c r="BT124" i="1"/>
  <c r="BM125" i="1"/>
  <c r="BN125" i="1"/>
  <c r="BO125" i="1"/>
  <c r="BP125" i="1"/>
  <c r="BQ125" i="1"/>
  <c r="BR125" i="1"/>
  <c r="BS125" i="1"/>
  <c r="BT125" i="1"/>
  <c r="BM126" i="1"/>
  <c r="BN126" i="1"/>
  <c r="BO126" i="1"/>
  <c r="BP126" i="1"/>
  <c r="BQ126" i="1"/>
  <c r="BR126" i="1"/>
  <c r="BS126" i="1"/>
  <c r="BT126" i="1"/>
  <c r="BM127" i="1"/>
  <c r="BN127" i="1"/>
  <c r="BO127" i="1"/>
  <c r="BP127" i="1"/>
  <c r="BQ127" i="1"/>
  <c r="BR127" i="1"/>
  <c r="BS127" i="1"/>
  <c r="BT127" i="1"/>
  <c r="BT2" i="1"/>
  <c r="BS2" i="1"/>
  <c r="BR2" i="1"/>
  <c r="BQ2" i="1"/>
  <c r="BP2" i="1"/>
  <c r="BO2" i="1"/>
  <c r="BN2" i="1"/>
  <c r="BM2" i="1"/>
  <c r="BE56" i="1"/>
  <c r="BF56" i="1"/>
  <c r="BG56" i="1"/>
  <c r="BH56" i="1"/>
  <c r="BI56" i="1"/>
  <c r="BJ56" i="1"/>
  <c r="BK56" i="1"/>
  <c r="BE57" i="1"/>
  <c r="BF57" i="1"/>
  <c r="BG57" i="1"/>
  <c r="BH57" i="1"/>
  <c r="BI57" i="1"/>
  <c r="BJ57" i="1"/>
  <c r="BK57" i="1"/>
  <c r="BE58" i="1"/>
  <c r="BF58" i="1"/>
  <c r="BG58" i="1"/>
  <c r="BH58" i="1"/>
  <c r="BI58" i="1"/>
  <c r="BJ58" i="1"/>
  <c r="BK58" i="1"/>
  <c r="BE59" i="1"/>
  <c r="BF59" i="1"/>
  <c r="BG59" i="1"/>
  <c r="BH59" i="1"/>
  <c r="BI59" i="1"/>
  <c r="BJ59" i="1"/>
  <c r="BK59" i="1"/>
  <c r="BE60" i="1"/>
  <c r="BF60" i="1"/>
  <c r="BG60" i="1"/>
  <c r="BH60" i="1"/>
  <c r="BI60" i="1"/>
  <c r="BJ60" i="1"/>
  <c r="BK60" i="1"/>
  <c r="BE61" i="1"/>
  <c r="BF61" i="1"/>
  <c r="BG61" i="1"/>
  <c r="BH61" i="1"/>
  <c r="BI61" i="1"/>
  <c r="BJ61" i="1"/>
  <c r="BK61" i="1"/>
  <c r="BE62" i="1"/>
  <c r="BF62" i="1"/>
  <c r="BG62" i="1"/>
  <c r="BH62" i="1"/>
  <c r="BI62" i="1"/>
  <c r="BJ62" i="1"/>
  <c r="BK62" i="1"/>
  <c r="BE63" i="1"/>
  <c r="BF63" i="1"/>
  <c r="BG63" i="1"/>
  <c r="BH63" i="1"/>
  <c r="BI63" i="1"/>
  <c r="BJ63" i="1"/>
  <c r="BK63" i="1"/>
  <c r="BE64" i="1"/>
  <c r="BF64" i="1"/>
  <c r="BG64" i="1"/>
  <c r="BH64" i="1"/>
  <c r="BI64" i="1"/>
  <c r="BJ64" i="1"/>
  <c r="BK64" i="1"/>
  <c r="BE65" i="1"/>
  <c r="BF65" i="1"/>
  <c r="BG65" i="1"/>
  <c r="BH65" i="1"/>
  <c r="BI65" i="1"/>
  <c r="BJ65" i="1"/>
  <c r="BK65" i="1"/>
  <c r="BE66" i="1"/>
  <c r="BF66" i="1"/>
  <c r="BG66" i="1"/>
  <c r="BH66" i="1"/>
  <c r="BI66" i="1"/>
  <c r="BJ66" i="1"/>
  <c r="BK66" i="1"/>
  <c r="BE67" i="1"/>
  <c r="BF67" i="1"/>
  <c r="BG67" i="1"/>
  <c r="BH67" i="1"/>
  <c r="BI67" i="1"/>
  <c r="BJ67" i="1"/>
  <c r="BK67" i="1"/>
  <c r="BE68" i="1"/>
  <c r="BF68" i="1"/>
  <c r="BG68" i="1"/>
  <c r="BH68" i="1"/>
  <c r="BI68" i="1"/>
  <c r="BJ68" i="1"/>
  <c r="BK68" i="1"/>
  <c r="BE69" i="1"/>
  <c r="BF69" i="1"/>
  <c r="BG69" i="1"/>
  <c r="BH69" i="1"/>
  <c r="BI69" i="1"/>
  <c r="BJ69" i="1"/>
  <c r="BK69" i="1"/>
  <c r="BE70" i="1"/>
  <c r="BF70" i="1"/>
  <c r="BG70" i="1"/>
  <c r="BH70" i="1"/>
  <c r="BI70" i="1"/>
  <c r="BJ70" i="1"/>
  <c r="BK70" i="1"/>
  <c r="BE71" i="1"/>
  <c r="BF71" i="1"/>
  <c r="BG71" i="1"/>
  <c r="BH71" i="1"/>
  <c r="BI71" i="1"/>
  <c r="BJ71" i="1"/>
  <c r="BK71" i="1"/>
  <c r="BE72" i="1"/>
  <c r="BF72" i="1"/>
  <c r="BG72" i="1"/>
  <c r="BH72" i="1"/>
  <c r="BI72" i="1"/>
  <c r="BJ72" i="1"/>
  <c r="BK72" i="1"/>
  <c r="BE73" i="1"/>
  <c r="BF73" i="1"/>
  <c r="BG73" i="1"/>
  <c r="BH73" i="1"/>
  <c r="BI73" i="1"/>
  <c r="BJ73" i="1"/>
  <c r="BK73" i="1"/>
  <c r="BE74" i="1"/>
  <c r="BF74" i="1"/>
  <c r="BG74" i="1"/>
  <c r="BH74" i="1"/>
  <c r="BI74" i="1"/>
  <c r="BJ74" i="1"/>
  <c r="BK74" i="1"/>
  <c r="BE75" i="1"/>
  <c r="BF75" i="1"/>
  <c r="BG75" i="1"/>
  <c r="BH75" i="1"/>
  <c r="BI75" i="1"/>
  <c r="BJ75" i="1"/>
  <c r="BK75" i="1"/>
  <c r="BE76" i="1"/>
  <c r="BF76" i="1"/>
  <c r="BG76" i="1"/>
  <c r="BH76" i="1"/>
  <c r="BI76" i="1"/>
  <c r="BJ76" i="1"/>
  <c r="BK76" i="1"/>
  <c r="BE77" i="1"/>
  <c r="BF77" i="1"/>
  <c r="BG77" i="1"/>
  <c r="BH77" i="1"/>
  <c r="BI77" i="1"/>
  <c r="BJ77" i="1"/>
  <c r="BK77" i="1"/>
  <c r="BE78" i="1"/>
  <c r="BF78" i="1"/>
  <c r="BG78" i="1"/>
  <c r="BH78" i="1"/>
  <c r="BI78" i="1"/>
  <c r="BJ78" i="1"/>
  <c r="BK78" i="1"/>
  <c r="BE79" i="1"/>
  <c r="BF79" i="1"/>
  <c r="BG79" i="1"/>
  <c r="BH79" i="1"/>
  <c r="BI79" i="1"/>
  <c r="BJ79" i="1"/>
  <c r="BK79" i="1"/>
  <c r="BE80" i="1"/>
  <c r="BF80" i="1"/>
  <c r="BG80" i="1"/>
  <c r="BH80" i="1"/>
  <c r="BI80" i="1"/>
  <c r="BJ80" i="1"/>
  <c r="BK80" i="1"/>
  <c r="BE81" i="1"/>
  <c r="BF81" i="1"/>
  <c r="BG81" i="1"/>
  <c r="BH81" i="1"/>
  <c r="BI81" i="1"/>
  <c r="BJ81" i="1"/>
  <c r="BK81" i="1"/>
  <c r="BE82" i="1"/>
  <c r="BF82" i="1"/>
  <c r="BG82" i="1"/>
  <c r="BH82" i="1"/>
  <c r="BI82" i="1"/>
  <c r="BJ82" i="1"/>
  <c r="BK82" i="1"/>
  <c r="BE83" i="1"/>
  <c r="BF83" i="1"/>
  <c r="BG83" i="1"/>
  <c r="BH83" i="1"/>
  <c r="BI83" i="1"/>
  <c r="BJ83" i="1"/>
  <c r="BK83" i="1"/>
  <c r="BE84" i="1"/>
  <c r="BF84" i="1"/>
  <c r="BG84" i="1"/>
  <c r="BH84" i="1"/>
  <c r="BI84" i="1"/>
  <c r="BJ84" i="1"/>
  <c r="BK84" i="1"/>
  <c r="BE85" i="1"/>
  <c r="BF85" i="1"/>
  <c r="BG85" i="1"/>
  <c r="BH85" i="1"/>
  <c r="BI85" i="1"/>
  <c r="BJ85" i="1"/>
  <c r="BK85" i="1"/>
  <c r="BE86" i="1"/>
  <c r="BF86" i="1"/>
  <c r="BG86" i="1"/>
  <c r="BH86" i="1"/>
  <c r="BI86" i="1"/>
  <c r="BJ86" i="1"/>
  <c r="BK86" i="1"/>
  <c r="BE87" i="1"/>
  <c r="BF87" i="1"/>
  <c r="BG87" i="1"/>
  <c r="BH87" i="1"/>
  <c r="BI87" i="1"/>
  <c r="BJ87" i="1"/>
  <c r="BK87" i="1"/>
  <c r="BE88" i="1"/>
  <c r="BF88" i="1"/>
  <c r="BG88" i="1"/>
  <c r="BH88" i="1"/>
  <c r="BI88" i="1"/>
  <c r="BJ88" i="1"/>
  <c r="BK88" i="1"/>
  <c r="BE89" i="1"/>
  <c r="BF89" i="1"/>
  <c r="BG89" i="1"/>
  <c r="BH89" i="1"/>
  <c r="BI89" i="1"/>
  <c r="BJ89" i="1"/>
  <c r="BK89" i="1"/>
  <c r="BE90" i="1"/>
  <c r="BF90" i="1"/>
  <c r="BG90" i="1"/>
  <c r="BH90" i="1"/>
  <c r="BI90" i="1"/>
  <c r="BJ90" i="1"/>
  <c r="BK90" i="1"/>
  <c r="BE91" i="1"/>
  <c r="BF91" i="1"/>
  <c r="BG91" i="1"/>
  <c r="BH91" i="1"/>
  <c r="BI91" i="1"/>
  <c r="BJ91" i="1"/>
  <c r="BK91" i="1"/>
  <c r="BE92" i="1"/>
  <c r="BF92" i="1"/>
  <c r="BG92" i="1"/>
  <c r="BH92" i="1"/>
  <c r="BI92" i="1"/>
  <c r="BJ92" i="1"/>
  <c r="BK92" i="1"/>
  <c r="BE93" i="1"/>
  <c r="BF93" i="1"/>
  <c r="BG93" i="1"/>
  <c r="BH93" i="1"/>
  <c r="BI93" i="1"/>
  <c r="BJ93" i="1"/>
  <c r="BK93" i="1"/>
  <c r="BE94" i="1"/>
  <c r="BF94" i="1"/>
  <c r="BG94" i="1"/>
  <c r="BH94" i="1"/>
  <c r="BI94" i="1"/>
  <c r="BJ94" i="1"/>
  <c r="BK94" i="1"/>
  <c r="BE95" i="1"/>
  <c r="BF95" i="1"/>
  <c r="BG95" i="1"/>
  <c r="BH95" i="1"/>
  <c r="BI95" i="1"/>
  <c r="BJ95" i="1"/>
  <c r="BK95" i="1"/>
  <c r="BE96" i="1"/>
  <c r="BF96" i="1"/>
  <c r="BG96" i="1"/>
  <c r="BH96" i="1"/>
  <c r="BI96" i="1"/>
  <c r="BJ96" i="1"/>
  <c r="BK96" i="1"/>
  <c r="BE97" i="1"/>
  <c r="BF97" i="1"/>
  <c r="BG97" i="1"/>
  <c r="BH97" i="1"/>
  <c r="BI97" i="1"/>
  <c r="BJ97" i="1"/>
  <c r="BK97" i="1"/>
  <c r="BE98" i="1"/>
  <c r="BF98" i="1"/>
  <c r="BG98" i="1"/>
  <c r="BH98" i="1"/>
  <c r="BI98" i="1"/>
  <c r="BJ98" i="1"/>
  <c r="BK98" i="1"/>
  <c r="BE99" i="1"/>
  <c r="BF99" i="1"/>
  <c r="BG99" i="1"/>
  <c r="BH99" i="1"/>
  <c r="BI99" i="1"/>
  <c r="BJ99" i="1"/>
  <c r="BK99" i="1"/>
  <c r="BE100" i="1"/>
  <c r="BF100" i="1"/>
  <c r="BG100" i="1"/>
  <c r="BH100" i="1"/>
  <c r="BI100" i="1"/>
  <c r="BJ100" i="1"/>
  <c r="BK100" i="1"/>
  <c r="BE101" i="1"/>
  <c r="BF101" i="1"/>
  <c r="BG101" i="1"/>
  <c r="BH101" i="1"/>
  <c r="BI101" i="1"/>
  <c r="BJ101" i="1"/>
  <c r="BK101" i="1"/>
  <c r="BE102" i="1"/>
  <c r="BF102" i="1"/>
  <c r="BG102" i="1"/>
  <c r="BH102" i="1"/>
  <c r="BI102" i="1"/>
  <c r="BJ102" i="1"/>
  <c r="BK102" i="1"/>
  <c r="BE103" i="1"/>
  <c r="BF103" i="1"/>
  <c r="BG103" i="1"/>
  <c r="BH103" i="1"/>
  <c r="BI103" i="1"/>
  <c r="BJ103" i="1"/>
  <c r="BK103" i="1"/>
  <c r="BE104" i="1"/>
  <c r="BF104" i="1"/>
  <c r="BG104" i="1"/>
  <c r="BH104" i="1"/>
  <c r="BI104" i="1"/>
  <c r="BJ104" i="1"/>
  <c r="BK104" i="1"/>
  <c r="BE105" i="1"/>
  <c r="BF105" i="1"/>
  <c r="BG105" i="1"/>
  <c r="BH105" i="1"/>
  <c r="BI105" i="1"/>
  <c r="BJ105" i="1"/>
  <c r="BK105" i="1"/>
  <c r="BE106" i="1"/>
  <c r="BF106" i="1"/>
  <c r="BG106" i="1"/>
  <c r="BH106" i="1"/>
  <c r="BI106" i="1"/>
  <c r="BJ106" i="1"/>
  <c r="BK106" i="1"/>
  <c r="BE107" i="1"/>
  <c r="BF107" i="1"/>
  <c r="BG107" i="1"/>
  <c r="BH107" i="1"/>
  <c r="BI107" i="1"/>
  <c r="BJ107" i="1"/>
  <c r="BK107" i="1"/>
  <c r="BE108" i="1"/>
  <c r="BF108" i="1"/>
  <c r="BG108" i="1"/>
  <c r="BH108" i="1"/>
  <c r="BI108" i="1"/>
  <c r="BJ108" i="1"/>
  <c r="BK108" i="1"/>
  <c r="BE109" i="1"/>
  <c r="BF109" i="1"/>
  <c r="BG109" i="1"/>
  <c r="BH109" i="1"/>
  <c r="BI109" i="1"/>
  <c r="BJ109" i="1"/>
  <c r="BK109" i="1"/>
  <c r="BE110" i="1"/>
  <c r="BF110" i="1"/>
  <c r="BG110" i="1"/>
  <c r="BH110" i="1"/>
  <c r="BI110" i="1"/>
  <c r="BJ110" i="1"/>
  <c r="BK110" i="1"/>
  <c r="BE111" i="1"/>
  <c r="BF111" i="1"/>
  <c r="BG111" i="1"/>
  <c r="BH111" i="1"/>
  <c r="BI111" i="1"/>
  <c r="BJ111" i="1"/>
  <c r="BK111" i="1"/>
  <c r="BE112" i="1"/>
  <c r="BF112" i="1"/>
  <c r="BG112" i="1"/>
  <c r="BH112" i="1"/>
  <c r="BI112" i="1"/>
  <c r="BJ112" i="1"/>
  <c r="BK112" i="1"/>
  <c r="BE113" i="1"/>
  <c r="BF113" i="1"/>
  <c r="BG113" i="1"/>
  <c r="BH113" i="1"/>
  <c r="BI113" i="1"/>
  <c r="BJ113" i="1"/>
  <c r="BK113" i="1"/>
  <c r="BE114" i="1"/>
  <c r="BF114" i="1"/>
  <c r="BG114" i="1"/>
  <c r="BH114" i="1"/>
  <c r="BI114" i="1"/>
  <c r="BJ114" i="1"/>
  <c r="BK114" i="1"/>
  <c r="BE115" i="1"/>
  <c r="BF115" i="1"/>
  <c r="BG115" i="1"/>
  <c r="BH115" i="1"/>
  <c r="BI115" i="1"/>
  <c r="BJ115" i="1"/>
  <c r="BK115" i="1"/>
  <c r="BE116" i="1"/>
  <c r="BF116" i="1"/>
  <c r="BG116" i="1"/>
  <c r="BH116" i="1"/>
  <c r="BI116" i="1"/>
  <c r="BJ116" i="1"/>
  <c r="BK116" i="1"/>
  <c r="BE117" i="1"/>
  <c r="BF117" i="1"/>
  <c r="BG117" i="1"/>
  <c r="BH117" i="1"/>
  <c r="BI117" i="1"/>
  <c r="BJ117" i="1"/>
  <c r="BK117" i="1"/>
  <c r="BE118" i="1"/>
  <c r="BF118" i="1"/>
  <c r="BG118" i="1"/>
  <c r="BH118" i="1"/>
  <c r="BI118" i="1"/>
  <c r="BJ118" i="1"/>
  <c r="BK118" i="1"/>
  <c r="BE119" i="1"/>
  <c r="BF119" i="1"/>
  <c r="BG119" i="1"/>
  <c r="BH119" i="1"/>
  <c r="BI119" i="1"/>
  <c r="BJ119" i="1"/>
  <c r="BK119" i="1"/>
  <c r="BE120" i="1"/>
  <c r="BF120" i="1"/>
  <c r="BG120" i="1"/>
  <c r="BH120" i="1"/>
  <c r="BI120" i="1"/>
  <c r="BJ120" i="1"/>
  <c r="BK120" i="1"/>
  <c r="BE121" i="1"/>
  <c r="BF121" i="1"/>
  <c r="BG121" i="1"/>
  <c r="BH121" i="1"/>
  <c r="BI121" i="1"/>
  <c r="BJ121" i="1"/>
  <c r="BK121" i="1"/>
  <c r="BE122" i="1"/>
  <c r="BF122" i="1"/>
  <c r="BG122" i="1"/>
  <c r="BH122" i="1"/>
  <c r="BI122" i="1"/>
  <c r="BJ122" i="1"/>
  <c r="BK122" i="1"/>
  <c r="BE123" i="1"/>
  <c r="BF123" i="1"/>
  <c r="BG123" i="1"/>
  <c r="BH123" i="1"/>
  <c r="BI123" i="1"/>
  <c r="BJ123" i="1"/>
  <c r="BK123" i="1"/>
  <c r="BE124" i="1"/>
  <c r="BF124" i="1"/>
  <c r="BG124" i="1"/>
  <c r="BH124" i="1"/>
  <c r="BI124" i="1"/>
  <c r="BJ124" i="1"/>
  <c r="BK124" i="1"/>
  <c r="BE125" i="1"/>
  <c r="BF125" i="1"/>
  <c r="BG125" i="1"/>
  <c r="BH125" i="1"/>
  <c r="BI125" i="1"/>
  <c r="BJ125" i="1"/>
  <c r="BK125" i="1"/>
  <c r="BE126" i="1"/>
  <c r="BF126" i="1"/>
  <c r="BG126" i="1"/>
  <c r="BH126" i="1"/>
  <c r="BI126" i="1"/>
  <c r="BJ126" i="1"/>
  <c r="BK126" i="1"/>
  <c r="BE127" i="1"/>
  <c r="BF127" i="1"/>
  <c r="BG127" i="1"/>
  <c r="BH127" i="1"/>
  <c r="BI127" i="1"/>
  <c r="BJ127" i="1"/>
  <c r="BK127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AG84" i="1" l="1"/>
  <c r="AF84" i="1"/>
</calcChain>
</file>

<file path=xl/sharedStrings.xml><?xml version="1.0" encoding="utf-8"?>
<sst xmlns="http://schemas.openxmlformats.org/spreadsheetml/2006/main" count="2362" uniqueCount="1101">
  <si>
    <t>Continent</t>
  </si>
  <si>
    <t>Région</t>
  </si>
  <si>
    <t>Capitale</t>
  </si>
  <si>
    <t>IDH</t>
  </si>
  <si>
    <t>Monnaie</t>
  </si>
  <si>
    <t>Egypte</t>
  </si>
  <si>
    <t>Égypte, République arabe d’</t>
  </si>
  <si>
    <t>Afrique</t>
  </si>
  <si>
    <t>Afrique du Nord</t>
  </si>
  <si>
    <t>Le Caire</t>
  </si>
  <si>
    <t>1001450</t>
  </si>
  <si>
    <t>Arabe</t>
  </si>
  <si>
    <t>Anglais</t>
  </si>
  <si>
    <t>0,700</t>
  </si>
  <si>
    <t>Livre égyptienne</t>
  </si>
  <si>
    <t>0,064$</t>
  </si>
  <si>
    <t>République démocratique</t>
  </si>
  <si>
    <t>9 010,00</t>
  </si>
  <si>
    <t>21/03/2018; 25/02/2004</t>
  </si>
  <si>
    <t>01/01/2021; 27/03/2007</t>
  </si>
  <si>
    <t xml:space="preserve">Tous les secteurs de l’activité économique; Commerce de biens </t>
  </si>
  <si>
    <t>Illimité; Illimité</t>
  </si>
  <si>
    <t xml:space="preserve">- Certificat d'origine
- Document d'Accord d'Agadir
- Demande de certificat d'origine
- Déclaration en douane pour voiture avec frais d'importation, Marchandises exonérées de droits, Les marchandises en transit, Importation de produits à fumer bruts et articles en ces matières, Articles expédiés sur le personnel
- Documents requis pour les stupéfiants ou les substances psychotropes
- Documents requis pour obtenir une licence d'inscription au registre des importateurs
- Document Système mondial de préférences commerciales
- Document d'Accord GAFTA
- Application de codage de données d'importation
- Déclaration d'importation
- Inspection des importations
- Formulaire de déclaration d'importation
- Exigences de la libération personnalisée des dispositifs médicaux
- Déclaration d'inspection pour les marchandises en transit, Marchandises en transit dans le cadre du système d'exemption, Admission temporaire et inconvénient
</t>
  </si>
  <si>
    <t>- Connaissement maritime 
- Liste de colisage des douanes
- Facture commerciale 
- Confirmation d’assurance 
- Licence d’exportation 
- Facture pro forma 
- Lettre de transport maritime 
- Certificat d’origine 
- Déclaration d’exportation</t>
  </si>
  <si>
    <t>Djibouti</t>
  </si>
  <si>
    <t>Afrique de l'Est</t>
  </si>
  <si>
    <t>23200</t>
  </si>
  <si>
    <t>Arabe, Français</t>
  </si>
  <si>
    <t>Arabe/Anglais</t>
  </si>
  <si>
    <t>0,495</t>
  </si>
  <si>
    <t>Franc Djibouti</t>
  </si>
  <si>
    <t>0,0056$</t>
  </si>
  <si>
    <t>Semi-présidentiel</t>
  </si>
  <si>
    <t>_</t>
  </si>
  <si>
    <t>Zone de libre-échange</t>
  </si>
  <si>
    <t>Tous les secteurs de l’activité économique</t>
  </si>
  <si>
    <t>Illimité</t>
  </si>
  <si>
    <t>Afrique du Sud</t>
  </si>
  <si>
    <t>Afrique australe</t>
  </si>
  <si>
    <t>Prétoria</t>
  </si>
  <si>
    <t>1219090</t>
  </si>
  <si>
    <t>Afrikaans, Anglais, Ndébélé du Transvaal, Sotho du Nord, Sotho du Sud, Swati, Tsonga, Tswana, Venda, Xhosa, Zoulou.</t>
  </si>
  <si>
    <t>0,705</t>
  </si>
  <si>
    <t xml:space="preserve">Rand </t>
  </si>
  <si>
    <t>0,067$</t>
  </si>
  <si>
    <t xml:space="preserve">République démocratique </t>
  </si>
  <si>
    <t>4 624,45</t>
  </si>
  <si>
    <t>3 118,68</t>
  </si>
  <si>
    <t>- Rapports entrées/sorties pour les navires
- Certificat d'origine
- Document administratif unique 5,51,52,53,54,55,56,57,514,61,64,611,614</t>
  </si>
  <si>
    <t>Maurice</t>
  </si>
  <si>
    <t>Port-Louis</t>
  </si>
  <si>
    <t>2040</t>
  </si>
  <si>
    <t>Français/Anglais</t>
  </si>
  <si>
    <t>0,796</t>
  </si>
  <si>
    <t>Roupie mauricienne</t>
  </si>
  <si>
    <t>0,025$</t>
  </si>
  <si>
    <t>République parlementaire</t>
  </si>
  <si>
    <t>- Demande d'examen de marchandises
- Rapport interne du navire</t>
  </si>
  <si>
    <t>Côte d'Ivoire</t>
  </si>
  <si>
    <t>Afrique de l'Ouest</t>
  </si>
  <si>
    <t>Yamoussoukro</t>
  </si>
  <si>
    <t>322463</t>
  </si>
  <si>
    <t>Français</t>
  </si>
  <si>
    <t>0,516</t>
  </si>
  <si>
    <t>Franc CFA</t>
  </si>
  <si>
    <t>0,0019$</t>
  </si>
  <si>
    <t xml:space="preserve">Républiquze présidentielle </t>
  </si>
  <si>
    <t>1 008,70</t>
  </si>
  <si>
    <t>- Certificat d'origine
- Évaluation du paiement
- Reçu de paiement
- Formulaire de déclaration de douane</t>
  </si>
  <si>
    <t>Nigéria</t>
  </si>
  <si>
    <t>Abuja</t>
  </si>
  <si>
    <t>923768</t>
  </si>
  <si>
    <t>0,534</t>
  </si>
  <si>
    <t>Naira</t>
  </si>
  <si>
    <t>0,0026$</t>
  </si>
  <si>
    <t>République fédérale multipartite à régime présidentiel</t>
  </si>
  <si>
    <t>3 299,09</t>
  </si>
  <si>
    <t>- Déclaration de marchandises
- Formulaire M, MBIS, M2,M2BIS,M4</t>
  </si>
  <si>
    <t>Ghana</t>
  </si>
  <si>
    <t>Accra</t>
  </si>
  <si>
    <t>238533</t>
  </si>
  <si>
    <t>0,596</t>
  </si>
  <si>
    <t>Cédi</t>
  </si>
  <si>
    <t>0,17$</t>
  </si>
  <si>
    <t>République constitutionnelle</t>
  </si>
  <si>
    <t>2 318,80</t>
  </si>
  <si>
    <t>- Procuration
- Document administratif unique (DAU)</t>
  </si>
  <si>
    <t>Togo</t>
  </si>
  <si>
    <t>Lomé</t>
  </si>
  <si>
    <t>56785</t>
  </si>
  <si>
    <t>0,513</t>
  </si>
  <si>
    <t>République présidentielle multipartite</t>
  </si>
  <si>
    <t>Bénin</t>
  </si>
  <si>
    <t>Porto-Novo</t>
  </si>
  <si>
    <t>112622</t>
  </si>
  <si>
    <t>0,520</t>
  </si>
  <si>
    <t>République multipartite à régime présidentiel</t>
  </si>
  <si>
    <t>Sénégal</t>
  </si>
  <si>
    <t>Dakar</t>
  </si>
  <si>
    <t>196722</t>
  </si>
  <si>
    <t>0,505</t>
  </si>
  <si>
    <t>République à régime présidentiel</t>
  </si>
  <si>
    <t>- Lettre d'entrée
- Certificat d'origine</t>
  </si>
  <si>
    <t>Cameroun</t>
  </si>
  <si>
    <t>Afrique centrale</t>
  </si>
  <si>
    <t>Yaoundé</t>
  </si>
  <si>
    <t>475440</t>
  </si>
  <si>
    <t>Anglais, Français</t>
  </si>
  <si>
    <t>0,563</t>
  </si>
  <si>
    <t>Républque parlementaire</t>
  </si>
  <si>
    <t>Angola</t>
  </si>
  <si>
    <t>Luanda</t>
  </si>
  <si>
    <t>1246700</t>
  </si>
  <si>
    <t>Portugais</t>
  </si>
  <si>
    <t>Portugais/Anglais</t>
  </si>
  <si>
    <t>0,574</t>
  </si>
  <si>
    <t>Kwanza</t>
  </si>
  <si>
    <t>0,0015$</t>
  </si>
  <si>
    <t>République présidentielle</t>
  </si>
  <si>
    <t>- Lettre d'entrée</t>
  </si>
  <si>
    <t>Congo</t>
  </si>
  <si>
    <t>Congo, République du</t>
  </si>
  <si>
    <t>Brazzaville</t>
  </si>
  <si>
    <t>342000</t>
  </si>
  <si>
    <t>0,608</t>
  </si>
  <si>
    <t>Franc congolais</t>
  </si>
  <si>
    <t>0,00051$</t>
  </si>
  <si>
    <t>République semi-présidentiel</t>
  </si>
  <si>
    <t>3 366,09</t>
  </si>
  <si>
    <t>Guinée</t>
  </si>
  <si>
    <t>Conakry</t>
  </si>
  <si>
    <t>245857</t>
  </si>
  <si>
    <t>0,466</t>
  </si>
  <si>
    <t>Franc guinéen</t>
  </si>
  <si>
    <t>0,000099$</t>
  </si>
  <si>
    <t>Gabon</t>
  </si>
  <si>
    <t>Libreville</t>
  </si>
  <si>
    <t>267667</t>
  </si>
  <si>
    <t>0,702</t>
  </si>
  <si>
    <t>1 553,14</t>
  </si>
  <si>
    <t>- Certificat d'origine</t>
  </si>
  <si>
    <t>Guinée Équatoriale</t>
  </si>
  <si>
    <t>Malabo</t>
  </si>
  <si>
    <t>28051</t>
  </si>
  <si>
    <t>Espagnol, français, portugais</t>
  </si>
  <si>
    <t>0,588</t>
  </si>
  <si>
    <t>Libéria</t>
  </si>
  <si>
    <t>Monrovia</t>
  </si>
  <si>
    <t>111369</t>
  </si>
  <si>
    <t>0,465</t>
  </si>
  <si>
    <t xml:space="preserve">Dollar libérien </t>
  </si>
  <si>
    <t>0,0058$</t>
  </si>
  <si>
    <t>Sierra Leone</t>
  </si>
  <si>
    <t>Free Town</t>
  </si>
  <si>
    <t>71740</t>
  </si>
  <si>
    <t>0,438</t>
  </si>
  <si>
    <t>Leone</t>
  </si>
  <si>
    <t>0,000098$</t>
  </si>
  <si>
    <t>Gambie</t>
  </si>
  <si>
    <t>Banjul</t>
  </si>
  <si>
    <t>11295</t>
  </si>
  <si>
    <t>Dalasi</t>
  </si>
  <si>
    <t>0,020$</t>
  </si>
  <si>
    <t>Namibie</t>
  </si>
  <si>
    <t>Windhoek</t>
  </si>
  <si>
    <t>824292</t>
  </si>
  <si>
    <t>0,645</t>
  </si>
  <si>
    <t>- Rapports entrées/sorties pour les navires
- Formulaire de déclaration de douane 5, 51, 52, 53</t>
  </si>
  <si>
    <t>Mauritanie</t>
  </si>
  <si>
    <t>Nouakchott</t>
  </si>
  <si>
    <t>1030700</t>
  </si>
  <si>
    <t>Arabe/Français</t>
  </si>
  <si>
    <t>0,527</t>
  </si>
  <si>
    <t>Ouguiya</t>
  </si>
  <si>
    <t>0,028$</t>
  </si>
  <si>
    <t>République islamique à régime semi-présidentiel</t>
  </si>
  <si>
    <t>Kenya</t>
  </si>
  <si>
    <t>Nairobi</t>
  </si>
  <si>
    <t>580367</t>
  </si>
  <si>
    <t>Swahili, Anglais</t>
  </si>
  <si>
    <t>0,579</t>
  </si>
  <si>
    <t>Shilling kényan</t>
  </si>
  <si>
    <t>0,0091$</t>
  </si>
  <si>
    <t>République multipartie à régime présidentiel</t>
  </si>
  <si>
    <t>1 332,44</t>
  </si>
  <si>
    <t>- Document administratif unique (DAU)</t>
  </si>
  <si>
    <t>Algérie</t>
  </si>
  <si>
    <t>Alger</t>
  </si>
  <si>
    <t>2381741</t>
  </si>
  <si>
    <t>0,759</t>
  </si>
  <si>
    <t>Dinar algérien</t>
  </si>
  <si>
    <t>0,0075$</t>
  </si>
  <si>
    <t>République présidentiel</t>
  </si>
  <si>
    <t>1 381,89</t>
  </si>
  <si>
    <t>- Certificat d'origine
- Certificat d'origine GAFTA
- Attestation de décharge
- Déclaration d'importation</t>
  </si>
  <si>
    <t>Tanzanie, République Unie de</t>
  </si>
  <si>
    <t>Tanzanie</t>
  </si>
  <si>
    <t>Dodoma</t>
  </si>
  <si>
    <t>947300</t>
  </si>
  <si>
    <t>Anglais, Swahili</t>
  </si>
  <si>
    <t>0,528</t>
  </si>
  <si>
    <t>Shilling tanzanien</t>
  </si>
  <si>
    <t>0,00043$</t>
  </si>
  <si>
    <t>République costitutionnelle</t>
  </si>
  <si>
    <t>1 112,40</t>
  </si>
  <si>
    <t>- Déclaration de valeur en douane
- Document administratif unique (DAU)</t>
  </si>
  <si>
    <t>Libye, Etat de</t>
  </si>
  <si>
    <t>Libye</t>
  </si>
  <si>
    <t>Tripoli</t>
  </si>
  <si>
    <t>1759540</t>
  </si>
  <si>
    <t>0,708</t>
  </si>
  <si>
    <t>Dinar libyen</t>
  </si>
  <si>
    <t>0,22$</t>
  </si>
  <si>
    <t>Régime parlementaire</t>
  </si>
  <si>
    <t>- Certificat d'origine
- Reçu de droits
- Reçu de droits (version arabe)
- Déclaration d'importation en douane
- Déclaration d'importation en douane (version arabe)
- Autorisation de mainlevée
- Certificat d'origine GAFTA</t>
  </si>
  <si>
    <t>Tunisie</t>
  </si>
  <si>
    <t>Tunis</t>
  </si>
  <si>
    <t>163610</t>
  </si>
  <si>
    <t>Français/Arabe</t>
  </si>
  <si>
    <t>0,739</t>
  </si>
  <si>
    <t>Dinar tunisien</t>
  </si>
  <si>
    <t>0,37$</t>
  </si>
  <si>
    <t xml:space="preserve">République à régime semi-présidentiel </t>
  </si>
  <si>
    <t>01/01/2021;  27/03/2007</t>
  </si>
  <si>
    <t>- Certificat d'origine
- Reçu de paiement
- Déclaration en douane
- Certificat d'importation
- Mandat de libération</t>
  </si>
  <si>
    <t>Soudan</t>
  </si>
  <si>
    <t>Khartoum</t>
  </si>
  <si>
    <t>1861484</t>
  </si>
  <si>
    <t>Arabe, Anglais</t>
  </si>
  <si>
    <t>0,507</t>
  </si>
  <si>
    <t>Livre soudanaise</t>
  </si>
  <si>
    <t>0,0027$</t>
  </si>
  <si>
    <t>Républque à régime présidentiel</t>
  </si>
  <si>
    <t>Mozambique</t>
  </si>
  <si>
    <t>Maputo</t>
  </si>
  <si>
    <t>799380</t>
  </si>
  <si>
    <t>0,446</t>
  </si>
  <si>
    <t>Metical</t>
  </si>
  <si>
    <t>0,013$</t>
  </si>
  <si>
    <t>2 211,65</t>
  </si>
  <si>
    <t>Seychelles</t>
  </si>
  <si>
    <t>Victoria</t>
  </si>
  <si>
    <t>455</t>
  </si>
  <si>
    <t>Créole seychellois, Anglais, Français</t>
  </si>
  <si>
    <t>0,801</t>
  </si>
  <si>
    <t>Roupie seychelloise</t>
  </si>
  <si>
    <t>0,047$</t>
  </si>
  <si>
    <t>-</t>
  </si>
  <si>
    <t>Madagascar</t>
  </si>
  <si>
    <t>Atananarivo</t>
  </si>
  <si>
    <t>587041</t>
  </si>
  <si>
    <t>Malgache, Français</t>
  </si>
  <si>
    <t>0,521</t>
  </si>
  <si>
    <t xml:space="preserve">Ariary </t>
  </si>
  <si>
    <t>0,00027$</t>
  </si>
  <si>
    <t>Cabo verde</t>
  </si>
  <si>
    <t>Praia</t>
  </si>
  <si>
    <t>4033</t>
  </si>
  <si>
    <t>0,651</t>
  </si>
  <si>
    <t>Escudo cap-verdien</t>
  </si>
  <si>
    <t>0,011$</t>
  </si>
  <si>
    <t>République parlemnataire à régime semi-présidentiel</t>
  </si>
  <si>
    <t>Congo, République démocratique du</t>
  </si>
  <si>
    <t>Kinshasa</t>
  </si>
  <si>
    <t>2344858</t>
  </si>
  <si>
    <t>0,459</t>
  </si>
  <si>
    <t>1 478,34</t>
  </si>
  <si>
    <t>Guinée-Bissau</t>
  </si>
  <si>
    <t>Bissao</t>
  </si>
  <si>
    <t>36125</t>
  </si>
  <si>
    <t>0,461</t>
  </si>
  <si>
    <t>Sao Tomé-et-Principe</t>
  </si>
  <si>
    <t>Sao tomé</t>
  </si>
  <si>
    <t>964</t>
  </si>
  <si>
    <t>0,609</t>
  </si>
  <si>
    <t>Dobra</t>
  </si>
  <si>
    <t>1000 STD= 0,47$</t>
  </si>
  <si>
    <t>Comores</t>
  </si>
  <si>
    <t>Moroni</t>
  </si>
  <si>
    <t>2235</t>
  </si>
  <si>
    <t>Français, Comorien, Arabe</t>
  </si>
  <si>
    <t>0,538</t>
  </si>
  <si>
    <t>République fédérale à régime présidentiel</t>
  </si>
  <si>
    <t>Somalie</t>
  </si>
  <si>
    <t>Mogadiscio</t>
  </si>
  <si>
    <t>637657</t>
  </si>
  <si>
    <t>Somali, Arabe</t>
  </si>
  <si>
    <t>0,364</t>
  </si>
  <si>
    <t>Shilling somalien</t>
  </si>
  <si>
    <t>0,0017$</t>
  </si>
  <si>
    <t>Erythrée</t>
  </si>
  <si>
    <t>Érythrée</t>
  </si>
  <si>
    <t>Asmara</t>
  </si>
  <si>
    <t>117600</t>
  </si>
  <si>
    <t>Arabe, Anglais, Tigrigna</t>
  </si>
  <si>
    <t>0,434</t>
  </si>
  <si>
    <t>Nafka érythréen</t>
  </si>
  <si>
    <t>0,07$</t>
  </si>
  <si>
    <t>Régime présidentiel</t>
  </si>
  <si>
    <t>Botswana</t>
  </si>
  <si>
    <t>Gaborone</t>
  </si>
  <si>
    <t>581730</t>
  </si>
  <si>
    <t>Anglais, Tswana</t>
  </si>
  <si>
    <t>0,728</t>
  </si>
  <si>
    <t>Pula</t>
  </si>
  <si>
    <t>0,092$</t>
  </si>
  <si>
    <t>- Certificat d'origine
- Document administratid unique (DAU) 5, 51, 52,53,54, 55,56, 57,514,61,64,611,614</t>
  </si>
  <si>
    <t>Rwanda</t>
  </si>
  <si>
    <t>Kigali</t>
  </si>
  <si>
    <t>26338</t>
  </si>
  <si>
    <t>Kinyarwanda, Anglais, Français, Swahili</t>
  </si>
  <si>
    <t>0,536</t>
  </si>
  <si>
    <t>Franc rwandais</t>
  </si>
  <si>
    <t>0,0010$</t>
  </si>
  <si>
    <t>Burkina Faso</t>
  </si>
  <si>
    <t>Ouagadougou</t>
  </si>
  <si>
    <t>274200</t>
  </si>
  <si>
    <t>Mali</t>
  </si>
  <si>
    <t>Bamako</t>
  </si>
  <si>
    <t>1240192</t>
  </si>
  <si>
    <t>0,427</t>
  </si>
  <si>
    <t>Malawi</t>
  </si>
  <si>
    <t>Lilongwé</t>
  </si>
  <si>
    <t>118484</t>
  </si>
  <si>
    <t>0,485</t>
  </si>
  <si>
    <t>Kwacha malawien</t>
  </si>
  <si>
    <t>0,0013$</t>
  </si>
  <si>
    <t>Ouganda</t>
  </si>
  <si>
    <t>Kampala</t>
  </si>
  <si>
    <t>241038</t>
  </si>
  <si>
    <t>Shilling ougandais</t>
  </si>
  <si>
    <t>1 266,03</t>
  </si>
  <si>
    <t>Zambie</t>
  </si>
  <si>
    <t>Lusaka</t>
  </si>
  <si>
    <t>752618</t>
  </si>
  <si>
    <t>0,591</t>
  </si>
  <si>
    <t>Kwacha zambien</t>
  </si>
  <si>
    <t>0,046$</t>
  </si>
  <si>
    <t>Tchad</t>
  </si>
  <si>
    <t>Ndjamena</t>
  </si>
  <si>
    <t>1284000</t>
  </si>
  <si>
    <t>0,401</t>
  </si>
  <si>
    <t>France CFA</t>
  </si>
  <si>
    <t>Ethiopie</t>
  </si>
  <si>
    <t>Éthiopie</t>
  </si>
  <si>
    <t>Addis Abeba</t>
  </si>
  <si>
    <t>1104300</t>
  </si>
  <si>
    <t>Amharique</t>
  </si>
  <si>
    <t>0,470</t>
  </si>
  <si>
    <t>Birr</t>
  </si>
  <si>
    <t>0,03$</t>
  </si>
  <si>
    <t>République fédérale à régime parlementaire</t>
  </si>
  <si>
    <t>2 516,23</t>
  </si>
  <si>
    <t>Lésotho</t>
  </si>
  <si>
    <t>Lesotho</t>
  </si>
  <si>
    <t>Maséru</t>
  </si>
  <si>
    <t>30355</t>
  </si>
  <si>
    <t>Sesotho, Anglais</t>
  </si>
  <si>
    <t>0,518</t>
  </si>
  <si>
    <t>Loti</t>
  </si>
  <si>
    <t>0,068$</t>
  </si>
  <si>
    <t xml:space="preserve">Monarchie constitutionnelle </t>
  </si>
  <si>
    <t>- Certificat d'origine
- Formulaire de déclaration de douane 5,51,52,53,54,55,56,57,514,61,64</t>
  </si>
  <si>
    <t>République centrafricaine</t>
  </si>
  <si>
    <t>Bangui</t>
  </si>
  <si>
    <t>622984</t>
  </si>
  <si>
    <t>Français, Sango</t>
  </si>
  <si>
    <t>0,381</t>
  </si>
  <si>
    <t>République</t>
  </si>
  <si>
    <t>Zimbabwe</t>
  </si>
  <si>
    <t>Hararé</t>
  </si>
  <si>
    <t>390757</t>
  </si>
  <si>
    <t>Anglais, Shona, Nédébélé</t>
  </si>
  <si>
    <t>Dollar américain</t>
  </si>
  <si>
    <t>1$</t>
  </si>
  <si>
    <t>Niger</t>
  </si>
  <si>
    <t>Niamey</t>
  </si>
  <si>
    <t>1267000</t>
  </si>
  <si>
    <t>0,394</t>
  </si>
  <si>
    <t>Régime semi-présidentiel</t>
  </si>
  <si>
    <t>Burundi</t>
  </si>
  <si>
    <t>Gitega</t>
  </si>
  <si>
    <t>27830</t>
  </si>
  <si>
    <t>Kirundi, Français</t>
  </si>
  <si>
    <t>0,423</t>
  </si>
  <si>
    <t>Franc burundais</t>
  </si>
  <si>
    <t>Eswatini</t>
  </si>
  <si>
    <t>Mbabané</t>
  </si>
  <si>
    <t>17364</t>
  </si>
  <si>
    <t>Swati, Anglais</t>
  </si>
  <si>
    <t>Lilangeni</t>
  </si>
  <si>
    <t>Monarchie absolue</t>
  </si>
  <si>
    <t>- Certificat d'origine
- Formulaire de déclaration de douane 5, 51, 52, 53, 54, 55, 56, 57, 514, 61, 64</t>
  </si>
  <si>
    <t>Soudan du Sud</t>
  </si>
  <si>
    <t>Djouba</t>
  </si>
  <si>
    <t>644329</t>
  </si>
  <si>
    <t>0,413</t>
  </si>
  <si>
    <t>Livre sud-soudanaise</t>
  </si>
  <si>
    <t>0,0077$</t>
  </si>
  <si>
    <t>Maroc</t>
  </si>
  <si>
    <t>Rabat</t>
  </si>
  <si>
    <t xml:space="preserve">710850 </t>
  </si>
  <si>
    <t>Dirham marocain</t>
  </si>
  <si>
    <t>0,11$</t>
  </si>
  <si>
    <t>1 599,13</t>
  </si>
  <si>
    <t>1 032,85</t>
  </si>
  <si>
    <t>Etats-Unis d'Amérique</t>
  </si>
  <si>
    <t>États-Unis</t>
  </si>
  <si>
    <t>Amérique</t>
  </si>
  <si>
    <t>Amérique du Nord</t>
  </si>
  <si>
    <t>Washington</t>
  </si>
  <si>
    <t>9826675</t>
  </si>
  <si>
    <t>0,920</t>
  </si>
  <si>
    <t>République démocratique fédérale</t>
  </si>
  <si>
    <t xml:space="preserve">246 215,00
</t>
  </si>
  <si>
    <t xml:space="preserve">124 899,00
</t>
  </si>
  <si>
    <t>Accord de libre échange</t>
  </si>
  <si>
    <t>Tous les secteurs de l'activité économique</t>
  </si>
  <si>
    <t>- Cautionnement en douane
- Manifeste d'entrée de la marchandise
- Déclaration de fret entrant
- Manifeste de fret entrant
- Demande de permis de zone de commerce extérieur
- Déclaration ou rapport de calendrier CWC
- Certificat de disposition de la marchandise importée
- Procuration des douanes
- Déclaration pour l'entrée gratuite d'articles non accompagnés
- Résumé de l'entrée
- Entrée/Livraison immédiate
- Procuration
- Document d'Accord de libre-échange États-Unis-Maroc, résumé de l'entrée
- Manifeste d'entrée de transport</t>
  </si>
  <si>
    <t>Brésil</t>
  </si>
  <si>
    <t>Amérique latine</t>
  </si>
  <si>
    <t>Brasilia</t>
  </si>
  <si>
    <t>8514877</t>
  </si>
  <si>
    <t>Espagnol/Anglais</t>
  </si>
  <si>
    <t>0,761</t>
  </si>
  <si>
    <t xml:space="preserve">Réal brésilien </t>
  </si>
  <si>
    <t>0,18$</t>
  </si>
  <si>
    <t>71 989,27</t>
  </si>
  <si>
    <t>15 515,33</t>
  </si>
  <si>
    <t xml:space="preserve">- Certificat d'origine (SGPC)
- Facture commerciale
 - Certificat de fumigation
- Déclaration d'importation
- Licence d'importation
- Déclaration d'importation unique
</t>
  </si>
  <si>
    <t>Pérou</t>
  </si>
  <si>
    <t>Lima</t>
  </si>
  <si>
    <t>1285216</t>
  </si>
  <si>
    <t>Espagnol,Quechua, Aymara</t>
  </si>
  <si>
    <t>0759</t>
  </si>
  <si>
    <t>Sol</t>
  </si>
  <si>
    <t>0,27$</t>
  </si>
  <si>
    <t>8 891,91</t>
  </si>
  <si>
    <t xml:space="preserve">- Certificat de valeur du produit
- Déclaration d'importation
- Procuration
- Formulaire de demande d'autorisation sanitaire
- Déclaration de valeur
</t>
  </si>
  <si>
    <t>Uruguay</t>
  </si>
  <si>
    <t>Montévidéo</t>
  </si>
  <si>
    <t>176215</t>
  </si>
  <si>
    <t>Espagnol</t>
  </si>
  <si>
    <t>0,808</t>
  </si>
  <si>
    <t>Peso uruguayen</t>
  </si>
  <si>
    <t>0,023$</t>
  </si>
  <si>
    <t>- Déclaration d'importation</t>
  </si>
  <si>
    <t>Argentine</t>
  </si>
  <si>
    <t>Buenos Aires</t>
  </si>
  <si>
    <t>2780400</t>
  </si>
  <si>
    <t>0,830</t>
  </si>
  <si>
    <t>Peso argentin</t>
  </si>
  <si>
    <t>6 244,42</t>
  </si>
  <si>
    <t>1 573,79</t>
  </si>
  <si>
    <t>- Certificat d'origine
- Déclaration d'importation sous serment prévue
- Document d'accord commercial GSTP
- Déclaration d'importation
- Déclaration de valeur
- Certificat d'emballage en bois</t>
  </si>
  <si>
    <t>Chili</t>
  </si>
  <si>
    <t>Santiago</t>
  </si>
  <si>
    <t>756102</t>
  </si>
  <si>
    <t>0,847</t>
  </si>
  <si>
    <t xml:space="preserve">Peso chilien </t>
  </si>
  <si>
    <t>0,0014$</t>
  </si>
  <si>
    <t>Parlementaire</t>
  </si>
  <si>
    <t>11 437,40</t>
  </si>
  <si>
    <t>7 937,46</t>
  </si>
  <si>
    <t>République dominicaine</t>
  </si>
  <si>
    <t>Saint-Domingue</t>
  </si>
  <si>
    <t>48670</t>
  </si>
  <si>
    <t>0,745</t>
  </si>
  <si>
    <t>Peso dominicain</t>
  </si>
  <si>
    <t>0,017$</t>
  </si>
  <si>
    <t>7 576,54</t>
  </si>
  <si>
    <t>4 917,94</t>
  </si>
  <si>
    <t>Mexique</t>
  </si>
  <si>
    <t>Mexico</t>
  </si>
  <si>
    <t>1964375</t>
  </si>
  <si>
    <t>Espagno/Anglais</t>
  </si>
  <si>
    <t>0,767</t>
  </si>
  <si>
    <t>Peso mexicain</t>
  </si>
  <si>
    <t>0,048$</t>
  </si>
  <si>
    <t>république constitutionnelle</t>
  </si>
  <si>
    <t>32 921,24</t>
  </si>
  <si>
    <t>10 227,89</t>
  </si>
  <si>
    <t>Canada</t>
  </si>
  <si>
    <t>Ottawa</t>
  </si>
  <si>
    <t>9984670</t>
  </si>
  <si>
    <t>0,922</t>
  </si>
  <si>
    <t xml:space="preserve">Dollar canadien </t>
  </si>
  <si>
    <t>0,80$</t>
  </si>
  <si>
    <t>Monarchien constitutionnelle, démocratie parlementaire, Etat fédéral</t>
  </si>
  <si>
    <t>50 331,89</t>
  </si>
  <si>
    <t>76 602,18</t>
  </si>
  <si>
    <t>- Certificat d'origine
- Facture des douanes canadiennes
- Demande d'ajustement informel des douanes
- Demande d'autorisation d'importations supplémentaires
- Demande de crédit
- Demande de certificat de vérification de livraison
- Demande d'enregistrement ou renouvellement de l'alimentation
- Demande de permis d'importation/exportation
- Demande de certificat d'importation international
- Demande de permis d'exploiter un établissement enregistré en vertu de la Loi et du Règlement sur l'inspection des viandes
- Demande de permis d'exploiter une usine d'équarrissage sous l'autorité de la Loi sur la santé des animaux, comme l'exige le paragraphe 165 (1) du Règlement sur la santé des animaux
- Demande de permis d'enlever, d'utiliser, de transporter, de traiter, de stocker, de vendre, de distribuer, de confiner ou de détruire les matières à risque spécifiées (MRS) en vertu de la Loi sur la santé des animaux
- Demande de service de surveillance du classement des volailles
- Demande d'enregistrement d'un établissement
- Demabde d'enregistrement d'un établissement en vertu de la Loi et du règlement sur l'inspection des viandes
- Demande de numéro de dossier EIPA
- Demande de certificat d'études expérimentales pour un médicament vétérinaire
- Formulaire de demande CNCP pour les installations
- Demande de rajustement des douanes canadiennes
- Formulaire de codage des douanes canadiennes
- Confirmation de vente
- Cautionnement en douane
- Déclaration de l'agent canadien résident
- Profil descriptif de l'établissement demandeur pour les produits transformés
- Formulaire de demande de licence d'établissement pharmaceutique
- Demande de matériaux d'emballage alimentaire pour l'évaluation de l'utilisation dans les établissements alimentaires agréés par le gouvernement fédéral
- Certificat d'origine du tarif préférentiel général (TPG)
- Formulaire d'importation de produits destinés à une transformation ultérieure dans des établissements agréés par le gouvernement fédéral
- Informations requises pour les produits biologiques vétérinaires autogènes
- Mise à jour obligatoire de la liste d'inspection
- Bon de commande pour les étiquettes de certification phytosanitaire CNCP et les timbres d'interfaces
- Déclaration sur les semences pédigrées, Mélanges de semences certifiés
- Procuration
- Demande d'examen de la documentation
- Demande d'inspection de navire
- Demande de dérogation au règlement sur les fruits et légumes frais
- Recours en dotation - Demande d'examen par un tiers indépendant
- Recours en dotation - Déclaration de plainte
- Recours en dotation - Demande de révision de décision
- Supplément à la demande d'enregistrement d'un établissement ou de licence d'exploitation d'un établissement enregistré en vertu de la Loi et du règlement sur l'inspection des viandes
- Document de contrôle du fret</t>
  </si>
  <si>
    <t>Colombie</t>
  </si>
  <si>
    <t>Bogota</t>
  </si>
  <si>
    <t>1138910</t>
  </si>
  <si>
    <t>Peso colombien</t>
  </si>
  <si>
    <t>0,00028$</t>
  </si>
  <si>
    <t>14 493,11</t>
  </si>
  <si>
    <t>3 214,34</t>
  </si>
  <si>
    <t>- Certificat d'origine
- Procuration
- Facture de la Communauté Andine
- Déclaration d'importation
- Déclaration d'importation simplifiée</t>
  </si>
  <si>
    <t>Equateur</t>
  </si>
  <si>
    <t>Équateur</t>
  </si>
  <si>
    <t>Quito</t>
  </si>
  <si>
    <t>283561</t>
  </si>
  <si>
    <t>0,758</t>
  </si>
  <si>
    <t>- Certificat de valeur du produit
- Déclaration d'importation</t>
  </si>
  <si>
    <t>Costa Rica</t>
  </si>
  <si>
    <t>San José</t>
  </si>
  <si>
    <t>51100</t>
  </si>
  <si>
    <t>0,794</t>
  </si>
  <si>
    <t>Colón costaricien</t>
  </si>
  <si>
    <t>0,0016$</t>
  </si>
  <si>
    <t>2 535,72</t>
  </si>
  <si>
    <t>- Autorisation de dédouanement</t>
  </si>
  <si>
    <t>Trinité-et-Tobago</t>
  </si>
  <si>
    <t>Port-d'Espagne</t>
  </si>
  <si>
    <t>5128</t>
  </si>
  <si>
    <t>0,799</t>
  </si>
  <si>
    <t>Dollar de Trinité-et-Tobago</t>
  </si>
  <si>
    <t>0,15$</t>
  </si>
  <si>
    <t>Etat unitaire à régime parlementaire</t>
  </si>
  <si>
    <t>- Licence d'importation</t>
  </si>
  <si>
    <t>Cuba</t>
  </si>
  <si>
    <t>La Havane</t>
  </si>
  <si>
    <t>110860</t>
  </si>
  <si>
    <t>0,778</t>
  </si>
  <si>
    <t>Peso cubain</t>
  </si>
  <si>
    <t>0,042$</t>
  </si>
  <si>
    <t>République socialiste</t>
  </si>
  <si>
    <t>Venezuela, République bolivarienne du</t>
  </si>
  <si>
    <t>Venezuela</t>
  </si>
  <si>
    <t>Caracas</t>
  </si>
  <si>
    <t>912050</t>
  </si>
  <si>
    <t>0,726</t>
  </si>
  <si>
    <t>Bolivar vénézuélien</t>
  </si>
  <si>
    <t>1000 Bolivar= 0,00053$</t>
  </si>
  <si>
    <t>1 076,00</t>
  </si>
  <si>
    <t xml:space="preserve">- Procuration
- Certificat d'emballage en bois
- Déclaration d'importation
</t>
  </si>
  <si>
    <t>Paraguay</t>
  </si>
  <si>
    <t>Assomption</t>
  </si>
  <si>
    <t>406752</t>
  </si>
  <si>
    <t>Espagnol, Guarani</t>
  </si>
  <si>
    <t>0,724</t>
  </si>
  <si>
    <t>guaraní </t>
  </si>
  <si>
    <t>0,00015$</t>
  </si>
  <si>
    <t>- Certificat d'origine
- Enregistrement d'importation</t>
  </si>
  <si>
    <t>Chine</t>
  </si>
  <si>
    <t>Asie</t>
  </si>
  <si>
    <t>Asie de l'Est</t>
  </si>
  <si>
    <t>Pékin</t>
  </si>
  <si>
    <t>9596961</t>
  </si>
  <si>
    <t>Mandarin</t>
  </si>
  <si>
    <t>Mandarin/Anglais</t>
  </si>
  <si>
    <t xml:space="preserve">Yuan </t>
  </si>
  <si>
    <t>République populaire</t>
  </si>
  <si>
    <t>141 225,00</t>
  </si>
  <si>
    <t>117 120,00</t>
  </si>
  <si>
    <t>- Procuration pour déclaration d'importation
- Certificat de fumigation/désinfection
- Déclaration d'importation
- Déclaration d'importation de transit
- Liste d'inscription pour l'entrée</t>
  </si>
  <si>
    <t>Singapour</t>
  </si>
  <si>
    <t>Asie du Sud-Est</t>
  </si>
  <si>
    <t>697</t>
  </si>
  <si>
    <t>Anglais, Mandarin, Malais, Tamoul,</t>
  </si>
  <si>
    <t>0,935</t>
  </si>
  <si>
    <t>Dollar de Singapour</t>
  </si>
  <si>
    <t>0,76$</t>
  </si>
  <si>
    <t>92 080,55</t>
  </si>
  <si>
    <t>33 283,34</t>
  </si>
  <si>
    <t>- Demande de classification des marchandises
- Demande d'exemption d'inscription à la TPS
- Demande de divulgation volontaire
- Certificat d'exemption de droits
- Formulaire de déclaration d'importation
- Déclaration intérieure
- Procuration spéciale</t>
  </si>
  <si>
    <t>Malaisie</t>
  </si>
  <si>
    <t>Kuala Lumpur</t>
  </si>
  <si>
    <t>329847</t>
  </si>
  <si>
    <t>Malais</t>
  </si>
  <si>
    <t>0,804</t>
  </si>
  <si>
    <t>Ringgit</t>
  </si>
  <si>
    <t>0,25$</t>
  </si>
  <si>
    <t>Monarchie fédérale</t>
  </si>
  <si>
    <t>7 650,47</t>
  </si>
  <si>
    <t>6 303,97</t>
  </si>
  <si>
    <t>- Déclaration d'importation
- Déclaration de valeur 
- Manifeste d'intérieur</t>
  </si>
  <si>
    <t>Corée, République de</t>
  </si>
  <si>
    <t>Seoul</t>
  </si>
  <si>
    <t>99720</t>
  </si>
  <si>
    <t>Coréen</t>
  </si>
  <si>
    <t>0,906</t>
  </si>
  <si>
    <t>Won sud-coréen</t>
  </si>
  <si>
    <t>0,0009 $</t>
  </si>
  <si>
    <t xml:space="preserve">République </t>
  </si>
  <si>
    <t>10 565,60</t>
  </si>
  <si>
    <t xml:space="preserve"> 35 530,90</t>
  </si>
  <si>
    <t>Hong Kong, Chine</t>
  </si>
  <si>
    <t>Chine, RAS de Hong Kong</t>
  </si>
  <si>
    <t>1104</t>
  </si>
  <si>
    <t>Chinois, anglais</t>
  </si>
  <si>
    <t>0,939</t>
  </si>
  <si>
    <t xml:space="preserve">Dollar de Hong Kong </t>
  </si>
  <si>
    <t>0,13$</t>
  </si>
  <si>
    <t>68 378,95</t>
  </si>
  <si>
    <t>59 278,81</t>
  </si>
  <si>
    <t xml:space="preserve">- Formulaire de déclaration d'importation (formulaire 1), (formulaire 1A), (formulaire 1B)
- Déclaration d'arrivée des navires </t>
  </si>
  <si>
    <t>Emirats arabes unis</t>
  </si>
  <si>
    <t>Émirats arabes unis</t>
  </si>
  <si>
    <t>Moyen-Orient</t>
  </si>
  <si>
    <t>Abou dabi</t>
  </si>
  <si>
    <t>83600</t>
  </si>
  <si>
    <t>0,866</t>
  </si>
  <si>
    <t>Dirham</t>
  </si>
  <si>
    <t>Monarchie autoritaire</t>
  </si>
  <si>
    <t>13 787,47</t>
  </si>
  <si>
    <t>15 901,11</t>
  </si>
  <si>
    <t>- Formulaire de déclaration de douane
- Certificat d'origine GAFTA
- Certificat d'atterrissage</t>
  </si>
  <si>
    <t>Oman</t>
  </si>
  <si>
    <t>Mascate</t>
  </si>
  <si>
    <t>309500</t>
  </si>
  <si>
    <t>0,834</t>
  </si>
  <si>
    <t>Rial omanais</t>
  </si>
  <si>
    <t>2,60$</t>
  </si>
  <si>
    <t>Sultanat</t>
  </si>
  <si>
    <t>3 124,62</t>
  </si>
  <si>
    <t>1 115,58</t>
  </si>
  <si>
    <t xml:space="preserve">- Certificat d'origine
- Déclaration en douanes
- Certificat d'entrée en douane ou débarquement
- Permis GCC d'exemption de droits
- Certificat d'origine GAFTA
- Rapport de maîtrise uniforme pour les ports des pays du CCG
- Rapport uniforme de notification préalable à l'arrivée des navires pour les ports des pays du CCG
</t>
  </si>
  <si>
    <t>Japon</t>
  </si>
  <si>
    <t>Tokyo</t>
  </si>
  <si>
    <t>377915</t>
  </si>
  <si>
    <t>Japonais</t>
  </si>
  <si>
    <t>0,915</t>
  </si>
  <si>
    <t xml:space="preserve">Yen </t>
  </si>
  <si>
    <t>0,0094$</t>
  </si>
  <si>
    <t>Monarhcie constitutionnelle</t>
  </si>
  <si>
    <t>14 552,38</t>
  </si>
  <si>
    <t>226 647,90</t>
  </si>
  <si>
    <t>- Déclaration de cargaison
- Certificat d'origine
- Déclaration d'importation</t>
  </si>
  <si>
    <t>Arabie saoudite</t>
  </si>
  <si>
    <t>Riyad</t>
  </si>
  <si>
    <t>2149690</t>
  </si>
  <si>
    <t>0,857</t>
  </si>
  <si>
    <t>Rial saoudien</t>
  </si>
  <si>
    <t>4 562,00</t>
  </si>
  <si>
    <t>13 185,00</t>
  </si>
  <si>
    <t>- Certificat d'origine
- Rapport sur les frais de conteneurs
- Rapport sur les frais portuaires
- Demande de certificat d'origine - GCC
- Certificat de conformité
- Déclaration en douanes
- Certificat d'origine GAFTA
- Rapport du maître d'uniforme
- Rapport uniforme de notification préalable à l'arrivée du navire
- Rapport uniforme avant l'arrivée du navire
- Rapport uniforme d'accident de navire
- Rapport de collecte des déchets des navires uniformes</t>
  </si>
  <si>
    <t>Inde</t>
  </si>
  <si>
    <t>Asie du Sud</t>
  </si>
  <si>
    <t>New Delhi</t>
  </si>
  <si>
    <t>3287263</t>
  </si>
  <si>
    <t>Hindi, Anglais</t>
  </si>
  <si>
    <t>0,647</t>
  </si>
  <si>
    <t xml:space="preserve">Roupie indienne </t>
  </si>
  <si>
    <t>0,014$</t>
  </si>
  <si>
    <t>50 552,96</t>
  </si>
  <si>
    <t>12 104,15</t>
  </si>
  <si>
    <t>- Demande sous la douane
- Acte d'entrée pour le dédouanement ex-caution pour la consommation à domicile
- Lettre d'entrée pour la consommation domestique
- Lettre d'entrée pour l'entreposage
- Formulaire de déclaration en douane
- Formulaire de déclaration EDI pour l'importation
- Certificat d'origine du Système mondial de préférences commerciales
- Formulaire de déclaration d'importation
- Bon de livraison</t>
  </si>
  <si>
    <t>Pakistan</t>
  </si>
  <si>
    <t>Islamabad</t>
  </si>
  <si>
    <t>796095</t>
  </si>
  <si>
    <t>Ourdou, anglais</t>
  </si>
  <si>
    <t>0,560</t>
  </si>
  <si>
    <t>Roupie pakistanaise</t>
  </si>
  <si>
    <t>0,0063$</t>
  </si>
  <si>
    <t>République islamique fédérale à régime parlementaire</t>
  </si>
  <si>
    <t>2 218,00</t>
  </si>
  <si>
    <t>- Déclaration de marchandises pour la lettre d'entrée</t>
  </si>
  <si>
    <t>Viet Nam</t>
  </si>
  <si>
    <t>Hanoï</t>
  </si>
  <si>
    <t>331210</t>
  </si>
  <si>
    <t>Vietnamien</t>
  </si>
  <si>
    <t>0,693</t>
  </si>
  <si>
    <t>Dong</t>
  </si>
  <si>
    <t>0,000043$</t>
  </si>
  <si>
    <t xml:space="preserve">Républque socialiste </t>
  </si>
  <si>
    <t>16 120,00</t>
  </si>
  <si>
    <t>- Déclaration d'importation de l'ASEAN
- Déclaration d'importation (HQ / 215 / NK)</t>
  </si>
  <si>
    <t>Turquie</t>
  </si>
  <si>
    <t>Ankara</t>
  </si>
  <si>
    <t>783562</t>
  </si>
  <si>
    <t>Turc</t>
  </si>
  <si>
    <t>0,806</t>
  </si>
  <si>
    <t>Livre Turque</t>
  </si>
  <si>
    <t>0,14$</t>
  </si>
  <si>
    <t>Accord  de libre-échange</t>
  </si>
  <si>
    <t>Commerce des biens</t>
  </si>
  <si>
    <t>- Déclaration de valeur en douane
- Formulaire INF 1,INF 5
- Déclaration d'importation en douane
- Document administratif unique (DAU)
- Formulaire de déclaration sommaire</t>
  </si>
  <si>
    <t>Thaïlande</t>
  </si>
  <si>
    <t>Bangkok</t>
  </si>
  <si>
    <t>513120</t>
  </si>
  <si>
    <t>Thaï</t>
  </si>
  <si>
    <t>Thaï/Anglais</t>
  </si>
  <si>
    <t>0,765</t>
  </si>
  <si>
    <t>Baht</t>
  </si>
  <si>
    <t>0,033$</t>
  </si>
  <si>
    <t>4 145,67</t>
  </si>
  <si>
    <t>11 846,83</t>
  </si>
  <si>
    <t>- Formulaire de valeur en douane
- Formulaire de transaction étrangère
- Formulaire de déclaration d'importation
- Certificat d'origine Thailand GSTP</t>
  </si>
  <si>
    <t>Qatar</t>
  </si>
  <si>
    <t>Doha</t>
  </si>
  <si>
    <t>11586</t>
  </si>
  <si>
    <t>Anglais/Arabe</t>
  </si>
  <si>
    <t>0,848</t>
  </si>
  <si>
    <t xml:space="preserve">Riyal qatarien </t>
  </si>
  <si>
    <t>-2 812,64</t>
  </si>
  <si>
    <t>4 450,27</t>
  </si>
  <si>
    <t>- Certificat d'origine
- Certificat d'origine GAFTA
- Rapport de maîtrise uniforme pour les ports des pays du CCG
- Rapport uniforme de notification préalable à l'arrivée des navires pour les ports des pays du CCG</t>
  </si>
  <si>
    <t>Indonésie</t>
  </si>
  <si>
    <t>Jakarta</t>
  </si>
  <si>
    <t>1904569</t>
  </si>
  <si>
    <t>Indonésien</t>
  </si>
  <si>
    <t>0,707</t>
  </si>
  <si>
    <t>Roupie indonésienne</t>
  </si>
  <si>
    <t>0,000071$</t>
  </si>
  <si>
    <t>République constitutionnelle à régime semi-présidentiel</t>
  </si>
  <si>
    <t>23 429,03</t>
  </si>
  <si>
    <t>3 380,37</t>
  </si>
  <si>
    <t>- Déclaration d'importation de marchandises</t>
  </si>
  <si>
    <t>Iraq</t>
  </si>
  <si>
    <t>Bagdad</t>
  </si>
  <si>
    <t>438317</t>
  </si>
  <si>
    <t>Arabe, Kurde</t>
  </si>
  <si>
    <t>0,689</t>
  </si>
  <si>
    <t>Dinar irakien</t>
  </si>
  <si>
    <t>0,00069$</t>
  </si>
  <si>
    <t>-3 075,60</t>
  </si>
  <si>
    <t>- Document d'accord commercial GAFTA</t>
  </si>
  <si>
    <t>Liban</t>
  </si>
  <si>
    <t>Beyrouth</t>
  </si>
  <si>
    <t>10400</t>
  </si>
  <si>
    <t>Anglais/Français</t>
  </si>
  <si>
    <t>0,730</t>
  </si>
  <si>
    <t>Livre libanaise</t>
  </si>
  <si>
    <t>0,00066$</t>
  </si>
  <si>
    <t>2 128,33</t>
  </si>
  <si>
    <t xml:space="preserve">Commerce des biens </t>
  </si>
  <si>
    <t xml:space="preserve">Illimité </t>
  </si>
  <si>
    <t>- Demande de licence d'importation
- Certificat d'origine GAFTA</t>
  </si>
  <si>
    <t>Jordanie</t>
  </si>
  <si>
    <t>Amman</t>
  </si>
  <si>
    <t>89342</t>
  </si>
  <si>
    <t>0,723</t>
  </si>
  <si>
    <t>Dinar jordanien</t>
  </si>
  <si>
    <t>1,41$</t>
  </si>
  <si>
    <t>- Notification de dédouanement
- Certificat d'origine GAFTA
- Document administratif unique (DAU)</t>
  </si>
  <si>
    <t>Philippines</t>
  </si>
  <si>
    <t>Manilles</t>
  </si>
  <si>
    <t>300000</t>
  </si>
  <si>
    <t>Tagalog, Anglais</t>
  </si>
  <si>
    <t>0,718</t>
  </si>
  <si>
    <t>Peso philippin</t>
  </si>
  <si>
    <t>0,021$</t>
  </si>
  <si>
    <t>4 996,39</t>
  </si>
  <si>
    <t xml:space="preserve">- Formulaire d'entrée d'importation et de déclaration de revenus internes (IEIRD)
- Certificat de fumigation
- Dédouanement des marchandises importées
- Procuration spéciale </t>
  </si>
  <si>
    <t>Bahreïn</t>
  </si>
  <si>
    <t>Manama</t>
  </si>
  <si>
    <t>760</t>
  </si>
  <si>
    <t>0,838</t>
  </si>
  <si>
    <t>Dinar bahraini</t>
  </si>
  <si>
    <t>2,65$</t>
  </si>
  <si>
    <t>Monarchien constitutionnelle</t>
  </si>
  <si>
    <t xml:space="preserve">- Certificat d'origine
- Déclaration en douane
- Déclaration en douane/Importation/Transit
- Certificat d'origine GAFTA
</t>
  </si>
  <si>
    <t>Koweït</t>
  </si>
  <si>
    <t>17818</t>
  </si>
  <si>
    <t>Dinar koweitien</t>
  </si>
  <si>
    <t>3,3$</t>
  </si>
  <si>
    <t>-2 495,46</t>
  </si>
  <si>
    <t>- Certificat d'origine
- Formulaire de déclaration de douane
- Bon de livraison
- Document d'accord commercial GAFTA
- Rapport de maîtrise uniforme pour les ports des pays du CCG
- Rapport uniforme de notification préalable à l'arrivée des navires pour les ports des pays du CCG</t>
  </si>
  <si>
    <t>Bangladesh</t>
  </si>
  <si>
    <t>Dacca</t>
  </si>
  <si>
    <t>143998</t>
  </si>
  <si>
    <t>Bengali</t>
  </si>
  <si>
    <t>0,614</t>
  </si>
  <si>
    <t>Taka</t>
  </si>
  <si>
    <t>0,012$</t>
  </si>
  <si>
    <t>1 596,75</t>
  </si>
  <si>
    <t>Yémen</t>
  </si>
  <si>
    <t>Yémen, Rép. du</t>
  </si>
  <si>
    <t>Sanaa</t>
  </si>
  <si>
    <t>527968</t>
  </si>
  <si>
    <t>0,463</t>
  </si>
  <si>
    <t>Rial Yéménite</t>
  </si>
  <si>
    <t>0,0040$</t>
  </si>
  <si>
    <t>République présidentielle autoritaire</t>
  </si>
  <si>
    <t>Espagne</t>
  </si>
  <si>
    <t>Europe</t>
  </si>
  <si>
    <t>Europe du Sud</t>
  </si>
  <si>
    <t>Madrid</t>
  </si>
  <si>
    <t>505370</t>
  </si>
  <si>
    <t>0,893</t>
  </si>
  <si>
    <t>Euro</t>
  </si>
  <si>
    <t>1,22$</t>
  </si>
  <si>
    <t xml:space="preserve">Monarchie parlementaire </t>
  </si>
  <si>
    <t>12 405,50</t>
  </si>
  <si>
    <t>24 134,78</t>
  </si>
  <si>
    <t>Accord de libre-échange</t>
  </si>
  <si>
    <t>26/02/1996</t>
  </si>
  <si>
    <t>01/03/2000</t>
  </si>
  <si>
    <t>- Certificat d'origine
- Certificat de circulation
- Certificat d'information
- Déclaration de facture
- Déclaration du fournisseur à long terme pour les produits ayant un statut d'origine préférentielle
- Déclaration du fournisseur à long terme pour les produits n'ayant pas le statut d'origine préférentielle
- Déclaration d'origine
- Déclaration du fournisseur pour les produits ayant un statut d'origine préférentielle
- Déclaration du fournisseur pour les produits n'ayant pas le statut d'origine préférentielle
- Certificat de circulation EUR-MED [Accord bilatéral (Maroc)]
- Certificat international d'importation
- Document de sécurité et de sûreté (SSD)
- Document administratif unique (DAU)
- Document d'accompagnement de transit (TAD)
- Liste des articles de transit (TLOI)
- Document d'accompagnement transit ou sécurité (TSAD)
- Liste d'articles de transit ou sécurité (TSLOI)
- Déclaration de valeur</t>
  </si>
  <si>
    <t>Belgique</t>
  </si>
  <si>
    <t>Europe occidentale</t>
  </si>
  <si>
    <t>Bruxelles</t>
  </si>
  <si>
    <t>30530</t>
  </si>
  <si>
    <t>Français, Néerlandais, Allemand</t>
  </si>
  <si>
    <t>0,919</t>
  </si>
  <si>
    <t>9 706,92</t>
  </si>
  <si>
    <t>19 707,15</t>
  </si>
  <si>
    <t>Pays-Bas</t>
  </si>
  <si>
    <t>Amsterdam</t>
  </si>
  <si>
    <t>41543</t>
  </si>
  <si>
    <t>Néerlandais</t>
  </si>
  <si>
    <t>0,933</t>
  </si>
  <si>
    <t>84 215,61</t>
  </si>
  <si>
    <t>124 651,85</t>
  </si>
  <si>
    <t>Royaume-Uni</t>
  </si>
  <si>
    <t>Europe du Nord</t>
  </si>
  <si>
    <t>Londres</t>
  </si>
  <si>
    <t>243610</t>
  </si>
  <si>
    <t>Livre sterling</t>
  </si>
  <si>
    <t>1,42$</t>
  </si>
  <si>
    <t>59 137,15</t>
  </si>
  <si>
    <t>31 479,99</t>
  </si>
  <si>
    <t>- Certificat international d'importation
- Document de sécurité et de sûreté (SSD)
- Document administratif unique (DAU)
- Document d'accompagnement de transit (TAD)
- Liste des articles de transit (TLOI)
- Document d'accompagnement transit ou sécurité (TSAD)
- Liste d'articles de transit ou sécurité (TSLOI)
- Déclaration de valeur</t>
  </si>
  <si>
    <t>Allemagne</t>
  </si>
  <si>
    <t>Berlin</t>
  </si>
  <si>
    <t>357022</t>
  </si>
  <si>
    <t>Allemand</t>
  </si>
  <si>
    <t>Allemand/Anglais</t>
  </si>
  <si>
    <t>République Constitutionnelle</t>
  </si>
  <si>
    <t>36 358,64</t>
  </si>
  <si>
    <t>98 700,01</t>
  </si>
  <si>
    <t>France</t>
  </si>
  <si>
    <t>Paris</t>
  </si>
  <si>
    <t>643801</t>
  </si>
  <si>
    <t>0,891</t>
  </si>
  <si>
    <t>33 964,71</t>
  </si>
  <si>
    <t>38 663,13</t>
  </si>
  <si>
    <t>Suède</t>
  </si>
  <si>
    <t>Stockholm</t>
  </si>
  <si>
    <t>450295</t>
  </si>
  <si>
    <t>Suédois</t>
  </si>
  <si>
    <t>0,937</t>
  </si>
  <si>
    <t>Couronne suédoise</t>
  </si>
  <si>
    <t>0,12$</t>
  </si>
  <si>
    <t>20 567,96</t>
  </si>
  <si>
    <t>22 814,13</t>
  </si>
  <si>
    <t>Danemark</t>
  </si>
  <si>
    <t>Copenhague</t>
  </si>
  <si>
    <t>43094</t>
  </si>
  <si>
    <t>Danois</t>
  </si>
  <si>
    <t>0,930</t>
  </si>
  <si>
    <t xml:space="preserve">Couronne danoise </t>
  </si>
  <si>
    <t>0,16$</t>
  </si>
  <si>
    <t xml:space="preserve">Monarhcie constitutionnelle parlementaire </t>
  </si>
  <si>
    <t>16 045,10</t>
  </si>
  <si>
    <t>Italie</t>
  </si>
  <si>
    <t>Rome</t>
  </si>
  <si>
    <t>301340</t>
  </si>
  <si>
    <t>Italien</t>
  </si>
  <si>
    <t>Italien/Anglais</t>
  </si>
  <si>
    <t>0,883</t>
  </si>
  <si>
    <t>République démocratique parlementaire</t>
  </si>
  <si>
    <t>26 569,50</t>
  </si>
  <si>
    <t>24 933,95</t>
  </si>
  <si>
    <t>Portugal</t>
  </si>
  <si>
    <t>Lisbonne</t>
  </si>
  <si>
    <t>92090</t>
  </si>
  <si>
    <t>0,850</t>
  </si>
  <si>
    <t>8 234,43</t>
  </si>
  <si>
    <t>Malte</t>
  </si>
  <si>
    <t>La valette</t>
  </si>
  <si>
    <t>316</t>
  </si>
  <si>
    <t>Maltais, Anglais</t>
  </si>
  <si>
    <t>0,885</t>
  </si>
  <si>
    <t>3 572,71</t>
  </si>
  <si>
    <t>-7 163,11</t>
  </si>
  <si>
    <t>Grèce</t>
  </si>
  <si>
    <t>Athènes</t>
  </si>
  <si>
    <t>131957</t>
  </si>
  <si>
    <t>Grec moderne</t>
  </si>
  <si>
    <t>0,872</t>
  </si>
  <si>
    <t>4 631,22</t>
  </si>
  <si>
    <t>Pologne</t>
  </si>
  <si>
    <t>Europe de l'Est</t>
  </si>
  <si>
    <t>Varsovie</t>
  </si>
  <si>
    <t>312685</t>
  </si>
  <si>
    <t>Polonais</t>
  </si>
  <si>
    <t>Polonais/Anglais</t>
  </si>
  <si>
    <t xml:space="preserve">Zloty </t>
  </si>
  <si>
    <t>13 220,47</t>
  </si>
  <si>
    <t>2 132,35</t>
  </si>
  <si>
    <t>Croatie</t>
  </si>
  <si>
    <t>Zagreb</t>
  </si>
  <si>
    <t>56594</t>
  </si>
  <si>
    <t>Croate</t>
  </si>
  <si>
    <t>0,837</t>
  </si>
  <si>
    <t>Kuan croate</t>
  </si>
  <si>
    <t>1 364,62</t>
  </si>
  <si>
    <t>Slovénie</t>
  </si>
  <si>
    <t>Ljubljana</t>
  </si>
  <si>
    <t>20273</t>
  </si>
  <si>
    <t>Slovène</t>
  </si>
  <si>
    <t>0,902</t>
  </si>
  <si>
    <t>Russie, Fédération de</t>
  </si>
  <si>
    <t>Fédération de Russie</t>
  </si>
  <si>
    <t>Moscou</t>
  </si>
  <si>
    <t>17098242</t>
  </si>
  <si>
    <t>Russe</t>
  </si>
  <si>
    <t>Russe/Anglais</t>
  </si>
  <si>
    <t>0,824</t>
  </si>
  <si>
    <t>Rouble russe</t>
  </si>
  <si>
    <t>31 735,14</t>
  </si>
  <si>
    <t>22 529,88</t>
  </si>
  <si>
    <t>- Certificat d'origine
- Déclaration douanière de cargaison
- Certificat d'origine (EEU-Developing Countries (DC))
- Déclaration de valeur en douane
- Formulaire de correction de la valeur en douane et des frais
- Lettre internationale de consignation</t>
  </si>
  <si>
    <t>Ukraine</t>
  </si>
  <si>
    <t>Kiev</t>
  </si>
  <si>
    <t>603550</t>
  </si>
  <si>
    <t>Ukrainien</t>
  </si>
  <si>
    <t>0,750</t>
  </si>
  <si>
    <t>Hryvnia</t>
  </si>
  <si>
    <t>0,036$</t>
  </si>
  <si>
    <t>3 070,00</t>
  </si>
  <si>
    <t>Roumanie</t>
  </si>
  <si>
    <t>Bucarest</t>
  </si>
  <si>
    <t>238391</t>
  </si>
  <si>
    <t>Roumain</t>
  </si>
  <si>
    <t>0,816</t>
  </si>
  <si>
    <t>Leu rouman</t>
  </si>
  <si>
    <t>5 971,22</t>
  </si>
  <si>
    <t>Bulgarie</t>
  </si>
  <si>
    <t>Sofia</t>
  </si>
  <si>
    <t>110879</t>
  </si>
  <si>
    <t>Bulgare</t>
  </si>
  <si>
    <t>Lev bulgare</t>
  </si>
  <si>
    <t>0,62$</t>
  </si>
  <si>
    <t>1 222,89</t>
  </si>
  <si>
    <t>Lituanie</t>
  </si>
  <si>
    <t>Vilnius</t>
  </si>
  <si>
    <t>65300</t>
  </si>
  <si>
    <t>Lituanien</t>
  </si>
  <si>
    <t>0,869</t>
  </si>
  <si>
    <t>Norvège</t>
  </si>
  <si>
    <t>Oslo</t>
  </si>
  <si>
    <t>323802</t>
  </si>
  <si>
    <t>Norvégien</t>
  </si>
  <si>
    <t>0,954</t>
  </si>
  <si>
    <t>4 298,30</t>
  </si>
  <si>
    <t>8 138,30</t>
  </si>
  <si>
    <t>- Formulaire de droits et taxes de douane et d'accise (anglais)
- Formulaire de certificat d'importation
- Déclaration d'importation des produits de retrait
- Document administratif unique (DAU)</t>
  </si>
  <si>
    <t>Finlande</t>
  </si>
  <si>
    <t>Helsinki</t>
  </si>
  <si>
    <t>338145</t>
  </si>
  <si>
    <t>Finnois, Suédois</t>
  </si>
  <si>
    <t>0,925</t>
  </si>
  <si>
    <t>8 169,89</t>
  </si>
  <si>
    <t>4 568,56</t>
  </si>
  <si>
    <t>Estonie</t>
  </si>
  <si>
    <t>Tallinn</t>
  </si>
  <si>
    <t>45228</t>
  </si>
  <si>
    <t>Estonien</t>
  </si>
  <si>
    <t>Anglais/Russe</t>
  </si>
  <si>
    <t>0,880</t>
  </si>
  <si>
    <t>3 044,48</t>
  </si>
  <si>
    <t>1 967,32</t>
  </si>
  <si>
    <t>Irlande</t>
  </si>
  <si>
    <t>Dublin</t>
  </si>
  <si>
    <t>70273</t>
  </si>
  <si>
    <t>Anglais, Irlandais</t>
  </si>
  <si>
    <t>0,942</t>
  </si>
  <si>
    <t>78 234,15</t>
  </si>
  <si>
    <t>18 102,95</t>
  </si>
  <si>
    <t>Autriche</t>
  </si>
  <si>
    <t>Vienne</t>
  </si>
  <si>
    <t>83871</t>
  </si>
  <si>
    <t>0,914</t>
  </si>
  <si>
    <t>4 642,62</t>
  </si>
  <si>
    <t>10 577,70</t>
  </si>
  <si>
    <t>Suisse</t>
  </si>
  <si>
    <t>Berne</t>
  </si>
  <si>
    <t>41277</t>
  </si>
  <si>
    <t>Allemand, Français, Italien</t>
  </si>
  <si>
    <t>0,946</t>
  </si>
  <si>
    <t xml:space="preserve">Franc suisse </t>
  </si>
  <si>
    <t>1,11$</t>
  </si>
  <si>
    <t>Etat fédéral</t>
  </si>
  <si>
    <t>-21 740,01</t>
  </si>
  <si>
    <t>11 097,09</t>
  </si>
  <si>
    <t>- Déclaration sur facture
- Déclaration sur facture EUR MED
- Certificat de circulation EUR 1
- Certificat de circulation EUR-MED
- Déclaration d'importation (formulaire 11.1)</t>
  </si>
  <si>
    <t>République tchèque</t>
  </si>
  <si>
    <t>Prague</t>
  </si>
  <si>
    <t>78867</t>
  </si>
  <si>
    <t>Tchèque</t>
  </si>
  <si>
    <t xml:space="preserve">Couronne tchèque </t>
  </si>
  <si>
    <t>Luxembourg</t>
  </si>
  <si>
    <t>2586</t>
  </si>
  <si>
    <t>Luxembourgeois , Français, Allemand,</t>
  </si>
  <si>
    <t>0,909</t>
  </si>
  <si>
    <t>-11 420,83</t>
  </si>
  <si>
    <t>1 482,18</t>
  </si>
  <si>
    <t>Hongrie</t>
  </si>
  <si>
    <t>Budapest</t>
  </si>
  <si>
    <t>93028</t>
  </si>
  <si>
    <t>Hongrois</t>
  </si>
  <si>
    <t>0,845</t>
  </si>
  <si>
    <t xml:space="preserve">Forint </t>
  </si>
  <si>
    <t>0,0034$</t>
  </si>
  <si>
    <t>5 204,53</t>
  </si>
  <si>
    <t>2 625,50</t>
  </si>
  <si>
    <t>Slovaquie</t>
  </si>
  <si>
    <t>République slovaque</t>
  </si>
  <si>
    <t>Bratislava</t>
  </si>
  <si>
    <t>49035</t>
  </si>
  <si>
    <t>Slovaque</t>
  </si>
  <si>
    <t>2 448,70</t>
  </si>
  <si>
    <t>Serbie</t>
  </si>
  <si>
    <t>Belgrade</t>
  </si>
  <si>
    <t>77474</t>
  </si>
  <si>
    <t>Serbe</t>
  </si>
  <si>
    <t>Dinar serbe</t>
  </si>
  <si>
    <t>0,010$</t>
  </si>
  <si>
    <t>4 584,89</t>
  </si>
  <si>
    <t>Bélarus</t>
  </si>
  <si>
    <t>Minsk</t>
  </si>
  <si>
    <t>207600</t>
  </si>
  <si>
    <t>biélorusse, russe</t>
  </si>
  <si>
    <t>0,817</t>
  </si>
  <si>
    <t>Rouble biélorusse</t>
  </si>
  <si>
    <t>0,38$</t>
  </si>
  <si>
    <t>1 293,10</t>
  </si>
  <si>
    <t>- Déclaration de cargaison en douane
- Certificat d'origine
- Déclaration de valeur en douane
- Formulaire de correction de la valeur en douane et des frais
- Lettre internationale de consignation</t>
  </si>
  <si>
    <t>Pays_partenaires_Trade_Map</t>
  </si>
  <si>
    <t>Pays_partenaires_BM</t>
  </si>
  <si>
    <t>Amérique_latine</t>
  </si>
  <si>
    <t>Langue_officielle</t>
  </si>
  <si>
    <t>Langue_du_Business</t>
  </si>
  <si>
    <t>Conversion_USD</t>
  </si>
  <si>
    <t>PIB_2009_USD</t>
  </si>
  <si>
    <t>PIB_2011_USD</t>
  </si>
  <si>
    <t>PIB_2013_USD</t>
  </si>
  <si>
    <t>PIB_2015_USD</t>
  </si>
  <si>
    <t>PIB_2017_USD</t>
  </si>
  <si>
    <t>PIB_2019_USD</t>
  </si>
  <si>
    <t>Score_doing_Business</t>
  </si>
  <si>
    <t>Importations_2019</t>
  </si>
  <si>
    <t>Balance_commerciale</t>
  </si>
  <si>
    <t>Date_de_signature</t>
  </si>
  <si>
    <t>Croissance_du_PIB</t>
  </si>
  <si>
    <t>Exportations_2019</t>
  </si>
  <si>
    <t>Superficie</t>
  </si>
  <si>
    <t>Population</t>
  </si>
  <si>
    <t>Regime_politique</t>
  </si>
  <si>
    <t>Flux_entrants</t>
  </si>
  <si>
    <t>Flux_sortants</t>
  </si>
  <si>
    <t>Taux_douverture</t>
  </si>
  <si>
    <t>Taux_de_penetration_des_importations</t>
  </si>
  <si>
    <t>Nature_daccord</t>
  </si>
  <si>
    <t>Entree_en_vigueur</t>
  </si>
  <si>
    <t>Champ_dapplication</t>
  </si>
  <si>
    <t>Duree</t>
  </si>
  <si>
    <t>Documents_necessaires_importation</t>
  </si>
  <si>
    <t>Documents_necessaires_exportation</t>
  </si>
  <si>
    <t>Indice_de_connectivite</t>
  </si>
  <si>
    <t>Classement_connectivite</t>
  </si>
  <si>
    <t>Classement_indice</t>
  </si>
  <si>
    <t>Connectivite_des_transports_maritimes_reguliers</t>
  </si>
  <si>
    <t>Qualite_infrastructure_commerciale_et_des_transports</t>
  </si>
  <si>
    <t>Classement_qualite</t>
  </si>
  <si>
    <t>Competence_qualite_services_logistiques</t>
  </si>
  <si>
    <t>Classement_competence</t>
  </si>
  <si>
    <t>Efficacite_processus_douanement</t>
  </si>
  <si>
    <t>Classement_efficacite</t>
  </si>
  <si>
    <t>Performance_globale</t>
  </si>
  <si>
    <t>Classement_performance</t>
  </si>
  <si>
    <t>Distance_culturelle</t>
  </si>
  <si>
    <t>Distance_politique</t>
  </si>
  <si>
    <t>Distance_administrative</t>
  </si>
  <si>
    <t>Distance_economique</t>
  </si>
  <si>
    <t>Distance_geographique</t>
  </si>
  <si>
    <t>Distance_reglementaire</t>
  </si>
  <si>
    <t>Monarchie constitutionnelle</t>
  </si>
  <si>
    <t>Exportations_Maroc_2012</t>
  </si>
  <si>
    <t>Exportations_Maroc_2013</t>
  </si>
  <si>
    <t>Exportations_Maroc_2014</t>
  </si>
  <si>
    <t>Exportations_Maroc_2015</t>
  </si>
  <si>
    <t>Exportations_Maroc_2016</t>
  </si>
  <si>
    <t>Exportations_Maroc_2017</t>
  </si>
  <si>
    <t>Exportations_Maroc_2018</t>
  </si>
  <si>
    <t>Exportations_Maroc_2019</t>
  </si>
  <si>
    <t>Importations_Maroc_2012</t>
  </si>
  <si>
    <t>Importations_Maroc_2013</t>
  </si>
  <si>
    <t>Importations_Maroc_2014</t>
  </si>
  <si>
    <t>Importations_Maroc_2015</t>
  </si>
  <si>
    <t>Importations_Maroc_2016</t>
  </si>
  <si>
    <t>Importations_Maroc_2017</t>
  </si>
  <si>
    <t>Importations_Maroc_2018</t>
  </si>
  <si>
    <t>Importations_Maroc_2019</t>
  </si>
  <si>
    <t>Accord</t>
  </si>
  <si>
    <t>ZLECAf</t>
  </si>
  <si>
    <t>ZLECAf / Accord d'Agadir</t>
  </si>
  <si>
    <t>ALE Maroc-USA</t>
  </si>
  <si>
    <t>ALE Maroc-Turquie</t>
  </si>
  <si>
    <t>ALE Maroc-UE</t>
  </si>
  <si>
    <t>Zone de libre-échange( ZLECAF) /Accord de libre échange (Accord d'Agadir)</t>
  </si>
  <si>
    <t>Accord d'Agadir</t>
  </si>
  <si>
    <t>Aucun accord existant entre les deux pays</t>
  </si>
  <si>
    <t>PIB_par_habitant</t>
  </si>
  <si>
    <t>TCAM_2012_2019_des_exportations_marocaines</t>
  </si>
  <si>
    <t>TCAM_2012_2019_des_importations_marocaines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</si>
</sst>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D_H_-;\-* #,##0.00\ _D_H_-;_-* &quot;-&quot;??\ _D_H_-;_-@_-"/>
    <numFmt numFmtId="165" formatCode="_-* #,##0\ _D_H_-;\-* #,##0\ _D_H_-;_-* &quot;-&quot;??\ _D_H_-;_-@_-"/>
    <numFmt numFmtId="166" formatCode="_-* #,##0.0\ _D_H_-;\-* #,##0.0\ _D_H_-;_-* &quot;-&quot;??\ _D_H_-;_-@_-"/>
    <numFmt numFmtId="167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164" fontId="2" fillId="0" borderId="1" xfId="1" quotePrefix="1" applyFont="1" applyBorder="1" applyAlignment="1">
      <alignment horizontal="right" vertical="center"/>
    </xf>
    <xf numFmtId="165" fontId="2" fillId="0" borderId="1" xfId="1" applyNumberFormat="1" applyFont="1" applyBorder="1" applyAlignment="1">
      <alignment vertical="center"/>
    </xf>
    <xf numFmtId="0" fontId="2" fillId="0" borderId="1" xfId="0" quotePrefix="1" applyFont="1" applyBorder="1" applyAlignment="1">
      <alignment horizontal="left" vertical="center"/>
    </xf>
    <xf numFmtId="165" fontId="2" fillId="0" borderId="1" xfId="1" applyNumberFormat="1" applyFont="1" applyBorder="1" applyAlignment="1">
      <alignment horizontal="center" vertical="center"/>
    </xf>
    <xf numFmtId="164" fontId="2" fillId="0" borderId="1" xfId="1" applyFont="1" applyBorder="1" applyAlignment="1">
      <alignment horizontal="center" vertical="center"/>
    </xf>
    <xf numFmtId="9" fontId="2" fillId="0" borderId="1" xfId="2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left" vertical="center"/>
    </xf>
    <xf numFmtId="0" fontId="2" fillId="0" borderId="1" xfId="0" quotePrefix="1" applyFont="1" applyBorder="1" applyAlignment="1">
      <alignment vertical="center"/>
    </xf>
    <xf numFmtId="164" fontId="2" fillId="0" borderId="1" xfId="1" applyNumberFormat="1" applyFont="1" applyBorder="1" applyAlignment="1">
      <alignment vertical="center"/>
    </xf>
    <xf numFmtId="166" fontId="2" fillId="0" borderId="1" xfId="1" quotePrefix="1" applyNumberFormat="1" applyFont="1" applyBorder="1" applyAlignment="1">
      <alignment horizontal="right" vertical="center"/>
    </xf>
    <xf numFmtId="0" fontId="2" fillId="0" borderId="1" xfId="0" applyFont="1" applyFill="1" applyBorder="1" applyAlignment="1">
      <alignment vertical="center"/>
    </xf>
    <xf numFmtId="166" fontId="2" fillId="0" borderId="1" xfId="1" quotePrefix="1" applyNumberFormat="1" applyFont="1" applyFill="1" applyBorder="1" applyAlignment="1">
      <alignment horizontal="right" vertical="center"/>
    </xf>
    <xf numFmtId="0" fontId="2" fillId="0" borderId="1" xfId="0" quotePrefix="1" applyFont="1" applyFill="1" applyBorder="1" applyAlignment="1">
      <alignment horizontal="left" vertical="center"/>
    </xf>
    <xf numFmtId="164" fontId="2" fillId="0" borderId="1" xfId="1" applyFont="1" applyFill="1" applyBorder="1" applyAlignment="1">
      <alignment horizontal="center" vertical="center" wrapText="1"/>
    </xf>
    <xf numFmtId="164" fontId="2" fillId="0" borderId="1" xfId="1" applyFont="1" applyBorder="1" applyAlignment="1">
      <alignment horizontal="center" vertical="center" wrapText="1"/>
    </xf>
    <xf numFmtId="164" fontId="2" fillId="0" borderId="1" xfId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165" fontId="2" fillId="0" borderId="0" xfId="1" applyNumberFormat="1" applyFont="1" applyFill="1" applyBorder="1" applyAlignment="1">
      <alignment horizontal="center" vertical="center"/>
    </xf>
    <xf numFmtId="164" fontId="2" fillId="0" borderId="0" xfId="1" applyFont="1" applyFill="1" applyBorder="1" applyAlignment="1">
      <alignment horizontal="center" vertical="center"/>
    </xf>
    <xf numFmtId="164" fontId="2" fillId="0" borderId="0" xfId="1" applyFont="1" applyFill="1" applyBorder="1" applyAlignment="1">
      <alignment vertical="center"/>
    </xf>
    <xf numFmtId="10" fontId="2" fillId="0" borderId="0" xfId="2" applyNumberFormat="1" applyFont="1" applyFill="1" applyBorder="1" applyAlignment="1">
      <alignment horizontal="center" vertical="center"/>
    </xf>
    <xf numFmtId="167" fontId="2" fillId="0" borderId="0" xfId="2" applyNumberFormat="1" applyFont="1" applyFill="1" applyBorder="1" applyAlignment="1">
      <alignment horizontal="center" vertical="center"/>
    </xf>
    <xf numFmtId="165" fontId="2" fillId="0" borderId="1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1" applyFont="1" applyAlignment="1">
      <alignment horizontal="center" vertical="center"/>
    </xf>
    <xf numFmtId="164" fontId="2" fillId="0" borderId="0" xfId="1" applyFont="1" applyAlignment="1">
      <alignment vertical="center"/>
    </xf>
    <xf numFmtId="0" fontId="5" fillId="0" borderId="1" xfId="3" applyFont="1" applyBorder="1" applyAlignment="1">
      <alignment horizontal="center" vertical="center"/>
    </xf>
    <xf numFmtId="0" fontId="5" fillId="0" borderId="0" xfId="3" applyFont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3" fillId="8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9" fontId="2" fillId="0" borderId="1" xfId="2" applyFont="1" applyFill="1" applyBorder="1" applyAlignment="1">
      <alignment horizontal="center" vertical="center"/>
    </xf>
    <xf numFmtId="167" fontId="2" fillId="0" borderId="1" xfId="2" applyNumberFormat="1" applyFont="1" applyFill="1" applyBorder="1" applyAlignment="1">
      <alignment horizontal="center" vertical="center"/>
    </xf>
    <xf numFmtId="10" fontId="2" fillId="0" borderId="1" xfId="2" applyNumberFormat="1" applyFont="1" applyFill="1" applyBorder="1" applyAlignment="1">
      <alignment horizontal="center" vertical="center"/>
    </xf>
    <xf numFmtId="9" fontId="2" fillId="0" borderId="1" xfId="2" applyNumberFormat="1" applyFont="1" applyFill="1" applyBorder="1" applyAlignment="1">
      <alignment horizontal="center" vertical="center"/>
    </xf>
    <xf numFmtId="10" fontId="2" fillId="0" borderId="1" xfId="2" applyNumberFormat="1" applyFont="1" applyBorder="1" applyAlignment="1">
      <alignment horizontal="center" vertical="center"/>
    </xf>
    <xf numFmtId="166" fontId="2" fillId="0" borderId="1" xfId="1" applyNumberFormat="1" applyFont="1" applyBorder="1" applyAlignment="1">
      <alignment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.zouiten/Downloads/Trade_Map_-_Liste_des_march&#233;s_fournisseurs_pour__un_produit_import&#233;_par_le_Maroc%20(7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.zouiten/Downloads/Trade_Map_-_Liste_des_march&#233;s_importateurs_pour__un_produit_export&#233;_par_le_Maroc%20(19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.zouiten/AppData/Local/Microsoft/Windows/INetCache/Content.Outlook/T4QNTR03/Accords%20Z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de_Map_-_Liste_des_marchés_f"/>
    </sheetNames>
    <sheetDataSet>
      <sheetData sheetId="0">
        <row r="18">
          <cell r="A18" t="str">
            <v>Monde</v>
          </cell>
          <cell r="B18">
            <v>44262937</v>
          </cell>
          <cell r="C18">
            <v>44789782</v>
          </cell>
          <cell r="D18">
            <v>45190815</v>
          </cell>
          <cell r="E18">
            <v>46191743</v>
          </cell>
          <cell r="F18">
            <v>37581282</v>
          </cell>
          <cell r="G18">
            <v>41683368</v>
          </cell>
          <cell r="H18">
            <v>45083716</v>
          </cell>
          <cell r="I18">
            <v>51253928</v>
          </cell>
          <cell r="J18">
            <v>51067504</v>
          </cell>
          <cell r="K18">
            <v>44601452</v>
          </cell>
        </row>
        <row r="19">
          <cell r="A19" t="str">
            <v>Espagne</v>
          </cell>
          <cell r="B19">
            <v>4858557</v>
          </cell>
          <cell r="C19">
            <v>5901448</v>
          </cell>
          <cell r="D19">
            <v>6119973</v>
          </cell>
          <cell r="E19">
            <v>6161210</v>
          </cell>
          <cell r="F19">
            <v>5229337</v>
          </cell>
          <cell r="G19">
            <v>6551317</v>
          </cell>
          <cell r="H19">
            <v>7607482</v>
          </cell>
          <cell r="I19">
            <v>8106186</v>
          </cell>
          <cell r="J19">
            <v>7948025</v>
          </cell>
          <cell r="K19">
            <v>6806492</v>
          </cell>
        </row>
        <row r="20">
          <cell r="A20" t="str">
            <v>Chine</v>
          </cell>
          <cell r="B20">
            <v>2884588</v>
          </cell>
          <cell r="C20">
            <v>2967814</v>
          </cell>
          <cell r="D20">
            <v>3136793</v>
          </cell>
          <cell r="E20">
            <v>3507532</v>
          </cell>
          <cell r="F20">
            <v>3155693</v>
          </cell>
          <cell r="G20">
            <v>3802775</v>
          </cell>
          <cell r="H20">
            <v>4078630</v>
          </cell>
          <cell r="I20">
            <v>5037380</v>
          </cell>
          <cell r="J20">
            <v>5181673</v>
          </cell>
          <cell r="K20">
            <v>5436626</v>
          </cell>
        </row>
        <row r="21">
          <cell r="A21" t="str">
            <v>France</v>
          </cell>
          <cell r="B21">
            <v>6308934</v>
          </cell>
          <cell r="C21">
            <v>5548461</v>
          </cell>
          <cell r="D21">
            <v>5849318</v>
          </cell>
          <cell r="E21">
            <v>6225049</v>
          </cell>
          <cell r="F21">
            <v>4759666</v>
          </cell>
          <cell r="G21">
            <v>5511849</v>
          </cell>
          <cell r="H21">
            <v>5356081</v>
          </cell>
          <cell r="I21">
            <v>6091606</v>
          </cell>
          <cell r="J21">
            <v>6236671</v>
          </cell>
          <cell r="K21">
            <v>5351008</v>
          </cell>
        </row>
        <row r="22">
          <cell r="A22" t="str">
            <v>Etats-Unis d'Amérique</v>
          </cell>
          <cell r="B22">
            <v>3591265</v>
          </cell>
          <cell r="C22">
            <v>2858984</v>
          </cell>
          <cell r="D22">
            <v>3396954</v>
          </cell>
          <cell r="E22">
            <v>3219824</v>
          </cell>
          <cell r="F22">
            <v>2443021</v>
          </cell>
          <cell r="G22">
            <v>2658373</v>
          </cell>
          <cell r="H22">
            <v>3090912</v>
          </cell>
          <cell r="I22">
            <v>4075179</v>
          </cell>
          <cell r="J22">
            <v>3776676</v>
          </cell>
          <cell r="K22">
            <v>2795713</v>
          </cell>
        </row>
        <row r="23">
          <cell r="A23" t="str">
            <v>Turquie</v>
          </cell>
          <cell r="B23">
            <v>1168590</v>
          </cell>
          <cell r="C23">
            <v>1136434</v>
          </cell>
          <cell r="D23">
            <v>1387349</v>
          </cell>
          <cell r="E23">
            <v>1651925</v>
          </cell>
          <cell r="F23">
            <v>1589001</v>
          </cell>
          <cell r="G23">
            <v>1848730</v>
          </cell>
          <cell r="H23">
            <v>1984845</v>
          </cell>
          <cell r="I23">
            <v>2293732</v>
          </cell>
          <cell r="J23">
            <v>2665874</v>
          </cell>
          <cell r="K23">
            <v>2441841</v>
          </cell>
        </row>
        <row r="24">
          <cell r="A24" t="str">
            <v>Allemagne</v>
          </cell>
          <cell r="B24">
            <v>1981278</v>
          </cell>
          <cell r="C24">
            <v>2139392</v>
          </cell>
          <cell r="D24">
            <v>2167299</v>
          </cell>
          <cell r="E24">
            <v>2398343</v>
          </cell>
          <cell r="F24">
            <v>2181565</v>
          </cell>
          <cell r="G24">
            <v>2451636</v>
          </cell>
          <cell r="H24">
            <v>2725966</v>
          </cell>
          <cell r="I24">
            <v>2496760</v>
          </cell>
          <cell r="J24">
            <v>2523536</v>
          </cell>
          <cell r="K24">
            <v>2367026</v>
          </cell>
        </row>
        <row r="25">
          <cell r="A25" t="str">
            <v>Italie</v>
          </cell>
          <cell r="B25">
            <v>2297390</v>
          </cell>
          <cell r="C25">
            <v>2196338</v>
          </cell>
          <cell r="D25">
            <v>2413022</v>
          </cell>
          <cell r="E25">
            <v>2277577</v>
          </cell>
          <cell r="F25">
            <v>2054407</v>
          </cell>
          <cell r="G25">
            <v>2263422</v>
          </cell>
          <cell r="H25">
            <v>2618824</v>
          </cell>
          <cell r="I25">
            <v>2864890</v>
          </cell>
          <cell r="J25">
            <v>2740885</v>
          </cell>
          <cell r="K25">
            <v>2323894</v>
          </cell>
        </row>
        <row r="26">
          <cell r="A26" t="str">
            <v>Russie, Fédération de</v>
          </cell>
          <cell r="B26">
            <v>2047750</v>
          </cell>
          <cell r="C26">
            <v>2350498</v>
          </cell>
          <cell r="D26">
            <v>1907055</v>
          </cell>
          <cell r="E26">
            <v>1948476</v>
          </cell>
          <cell r="F26">
            <v>1622347</v>
          </cell>
          <cell r="G26">
            <v>1020590</v>
          </cell>
          <cell r="H26">
            <v>957885</v>
          </cell>
          <cell r="I26">
            <v>1762171</v>
          </cell>
          <cell r="J26">
            <v>1364664</v>
          </cell>
          <cell r="K26">
            <v>1622859</v>
          </cell>
        </row>
        <row r="27">
          <cell r="A27" t="str">
            <v>Portugal</v>
          </cell>
          <cell r="B27">
            <v>754016</v>
          </cell>
          <cell r="C27">
            <v>730651</v>
          </cell>
          <cell r="D27">
            <v>1041053</v>
          </cell>
          <cell r="E27">
            <v>917807</v>
          </cell>
          <cell r="F27">
            <v>1025761</v>
          </cell>
          <cell r="G27">
            <v>1225681</v>
          </cell>
          <cell r="H27">
            <v>1389376</v>
          </cell>
          <cell r="I27">
            <v>1326299</v>
          </cell>
          <cell r="J27">
            <v>1410372</v>
          </cell>
          <cell r="K27">
            <v>1183218</v>
          </cell>
        </row>
        <row r="28">
          <cell r="A28" t="str">
            <v>Arabie saoudite</v>
          </cell>
          <cell r="B28">
            <v>3049821</v>
          </cell>
          <cell r="C28">
            <v>2831562</v>
          </cell>
          <cell r="D28">
            <v>2783449</v>
          </cell>
          <cell r="E28">
            <v>2514630</v>
          </cell>
          <cell r="F28">
            <v>993926</v>
          </cell>
          <cell r="G28">
            <v>799151</v>
          </cell>
          <cell r="H28">
            <v>875600</v>
          </cell>
          <cell r="I28">
            <v>1174137</v>
          </cell>
          <cell r="J28">
            <v>1224083</v>
          </cell>
          <cell r="K28">
            <v>897571</v>
          </cell>
        </row>
        <row r="29">
          <cell r="A29" t="str">
            <v>Brésil</v>
          </cell>
          <cell r="B29">
            <v>1040863</v>
          </cell>
          <cell r="C29">
            <v>1013234</v>
          </cell>
          <cell r="D29">
            <v>805559</v>
          </cell>
          <cell r="E29">
            <v>548344</v>
          </cell>
          <cell r="F29">
            <v>625260</v>
          </cell>
          <cell r="G29">
            <v>653799</v>
          </cell>
          <cell r="H29">
            <v>716604</v>
          </cell>
          <cell r="I29">
            <v>618826</v>
          </cell>
          <cell r="J29">
            <v>576964</v>
          </cell>
          <cell r="K29">
            <v>770808</v>
          </cell>
        </row>
        <row r="30">
          <cell r="A30" t="str">
            <v>Belgique</v>
          </cell>
          <cell r="B30">
            <v>843229</v>
          </cell>
          <cell r="C30">
            <v>737668</v>
          </cell>
          <cell r="D30">
            <v>808531</v>
          </cell>
          <cell r="E30">
            <v>980596</v>
          </cell>
          <cell r="F30">
            <v>618149</v>
          </cell>
          <cell r="G30">
            <v>641773</v>
          </cell>
          <cell r="H30">
            <v>604850</v>
          </cell>
          <cell r="I30">
            <v>811377</v>
          </cell>
          <cell r="J30">
            <v>772784</v>
          </cell>
          <cell r="K30">
            <v>735185</v>
          </cell>
        </row>
        <row r="31">
          <cell r="A31" t="str">
            <v>Inde</v>
          </cell>
          <cell r="B31">
            <v>588940</v>
          </cell>
          <cell r="C31">
            <v>507746</v>
          </cell>
          <cell r="D31">
            <v>629142</v>
          </cell>
          <cell r="E31">
            <v>507647</v>
          </cell>
          <cell r="F31">
            <v>400282</v>
          </cell>
          <cell r="G31">
            <v>633757</v>
          </cell>
          <cell r="H31">
            <v>617349</v>
          </cell>
          <cell r="I31">
            <v>702883</v>
          </cell>
          <cell r="J31">
            <v>1159033</v>
          </cell>
          <cell r="K31">
            <v>675205</v>
          </cell>
        </row>
        <row r="32">
          <cell r="A32" t="str">
            <v>Pays-Bas</v>
          </cell>
          <cell r="B32">
            <v>729115</v>
          </cell>
          <cell r="C32">
            <v>666757</v>
          </cell>
          <cell r="D32">
            <v>717650</v>
          </cell>
          <cell r="E32">
            <v>935729</v>
          </cell>
          <cell r="F32">
            <v>695938</v>
          </cell>
          <cell r="G32">
            <v>797251</v>
          </cell>
          <cell r="H32">
            <v>745183</v>
          </cell>
          <cell r="I32">
            <v>931068</v>
          </cell>
          <cell r="J32">
            <v>804060</v>
          </cell>
          <cell r="K32">
            <v>664997</v>
          </cell>
        </row>
        <row r="33">
          <cell r="A33" t="str">
            <v>Argentine</v>
          </cell>
          <cell r="B33">
            <v>560936</v>
          </cell>
          <cell r="C33">
            <v>630369</v>
          </cell>
          <cell r="D33">
            <v>550321</v>
          </cell>
          <cell r="E33">
            <v>581172</v>
          </cell>
          <cell r="F33">
            <v>412024</v>
          </cell>
          <cell r="G33">
            <v>446906</v>
          </cell>
          <cell r="H33">
            <v>577434</v>
          </cell>
          <cell r="I33">
            <v>408362</v>
          </cell>
          <cell r="J33">
            <v>738750</v>
          </cell>
          <cell r="K33">
            <v>605199</v>
          </cell>
        </row>
        <row r="34">
          <cell r="A34" t="str">
            <v>Egypte</v>
          </cell>
          <cell r="B34">
            <v>492488</v>
          </cell>
          <cell r="C34">
            <v>467618</v>
          </cell>
          <cell r="D34">
            <v>493186</v>
          </cell>
          <cell r="E34">
            <v>546256</v>
          </cell>
          <cell r="F34">
            <v>386897</v>
          </cell>
          <cell r="G34">
            <v>411238</v>
          </cell>
          <cell r="H34">
            <v>455020</v>
          </cell>
          <cell r="I34">
            <v>570013</v>
          </cell>
          <cell r="J34">
            <v>674536</v>
          </cell>
          <cell r="K34">
            <v>582892</v>
          </cell>
        </row>
        <row r="35">
          <cell r="A35" t="str">
            <v>Royaume-Uni</v>
          </cell>
          <cell r="B35">
            <v>885701</v>
          </cell>
          <cell r="C35">
            <v>982997</v>
          </cell>
          <cell r="D35">
            <v>853742</v>
          </cell>
          <cell r="E35">
            <v>831203</v>
          </cell>
          <cell r="F35">
            <v>820046</v>
          </cell>
          <cell r="G35">
            <v>797405</v>
          </cell>
          <cell r="H35">
            <v>1021707</v>
          </cell>
          <cell r="I35">
            <v>1130752</v>
          </cell>
          <cell r="J35">
            <v>864590</v>
          </cell>
          <cell r="K35">
            <v>564159</v>
          </cell>
        </row>
        <row r="36">
          <cell r="A36" t="str">
            <v>Roumanie</v>
          </cell>
          <cell r="B36">
            <v>367482</v>
          </cell>
          <cell r="C36">
            <v>390728</v>
          </cell>
          <cell r="D36">
            <v>465210</v>
          </cell>
          <cell r="E36">
            <v>309621</v>
          </cell>
          <cell r="F36">
            <v>252416</v>
          </cell>
          <cell r="G36">
            <v>592384</v>
          </cell>
          <cell r="H36">
            <v>619411</v>
          </cell>
          <cell r="I36">
            <v>644655</v>
          </cell>
          <cell r="J36">
            <v>585241</v>
          </cell>
          <cell r="K36">
            <v>549179</v>
          </cell>
        </row>
        <row r="37">
          <cell r="A37" t="str">
            <v>Canada</v>
          </cell>
          <cell r="B37">
            <v>363885</v>
          </cell>
          <cell r="C37">
            <v>450825</v>
          </cell>
          <cell r="D37">
            <v>422136</v>
          </cell>
          <cell r="E37">
            <v>348612</v>
          </cell>
          <cell r="F37">
            <v>397945</v>
          </cell>
          <cell r="G37">
            <v>408843</v>
          </cell>
          <cell r="H37">
            <v>424377</v>
          </cell>
          <cell r="I37">
            <v>487567</v>
          </cell>
          <cell r="J37">
            <v>402838</v>
          </cell>
          <cell r="K37">
            <v>527610</v>
          </cell>
        </row>
        <row r="38">
          <cell r="A38" t="str">
            <v>Emirats arabes unis</v>
          </cell>
          <cell r="B38">
            <v>304427</v>
          </cell>
          <cell r="C38">
            <v>521152</v>
          </cell>
          <cell r="D38">
            <v>305121</v>
          </cell>
          <cell r="E38">
            <v>430098</v>
          </cell>
          <cell r="F38">
            <v>542638</v>
          </cell>
          <cell r="G38">
            <v>665723</v>
          </cell>
          <cell r="H38">
            <v>522734</v>
          </cell>
          <cell r="I38">
            <v>820158</v>
          </cell>
          <cell r="J38">
            <v>907054</v>
          </cell>
          <cell r="K38">
            <v>511892</v>
          </cell>
        </row>
        <row r="39">
          <cell r="A39" t="str">
            <v>Pologne</v>
          </cell>
          <cell r="B39">
            <v>202313</v>
          </cell>
          <cell r="C39">
            <v>254794</v>
          </cell>
          <cell r="D39">
            <v>339577</v>
          </cell>
          <cell r="E39">
            <v>500462</v>
          </cell>
          <cell r="F39">
            <v>354742</v>
          </cell>
          <cell r="G39">
            <v>361593</v>
          </cell>
          <cell r="H39">
            <v>391506</v>
          </cell>
          <cell r="I39">
            <v>446201</v>
          </cell>
          <cell r="J39">
            <v>476445</v>
          </cell>
          <cell r="K39">
            <v>470539</v>
          </cell>
        </row>
        <row r="40">
          <cell r="A40" t="str">
            <v>Ukraine</v>
          </cell>
          <cell r="B40">
            <v>676828</v>
          </cell>
          <cell r="C40">
            <v>751933</v>
          </cell>
          <cell r="D40">
            <v>582616</v>
          </cell>
          <cell r="E40">
            <v>650418</v>
          </cell>
          <cell r="F40">
            <v>514488</v>
          </cell>
          <cell r="G40">
            <v>433144</v>
          </cell>
          <cell r="H40">
            <v>367191</v>
          </cell>
          <cell r="I40">
            <v>470889</v>
          </cell>
          <cell r="J40">
            <v>351250</v>
          </cell>
          <cell r="K40">
            <v>435959</v>
          </cell>
        </row>
        <row r="41">
          <cell r="A41" t="str">
            <v>Algérie</v>
          </cell>
          <cell r="B41">
            <v>1074864</v>
          </cell>
          <cell r="C41">
            <v>1127520</v>
          </cell>
          <cell r="D41">
            <v>1284507</v>
          </cell>
          <cell r="E41">
            <v>1331608</v>
          </cell>
          <cell r="F41">
            <v>789228</v>
          </cell>
          <cell r="G41">
            <v>616227</v>
          </cell>
          <cell r="H41">
            <v>544083</v>
          </cell>
          <cell r="I41">
            <v>741599</v>
          </cell>
          <cell r="J41">
            <v>515385</v>
          </cell>
          <cell r="K41">
            <v>434917</v>
          </cell>
        </row>
        <row r="42">
          <cell r="A42" t="str">
            <v>Corée, République de</v>
          </cell>
          <cell r="B42">
            <v>443687</v>
          </cell>
          <cell r="C42">
            <v>595997</v>
          </cell>
          <cell r="D42">
            <v>402070</v>
          </cell>
          <cell r="E42">
            <v>401637</v>
          </cell>
          <cell r="F42">
            <v>407777</v>
          </cell>
          <cell r="G42">
            <v>788498</v>
          </cell>
          <cell r="H42">
            <v>542766</v>
          </cell>
          <cell r="I42">
            <v>453051</v>
          </cell>
          <cell r="J42">
            <v>556900</v>
          </cell>
          <cell r="K42">
            <v>402631</v>
          </cell>
        </row>
        <row r="43">
          <cell r="A43" t="str">
            <v>Suède</v>
          </cell>
          <cell r="B43">
            <v>491783</v>
          </cell>
          <cell r="C43">
            <v>497459</v>
          </cell>
          <cell r="D43">
            <v>422339</v>
          </cell>
          <cell r="E43">
            <v>405799</v>
          </cell>
          <cell r="F43">
            <v>363423</v>
          </cell>
          <cell r="G43">
            <v>420353</v>
          </cell>
          <cell r="H43">
            <v>468723</v>
          </cell>
          <cell r="I43">
            <v>507987</v>
          </cell>
          <cell r="J43">
            <v>496919</v>
          </cell>
          <cell r="K43">
            <v>349028</v>
          </cell>
        </row>
        <row r="44">
          <cell r="A44" t="str">
            <v>République tchèque</v>
          </cell>
          <cell r="B44">
            <v>129045</v>
          </cell>
          <cell r="C44">
            <v>124417</v>
          </cell>
          <cell r="D44">
            <v>176525</v>
          </cell>
          <cell r="E44">
            <v>207894</v>
          </cell>
          <cell r="F44">
            <v>185262</v>
          </cell>
          <cell r="G44">
            <v>243799</v>
          </cell>
          <cell r="H44">
            <v>329275</v>
          </cell>
          <cell r="I44">
            <v>394531</v>
          </cell>
          <cell r="J44">
            <v>374051</v>
          </cell>
          <cell r="K44">
            <v>325988</v>
          </cell>
        </row>
        <row r="45">
          <cell r="A45" t="str">
            <v>Japon</v>
          </cell>
          <cell r="B45">
            <v>416113</v>
          </cell>
          <cell r="C45">
            <v>653171</v>
          </cell>
          <cell r="D45">
            <v>321525</v>
          </cell>
          <cell r="E45">
            <v>345743</v>
          </cell>
          <cell r="F45">
            <v>286734</v>
          </cell>
          <cell r="G45">
            <v>511346</v>
          </cell>
          <cell r="H45">
            <v>457271</v>
          </cell>
          <cell r="I45">
            <v>381359</v>
          </cell>
          <cell r="J45">
            <v>353822</v>
          </cell>
          <cell r="K45">
            <v>289952</v>
          </cell>
        </row>
        <row r="46">
          <cell r="A46" t="str">
            <v>Suisse</v>
          </cell>
          <cell r="B46">
            <v>307274</v>
          </cell>
          <cell r="C46">
            <v>231501</v>
          </cell>
          <cell r="D46">
            <v>248246</v>
          </cell>
          <cell r="E46">
            <v>301719</v>
          </cell>
          <cell r="F46">
            <v>266591</v>
          </cell>
          <cell r="G46">
            <v>262770</v>
          </cell>
          <cell r="H46">
            <v>281618</v>
          </cell>
          <cell r="I46">
            <v>337092</v>
          </cell>
          <cell r="J46">
            <v>316447</v>
          </cell>
          <cell r="K46">
            <v>280652</v>
          </cell>
        </row>
        <row r="47">
          <cell r="A47" t="str">
            <v>Viet Nam</v>
          </cell>
          <cell r="B47">
            <v>51244</v>
          </cell>
          <cell r="C47">
            <v>128222</v>
          </cell>
          <cell r="D47">
            <v>145907</v>
          </cell>
          <cell r="E47">
            <v>187542</v>
          </cell>
          <cell r="F47">
            <v>196780</v>
          </cell>
          <cell r="G47">
            <v>270770</v>
          </cell>
          <cell r="H47">
            <v>215985</v>
          </cell>
          <cell r="I47">
            <v>243193</v>
          </cell>
          <cell r="J47">
            <v>263532</v>
          </cell>
          <cell r="K47">
            <v>269169</v>
          </cell>
        </row>
        <row r="48">
          <cell r="A48" t="str">
            <v>Hongrie</v>
          </cell>
          <cell r="B48">
            <v>118775</v>
          </cell>
          <cell r="C48">
            <v>96304</v>
          </cell>
          <cell r="D48">
            <v>117448</v>
          </cell>
          <cell r="E48">
            <v>161517</v>
          </cell>
          <cell r="F48">
            <v>173322</v>
          </cell>
          <cell r="G48">
            <v>177655</v>
          </cell>
          <cell r="H48">
            <v>261138</v>
          </cell>
          <cell r="I48">
            <v>253990</v>
          </cell>
          <cell r="J48">
            <v>206365</v>
          </cell>
          <cell r="K48">
            <v>211468</v>
          </cell>
        </row>
        <row r="49">
          <cell r="A49" t="str">
            <v>Autriche</v>
          </cell>
          <cell r="B49">
            <v>186533</v>
          </cell>
          <cell r="C49">
            <v>134893</v>
          </cell>
          <cell r="D49">
            <v>172898</v>
          </cell>
          <cell r="E49">
            <v>220995</v>
          </cell>
          <cell r="F49">
            <v>182943</v>
          </cell>
          <cell r="G49">
            <v>171836</v>
          </cell>
          <cell r="H49">
            <v>210324</v>
          </cell>
          <cell r="I49">
            <v>284816</v>
          </cell>
          <cell r="J49">
            <v>253149</v>
          </cell>
          <cell r="K49">
            <v>207301</v>
          </cell>
        </row>
        <row r="50">
          <cell r="A50" t="str">
            <v>Tunisie</v>
          </cell>
          <cell r="B50">
            <v>282126</v>
          </cell>
          <cell r="C50">
            <v>241046</v>
          </cell>
          <cell r="D50">
            <v>221864</v>
          </cell>
          <cell r="E50">
            <v>205438</v>
          </cell>
          <cell r="F50">
            <v>189579</v>
          </cell>
          <cell r="G50">
            <v>191485</v>
          </cell>
          <cell r="H50">
            <v>213828</v>
          </cell>
          <cell r="I50">
            <v>259339</v>
          </cell>
          <cell r="J50">
            <v>246215</v>
          </cell>
          <cell r="K50">
            <v>203366</v>
          </cell>
        </row>
        <row r="51">
          <cell r="A51" t="str">
            <v>Danemark</v>
          </cell>
          <cell r="B51">
            <v>76508</v>
          </cell>
          <cell r="C51">
            <v>183014</v>
          </cell>
          <cell r="D51">
            <v>249752</v>
          </cell>
          <cell r="E51">
            <v>200245</v>
          </cell>
          <cell r="F51">
            <v>60465</v>
          </cell>
          <cell r="G51">
            <v>74610</v>
          </cell>
          <cell r="H51">
            <v>187121</v>
          </cell>
          <cell r="I51">
            <v>110578</v>
          </cell>
          <cell r="J51">
            <v>144254</v>
          </cell>
          <cell r="K51">
            <v>196914</v>
          </cell>
        </row>
        <row r="52">
          <cell r="A52" t="str">
            <v>Trinité-et-Tobago</v>
          </cell>
          <cell r="B52">
            <v>15143</v>
          </cell>
          <cell r="C52">
            <v>3028</v>
          </cell>
          <cell r="D52">
            <v>16707</v>
          </cell>
          <cell r="E52">
            <v>37212</v>
          </cell>
          <cell r="F52">
            <v>12359</v>
          </cell>
          <cell r="G52">
            <v>23060</v>
          </cell>
          <cell r="H52">
            <v>133569</v>
          </cell>
          <cell r="I52">
            <v>97560</v>
          </cell>
          <cell r="J52">
            <v>145534</v>
          </cell>
          <cell r="K52">
            <v>187223</v>
          </cell>
        </row>
        <row r="53">
          <cell r="A53" t="str">
            <v>Finlande</v>
          </cell>
          <cell r="B53">
            <v>181499</v>
          </cell>
          <cell r="C53">
            <v>151751</v>
          </cell>
          <cell r="D53">
            <v>164508</v>
          </cell>
          <cell r="E53">
            <v>184482</v>
          </cell>
          <cell r="F53">
            <v>199512</v>
          </cell>
          <cell r="G53">
            <v>209129</v>
          </cell>
          <cell r="H53">
            <v>256466</v>
          </cell>
          <cell r="I53">
            <v>485118</v>
          </cell>
          <cell r="J53">
            <v>256346</v>
          </cell>
          <cell r="K53">
            <v>174024</v>
          </cell>
        </row>
        <row r="54">
          <cell r="A54" t="str">
            <v>Slovaquie</v>
          </cell>
          <cell r="B54">
            <v>65269</v>
          </cell>
          <cell r="C54">
            <v>57466</v>
          </cell>
          <cell r="D54">
            <v>91445</v>
          </cell>
          <cell r="E54">
            <v>114157</v>
          </cell>
          <cell r="F54">
            <v>124069</v>
          </cell>
          <cell r="G54">
            <v>193345</v>
          </cell>
          <cell r="H54">
            <v>182156</v>
          </cell>
          <cell r="I54">
            <v>204688</v>
          </cell>
          <cell r="J54">
            <v>216555</v>
          </cell>
          <cell r="K54">
            <v>159956</v>
          </cell>
        </row>
        <row r="55">
          <cell r="A55" t="str">
            <v>Thaïlande</v>
          </cell>
          <cell r="B55">
            <v>212139</v>
          </cell>
          <cell r="C55">
            <v>202563</v>
          </cell>
          <cell r="D55">
            <v>205359</v>
          </cell>
          <cell r="E55">
            <v>145532</v>
          </cell>
          <cell r="F55">
            <v>130243</v>
          </cell>
          <cell r="G55">
            <v>139171</v>
          </cell>
          <cell r="H55">
            <v>154496</v>
          </cell>
          <cell r="I55">
            <v>166018</v>
          </cell>
          <cell r="J55">
            <v>169864</v>
          </cell>
          <cell r="K55">
            <v>145940</v>
          </cell>
        </row>
        <row r="56">
          <cell r="A56" t="str">
            <v>Norvège</v>
          </cell>
          <cell r="B56">
            <v>124558</v>
          </cell>
          <cell r="C56">
            <v>214235</v>
          </cell>
          <cell r="D56">
            <v>125636</v>
          </cell>
          <cell r="E56">
            <v>51946</v>
          </cell>
          <cell r="F56">
            <v>72506</v>
          </cell>
          <cell r="G56">
            <v>41061</v>
          </cell>
          <cell r="H56">
            <v>144009</v>
          </cell>
          <cell r="I56">
            <v>179035</v>
          </cell>
          <cell r="J56">
            <v>138107</v>
          </cell>
          <cell r="K56">
            <v>144496</v>
          </cell>
        </row>
        <row r="57">
          <cell r="A57" t="str">
            <v>Irlande</v>
          </cell>
          <cell r="B57">
            <v>146550</v>
          </cell>
          <cell r="C57">
            <v>141865</v>
          </cell>
          <cell r="D57">
            <v>120879</v>
          </cell>
          <cell r="E57">
            <v>258103</v>
          </cell>
          <cell r="F57">
            <v>106283</v>
          </cell>
          <cell r="G57">
            <v>117604</v>
          </cell>
          <cell r="H57">
            <v>155964</v>
          </cell>
          <cell r="I57">
            <v>130696</v>
          </cell>
          <cell r="J57">
            <v>274789</v>
          </cell>
          <cell r="K57">
            <v>143534</v>
          </cell>
        </row>
        <row r="58">
          <cell r="A58" t="str">
            <v>Bulgarie</v>
          </cell>
          <cell r="B58">
            <v>29261</v>
          </cell>
          <cell r="C58">
            <v>56891</v>
          </cell>
          <cell r="D58">
            <v>97422</v>
          </cell>
          <cell r="E58">
            <v>106894</v>
          </cell>
          <cell r="F58">
            <v>76627</v>
          </cell>
          <cell r="G58">
            <v>92096</v>
          </cell>
          <cell r="H58">
            <v>117051</v>
          </cell>
          <cell r="I58">
            <v>122109</v>
          </cell>
          <cell r="J58">
            <v>94962</v>
          </cell>
          <cell r="K58">
            <v>130621</v>
          </cell>
        </row>
        <row r="59">
          <cell r="A59" t="str">
            <v>Taipei Chinois</v>
          </cell>
          <cell r="B59">
            <v>146874</v>
          </cell>
          <cell r="C59">
            <v>95468</v>
          </cell>
          <cell r="D59">
            <v>88977</v>
          </cell>
          <cell r="E59">
            <v>95355</v>
          </cell>
          <cell r="F59">
            <v>93252</v>
          </cell>
          <cell r="G59">
            <v>94424</v>
          </cell>
          <cell r="H59">
            <v>122749</v>
          </cell>
          <cell r="I59">
            <v>117315</v>
          </cell>
          <cell r="J59">
            <v>107323</v>
          </cell>
          <cell r="K59">
            <v>106938</v>
          </cell>
        </row>
        <row r="60">
          <cell r="A60" t="str">
            <v>Mexique</v>
          </cell>
          <cell r="B60">
            <v>60463</v>
          </cell>
          <cell r="C60">
            <v>45803</v>
          </cell>
          <cell r="D60">
            <v>49729</v>
          </cell>
          <cell r="E60">
            <v>153351</v>
          </cell>
          <cell r="F60">
            <v>68342</v>
          </cell>
          <cell r="G60">
            <v>84630</v>
          </cell>
          <cell r="H60">
            <v>199449</v>
          </cell>
          <cell r="I60">
            <v>139230</v>
          </cell>
          <cell r="J60">
            <v>261018</v>
          </cell>
          <cell r="K60">
            <v>101140</v>
          </cell>
        </row>
        <row r="61">
          <cell r="A61" t="str">
            <v>Singapour</v>
          </cell>
          <cell r="B61">
            <v>218495</v>
          </cell>
          <cell r="C61">
            <v>138178</v>
          </cell>
          <cell r="D61">
            <v>119020</v>
          </cell>
          <cell r="E61">
            <v>116307</v>
          </cell>
          <cell r="F61">
            <v>92165</v>
          </cell>
          <cell r="G61">
            <v>102761</v>
          </cell>
          <cell r="H61">
            <v>96382</v>
          </cell>
          <cell r="I61">
            <v>110069</v>
          </cell>
          <cell r="J61">
            <v>158348</v>
          </cell>
          <cell r="K61">
            <v>99414</v>
          </cell>
        </row>
        <row r="62">
          <cell r="A62" t="str">
            <v>Indonésie</v>
          </cell>
          <cell r="B62">
            <v>136510</v>
          </cell>
          <cell r="C62">
            <v>135767</v>
          </cell>
          <cell r="D62">
            <v>91662</v>
          </cell>
          <cell r="E62">
            <v>111692</v>
          </cell>
          <cell r="F62">
            <v>135813</v>
          </cell>
          <cell r="G62">
            <v>172607</v>
          </cell>
          <cell r="H62">
            <v>133574</v>
          </cell>
          <cell r="I62">
            <v>105751</v>
          </cell>
          <cell r="J62">
            <v>120193</v>
          </cell>
          <cell r="K62">
            <v>99108</v>
          </cell>
        </row>
        <row r="63">
          <cell r="A63" t="str">
            <v>Malaisie</v>
          </cell>
          <cell r="B63">
            <v>118128</v>
          </cell>
          <cell r="C63">
            <v>91827</v>
          </cell>
          <cell r="D63">
            <v>93156</v>
          </cell>
          <cell r="E63">
            <v>102573</v>
          </cell>
          <cell r="F63">
            <v>85868</v>
          </cell>
          <cell r="G63">
            <v>96167</v>
          </cell>
          <cell r="H63">
            <v>100359</v>
          </cell>
          <cell r="I63">
            <v>103538</v>
          </cell>
          <cell r="J63">
            <v>84190</v>
          </cell>
          <cell r="K63">
            <v>95947</v>
          </cell>
        </row>
        <row r="64">
          <cell r="A64" t="str">
            <v>Bahreïn</v>
          </cell>
          <cell r="B64">
            <v>66436</v>
          </cell>
          <cell r="C64">
            <v>49357</v>
          </cell>
          <cell r="D64">
            <v>64046</v>
          </cell>
          <cell r="E64">
            <v>79579</v>
          </cell>
          <cell r="F64">
            <v>68039</v>
          </cell>
          <cell r="G64">
            <v>62843</v>
          </cell>
          <cell r="H64">
            <v>77784</v>
          </cell>
          <cell r="I64">
            <v>87917</v>
          </cell>
          <cell r="J64">
            <v>78989</v>
          </cell>
          <cell r="K64">
            <v>86208</v>
          </cell>
        </row>
        <row r="65">
          <cell r="A65" t="str">
            <v>Qatar</v>
          </cell>
          <cell r="B65">
            <v>142021</v>
          </cell>
          <cell r="C65">
            <v>141024</v>
          </cell>
          <cell r="D65">
            <v>102461</v>
          </cell>
          <cell r="E65">
            <v>73431</v>
          </cell>
          <cell r="F65">
            <v>53173</v>
          </cell>
          <cell r="G65">
            <v>54351</v>
          </cell>
          <cell r="H65">
            <v>46582</v>
          </cell>
          <cell r="I65">
            <v>54480</v>
          </cell>
          <cell r="J65">
            <v>52610</v>
          </cell>
          <cell r="K65">
            <v>74953</v>
          </cell>
        </row>
        <row r="66">
          <cell r="A66" t="str">
            <v>Grèce</v>
          </cell>
          <cell r="B66">
            <v>88656</v>
          </cell>
          <cell r="C66">
            <v>51856</v>
          </cell>
          <cell r="D66">
            <v>115691</v>
          </cell>
          <cell r="E66">
            <v>46572</v>
          </cell>
          <cell r="F66">
            <v>50079</v>
          </cell>
          <cell r="G66">
            <v>86607</v>
          </cell>
          <cell r="H66">
            <v>88691</v>
          </cell>
          <cell r="I66">
            <v>137522</v>
          </cell>
          <cell r="J66">
            <v>134614</v>
          </cell>
          <cell r="K66">
            <v>74422</v>
          </cell>
        </row>
        <row r="67">
          <cell r="A67" t="str">
            <v>Lettonie</v>
          </cell>
          <cell r="B67">
            <v>63784</v>
          </cell>
          <cell r="C67">
            <v>81836</v>
          </cell>
          <cell r="D67">
            <v>31796</v>
          </cell>
          <cell r="E67">
            <v>31405</v>
          </cell>
          <cell r="F67">
            <v>203112</v>
          </cell>
          <cell r="G67">
            <v>33117</v>
          </cell>
          <cell r="H67">
            <v>5288</v>
          </cell>
          <cell r="I67">
            <v>77110</v>
          </cell>
          <cell r="J67">
            <v>63505</v>
          </cell>
          <cell r="K67">
            <v>71269</v>
          </cell>
        </row>
        <row r="68">
          <cell r="A68" t="str">
            <v>Estonie</v>
          </cell>
          <cell r="B68">
            <v>150852</v>
          </cell>
          <cell r="C68">
            <v>4626</v>
          </cell>
          <cell r="D68">
            <v>3802</v>
          </cell>
          <cell r="E68">
            <v>36282</v>
          </cell>
          <cell r="F68">
            <v>8351</v>
          </cell>
          <cell r="G68">
            <v>41170</v>
          </cell>
          <cell r="H68">
            <v>35268</v>
          </cell>
          <cell r="I68">
            <v>11412</v>
          </cell>
          <cell r="J68">
            <v>17984</v>
          </cell>
          <cell r="K68">
            <v>68106</v>
          </cell>
        </row>
        <row r="69">
          <cell r="A69" t="str">
            <v>Lituanie</v>
          </cell>
          <cell r="B69">
            <v>10446</v>
          </cell>
          <cell r="C69">
            <v>11219</v>
          </cell>
          <cell r="D69">
            <v>26841</v>
          </cell>
          <cell r="E69">
            <v>51308</v>
          </cell>
          <cell r="F69">
            <v>30841</v>
          </cell>
          <cell r="G69">
            <v>32137</v>
          </cell>
          <cell r="H69">
            <v>90995</v>
          </cell>
          <cell r="I69">
            <v>75488</v>
          </cell>
          <cell r="J69">
            <v>95831</v>
          </cell>
          <cell r="K69">
            <v>66280</v>
          </cell>
        </row>
        <row r="70">
          <cell r="A70" t="str">
            <v>Bélarus</v>
          </cell>
          <cell r="B70">
            <v>5154</v>
          </cell>
          <cell r="C70">
            <v>464796</v>
          </cell>
          <cell r="D70">
            <v>246647</v>
          </cell>
          <cell r="E70">
            <v>78993</v>
          </cell>
          <cell r="F70">
            <v>2925</v>
          </cell>
          <cell r="G70">
            <v>3233</v>
          </cell>
          <cell r="H70">
            <v>18964</v>
          </cell>
          <cell r="I70">
            <v>49595</v>
          </cell>
          <cell r="J70">
            <v>41050</v>
          </cell>
          <cell r="K70">
            <v>59341</v>
          </cell>
        </row>
        <row r="71">
          <cell r="A71" t="str">
            <v>Bangladesh</v>
          </cell>
          <cell r="B71">
            <v>13423</v>
          </cell>
          <cell r="C71">
            <v>17024</v>
          </cell>
          <cell r="D71">
            <v>24368</v>
          </cell>
          <cell r="E71">
            <v>28436</v>
          </cell>
          <cell r="F71">
            <v>29318</v>
          </cell>
          <cell r="G71">
            <v>33597</v>
          </cell>
          <cell r="H71">
            <v>43296</v>
          </cell>
          <cell r="I71">
            <v>62580</v>
          </cell>
          <cell r="J71">
            <v>57912</v>
          </cell>
          <cell r="K71">
            <v>51731</v>
          </cell>
        </row>
        <row r="72">
          <cell r="A72" t="str">
            <v>Zones non définies ailleurs</v>
          </cell>
          <cell r="B72">
            <v>14731</v>
          </cell>
          <cell r="C72">
            <v>18</v>
          </cell>
          <cell r="D72">
            <v>0</v>
          </cell>
          <cell r="E72">
            <v>0</v>
          </cell>
          <cell r="F72">
            <v>136184</v>
          </cell>
          <cell r="G72">
            <v>136329</v>
          </cell>
          <cell r="H72">
            <v>167683</v>
          </cell>
          <cell r="I72">
            <v>212440</v>
          </cell>
          <cell r="J72">
            <v>186536</v>
          </cell>
          <cell r="K72">
            <v>51277</v>
          </cell>
        </row>
        <row r="73">
          <cell r="A73" t="str">
            <v>Slovénie</v>
          </cell>
          <cell r="B73">
            <v>26847</v>
          </cell>
          <cell r="C73">
            <v>25642</v>
          </cell>
          <cell r="D73">
            <v>31038</v>
          </cell>
          <cell r="E73">
            <v>31097</v>
          </cell>
          <cell r="F73">
            <v>35628</v>
          </cell>
          <cell r="G73">
            <v>47397</v>
          </cell>
          <cell r="H73">
            <v>48201</v>
          </cell>
          <cell r="I73">
            <v>93626</v>
          </cell>
          <cell r="J73">
            <v>102230</v>
          </cell>
          <cell r="K73">
            <v>42049</v>
          </cell>
        </row>
        <row r="74">
          <cell r="A74" t="str">
            <v>Congo, République démocratique du</v>
          </cell>
          <cell r="B74">
            <v>8011</v>
          </cell>
          <cell r="C74">
            <v>1940</v>
          </cell>
          <cell r="D74">
            <v>1578</v>
          </cell>
          <cell r="E74">
            <v>8333</v>
          </cell>
          <cell r="F74">
            <v>8211</v>
          </cell>
          <cell r="G74">
            <v>10940</v>
          </cell>
          <cell r="H74">
            <v>28760</v>
          </cell>
          <cell r="I74">
            <v>66979</v>
          </cell>
          <cell r="J74">
            <v>42860</v>
          </cell>
          <cell r="K74">
            <v>41165</v>
          </cell>
        </row>
        <row r="75">
          <cell r="A75" t="str">
            <v>Chili</v>
          </cell>
          <cell r="B75">
            <v>13520</v>
          </cell>
          <cell r="C75">
            <v>11751</v>
          </cell>
          <cell r="D75">
            <v>18963</v>
          </cell>
          <cell r="E75">
            <v>20050</v>
          </cell>
          <cell r="F75">
            <v>36903</v>
          </cell>
          <cell r="G75">
            <v>91081</v>
          </cell>
          <cell r="H75">
            <v>93737</v>
          </cell>
          <cell r="I75">
            <v>34988</v>
          </cell>
          <cell r="J75">
            <v>37141</v>
          </cell>
          <cell r="K75">
            <v>39154</v>
          </cell>
        </row>
        <row r="76">
          <cell r="A76" t="str">
            <v>Pakistan</v>
          </cell>
          <cell r="B76">
            <v>35578</v>
          </cell>
          <cell r="C76">
            <v>33684</v>
          </cell>
          <cell r="D76">
            <v>30887</v>
          </cell>
          <cell r="E76">
            <v>23298</v>
          </cell>
          <cell r="F76">
            <v>32098</v>
          </cell>
          <cell r="G76">
            <v>28931</v>
          </cell>
          <cell r="H76">
            <v>35633</v>
          </cell>
          <cell r="I76">
            <v>35778</v>
          </cell>
          <cell r="J76">
            <v>36224</v>
          </cell>
          <cell r="K76">
            <v>36978</v>
          </cell>
        </row>
        <row r="77">
          <cell r="A77" t="str">
            <v>Nouvelle-Zélande</v>
          </cell>
          <cell r="B77">
            <v>79850</v>
          </cell>
          <cell r="C77">
            <v>58109</v>
          </cell>
          <cell r="D77">
            <v>68032</v>
          </cell>
          <cell r="E77">
            <v>73979</v>
          </cell>
          <cell r="F77">
            <v>58058</v>
          </cell>
          <cell r="G77">
            <v>66241</v>
          </cell>
          <cell r="H77">
            <v>70472</v>
          </cell>
          <cell r="I77">
            <v>52117</v>
          </cell>
          <cell r="J77">
            <v>44827</v>
          </cell>
          <cell r="K77">
            <v>36498</v>
          </cell>
        </row>
        <row r="78">
          <cell r="A78" t="str">
            <v>Turkménistan</v>
          </cell>
          <cell r="B78">
            <v>190</v>
          </cell>
          <cell r="C78">
            <v>225</v>
          </cell>
          <cell r="D78">
            <v>532</v>
          </cell>
          <cell r="E78">
            <v>249</v>
          </cell>
          <cell r="F78">
            <v>3525</v>
          </cell>
          <cell r="G78">
            <v>108</v>
          </cell>
          <cell r="H78">
            <v>631</v>
          </cell>
          <cell r="I78">
            <v>142</v>
          </cell>
          <cell r="J78">
            <v>714</v>
          </cell>
          <cell r="K78">
            <v>34742</v>
          </cell>
        </row>
        <row r="79">
          <cell r="A79" t="str">
            <v>Afrique du Sud</v>
          </cell>
          <cell r="B79">
            <v>46257</v>
          </cell>
          <cell r="C79">
            <v>48840</v>
          </cell>
          <cell r="D79">
            <v>78407</v>
          </cell>
          <cell r="E79">
            <v>115187</v>
          </cell>
          <cell r="F79">
            <v>363829</v>
          </cell>
          <cell r="G79">
            <v>185141</v>
          </cell>
          <cell r="H79">
            <v>99760</v>
          </cell>
          <cell r="I79">
            <v>90403</v>
          </cell>
          <cell r="J79">
            <v>82205</v>
          </cell>
          <cell r="K79">
            <v>33106</v>
          </cell>
        </row>
        <row r="80">
          <cell r="A80" t="str">
            <v>Colombie</v>
          </cell>
          <cell r="B80">
            <v>113930</v>
          </cell>
          <cell r="C80">
            <v>8485</v>
          </cell>
          <cell r="D80">
            <v>5744</v>
          </cell>
          <cell r="E80">
            <v>96147</v>
          </cell>
          <cell r="F80">
            <v>4539</v>
          </cell>
          <cell r="G80">
            <v>24337</v>
          </cell>
          <cell r="H80">
            <v>60046</v>
          </cell>
          <cell r="I80">
            <v>45929</v>
          </cell>
          <cell r="J80">
            <v>38840</v>
          </cell>
          <cell r="K80">
            <v>32198</v>
          </cell>
        </row>
        <row r="81">
          <cell r="A81" t="str">
            <v>Pérou</v>
          </cell>
          <cell r="B81">
            <v>24879</v>
          </cell>
          <cell r="C81">
            <v>28472</v>
          </cell>
          <cell r="D81">
            <v>12885</v>
          </cell>
          <cell r="E81">
            <v>11857</v>
          </cell>
          <cell r="F81">
            <v>15724</v>
          </cell>
          <cell r="G81">
            <v>25635</v>
          </cell>
          <cell r="H81">
            <v>23791</v>
          </cell>
          <cell r="I81">
            <v>32995</v>
          </cell>
          <cell r="J81">
            <v>34243</v>
          </cell>
          <cell r="K81">
            <v>29548</v>
          </cell>
        </row>
        <row r="82">
          <cell r="A82" t="str">
            <v>Jordanie</v>
          </cell>
          <cell r="B82">
            <v>19984</v>
          </cell>
          <cell r="C82">
            <v>15048</v>
          </cell>
          <cell r="D82">
            <v>11592</v>
          </cell>
          <cell r="E82">
            <v>13415</v>
          </cell>
          <cell r="F82">
            <v>26097</v>
          </cell>
          <cell r="G82">
            <v>15794</v>
          </cell>
          <cell r="H82">
            <v>14194</v>
          </cell>
          <cell r="I82">
            <v>21002</v>
          </cell>
          <cell r="J82">
            <v>23653</v>
          </cell>
          <cell r="K82">
            <v>28961</v>
          </cell>
        </row>
        <row r="83">
          <cell r="A83" t="str">
            <v>Nigéria</v>
          </cell>
          <cell r="B83">
            <v>243403</v>
          </cell>
          <cell r="C83">
            <v>213052</v>
          </cell>
          <cell r="D83">
            <v>76430</v>
          </cell>
          <cell r="E83">
            <v>44213</v>
          </cell>
          <cell r="F83">
            <v>27032</v>
          </cell>
          <cell r="G83">
            <v>35585</v>
          </cell>
          <cell r="H83">
            <v>32162</v>
          </cell>
          <cell r="I83">
            <v>45748</v>
          </cell>
          <cell r="J83">
            <v>8721</v>
          </cell>
          <cell r="K83">
            <v>28041</v>
          </cell>
        </row>
        <row r="84">
          <cell r="A84" t="str">
            <v>Oman</v>
          </cell>
          <cell r="B84">
            <v>18981</v>
          </cell>
          <cell r="C84">
            <v>36865</v>
          </cell>
          <cell r="D84">
            <v>20572</v>
          </cell>
          <cell r="E84">
            <v>38916</v>
          </cell>
          <cell r="F84">
            <v>46489</v>
          </cell>
          <cell r="G84">
            <v>19082</v>
          </cell>
          <cell r="H84">
            <v>46075</v>
          </cell>
          <cell r="I84">
            <v>63444</v>
          </cell>
          <cell r="J84">
            <v>43370</v>
          </cell>
          <cell r="K84">
            <v>26168</v>
          </cell>
        </row>
        <row r="85">
          <cell r="A85" t="str">
            <v>Philippines</v>
          </cell>
          <cell r="B85">
            <v>6129</v>
          </cell>
          <cell r="C85">
            <v>8096</v>
          </cell>
          <cell r="D85">
            <v>11160</v>
          </cell>
          <cell r="E85">
            <v>15865</v>
          </cell>
          <cell r="F85">
            <v>17471</v>
          </cell>
          <cell r="G85">
            <v>19414</v>
          </cell>
          <cell r="H85">
            <v>27082</v>
          </cell>
          <cell r="I85">
            <v>22618</v>
          </cell>
          <cell r="J85">
            <v>28391</v>
          </cell>
          <cell r="K85">
            <v>26062</v>
          </cell>
        </row>
        <row r="86">
          <cell r="A86" t="str">
            <v>Kazakhstan</v>
          </cell>
          <cell r="B86">
            <v>84200</v>
          </cell>
          <cell r="C86">
            <v>200476</v>
          </cell>
          <cell r="D86">
            <v>4421</v>
          </cell>
          <cell r="E86">
            <v>1</v>
          </cell>
          <cell r="F86">
            <v>4425</v>
          </cell>
          <cell r="G86">
            <v>27362</v>
          </cell>
          <cell r="H86">
            <v>71421</v>
          </cell>
          <cell r="I86">
            <v>157448</v>
          </cell>
          <cell r="J86">
            <v>83529</v>
          </cell>
          <cell r="K86">
            <v>24923</v>
          </cell>
        </row>
        <row r="87">
          <cell r="A87" t="str">
            <v>Madagascar</v>
          </cell>
          <cell r="B87">
            <v>9429</v>
          </cell>
          <cell r="C87">
            <v>5375</v>
          </cell>
          <cell r="D87">
            <v>14243</v>
          </cell>
          <cell r="E87">
            <v>14336</v>
          </cell>
          <cell r="F87">
            <v>7277</v>
          </cell>
          <cell r="G87">
            <v>11071</v>
          </cell>
          <cell r="H87">
            <v>11895</v>
          </cell>
          <cell r="I87">
            <v>30128</v>
          </cell>
          <cell r="J87">
            <v>25499</v>
          </cell>
          <cell r="K87">
            <v>23534</v>
          </cell>
        </row>
        <row r="88">
          <cell r="A88" t="str">
            <v>Australie</v>
          </cell>
          <cell r="B88">
            <v>24835</v>
          </cell>
          <cell r="C88">
            <v>27410</v>
          </cell>
          <cell r="D88">
            <v>41963</v>
          </cell>
          <cell r="E88">
            <v>57357</v>
          </cell>
          <cell r="F88">
            <v>24585</v>
          </cell>
          <cell r="G88">
            <v>27706</v>
          </cell>
          <cell r="H88">
            <v>45246</v>
          </cell>
          <cell r="I88">
            <v>24703</v>
          </cell>
          <cell r="J88">
            <v>21603</v>
          </cell>
          <cell r="K88">
            <v>23463</v>
          </cell>
        </row>
        <row r="89">
          <cell r="A89" t="str">
            <v>Guatemala</v>
          </cell>
          <cell r="B89">
            <v>1630</v>
          </cell>
          <cell r="C89">
            <v>1871</v>
          </cell>
          <cell r="D89">
            <v>934</v>
          </cell>
          <cell r="E89">
            <v>2147</v>
          </cell>
          <cell r="F89">
            <v>1447</v>
          </cell>
          <cell r="G89">
            <v>1700</v>
          </cell>
          <cell r="H89">
            <v>10170</v>
          </cell>
          <cell r="I89">
            <v>11807</v>
          </cell>
          <cell r="J89">
            <v>10533</v>
          </cell>
          <cell r="K89">
            <v>23450</v>
          </cell>
        </row>
        <row r="90">
          <cell r="A90" t="str">
            <v>Koweït</v>
          </cell>
          <cell r="B90">
            <v>33523</v>
          </cell>
          <cell r="C90">
            <v>45272</v>
          </cell>
          <cell r="D90">
            <v>39516</v>
          </cell>
          <cell r="E90">
            <v>86081</v>
          </cell>
          <cell r="F90">
            <v>38165</v>
          </cell>
          <cell r="G90">
            <v>25736</v>
          </cell>
          <cell r="H90">
            <v>12491</v>
          </cell>
          <cell r="I90">
            <v>31667</v>
          </cell>
          <cell r="J90">
            <v>23624</v>
          </cell>
          <cell r="K90">
            <v>21733</v>
          </cell>
        </row>
        <row r="91">
          <cell r="A91" t="str">
            <v>Liban</v>
          </cell>
          <cell r="B91">
            <v>29769</v>
          </cell>
          <cell r="C91">
            <v>25466</v>
          </cell>
          <cell r="D91">
            <v>27040</v>
          </cell>
          <cell r="E91">
            <v>23800</v>
          </cell>
          <cell r="F91">
            <v>21683</v>
          </cell>
          <cell r="G91">
            <v>23954</v>
          </cell>
          <cell r="H91">
            <v>23276</v>
          </cell>
          <cell r="I91">
            <v>23220</v>
          </cell>
          <cell r="J91">
            <v>26630</v>
          </cell>
          <cell r="K91">
            <v>20284</v>
          </cell>
        </row>
        <row r="92">
          <cell r="A92" t="str">
            <v>Luxembourg</v>
          </cell>
          <cell r="B92">
            <v>26136</v>
          </cell>
          <cell r="C92">
            <v>17492</v>
          </cell>
          <cell r="D92">
            <v>20614</v>
          </cell>
          <cell r="E92">
            <v>18781</v>
          </cell>
          <cell r="F92">
            <v>11288</v>
          </cell>
          <cell r="G92">
            <v>16849</v>
          </cell>
          <cell r="H92">
            <v>19403</v>
          </cell>
          <cell r="I92">
            <v>19133</v>
          </cell>
          <cell r="J92">
            <v>13019</v>
          </cell>
          <cell r="K92">
            <v>19811</v>
          </cell>
        </row>
        <row r="93">
          <cell r="A93" t="str">
            <v>Hong Kong, Chine</v>
          </cell>
          <cell r="B93">
            <v>46780</v>
          </cell>
          <cell r="C93">
            <v>28138</v>
          </cell>
          <cell r="D93">
            <v>24725</v>
          </cell>
          <cell r="E93">
            <v>27566</v>
          </cell>
          <cell r="F93">
            <v>22168</v>
          </cell>
          <cell r="G93">
            <v>23152</v>
          </cell>
          <cell r="H93">
            <v>19753</v>
          </cell>
          <cell r="I93">
            <v>20652</v>
          </cell>
          <cell r="J93">
            <v>20200</v>
          </cell>
          <cell r="K93">
            <v>19708</v>
          </cell>
        </row>
        <row r="94">
          <cell r="A94" t="str">
            <v>Ouganda</v>
          </cell>
          <cell r="B94">
            <v>5935</v>
          </cell>
          <cell r="C94">
            <v>4589</v>
          </cell>
          <cell r="D94">
            <v>13079</v>
          </cell>
          <cell r="E94">
            <v>12290</v>
          </cell>
          <cell r="F94">
            <v>8048</v>
          </cell>
          <cell r="G94">
            <v>6713</v>
          </cell>
          <cell r="H94">
            <v>22293</v>
          </cell>
          <cell r="I94">
            <v>23027</v>
          </cell>
          <cell r="J94">
            <v>20411</v>
          </cell>
          <cell r="K94">
            <v>18668</v>
          </cell>
        </row>
        <row r="95">
          <cell r="A95" t="str">
            <v>Equateur</v>
          </cell>
          <cell r="B95">
            <v>5220</v>
          </cell>
          <cell r="C95">
            <v>5133</v>
          </cell>
          <cell r="D95">
            <v>6240</v>
          </cell>
          <cell r="E95">
            <v>6129</v>
          </cell>
          <cell r="F95">
            <v>7801</v>
          </cell>
          <cell r="G95">
            <v>9938</v>
          </cell>
          <cell r="H95">
            <v>11053</v>
          </cell>
          <cell r="I95">
            <v>15640</v>
          </cell>
          <cell r="J95">
            <v>16279</v>
          </cell>
          <cell r="K95">
            <v>17185</v>
          </cell>
        </row>
        <row r="96">
          <cell r="A96" t="str">
            <v>Gabon</v>
          </cell>
          <cell r="B96">
            <v>27196</v>
          </cell>
          <cell r="C96">
            <v>22700</v>
          </cell>
          <cell r="D96">
            <v>22145</v>
          </cell>
          <cell r="E96">
            <v>15293</v>
          </cell>
          <cell r="F96">
            <v>15320</v>
          </cell>
          <cell r="G96">
            <v>16278</v>
          </cell>
          <cell r="H96">
            <v>19417</v>
          </cell>
          <cell r="I96">
            <v>18611</v>
          </cell>
          <cell r="J96">
            <v>17382</v>
          </cell>
          <cell r="K96">
            <v>16810</v>
          </cell>
        </row>
        <row r="97">
          <cell r="A97" t="str">
            <v>Serbie</v>
          </cell>
          <cell r="B97">
            <v>856</v>
          </cell>
          <cell r="C97">
            <v>2176</v>
          </cell>
          <cell r="D97">
            <v>10476</v>
          </cell>
          <cell r="E97">
            <v>5947</v>
          </cell>
          <cell r="F97">
            <v>3813</v>
          </cell>
          <cell r="G97">
            <v>11414</v>
          </cell>
          <cell r="H97">
            <v>13559</v>
          </cell>
          <cell r="I97">
            <v>17488</v>
          </cell>
          <cell r="J97">
            <v>20739</v>
          </cell>
          <cell r="K97">
            <v>16085</v>
          </cell>
        </row>
        <row r="98">
          <cell r="A98" t="str">
            <v>Croatie</v>
          </cell>
          <cell r="B98">
            <v>26424</v>
          </cell>
          <cell r="C98">
            <v>4122</v>
          </cell>
          <cell r="D98">
            <v>65332</v>
          </cell>
          <cell r="E98">
            <v>17728</v>
          </cell>
          <cell r="F98">
            <v>8763</v>
          </cell>
          <cell r="G98">
            <v>9133</v>
          </cell>
          <cell r="H98">
            <v>106558</v>
          </cell>
          <cell r="I98">
            <v>11115</v>
          </cell>
          <cell r="J98">
            <v>9066</v>
          </cell>
          <cell r="K98">
            <v>15389</v>
          </cell>
        </row>
        <row r="99">
          <cell r="A99" t="str">
            <v>Libye, Etat de</v>
          </cell>
          <cell r="B99">
            <v>13614</v>
          </cell>
          <cell r="C99">
            <v>23502</v>
          </cell>
          <cell r="D99">
            <v>15434</v>
          </cell>
          <cell r="E99">
            <v>22112</v>
          </cell>
          <cell r="F99">
            <v>3584</v>
          </cell>
          <cell r="G99">
            <v>11056</v>
          </cell>
          <cell r="H99">
            <v>20313</v>
          </cell>
          <cell r="I99">
            <v>55464</v>
          </cell>
          <cell r="J99">
            <v>20227</v>
          </cell>
          <cell r="K99">
            <v>13920</v>
          </cell>
        </row>
        <row r="100">
          <cell r="A100" t="str">
            <v>Côte d'Ivoire</v>
          </cell>
          <cell r="B100">
            <v>16928</v>
          </cell>
          <cell r="C100">
            <v>19602</v>
          </cell>
          <cell r="D100">
            <v>21127</v>
          </cell>
          <cell r="E100">
            <v>10610</v>
          </cell>
          <cell r="F100">
            <v>11495</v>
          </cell>
          <cell r="G100">
            <v>10450</v>
          </cell>
          <cell r="H100">
            <v>18150</v>
          </cell>
          <cell r="I100">
            <v>11463</v>
          </cell>
          <cell r="J100">
            <v>15625</v>
          </cell>
          <cell r="K100">
            <v>13500</v>
          </cell>
        </row>
        <row r="101">
          <cell r="A101" t="str">
            <v>Iran, République islamique d'</v>
          </cell>
          <cell r="B101">
            <v>10624</v>
          </cell>
          <cell r="C101">
            <v>1199</v>
          </cell>
          <cell r="D101">
            <v>956</v>
          </cell>
          <cell r="E101">
            <v>825</v>
          </cell>
          <cell r="F101">
            <v>1699</v>
          </cell>
          <cell r="G101">
            <v>444</v>
          </cell>
          <cell r="H101">
            <v>1048</v>
          </cell>
          <cell r="I101">
            <v>2554</v>
          </cell>
          <cell r="J101">
            <v>2765</v>
          </cell>
          <cell r="K101">
            <v>11983</v>
          </cell>
        </row>
        <row r="102">
          <cell r="A102" t="str">
            <v>Sénégal</v>
          </cell>
          <cell r="B102">
            <v>5769</v>
          </cell>
          <cell r="C102">
            <v>3416</v>
          </cell>
          <cell r="D102">
            <v>6011</v>
          </cell>
          <cell r="E102">
            <v>8961</v>
          </cell>
          <cell r="F102">
            <v>7355</v>
          </cell>
          <cell r="G102">
            <v>7403</v>
          </cell>
          <cell r="H102">
            <v>7792</v>
          </cell>
          <cell r="I102">
            <v>9557</v>
          </cell>
          <cell r="J102">
            <v>10998</v>
          </cell>
          <cell r="K102">
            <v>11127</v>
          </cell>
        </row>
        <row r="103">
          <cell r="A103" t="str">
            <v>Kenya</v>
          </cell>
          <cell r="B103">
            <v>4484</v>
          </cell>
          <cell r="C103">
            <v>5780</v>
          </cell>
          <cell r="D103">
            <v>5765</v>
          </cell>
          <cell r="E103">
            <v>7367</v>
          </cell>
          <cell r="F103">
            <v>7583</v>
          </cell>
          <cell r="G103">
            <v>8211</v>
          </cell>
          <cell r="H103">
            <v>10211</v>
          </cell>
          <cell r="I103">
            <v>10582</v>
          </cell>
          <cell r="J103">
            <v>17252</v>
          </cell>
          <cell r="K103">
            <v>10853</v>
          </cell>
        </row>
        <row r="104">
          <cell r="A104" t="str">
            <v>Ouzbékistan</v>
          </cell>
          <cell r="B104">
            <v>1919</v>
          </cell>
          <cell r="C104">
            <v>257</v>
          </cell>
          <cell r="D104">
            <v>529</v>
          </cell>
          <cell r="E104">
            <v>3576</v>
          </cell>
          <cell r="F104">
            <v>3640</v>
          </cell>
          <cell r="G104">
            <v>2104</v>
          </cell>
          <cell r="H104">
            <v>3305</v>
          </cell>
          <cell r="I104">
            <v>2835</v>
          </cell>
          <cell r="J104">
            <v>7106</v>
          </cell>
          <cell r="K104">
            <v>10656</v>
          </cell>
        </row>
        <row r="105">
          <cell r="A105" t="str">
            <v>Sri Lanka</v>
          </cell>
          <cell r="B105">
            <v>6446</v>
          </cell>
          <cell r="C105">
            <v>3510</v>
          </cell>
          <cell r="D105">
            <v>5741</v>
          </cell>
          <cell r="E105">
            <v>7028</v>
          </cell>
          <cell r="F105">
            <v>5520</v>
          </cell>
          <cell r="G105">
            <v>8815</v>
          </cell>
          <cell r="H105">
            <v>10351</v>
          </cell>
          <cell r="I105">
            <v>10925</v>
          </cell>
          <cell r="J105">
            <v>11019</v>
          </cell>
          <cell r="K105">
            <v>10478</v>
          </cell>
        </row>
        <row r="106">
          <cell r="A106" t="str">
            <v>Angola</v>
          </cell>
          <cell r="B106">
            <v>0</v>
          </cell>
          <cell r="C106">
            <v>8876</v>
          </cell>
          <cell r="D106">
            <v>7826</v>
          </cell>
          <cell r="E106">
            <v>0</v>
          </cell>
          <cell r="F106">
            <v>33</v>
          </cell>
          <cell r="G106">
            <v>35</v>
          </cell>
          <cell r="H106">
            <v>1237</v>
          </cell>
          <cell r="I106">
            <v>3874</v>
          </cell>
          <cell r="J106">
            <v>8120</v>
          </cell>
          <cell r="K106">
            <v>10367</v>
          </cell>
        </row>
        <row r="107">
          <cell r="A107" t="str">
            <v>Îles (Malvinas) Falkland</v>
          </cell>
          <cell r="B107">
            <v>0</v>
          </cell>
          <cell r="C107">
            <v>390</v>
          </cell>
          <cell r="D107">
            <v>542</v>
          </cell>
          <cell r="E107">
            <v>0</v>
          </cell>
          <cell r="F107">
            <v>152</v>
          </cell>
          <cell r="G107">
            <v>251</v>
          </cell>
          <cell r="H107">
            <v>2079</v>
          </cell>
          <cell r="I107">
            <v>5239</v>
          </cell>
          <cell r="J107">
            <v>9223</v>
          </cell>
          <cell r="K107">
            <v>8594</v>
          </cell>
        </row>
        <row r="108">
          <cell r="A108" t="str">
            <v>Tanzanie, République Unie de</v>
          </cell>
          <cell r="B108">
            <v>3341</v>
          </cell>
          <cell r="C108">
            <v>3672</v>
          </cell>
          <cell r="D108">
            <v>3244</v>
          </cell>
          <cell r="E108">
            <v>4330</v>
          </cell>
          <cell r="F108">
            <v>4756</v>
          </cell>
          <cell r="G108">
            <v>4657</v>
          </cell>
          <cell r="H108">
            <v>5117</v>
          </cell>
          <cell r="I108">
            <v>7045</v>
          </cell>
          <cell r="J108">
            <v>6981</v>
          </cell>
          <cell r="K108">
            <v>8392</v>
          </cell>
        </row>
        <row r="109">
          <cell r="A109" t="str">
            <v>Costa Rica</v>
          </cell>
          <cell r="B109">
            <v>3114</v>
          </cell>
          <cell r="C109">
            <v>3546</v>
          </cell>
          <cell r="D109">
            <v>2761</v>
          </cell>
          <cell r="E109">
            <v>3587</v>
          </cell>
          <cell r="F109">
            <v>4583</v>
          </cell>
          <cell r="G109">
            <v>4585</v>
          </cell>
          <cell r="H109">
            <v>3895</v>
          </cell>
          <cell r="I109">
            <v>7241</v>
          </cell>
          <cell r="J109">
            <v>6124</v>
          </cell>
          <cell r="K109">
            <v>8175</v>
          </cell>
        </row>
        <row r="110">
          <cell r="A110" t="str">
            <v>Guinée</v>
          </cell>
          <cell r="B110">
            <v>14502</v>
          </cell>
          <cell r="C110">
            <v>25281</v>
          </cell>
          <cell r="D110">
            <v>14676</v>
          </cell>
          <cell r="E110">
            <v>4837</v>
          </cell>
          <cell r="F110">
            <v>14290</v>
          </cell>
          <cell r="G110">
            <v>21868</v>
          </cell>
          <cell r="H110">
            <v>15277</v>
          </cell>
          <cell r="I110">
            <v>14753</v>
          </cell>
          <cell r="J110">
            <v>9021</v>
          </cell>
          <cell r="K110">
            <v>7873</v>
          </cell>
        </row>
        <row r="111">
          <cell r="A111" t="str">
            <v>Uruguay</v>
          </cell>
          <cell r="B111">
            <v>55405</v>
          </cell>
          <cell r="C111">
            <v>161149</v>
          </cell>
          <cell r="D111">
            <v>31505</v>
          </cell>
          <cell r="E111">
            <v>32132</v>
          </cell>
          <cell r="F111">
            <v>17455</v>
          </cell>
          <cell r="G111">
            <v>12759</v>
          </cell>
          <cell r="H111">
            <v>6558</v>
          </cell>
          <cell r="I111">
            <v>6066</v>
          </cell>
          <cell r="J111">
            <v>3414</v>
          </cell>
          <cell r="K111">
            <v>7572</v>
          </cell>
        </row>
        <row r="112">
          <cell r="A112" t="str">
            <v>Cambodge</v>
          </cell>
          <cell r="B112">
            <v>892</v>
          </cell>
          <cell r="C112">
            <v>1386</v>
          </cell>
          <cell r="D112">
            <v>2105</v>
          </cell>
          <cell r="E112">
            <v>8130</v>
          </cell>
          <cell r="F112">
            <v>3468</v>
          </cell>
          <cell r="G112">
            <v>4299</v>
          </cell>
          <cell r="H112">
            <v>6241</v>
          </cell>
          <cell r="I112">
            <v>7005</v>
          </cell>
          <cell r="J112">
            <v>10209</v>
          </cell>
          <cell r="K112">
            <v>6440</v>
          </cell>
        </row>
        <row r="113">
          <cell r="A113" t="str">
            <v>Honduras</v>
          </cell>
          <cell r="B113">
            <v>1571</v>
          </cell>
          <cell r="C113">
            <v>991</v>
          </cell>
          <cell r="D113">
            <v>794</v>
          </cell>
          <cell r="E113">
            <v>403</v>
          </cell>
          <cell r="F113">
            <v>644</v>
          </cell>
          <cell r="G113">
            <v>247</v>
          </cell>
          <cell r="H113">
            <v>2667</v>
          </cell>
          <cell r="I113">
            <v>898</v>
          </cell>
          <cell r="J113">
            <v>6354</v>
          </cell>
          <cell r="K113">
            <v>6439</v>
          </cell>
        </row>
        <row r="114">
          <cell r="A114" t="str">
            <v>Ghana</v>
          </cell>
          <cell r="B114">
            <v>38929</v>
          </cell>
          <cell r="C114">
            <v>4596</v>
          </cell>
          <cell r="D114">
            <v>23682</v>
          </cell>
          <cell r="E114">
            <v>3435</v>
          </cell>
          <cell r="F114">
            <v>3627</v>
          </cell>
          <cell r="G114">
            <v>7374</v>
          </cell>
          <cell r="H114">
            <v>5050</v>
          </cell>
          <cell r="I114">
            <v>3564</v>
          </cell>
          <cell r="J114">
            <v>5733</v>
          </cell>
          <cell r="K114">
            <v>4962</v>
          </cell>
        </row>
        <row r="115">
          <cell r="A115" t="str">
            <v>Togo</v>
          </cell>
          <cell r="B115">
            <v>8082</v>
          </cell>
          <cell r="C115">
            <v>10498</v>
          </cell>
          <cell r="D115">
            <v>7526</v>
          </cell>
          <cell r="E115">
            <v>10967</v>
          </cell>
          <cell r="F115">
            <v>12793</v>
          </cell>
          <cell r="G115">
            <v>8813</v>
          </cell>
          <cell r="H115">
            <v>4606</v>
          </cell>
          <cell r="I115">
            <v>10883</v>
          </cell>
          <cell r="J115">
            <v>110395</v>
          </cell>
          <cell r="K115">
            <v>4723</v>
          </cell>
        </row>
        <row r="116">
          <cell r="A116" t="str">
            <v>Géorgie</v>
          </cell>
          <cell r="B116">
            <v>1262</v>
          </cell>
          <cell r="C116">
            <v>647</v>
          </cell>
          <cell r="D116">
            <v>126</v>
          </cell>
          <cell r="E116">
            <v>60</v>
          </cell>
          <cell r="F116">
            <v>9177</v>
          </cell>
          <cell r="G116">
            <v>1602</v>
          </cell>
          <cell r="H116">
            <v>14370</v>
          </cell>
          <cell r="I116">
            <v>2474</v>
          </cell>
          <cell r="J116">
            <v>485</v>
          </cell>
          <cell r="K116">
            <v>4638</v>
          </cell>
        </row>
        <row r="117">
          <cell r="A117" t="str">
            <v>Malawi</v>
          </cell>
          <cell r="B117">
            <v>469</v>
          </cell>
          <cell r="C117">
            <v>6233</v>
          </cell>
          <cell r="D117">
            <v>3445</v>
          </cell>
          <cell r="E117">
            <v>4899</v>
          </cell>
          <cell r="F117">
            <v>3868</v>
          </cell>
          <cell r="G117">
            <v>0</v>
          </cell>
          <cell r="H117">
            <v>1065</v>
          </cell>
          <cell r="I117">
            <v>3988</v>
          </cell>
          <cell r="J117">
            <v>2059</v>
          </cell>
          <cell r="K117">
            <v>4367</v>
          </cell>
        </row>
        <row r="118">
          <cell r="A118" t="str">
            <v>Myanmar</v>
          </cell>
          <cell r="B118">
            <v>8</v>
          </cell>
          <cell r="C118">
            <v>2</v>
          </cell>
          <cell r="D118">
            <v>4</v>
          </cell>
          <cell r="E118">
            <v>9</v>
          </cell>
          <cell r="F118">
            <v>267</v>
          </cell>
          <cell r="G118">
            <v>566</v>
          </cell>
          <cell r="H118">
            <v>757</v>
          </cell>
          <cell r="I118">
            <v>1785</v>
          </cell>
          <cell r="J118">
            <v>4199</v>
          </cell>
          <cell r="K118">
            <v>3906</v>
          </cell>
        </row>
        <row r="119">
          <cell r="A119" t="str">
            <v>Macédoine du Nord</v>
          </cell>
          <cell r="B119">
            <v>290</v>
          </cell>
          <cell r="C119">
            <v>95</v>
          </cell>
          <cell r="D119">
            <v>187</v>
          </cell>
          <cell r="E119">
            <v>382</v>
          </cell>
          <cell r="F119">
            <v>224</v>
          </cell>
          <cell r="G119">
            <v>425</v>
          </cell>
          <cell r="H119">
            <v>545</v>
          </cell>
          <cell r="I119">
            <v>1717</v>
          </cell>
          <cell r="J119">
            <v>2522</v>
          </cell>
          <cell r="K119">
            <v>3756</v>
          </cell>
        </row>
        <row r="120">
          <cell r="A120" t="str">
            <v>Suriname</v>
          </cell>
          <cell r="B120">
            <v>0</v>
          </cell>
          <cell r="C120">
            <v>71</v>
          </cell>
          <cell r="D120">
            <v>0</v>
          </cell>
          <cell r="E120">
            <v>3</v>
          </cell>
          <cell r="F120">
            <v>28</v>
          </cell>
          <cell r="G120">
            <v>116</v>
          </cell>
          <cell r="H120">
            <v>2521</v>
          </cell>
          <cell r="I120">
            <v>2391</v>
          </cell>
          <cell r="J120">
            <v>8005</v>
          </cell>
          <cell r="K120">
            <v>3711</v>
          </cell>
        </row>
        <row r="121">
          <cell r="A121" t="str">
            <v>Moldavie, République de</v>
          </cell>
          <cell r="B121">
            <v>52</v>
          </cell>
          <cell r="C121">
            <v>2091</v>
          </cell>
          <cell r="D121">
            <v>3966</v>
          </cell>
          <cell r="E121">
            <v>4124</v>
          </cell>
          <cell r="F121">
            <v>5935</v>
          </cell>
          <cell r="G121">
            <v>161</v>
          </cell>
          <cell r="H121">
            <v>738</v>
          </cell>
          <cell r="I121">
            <v>3947</v>
          </cell>
          <cell r="J121">
            <v>11274</v>
          </cell>
          <cell r="K121">
            <v>3450</v>
          </cell>
        </row>
        <row r="122">
          <cell r="A122" t="str">
            <v>Bosnie-Herzégovine</v>
          </cell>
          <cell r="B122">
            <v>35472</v>
          </cell>
          <cell r="C122">
            <v>28474</v>
          </cell>
          <cell r="D122">
            <v>8015</v>
          </cell>
          <cell r="E122">
            <v>4111</v>
          </cell>
          <cell r="F122">
            <v>9899</v>
          </cell>
          <cell r="G122">
            <v>18654</v>
          </cell>
          <cell r="H122">
            <v>5497</v>
          </cell>
          <cell r="I122">
            <v>2360</v>
          </cell>
          <cell r="J122">
            <v>9705</v>
          </cell>
          <cell r="K122">
            <v>3124</v>
          </cell>
        </row>
        <row r="123">
          <cell r="A123" t="str">
            <v>Albanie</v>
          </cell>
          <cell r="B123">
            <v>265</v>
          </cell>
          <cell r="C123">
            <v>689</v>
          </cell>
          <cell r="D123">
            <v>1024</v>
          </cell>
          <cell r="E123">
            <v>926</v>
          </cell>
          <cell r="F123">
            <v>1390</v>
          </cell>
          <cell r="G123">
            <v>574</v>
          </cell>
          <cell r="H123">
            <v>1723</v>
          </cell>
          <cell r="I123">
            <v>976</v>
          </cell>
          <cell r="J123">
            <v>1747</v>
          </cell>
          <cell r="K123">
            <v>2817</v>
          </cell>
        </row>
        <row r="124">
          <cell r="A124" t="str">
            <v>Mali</v>
          </cell>
          <cell r="B124">
            <v>3016</v>
          </cell>
          <cell r="C124">
            <v>964</v>
          </cell>
          <cell r="D124">
            <v>3426</v>
          </cell>
          <cell r="E124">
            <v>1991</v>
          </cell>
          <cell r="F124">
            <v>1531</v>
          </cell>
          <cell r="G124">
            <v>4007</v>
          </cell>
          <cell r="H124">
            <v>4405</v>
          </cell>
          <cell r="I124">
            <v>4651</v>
          </cell>
          <cell r="J124">
            <v>3776</v>
          </cell>
          <cell r="K124">
            <v>2699</v>
          </cell>
        </row>
        <row r="125">
          <cell r="A125" t="str">
            <v>République arabe syrienne</v>
          </cell>
          <cell r="B125">
            <v>75417</v>
          </cell>
          <cell r="C125">
            <v>18813</v>
          </cell>
          <cell r="D125">
            <v>13097</v>
          </cell>
          <cell r="E125">
            <v>8119</v>
          </cell>
          <cell r="F125">
            <v>11114</v>
          </cell>
          <cell r="G125">
            <v>12164</v>
          </cell>
          <cell r="H125">
            <v>9330</v>
          </cell>
          <cell r="I125">
            <v>8735</v>
          </cell>
          <cell r="J125">
            <v>5117</v>
          </cell>
          <cell r="K125">
            <v>2444</v>
          </cell>
        </row>
        <row r="126">
          <cell r="A126" t="str">
            <v>République centrafricaine</v>
          </cell>
          <cell r="B126">
            <v>8840</v>
          </cell>
          <cell r="C126">
            <v>3895</v>
          </cell>
          <cell r="D126">
            <v>7645</v>
          </cell>
          <cell r="E126">
            <v>5953</v>
          </cell>
          <cell r="F126">
            <v>5956</v>
          </cell>
          <cell r="G126">
            <v>3840</v>
          </cell>
          <cell r="H126">
            <v>2315</v>
          </cell>
          <cell r="I126">
            <v>2059</v>
          </cell>
          <cell r="J126">
            <v>1262</v>
          </cell>
          <cell r="K126">
            <v>2387</v>
          </cell>
        </row>
        <row r="127">
          <cell r="A127" t="str">
            <v>Malte</v>
          </cell>
          <cell r="B127">
            <v>32116</v>
          </cell>
          <cell r="C127">
            <v>33500</v>
          </cell>
          <cell r="D127">
            <v>1769</v>
          </cell>
          <cell r="E127">
            <v>1094</v>
          </cell>
          <cell r="F127">
            <v>2915</v>
          </cell>
          <cell r="G127">
            <v>2692</v>
          </cell>
          <cell r="H127">
            <v>2374</v>
          </cell>
          <cell r="I127">
            <v>1390</v>
          </cell>
          <cell r="J127">
            <v>2065</v>
          </cell>
          <cell r="K127">
            <v>1956</v>
          </cell>
        </row>
        <row r="128">
          <cell r="A128" t="str">
            <v>Congo</v>
          </cell>
          <cell r="B128">
            <v>15865</v>
          </cell>
          <cell r="C128">
            <v>11797</v>
          </cell>
          <cell r="D128">
            <v>10273</v>
          </cell>
          <cell r="E128">
            <v>12304</v>
          </cell>
          <cell r="F128">
            <v>8257</v>
          </cell>
          <cell r="G128">
            <v>13278</v>
          </cell>
          <cell r="H128">
            <v>15406</v>
          </cell>
          <cell r="I128">
            <v>17112</v>
          </cell>
          <cell r="J128">
            <v>3487</v>
          </cell>
          <cell r="K128">
            <v>1912</v>
          </cell>
        </row>
        <row r="129">
          <cell r="A129" t="str">
            <v>Cuba</v>
          </cell>
          <cell r="B129">
            <v>15277</v>
          </cell>
          <cell r="C129">
            <v>4330</v>
          </cell>
          <cell r="D129">
            <v>13578</v>
          </cell>
          <cell r="E129">
            <v>6784</v>
          </cell>
          <cell r="F129">
            <v>1963</v>
          </cell>
          <cell r="G129">
            <v>14256</v>
          </cell>
          <cell r="H129">
            <v>10454</v>
          </cell>
          <cell r="I129">
            <v>1168</v>
          </cell>
          <cell r="J129">
            <v>1688</v>
          </cell>
          <cell r="K129">
            <v>1777</v>
          </cell>
        </row>
        <row r="130">
          <cell r="A130" t="str">
            <v>Groenland</v>
          </cell>
          <cell r="B130">
            <v>0</v>
          </cell>
          <cell r="C130">
            <v>6448</v>
          </cell>
          <cell r="D130">
            <v>14162</v>
          </cell>
          <cell r="E130">
            <v>13909</v>
          </cell>
          <cell r="F130">
            <v>12536</v>
          </cell>
          <cell r="G130">
            <v>13488</v>
          </cell>
          <cell r="H130">
            <v>750</v>
          </cell>
          <cell r="I130">
            <v>2331</v>
          </cell>
          <cell r="J130">
            <v>478</v>
          </cell>
          <cell r="K130">
            <v>1584</v>
          </cell>
        </row>
        <row r="131">
          <cell r="A131" t="str">
            <v>Cameroun</v>
          </cell>
          <cell r="B131">
            <v>15220</v>
          </cell>
          <cell r="C131">
            <v>6656</v>
          </cell>
          <cell r="D131">
            <v>6211</v>
          </cell>
          <cell r="E131">
            <v>8379</v>
          </cell>
          <cell r="F131">
            <v>4011</v>
          </cell>
          <cell r="G131">
            <v>2793</v>
          </cell>
          <cell r="H131">
            <v>2473</v>
          </cell>
          <cell r="I131">
            <v>4895</v>
          </cell>
          <cell r="J131">
            <v>7750</v>
          </cell>
          <cell r="K131">
            <v>1479</v>
          </cell>
        </row>
        <row r="132">
          <cell r="A132" t="str">
            <v>Mauritanie</v>
          </cell>
          <cell r="B132">
            <v>946</v>
          </cell>
          <cell r="C132">
            <v>614</v>
          </cell>
          <cell r="D132">
            <v>1313</v>
          </cell>
          <cell r="E132">
            <v>860</v>
          </cell>
          <cell r="F132">
            <v>634</v>
          </cell>
          <cell r="G132">
            <v>211</v>
          </cell>
          <cell r="H132">
            <v>330</v>
          </cell>
          <cell r="I132">
            <v>2330</v>
          </cell>
          <cell r="J132">
            <v>2475</v>
          </cell>
          <cell r="K132">
            <v>1466</v>
          </cell>
        </row>
        <row r="133">
          <cell r="A133" t="str">
            <v>Ethiopie</v>
          </cell>
          <cell r="B133">
            <v>1697</v>
          </cell>
          <cell r="C133">
            <v>775</v>
          </cell>
          <cell r="D133">
            <v>990</v>
          </cell>
          <cell r="E133">
            <v>441</v>
          </cell>
          <cell r="F133">
            <v>285</v>
          </cell>
          <cell r="G133">
            <v>426</v>
          </cell>
          <cell r="H133">
            <v>982</v>
          </cell>
          <cell r="I133">
            <v>653</v>
          </cell>
          <cell r="J133">
            <v>644</v>
          </cell>
          <cell r="K133">
            <v>1416</v>
          </cell>
        </row>
        <row r="134">
          <cell r="A134" t="str">
            <v>Saint-Martin (partie Néerlandaise)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1197</v>
          </cell>
        </row>
        <row r="135">
          <cell r="A135" t="str">
            <v>Venezuela, République bolivarienne du</v>
          </cell>
          <cell r="B135">
            <v>15930</v>
          </cell>
          <cell r="C135">
            <v>87656</v>
          </cell>
          <cell r="D135">
            <v>39030</v>
          </cell>
          <cell r="E135">
            <v>91713</v>
          </cell>
          <cell r="F135">
            <v>126633</v>
          </cell>
          <cell r="G135">
            <v>103868</v>
          </cell>
          <cell r="H135">
            <v>32372</v>
          </cell>
          <cell r="I135">
            <v>80</v>
          </cell>
          <cell r="J135">
            <v>8767</v>
          </cell>
          <cell r="K135">
            <v>1117</v>
          </cell>
        </row>
        <row r="136">
          <cell r="A136" t="str">
            <v>Maurice</v>
          </cell>
          <cell r="B136">
            <v>7645</v>
          </cell>
          <cell r="C136">
            <v>407</v>
          </cell>
          <cell r="D136">
            <v>731</v>
          </cell>
          <cell r="E136">
            <v>1405</v>
          </cell>
          <cell r="F136">
            <v>1179</v>
          </cell>
          <cell r="G136">
            <v>745</v>
          </cell>
          <cell r="H136">
            <v>766</v>
          </cell>
          <cell r="I136">
            <v>373</v>
          </cell>
          <cell r="J136">
            <v>841</v>
          </cell>
          <cell r="K136">
            <v>1052</v>
          </cell>
        </row>
        <row r="137">
          <cell r="A137" t="str">
            <v>Curaçao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4278</v>
          </cell>
          <cell r="K137">
            <v>1029</v>
          </cell>
        </row>
        <row r="138">
          <cell r="A138" t="str">
            <v>Iraq</v>
          </cell>
          <cell r="B138">
            <v>1136997</v>
          </cell>
          <cell r="C138">
            <v>1166218</v>
          </cell>
          <cell r="D138">
            <v>1357435</v>
          </cell>
          <cell r="E138">
            <v>860019</v>
          </cell>
          <cell r="F138">
            <v>373478</v>
          </cell>
          <cell r="G138">
            <v>598</v>
          </cell>
          <cell r="H138">
            <v>426</v>
          </cell>
          <cell r="I138">
            <v>196</v>
          </cell>
          <cell r="J138">
            <v>68</v>
          </cell>
          <cell r="K138">
            <v>902</v>
          </cell>
        </row>
        <row r="139">
          <cell r="A139" t="str">
            <v>Chypre</v>
          </cell>
          <cell r="B139">
            <v>2860</v>
          </cell>
          <cell r="C139">
            <v>1338</v>
          </cell>
          <cell r="D139">
            <v>497</v>
          </cell>
          <cell r="E139">
            <v>1978</v>
          </cell>
          <cell r="F139">
            <v>2789</v>
          </cell>
          <cell r="G139">
            <v>1566</v>
          </cell>
          <cell r="H139">
            <v>1135</v>
          </cell>
          <cell r="I139">
            <v>16486</v>
          </cell>
          <cell r="J139">
            <v>1372</v>
          </cell>
          <cell r="K139">
            <v>898</v>
          </cell>
        </row>
        <row r="140">
          <cell r="A140" t="str">
            <v>Gibraltar</v>
          </cell>
          <cell r="B140">
            <v>64755</v>
          </cell>
          <cell r="C140">
            <v>58</v>
          </cell>
          <cell r="D140">
            <v>8147</v>
          </cell>
          <cell r="E140">
            <v>33309</v>
          </cell>
          <cell r="F140">
            <v>4825</v>
          </cell>
          <cell r="G140">
            <v>3256</v>
          </cell>
          <cell r="H140">
            <v>12436</v>
          </cell>
          <cell r="I140">
            <v>5078</v>
          </cell>
          <cell r="J140">
            <v>285</v>
          </cell>
          <cell r="K140">
            <v>881</v>
          </cell>
        </row>
        <row r="141">
          <cell r="A141" t="str">
            <v>République dominicaine</v>
          </cell>
          <cell r="B141">
            <v>330</v>
          </cell>
          <cell r="C141">
            <v>189</v>
          </cell>
          <cell r="D141">
            <v>916</v>
          </cell>
          <cell r="E141">
            <v>620</v>
          </cell>
          <cell r="F141">
            <v>618</v>
          </cell>
          <cell r="G141">
            <v>399</v>
          </cell>
          <cell r="H141">
            <v>671</v>
          </cell>
          <cell r="I141">
            <v>827</v>
          </cell>
          <cell r="J141">
            <v>823</v>
          </cell>
          <cell r="K141">
            <v>876</v>
          </cell>
        </row>
        <row r="142">
          <cell r="A142" t="str">
            <v>Macao, Chine</v>
          </cell>
          <cell r="B142">
            <v>151</v>
          </cell>
          <cell r="C142">
            <v>156</v>
          </cell>
          <cell r="D142">
            <v>206</v>
          </cell>
          <cell r="E142">
            <v>490</v>
          </cell>
          <cell r="F142">
            <v>441</v>
          </cell>
          <cell r="G142">
            <v>574</v>
          </cell>
          <cell r="H142">
            <v>158</v>
          </cell>
          <cell r="I142">
            <v>494</v>
          </cell>
          <cell r="J142">
            <v>370</v>
          </cell>
          <cell r="K142">
            <v>870</v>
          </cell>
        </row>
        <row r="143">
          <cell r="A143" t="str">
            <v>Libéria</v>
          </cell>
          <cell r="B143">
            <v>4</v>
          </cell>
          <cell r="C143">
            <v>25</v>
          </cell>
          <cell r="D143">
            <v>0</v>
          </cell>
          <cell r="E143">
            <v>2</v>
          </cell>
          <cell r="F143">
            <v>64</v>
          </cell>
          <cell r="G143">
            <v>0</v>
          </cell>
          <cell r="H143">
            <v>367</v>
          </cell>
          <cell r="I143">
            <v>0</v>
          </cell>
          <cell r="J143">
            <v>16</v>
          </cell>
          <cell r="K143">
            <v>796</v>
          </cell>
        </row>
        <row r="144">
          <cell r="A144" t="str">
            <v>Palestine, Etat de</v>
          </cell>
          <cell r="B144">
            <v>0</v>
          </cell>
          <cell r="C144">
            <v>78</v>
          </cell>
          <cell r="D144">
            <v>258</v>
          </cell>
          <cell r="E144">
            <v>33</v>
          </cell>
          <cell r="F144">
            <v>50</v>
          </cell>
          <cell r="G144">
            <v>195</v>
          </cell>
          <cell r="H144">
            <v>175</v>
          </cell>
          <cell r="I144">
            <v>516</v>
          </cell>
          <cell r="J144">
            <v>540</v>
          </cell>
          <cell r="K144">
            <v>748</v>
          </cell>
        </row>
        <row r="145">
          <cell r="A145" t="str">
            <v>Islande</v>
          </cell>
          <cell r="B145">
            <v>2447</v>
          </cell>
          <cell r="C145">
            <v>7908</v>
          </cell>
          <cell r="D145">
            <v>5999</v>
          </cell>
          <cell r="E145">
            <v>1967</v>
          </cell>
          <cell r="F145">
            <v>2288</v>
          </cell>
          <cell r="G145">
            <v>6097</v>
          </cell>
          <cell r="H145">
            <v>4246</v>
          </cell>
          <cell r="I145">
            <v>2321</v>
          </cell>
          <cell r="J145">
            <v>852</v>
          </cell>
          <cell r="K145">
            <v>733</v>
          </cell>
        </row>
        <row r="146">
          <cell r="A146" t="str">
            <v>Mozambique</v>
          </cell>
          <cell r="B146">
            <v>80</v>
          </cell>
          <cell r="C146">
            <v>0</v>
          </cell>
          <cell r="D146">
            <v>9</v>
          </cell>
          <cell r="E146">
            <v>0</v>
          </cell>
          <cell r="F146">
            <v>325</v>
          </cell>
          <cell r="G146">
            <v>1105</v>
          </cell>
          <cell r="H146">
            <v>1313</v>
          </cell>
          <cell r="I146">
            <v>1236</v>
          </cell>
          <cell r="J146">
            <v>590</v>
          </cell>
          <cell r="K146">
            <v>632</v>
          </cell>
        </row>
        <row r="147">
          <cell r="A147" t="str">
            <v>Somalie</v>
          </cell>
          <cell r="B147">
            <v>64</v>
          </cell>
          <cell r="C147">
            <v>58</v>
          </cell>
          <cell r="D147">
            <v>12</v>
          </cell>
          <cell r="E147">
            <v>8</v>
          </cell>
          <cell r="F147">
            <v>22</v>
          </cell>
          <cell r="G147">
            <v>178</v>
          </cell>
          <cell r="H147">
            <v>266</v>
          </cell>
          <cell r="I147">
            <v>587</v>
          </cell>
          <cell r="J147">
            <v>1189</v>
          </cell>
          <cell r="K147">
            <v>619</v>
          </cell>
        </row>
        <row r="148">
          <cell r="A148" t="str">
            <v>Belize</v>
          </cell>
          <cell r="B148">
            <v>23</v>
          </cell>
          <cell r="C148">
            <v>15</v>
          </cell>
          <cell r="D148">
            <v>9</v>
          </cell>
          <cell r="E148">
            <v>4524</v>
          </cell>
          <cell r="F148">
            <v>398</v>
          </cell>
          <cell r="G148">
            <v>148</v>
          </cell>
          <cell r="H148">
            <v>14</v>
          </cell>
          <cell r="I148">
            <v>3</v>
          </cell>
          <cell r="J148">
            <v>1673</v>
          </cell>
          <cell r="K148">
            <v>544</v>
          </cell>
        </row>
        <row r="149">
          <cell r="A149" t="str">
            <v>Panama</v>
          </cell>
          <cell r="B149">
            <v>2446</v>
          </cell>
          <cell r="C149">
            <v>849</v>
          </cell>
          <cell r="D149">
            <v>911</v>
          </cell>
          <cell r="E149">
            <v>581</v>
          </cell>
          <cell r="F149">
            <v>2157</v>
          </cell>
          <cell r="G149">
            <v>361</v>
          </cell>
          <cell r="H149">
            <v>1618</v>
          </cell>
          <cell r="I149">
            <v>980</v>
          </cell>
          <cell r="J149">
            <v>409</v>
          </cell>
          <cell r="K149">
            <v>532</v>
          </cell>
        </row>
        <row r="150">
          <cell r="A150" t="str">
            <v>Sierra Leone</v>
          </cell>
          <cell r="B150">
            <v>299</v>
          </cell>
          <cell r="C150">
            <v>1709</v>
          </cell>
          <cell r="D150">
            <v>1446</v>
          </cell>
          <cell r="E150">
            <v>1034</v>
          </cell>
          <cell r="F150">
            <v>915</v>
          </cell>
          <cell r="G150">
            <v>541</v>
          </cell>
          <cell r="H150">
            <v>892</v>
          </cell>
          <cell r="I150">
            <v>658</v>
          </cell>
          <cell r="J150">
            <v>438</v>
          </cell>
          <cell r="K150">
            <v>472</v>
          </cell>
        </row>
        <row r="151">
          <cell r="A151" t="str">
            <v>Eswatini</v>
          </cell>
          <cell r="B151">
            <v>274</v>
          </cell>
          <cell r="C151">
            <v>199</v>
          </cell>
          <cell r="D151">
            <v>362</v>
          </cell>
          <cell r="E151">
            <v>230</v>
          </cell>
          <cell r="F151">
            <v>170</v>
          </cell>
          <cell r="G151">
            <v>237</v>
          </cell>
          <cell r="H151">
            <v>579</v>
          </cell>
          <cell r="I151">
            <v>394</v>
          </cell>
          <cell r="J151">
            <v>533</v>
          </cell>
          <cell r="K151">
            <v>417</v>
          </cell>
        </row>
        <row r="152">
          <cell r="A152" t="str">
            <v>Burkina Faso</v>
          </cell>
          <cell r="B152">
            <v>2387</v>
          </cell>
          <cell r="C152">
            <v>2324</v>
          </cell>
          <cell r="D152">
            <v>2438</v>
          </cell>
          <cell r="E152">
            <v>2507</v>
          </cell>
          <cell r="F152">
            <v>1451</v>
          </cell>
          <cell r="G152">
            <v>2464</v>
          </cell>
          <cell r="H152">
            <v>1049</v>
          </cell>
          <cell r="I152">
            <v>1512</v>
          </cell>
          <cell r="J152">
            <v>742</v>
          </cell>
          <cell r="K152">
            <v>393</v>
          </cell>
        </row>
        <row r="153">
          <cell r="A153" t="str">
            <v>Paraguay</v>
          </cell>
          <cell r="B153">
            <v>71258</v>
          </cell>
          <cell r="C153">
            <v>15106</v>
          </cell>
          <cell r="D153">
            <v>49094</v>
          </cell>
          <cell r="E153">
            <v>33458</v>
          </cell>
          <cell r="F153">
            <v>39775</v>
          </cell>
          <cell r="G153">
            <v>11031</v>
          </cell>
          <cell r="H153">
            <v>15040</v>
          </cell>
          <cell r="I153">
            <v>342</v>
          </cell>
          <cell r="J153">
            <v>396</v>
          </cell>
          <cell r="K153">
            <v>313</v>
          </cell>
        </row>
        <row r="154">
          <cell r="A154" t="str">
            <v>Lao, République démocratique populaire</v>
          </cell>
          <cell r="B154">
            <v>1</v>
          </cell>
          <cell r="C154">
            <v>17</v>
          </cell>
          <cell r="D154">
            <v>44</v>
          </cell>
          <cell r="E154">
            <v>19</v>
          </cell>
          <cell r="F154">
            <v>304</v>
          </cell>
          <cell r="G154">
            <v>491</v>
          </cell>
          <cell r="H154">
            <v>57</v>
          </cell>
          <cell r="I154">
            <v>1042</v>
          </cell>
          <cell r="J154">
            <v>318</v>
          </cell>
          <cell r="K154">
            <v>306</v>
          </cell>
        </row>
        <row r="155">
          <cell r="A155" t="str">
            <v>Mongolie</v>
          </cell>
          <cell r="B155">
            <v>0</v>
          </cell>
          <cell r="C155">
            <v>1</v>
          </cell>
          <cell r="D155">
            <v>8</v>
          </cell>
          <cell r="E155">
            <v>16</v>
          </cell>
          <cell r="F155">
            <v>2</v>
          </cell>
          <cell r="G155">
            <v>1</v>
          </cell>
          <cell r="H155">
            <v>53</v>
          </cell>
          <cell r="I155">
            <v>25</v>
          </cell>
          <cell r="J155">
            <v>267</v>
          </cell>
          <cell r="K155">
            <v>258</v>
          </cell>
        </row>
        <row r="156">
          <cell r="A156" t="str">
            <v>Bolivie, Etat Plurinational de</v>
          </cell>
          <cell r="B156">
            <v>140</v>
          </cell>
          <cell r="C156">
            <v>163</v>
          </cell>
          <cell r="D156">
            <v>326</v>
          </cell>
          <cell r="E156">
            <v>427</v>
          </cell>
          <cell r="F156">
            <v>407</v>
          </cell>
          <cell r="G156">
            <v>349</v>
          </cell>
          <cell r="H156">
            <v>265</v>
          </cell>
          <cell r="I156">
            <v>296</v>
          </cell>
          <cell r="J156">
            <v>291</v>
          </cell>
          <cell r="K156">
            <v>248</v>
          </cell>
        </row>
        <row r="157">
          <cell r="A157" t="str">
            <v>Guinée équatoriale</v>
          </cell>
          <cell r="B157">
            <v>39</v>
          </cell>
          <cell r="C157">
            <v>593</v>
          </cell>
          <cell r="D157">
            <v>123</v>
          </cell>
          <cell r="E157">
            <v>0</v>
          </cell>
          <cell r="F157">
            <v>114</v>
          </cell>
          <cell r="G157">
            <v>313</v>
          </cell>
          <cell r="H157">
            <v>7095</v>
          </cell>
          <cell r="I157">
            <v>0</v>
          </cell>
          <cell r="J157">
            <v>38</v>
          </cell>
          <cell r="K157">
            <v>180</v>
          </cell>
        </row>
        <row r="158">
          <cell r="A158" t="str">
            <v>Soudan</v>
          </cell>
          <cell r="B158">
            <v>0</v>
          </cell>
          <cell r="C158">
            <v>0</v>
          </cell>
          <cell r="D158">
            <v>8</v>
          </cell>
          <cell r="E158">
            <v>49</v>
          </cell>
          <cell r="F158">
            <v>7885</v>
          </cell>
          <cell r="G158">
            <v>1747</v>
          </cell>
          <cell r="H158">
            <v>71</v>
          </cell>
          <cell r="I158">
            <v>212</v>
          </cell>
          <cell r="J158">
            <v>157</v>
          </cell>
          <cell r="K158">
            <v>177</v>
          </cell>
        </row>
        <row r="159">
          <cell r="A159" t="str">
            <v>Le Salvador</v>
          </cell>
          <cell r="B159">
            <v>584</v>
          </cell>
          <cell r="C159">
            <v>593</v>
          </cell>
          <cell r="D159">
            <v>272</v>
          </cell>
          <cell r="E159">
            <v>328</v>
          </cell>
          <cell r="F159">
            <v>541</v>
          </cell>
          <cell r="G159">
            <v>313</v>
          </cell>
          <cell r="H159">
            <v>202</v>
          </cell>
          <cell r="I159">
            <v>835</v>
          </cell>
          <cell r="J159">
            <v>1414</v>
          </cell>
          <cell r="K159">
            <v>167</v>
          </cell>
        </row>
        <row r="160">
          <cell r="A160" t="str">
            <v>Namibie</v>
          </cell>
          <cell r="B160">
            <v>159</v>
          </cell>
          <cell r="C160">
            <v>73</v>
          </cell>
          <cell r="D160">
            <v>65</v>
          </cell>
          <cell r="E160">
            <v>126</v>
          </cell>
          <cell r="F160">
            <v>23</v>
          </cell>
          <cell r="G160">
            <v>97</v>
          </cell>
          <cell r="H160">
            <v>88</v>
          </cell>
          <cell r="I160">
            <v>176</v>
          </cell>
          <cell r="J160">
            <v>11</v>
          </cell>
          <cell r="K160">
            <v>147</v>
          </cell>
        </row>
        <row r="161">
          <cell r="A161" t="str">
            <v>Dominique</v>
          </cell>
          <cell r="B161">
            <v>5</v>
          </cell>
          <cell r="C161">
            <v>11</v>
          </cell>
          <cell r="D161">
            <v>46</v>
          </cell>
          <cell r="E161">
            <v>372</v>
          </cell>
          <cell r="F161">
            <v>61</v>
          </cell>
          <cell r="G161">
            <v>36</v>
          </cell>
          <cell r="H161">
            <v>7</v>
          </cell>
          <cell r="I161">
            <v>77</v>
          </cell>
          <cell r="J161">
            <v>28</v>
          </cell>
          <cell r="K161">
            <v>124</v>
          </cell>
        </row>
        <row r="162">
          <cell r="A162" t="str">
            <v>Tadjikistan</v>
          </cell>
          <cell r="B162">
            <v>1859</v>
          </cell>
          <cell r="C162">
            <v>0</v>
          </cell>
          <cell r="D162">
            <v>0</v>
          </cell>
          <cell r="E162">
            <v>0</v>
          </cell>
          <cell r="F162">
            <v>77</v>
          </cell>
          <cell r="G162">
            <v>30</v>
          </cell>
          <cell r="H162">
            <v>50</v>
          </cell>
          <cell r="I162">
            <v>0</v>
          </cell>
          <cell r="J162">
            <v>6</v>
          </cell>
          <cell r="K162">
            <v>112</v>
          </cell>
        </row>
        <row r="163">
          <cell r="A163" t="str">
            <v>Seychelles</v>
          </cell>
          <cell r="B163">
            <v>0</v>
          </cell>
          <cell r="C163">
            <v>0</v>
          </cell>
          <cell r="D163">
            <v>0</v>
          </cell>
          <cell r="E163">
            <v>7</v>
          </cell>
          <cell r="F163">
            <v>151</v>
          </cell>
          <cell r="G163">
            <v>0</v>
          </cell>
          <cell r="H163">
            <v>0</v>
          </cell>
          <cell r="I163">
            <v>1078</v>
          </cell>
          <cell r="J163">
            <v>4</v>
          </cell>
          <cell r="K163">
            <v>106</v>
          </cell>
        </row>
        <row r="164">
          <cell r="A164" t="str">
            <v>Rwanda</v>
          </cell>
          <cell r="B164">
            <v>422</v>
          </cell>
          <cell r="C164">
            <v>328</v>
          </cell>
          <cell r="D164">
            <v>66</v>
          </cell>
          <cell r="E164">
            <v>190</v>
          </cell>
          <cell r="F164">
            <v>79</v>
          </cell>
          <cell r="G164">
            <v>61</v>
          </cell>
          <cell r="H164">
            <v>153</v>
          </cell>
          <cell r="I164">
            <v>105</v>
          </cell>
          <cell r="J164">
            <v>325</v>
          </cell>
          <cell r="K164">
            <v>88</v>
          </cell>
        </row>
        <row r="165">
          <cell r="A165" t="str">
            <v>Îles Féroé</v>
          </cell>
          <cell r="B165">
            <v>0</v>
          </cell>
          <cell r="C165">
            <v>1</v>
          </cell>
          <cell r="D165">
            <v>112</v>
          </cell>
          <cell r="E165">
            <v>0</v>
          </cell>
          <cell r="F165">
            <v>0</v>
          </cell>
          <cell r="G165">
            <v>880</v>
          </cell>
          <cell r="H165">
            <v>0</v>
          </cell>
          <cell r="I165">
            <v>0</v>
          </cell>
          <cell r="J165">
            <v>0</v>
          </cell>
          <cell r="K165">
            <v>85</v>
          </cell>
        </row>
        <row r="166">
          <cell r="A166" t="str">
            <v>Timor-Leste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157</v>
          </cell>
          <cell r="J166">
            <v>106</v>
          </cell>
          <cell r="K166">
            <v>73</v>
          </cell>
        </row>
        <row r="167">
          <cell r="A167" t="str">
            <v>Monténégro</v>
          </cell>
          <cell r="B167">
            <v>3</v>
          </cell>
          <cell r="C167">
            <v>4</v>
          </cell>
          <cell r="D167">
            <v>3</v>
          </cell>
          <cell r="E167">
            <v>3</v>
          </cell>
          <cell r="F167">
            <v>3</v>
          </cell>
          <cell r="G167">
            <v>0</v>
          </cell>
          <cell r="H167">
            <v>4</v>
          </cell>
          <cell r="I167">
            <v>10</v>
          </cell>
          <cell r="J167">
            <v>14</v>
          </cell>
          <cell r="K167">
            <v>67</v>
          </cell>
        </row>
        <row r="168">
          <cell r="A168" t="str">
            <v>Bénin</v>
          </cell>
          <cell r="B168">
            <v>165</v>
          </cell>
          <cell r="C168">
            <v>432</v>
          </cell>
          <cell r="D168">
            <v>700</v>
          </cell>
          <cell r="E168">
            <v>2362</v>
          </cell>
          <cell r="F168">
            <v>212</v>
          </cell>
          <cell r="G168">
            <v>1109</v>
          </cell>
          <cell r="H168">
            <v>603</v>
          </cell>
          <cell r="I168">
            <v>276</v>
          </cell>
          <cell r="J168">
            <v>91</v>
          </cell>
          <cell r="K168">
            <v>60</v>
          </cell>
        </row>
        <row r="169">
          <cell r="A169" t="str">
            <v>Barbade</v>
          </cell>
          <cell r="B169">
            <v>14</v>
          </cell>
          <cell r="C169">
            <v>13</v>
          </cell>
          <cell r="D169">
            <v>27</v>
          </cell>
          <cell r="E169">
            <v>6</v>
          </cell>
          <cell r="F169">
            <v>23</v>
          </cell>
          <cell r="G169">
            <v>15</v>
          </cell>
          <cell r="H169">
            <v>60</v>
          </cell>
          <cell r="I169">
            <v>73</v>
          </cell>
          <cell r="J169">
            <v>67</v>
          </cell>
          <cell r="K169">
            <v>58</v>
          </cell>
        </row>
        <row r="170">
          <cell r="A170" t="str">
            <v>Cabo Verde</v>
          </cell>
          <cell r="B170">
            <v>0</v>
          </cell>
          <cell r="C170">
            <v>1</v>
          </cell>
          <cell r="D170">
            <v>4</v>
          </cell>
          <cell r="E170">
            <v>3898</v>
          </cell>
          <cell r="F170">
            <v>2349</v>
          </cell>
          <cell r="G170">
            <v>2790</v>
          </cell>
          <cell r="H170">
            <v>1160</v>
          </cell>
          <cell r="I170">
            <v>93</v>
          </cell>
          <cell r="J170">
            <v>4</v>
          </cell>
          <cell r="K170">
            <v>58</v>
          </cell>
        </row>
        <row r="171">
          <cell r="A171" t="str">
            <v>Guyana</v>
          </cell>
          <cell r="B171">
            <v>6</v>
          </cell>
          <cell r="C171">
            <v>0</v>
          </cell>
          <cell r="D171">
            <v>0</v>
          </cell>
          <cell r="E171">
            <v>0</v>
          </cell>
          <cell r="F171">
            <v>2</v>
          </cell>
          <cell r="G171">
            <v>1</v>
          </cell>
          <cell r="H171">
            <v>3</v>
          </cell>
          <cell r="I171">
            <v>3</v>
          </cell>
          <cell r="J171">
            <v>0</v>
          </cell>
          <cell r="K171">
            <v>47</v>
          </cell>
        </row>
        <row r="172">
          <cell r="A172" t="str">
            <v>Népal</v>
          </cell>
          <cell r="B172">
            <v>164</v>
          </cell>
          <cell r="C172">
            <v>47</v>
          </cell>
          <cell r="D172">
            <v>60</v>
          </cell>
          <cell r="E172">
            <v>84</v>
          </cell>
          <cell r="F172">
            <v>110</v>
          </cell>
          <cell r="G172">
            <v>97</v>
          </cell>
          <cell r="H172">
            <v>93</v>
          </cell>
          <cell r="I172">
            <v>150</v>
          </cell>
          <cell r="J172">
            <v>129</v>
          </cell>
          <cell r="K172">
            <v>46</v>
          </cell>
        </row>
        <row r="173">
          <cell r="A173" t="str">
            <v>Tchad</v>
          </cell>
          <cell r="B173">
            <v>2493</v>
          </cell>
          <cell r="C173">
            <v>949</v>
          </cell>
          <cell r="D173">
            <v>14</v>
          </cell>
          <cell r="E173">
            <v>26</v>
          </cell>
          <cell r="F173">
            <v>35</v>
          </cell>
          <cell r="G173">
            <v>181</v>
          </cell>
          <cell r="H173">
            <v>20</v>
          </cell>
          <cell r="I173">
            <v>1</v>
          </cell>
          <cell r="J173">
            <v>21</v>
          </cell>
          <cell r="K173">
            <v>20</v>
          </cell>
        </row>
        <row r="174">
          <cell r="A174" t="str">
            <v>Haïti</v>
          </cell>
          <cell r="B174">
            <v>2</v>
          </cell>
          <cell r="C174">
            <v>11</v>
          </cell>
          <cell r="D174">
            <v>12</v>
          </cell>
          <cell r="E174">
            <v>32</v>
          </cell>
          <cell r="F174">
            <v>16</v>
          </cell>
          <cell r="G174">
            <v>9</v>
          </cell>
          <cell r="H174">
            <v>6</v>
          </cell>
          <cell r="I174">
            <v>13</v>
          </cell>
          <cell r="J174">
            <v>5</v>
          </cell>
          <cell r="K174">
            <v>20</v>
          </cell>
        </row>
        <row r="175">
          <cell r="A175" t="str">
            <v>Afghanistan</v>
          </cell>
          <cell r="B175">
            <v>0</v>
          </cell>
          <cell r="C175">
            <v>2</v>
          </cell>
          <cell r="D175">
            <v>73</v>
          </cell>
          <cell r="E175">
            <v>1</v>
          </cell>
          <cell r="F175">
            <v>0</v>
          </cell>
          <cell r="G175">
            <v>0</v>
          </cell>
          <cell r="H175">
            <v>9</v>
          </cell>
          <cell r="I175">
            <v>87</v>
          </cell>
          <cell r="J175">
            <v>489</v>
          </cell>
          <cell r="K175">
            <v>19</v>
          </cell>
        </row>
        <row r="176">
          <cell r="A176" t="str">
            <v>Lésotho</v>
          </cell>
          <cell r="B176">
            <v>2</v>
          </cell>
          <cell r="C176">
            <v>0</v>
          </cell>
          <cell r="D176">
            <v>144</v>
          </cell>
          <cell r="E176">
            <v>10</v>
          </cell>
          <cell r="F176">
            <v>0</v>
          </cell>
          <cell r="G176">
            <v>0</v>
          </cell>
          <cell r="H176">
            <v>2</v>
          </cell>
          <cell r="I176">
            <v>5</v>
          </cell>
          <cell r="J176">
            <v>6</v>
          </cell>
          <cell r="K176">
            <v>19</v>
          </cell>
        </row>
        <row r="177">
          <cell r="A177" t="str">
            <v>Azerbaïdjan</v>
          </cell>
          <cell r="B177">
            <v>555</v>
          </cell>
          <cell r="C177">
            <v>148</v>
          </cell>
          <cell r="D177">
            <v>0</v>
          </cell>
          <cell r="E177">
            <v>35</v>
          </cell>
          <cell r="F177">
            <v>62</v>
          </cell>
          <cell r="G177">
            <v>14</v>
          </cell>
          <cell r="H177">
            <v>231</v>
          </cell>
          <cell r="I177">
            <v>49</v>
          </cell>
          <cell r="J177">
            <v>43</v>
          </cell>
          <cell r="K177">
            <v>18</v>
          </cell>
        </row>
        <row r="178">
          <cell r="A178" t="str">
            <v>Jamaïque</v>
          </cell>
          <cell r="B178">
            <v>1</v>
          </cell>
          <cell r="C178">
            <v>3</v>
          </cell>
          <cell r="D178">
            <v>19</v>
          </cell>
          <cell r="E178">
            <v>19</v>
          </cell>
          <cell r="F178">
            <v>12</v>
          </cell>
          <cell r="G178">
            <v>9</v>
          </cell>
          <cell r="H178">
            <v>57</v>
          </cell>
          <cell r="I178">
            <v>6</v>
          </cell>
          <cell r="J178">
            <v>14</v>
          </cell>
          <cell r="K178">
            <v>16</v>
          </cell>
        </row>
        <row r="179">
          <cell r="A179" t="str">
            <v>Nouvelle-Calédonie</v>
          </cell>
          <cell r="B179">
            <v>0</v>
          </cell>
          <cell r="C179">
            <v>0</v>
          </cell>
          <cell r="D179">
            <v>7</v>
          </cell>
          <cell r="E179">
            <v>0</v>
          </cell>
          <cell r="F179">
            <v>55</v>
          </cell>
          <cell r="G179">
            <v>0</v>
          </cell>
          <cell r="H179">
            <v>0</v>
          </cell>
          <cell r="I179">
            <v>0</v>
          </cell>
          <cell r="J179">
            <v>23</v>
          </cell>
          <cell r="K179">
            <v>14</v>
          </cell>
        </row>
        <row r="180">
          <cell r="A180" t="str">
            <v>Erythrée</v>
          </cell>
          <cell r="B180">
            <v>0</v>
          </cell>
          <cell r="C180">
            <v>0</v>
          </cell>
          <cell r="D180">
            <v>0</v>
          </cell>
          <cell r="E180">
            <v>1</v>
          </cell>
          <cell r="F180">
            <v>0</v>
          </cell>
          <cell r="G180">
            <v>3</v>
          </cell>
          <cell r="H180">
            <v>0</v>
          </cell>
          <cell r="I180">
            <v>0</v>
          </cell>
          <cell r="J180">
            <v>0</v>
          </cell>
          <cell r="K180">
            <v>10</v>
          </cell>
        </row>
        <row r="181">
          <cell r="A181" t="str">
            <v>Zimbabwe</v>
          </cell>
          <cell r="B181">
            <v>276</v>
          </cell>
          <cell r="C181">
            <v>19</v>
          </cell>
          <cell r="D181">
            <v>2827</v>
          </cell>
          <cell r="E181">
            <v>1385</v>
          </cell>
          <cell r="F181">
            <v>891</v>
          </cell>
          <cell r="G181">
            <v>418</v>
          </cell>
          <cell r="H181">
            <v>291</v>
          </cell>
          <cell r="I181">
            <v>925</v>
          </cell>
          <cell r="J181">
            <v>14</v>
          </cell>
          <cell r="K181">
            <v>10</v>
          </cell>
        </row>
        <row r="182">
          <cell r="A182" t="str">
            <v>Arménie</v>
          </cell>
          <cell r="B182">
            <v>1</v>
          </cell>
          <cell r="C182">
            <v>5</v>
          </cell>
          <cell r="D182">
            <v>41</v>
          </cell>
          <cell r="E182">
            <v>15</v>
          </cell>
          <cell r="F182">
            <v>0</v>
          </cell>
          <cell r="G182">
            <v>1</v>
          </cell>
          <cell r="H182">
            <v>1</v>
          </cell>
          <cell r="I182">
            <v>21</v>
          </cell>
          <cell r="J182">
            <v>60</v>
          </cell>
          <cell r="K182">
            <v>9</v>
          </cell>
        </row>
        <row r="183">
          <cell r="A183" t="str">
            <v>Nicaragua</v>
          </cell>
          <cell r="B183">
            <v>839</v>
          </cell>
          <cell r="C183">
            <v>173</v>
          </cell>
          <cell r="D183">
            <v>403</v>
          </cell>
          <cell r="E183">
            <v>15</v>
          </cell>
          <cell r="F183">
            <v>222</v>
          </cell>
          <cell r="G183">
            <v>41</v>
          </cell>
          <cell r="H183">
            <v>42</v>
          </cell>
          <cell r="I183">
            <v>194</v>
          </cell>
          <cell r="J183">
            <v>302</v>
          </cell>
          <cell r="K183">
            <v>8</v>
          </cell>
        </row>
        <row r="184">
          <cell r="A184" t="str">
            <v>Burundi</v>
          </cell>
          <cell r="B184">
            <v>0</v>
          </cell>
          <cell r="C184">
            <v>0</v>
          </cell>
          <cell r="D184">
            <v>0</v>
          </cell>
          <cell r="E184">
            <v>288</v>
          </cell>
          <cell r="F184">
            <v>0</v>
          </cell>
          <cell r="G184">
            <v>50</v>
          </cell>
          <cell r="H184">
            <v>98</v>
          </cell>
          <cell r="I184">
            <v>1</v>
          </cell>
          <cell r="J184">
            <v>110</v>
          </cell>
          <cell r="K184">
            <v>4</v>
          </cell>
        </row>
        <row r="185">
          <cell r="A185" t="str">
            <v>Zambie</v>
          </cell>
          <cell r="B185">
            <v>0</v>
          </cell>
          <cell r="C185">
            <v>4002</v>
          </cell>
          <cell r="D185">
            <v>24</v>
          </cell>
          <cell r="E185">
            <v>55</v>
          </cell>
          <cell r="F185">
            <v>1475</v>
          </cell>
          <cell r="G185">
            <v>50</v>
          </cell>
          <cell r="H185">
            <v>15</v>
          </cell>
          <cell r="I185">
            <v>911</v>
          </cell>
          <cell r="J185">
            <v>41</v>
          </cell>
          <cell r="K185">
            <v>4</v>
          </cell>
        </row>
        <row r="186">
          <cell r="A186" t="str">
            <v>Îles mineures éloignées des Etats-Unis</v>
          </cell>
          <cell r="B186">
            <v>0</v>
          </cell>
          <cell r="C186">
            <v>0</v>
          </cell>
          <cell r="D186">
            <v>0</v>
          </cell>
          <cell r="E186">
            <v>2</v>
          </cell>
          <cell r="F186">
            <v>11</v>
          </cell>
          <cell r="G186">
            <v>99</v>
          </cell>
          <cell r="H186">
            <v>195</v>
          </cell>
          <cell r="I186">
            <v>0</v>
          </cell>
          <cell r="J186">
            <v>0</v>
          </cell>
          <cell r="K186">
            <v>2</v>
          </cell>
        </row>
        <row r="187">
          <cell r="A187" t="str">
            <v>Bahamas</v>
          </cell>
          <cell r="B187">
            <v>135</v>
          </cell>
          <cell r="C187">
            <v>0</v>
          </cell>
          <cell r="D187">
            <v>3</v>
          </cell>
          <cell r="E187">
            <v>77960</v>
          </cell>
          <cell r="F187">
            <v>17295</v>
          </cell>
          <cell r="G187">
            <v>2</v>
          </cell>
          <cell r="H187">
            <v>0</v>
          </cell>
          <cell r="I187">
            <v>7</v>
          </cell>
          <cell r="J187">
            <v>7625</v>
          </cell>
          <cell r="K187">
            <v>2</v>
          </cell>
        </row>
        <row r="188">
          <cell r="A188" t="str">
            <v>Comores</v>
          </cell>
          <cell r="B188">
            <v>1</v>
          </cell>
          <cell r="C188">
            <v>64</v>
          </cell>
          <cell r="D188">
            <v>1</v>
          </cell>
          <cell r="E188">
            <v>120</v>
          </cell>
          <cell r="F188">
            <v>0</v>
          </cell>
          <cell r="G188">
            <v>0</v>
          </cell>
          <cell r="H188">
            <v>0</v>
          </cell>
          <cell r="I188">
            <v>91</v>
          </cell>
          <cell r="J188">
            <v>36</v>
          </cell>
          <cell r="K188">
            <v>2</v>
          </cell>
        </row>
        <row r="189">
          <cell r="A189" t="str">
            <v>Fidji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1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2</v>
          </cell>
        </row>
        <row r="190">
          <cell r="A190" t="str">
            <v>Kirghizistan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42</v>
          </cell>
          <cell r="H190">
            <v>111</v>
          </cell>
          <cell r="I190">
            <v>14</v>
          </cell>
          <cell r="J190">
            <v>3</v>
          </cell>
          <cell r="K190">
            <v>2</v>
          </cell>
        </row>
        <row r="191">
          <cell r="A191" t="str">
            <v>Maldives</v>
          </cell>
          <cell r="B191">
            <v>4</v>
          </cell>
          <cell r="C191">
            <v>24</v>
          </cell>
          <cell r="D191">
            <v>19</v>
          </cell>
          <cell r="E191">
            <v>26</v>
          </cell>
          <cell r="F191">
            <v>2</v>
          </cell>
          <cell r="G191">
            <v>18</v>
          </cell>
          <cell r="H191">
            <v>101</v>
          </cell>
          <cell r="I191">
            <v>1</v>
          </cell>
          <cell r="J191">
            <v>2</v>
          </cell>
          <cell r="K191">
            <v>1</v>
          </cell>
        </row>
        <row r="192">
          <cell r="A192" t="str">
            <v>Papouasie-Nouvelle-Guinée</v>
          </cell>
          <cell r="B192">
            <v>187</v>
          </cell>
          <cell r="C192">
            <v>186</v>
          </cell>
          <cell r="D192">
            <v>0</v>
          </cell>
          <cell r="E192">
            <v>0</v>
          </cell>
          <cell r="F192">
            <v>0</v>
          </cell>
          <cell r="G192">
            <v>1</v>
          </cell>
          <cell r="H192">
            <v>21</v>
          </cell>
          <cell r="I192">
            <v>210</v>
          </cell>
          <cell r="J192">
            <v>0</v>
          </cell>
          <cell r="K192">
            <v>1</v>
          </cell>
        </row>
        <row r="193">
          <cell r="A193" t="str">
            <v>Yémen</v>
          </cell>
          <cell r="B193">
            <v>83</v>
          </cell>
          <cell r="C193">
            <v>208</v>
          </cell>
          <cell r="D193">
            <v>28</v>
          </cell>
          <cell r="E193">
            <v>220</v>
          </cell>
          <cell r="F193">
            <v>21</v>
          </cell>
          <cell r="G193">
            <v>0</v>
          </cell>
          <cell r="H193">
            <v>0</v>
          </cell>
          <cell r="I193">
            <v>10</v>
          </cell>
          <cell r="J193">
            <v>38</v>
          </cell>
          <cell r="K193">
            <v>1</v>
          </cell>
        </row>
        <row r="194">
          <cell r="A194" t="str">
            <v>Îles Vierges britanniques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91</v>
          </cell>
          <cell r="G194">
            <v>26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</row>
        <row r="195">
          <cell r="A195" t="str">
            <v>Terres australes et antarctiques françaises</v>
          </cell>
          <cell r="B195">
            <v>0</v>
          </cell>
          <cell r="C195">
            <v>0</v>
          </cell>
          <cell r="D195">
            <v>1</v>
          </cell>
          <cell r="E195">
            <v>0</v>
          </cell>
          <cell r="F195">
            <v>0</v>
          </cell>
          <cell r="G195">
            <v>0</v>
          </cell>
          <cell r="H195">
            <v>1</v>
          </cell>
          <cell r="I195">
            <v>0</v>
          </cell>
          <cell r="J195">
            <v>0</v>
          </cell>
          <cell r="K195">
            <v>0</v>
          </cell>
        </row>
        <row r="196">
          <cell r="A196" t="str">
            <v>Djibouti</v>
          </cell>
          <cell r="B196">
            <v>0</v>
          </cell>
          <cell r="C196">
            <v>0</v>
          </cell>
          <cell r="D196">
            <v>0</v>
          </cell>
          <cell r="E196">
            <v>8</v>
          </cell>
          <cell r="F196">
            <v>0</v>
          </cell>
          <cell r="G196">
            <v>10</v>
          </cell>
          <cell r="H196">
            <v>8</v>
          </cell>
          <cell r="I196">
            <v>2</v>
          </cell>
          <cell r="J196">
            <v>0</v>
          </cell>
          <cell r="K196">
            <v>0</v>
          </cell>
        </row>
        <row r="197">
          <cell r="A197" t="str">
            <v>Corée, République Populaire Démocratique de</v>
          </cell>
          <cell r="B197">
            <v>0</v>
          </cell>
          <cell r="C197">
            <v>2560</v>
          </cell>
          <cell r="D197">
            <v>1428</v>
          </cell>
          <cell r="E197">
            <v>1383</v>
          </cell>
          <cell r="F197">
            <v>659</v>
          </cell>
          <cell r="G197">
            <v>4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</row>
        <row r="198">
          <cell r="A198" t="str">
            <v>Vanuatu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274</v>
          </cell>
          <cell r="J198">
            <v>336</v>
          </cell>
          <cell r="K198">
            <v>0</v>
          </cell>
        </row>
        <row r="199">
          <cell r="A199" t="str">
            <v>Nioué</v>
          </cell>
          <cell r="B199">
            <v>0</v>
          </cell>
          <cell r="C199">
            <v>0</v>
          </cell>
          <cell r="D199">
            <v>1</v>
          </cell>
          <cell r="E199">
            <v>4</v>
          </cell>
          <cell r="F199">
            <v>2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</row>
        <row r="200">
          <cell r="A200" t="str">
            <v>Îles Mariannes du Nord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2</v>
          </cell>
          <cell r="J200">
            <v>0</v>
          </cell>
          <cell r="K200">
            <v>0</v>
          </cell>
        </row>
        <row r="201">
          <cell r="A201" t="str">
            <v>Îles Marshall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525</v>
          </cell>
          <cell r="G201">
            <v>680</v>
          </cell>
          <cell r="H201">
            <v>0</v>
          </cell>
          <cell r="I201">
            <v>1</v>
          </cell>
          <cell r="J201">
            <v>1</v>
          </cell>
          <cell r="K201">
            <v>0</v>
          </cell>
        </row>
        <row r="202">
          <cell r="A202" t="str">
            <v>Pitcairn</v>
          </cell>
          <cell r="B202">
            <v>0</v>
          </cell>
          <cell r="C202">
            <v>0</v>
          </cell>
          <cell r="D202">
            <v>93</v>
          </cell>
          <cell r="E202">
            <v>0</v>
          </cell>
          <cell r="F202">
            <v>11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</row>
        <row r="203">
          <cell r="A203" t="str">
            <v>Guinée-Bissau</v>
          </cell>
          <cell r="B203">
            <v>290</v>
          </cell>
          <cell r="C203">
            <v>3</v>
          </cell>
          <cell r="D203">
            <v>8</v>
          </cell>
          <cell r="E203">
            <v>24</v>
          </cell>
          <cell r="F203">
            <v>34</v>
          </cell>
          <cell r="G203">
            <v>112</v>
          </cell>
          <cell r="H203">
            <v>0</v>
          </cell>
          <cell r="I203">
            <v>0</v>
          </cell>
          <cell r="J203">
            <v>31</v>
          </cell>
          <cell r="K203">
            <v>0</v>
          </cell>
        </row>
        <row r="204">
          <cell r="A204" t="str">
            <v>Anguilla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1</v>
          </cell>
          <cell r="I204">
            <v>0</v>
          </cell>
          <cell r="J204">
            <v>0</v>
          </cell>
          <cell r="K204">
            <v>0</v>
          </cell>
        </row>
        <row r="205">
          <cell r="A205" t="str">
            <v>Tokelau</v>
          </cell>
          <cell r="B205">
            <v>0</v>
          </cell>
          <cell r="C205">
            <v>0</v>
          </cell>
          <cell r="D205">
            <v>0</v>
          </cell>
          <cell r="E205">
            <v>1</v>
          </cell>
          <cell r="F205">
            <v>4</v>
          </cell>
          <cell r="G205">
            <v>12</v>
          </cell>
          <cell r="H205">
            <v>16</v>
          </cell>
          <cell r="I205">
            <v>8</v>
          </cell>
          <cell r="J205">
            <v>7</v>
          </cell>
          <cell r="K205">
            <v>0</v>
          </cell>
        </row>
        <row r="206">
          <cell r="A206" t="str">
            <v>Tuvalu</v>
          </cell>
          <cell r="B206">
            <v>0</v>
          </cell>
          <cell r="C206">
            <v>1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</row>
        <row r="207">
          <cell r="A207" t="str">
            <v>Ship stores and bunkers</v>
          </cell>
          <cell r="B207">
            <v>0</v>
          </cell>
          <cell r="C207">
            <v>0</v>
          </cell>
          <cell r="D207">
            <v>0</v>
          </cell>
          <cell r="E207">
            <v>217008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</row>
        <row r="208">
          <cell r="A208" t="str">
            <v>Andorre</v>
          </cell>
          <cell r="B208">
            <v>13</v>
          </cell>
          <cell r="C208">
            <v>1</v>
          </cell>
          <cell r="D208">
            <v>4</v>
          </cell>
          <cell r="E208">
            <v>8</v>
          </cell>
          <cell r="F208">
            <v>147</v>
          </cell>
          <cell r="G208">
            <v>106</v>
          </cell>
          <cell r="H208">
            <v>37</v>
          </cell>
          <cell r="I208">
            <v>13</v>
          </cell>
          <cell r="J208">
            <v>1</v>
          </cell>
          <cell r="K208">
            <v>0</v>
          </cell>
        </row>
        <row r="209">
          <cell r="A209" t="str">
            <v>Antigua-et-Barbuda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</row>
        <row r="210">
          <cell r="A210" t="str">
            <v>Bermudes</v>
          </cell>
          <cell r="B210">
            <v>0</v>
          </cell>
          <cell r="C210">
            <v>3079</v>
          </cell>
          <cell r="D210">
            <v>0</v>
          </cell>
          <cell r="E210">
            <v>0</v>
          </cell>
          <cell r="F210">
            <v>14</v>
          </cell>
          <cell r="G210">
            <v>64</v>
          </cell>
          <cell r="H210">
            <v>0</v>
          </cell>
          <cell r="I210">
            <v>1</v>
          </cell>
          <cell r="J210">
            <v>0</v>
          </cell>
          <cell r="K210">
            <v>0</v>
          </cell>
        </row>
        <row r="211">
          <cell r="A211" t="str">
            <v>Bhoutan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146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</row>
        <row r="212">
          <cell r="A212" t="str">
            <v>Botswana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2</v>
          </cell>
          <cell r="I212">
            <v>5</v>
          </cell>
          <cell r="J212">
            <v>1</v>
          </cell>
          <cell r="K212">
            <v>0</v>
          </cell>
        </row>
        <row r="213">
          <cell r="A213" t="str">
            <v>Iles Salomon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1</v>
          </cell>
          <cell r="I213">
            <v>0</v>
          </cell>
          <cell r="J213">
            <v>0</v>
          </cell>
          <cell r="K213">
            <v>0</v>
          </cell>
        </row>
        <row r="214">
          <cell r="A214" t="str">
            <v>Brunéi Darussalam</v>
          </cell>
          <cell r="B214">
            <v>1</v>
          </cell>
          <cell r="C214">
            <v>0</v>
          </cell>
          <cell r="D214">
            <v>0</v>
          </cell>
          <cell r="E214">
            <v>7</v>
          </cell>
          <cell r="F214">
            <v>1</v>
          </cell>
          <cell r="G214">
            <v>0</v>
          </cell>
          <cell r="H214">
            <v>1</v>
          </cell>
          <cell r="I214">
            <v>1</v>
          </cell>
          <cell r="J214">
            <v>0</v>
          </cell>
          <cell r="K214">
            <v>0</v>
          </cell>
        </row>
        <row r="215">
          <cell r="A215" t="str">
            <v>Polynésie française</v>
          </cell>
          <cell r="B215">
            <v>0</v>
          </cell>
          <cell r="C215">
            <v>52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3</v>
          </cell>
          <cell r="I215">
            <v>0</v>
          </cell>
          <cell r="J215">
            <v>1</v>
          </cell>
          <cell r="K215">
            <v>0</v>
          </cell>
        </row>
        <row r="216">
          <cell r="A216" t="str">
            <v>Gambie</v>
          </cell>
          <cell r="B216">
            <v>22</v>
          </cell>
          <cell r="C216">
            <v>6</v>
          </cell>
          <cell r="D216">
            <v>1</v>
          </cell>
          <cell r="E216">
            <v>0</v>
          </cell>
          <cell r="F216">
            <v>0</v>
          </cell>
          <cell r="G216">
            <v>17</v>
          </cell>
          <cell r="H216">
            <v>52</v>
          </cell>
          <cell r="I216">
            <v>0</v>
          </cell>
          <cell r="J216">
            <v>244</v>
          </cell>
          <cell r="K216">
            <v>0</v>
          </cell>
        </row>
        <row r="217">
          <cell r="A217" t="str">
            <v>Kiribati</v>
          </cell>
          <cell r="B217">
            <v>0</v>
          </cell>
          <cell r="C217">
            <v>0</v>
          </cell>
          <cell r="D217">
            <v>0</v>
          </cell>
          <cell r="E217">
            <v>7</v>
          </cell>
          <cell r="F217">
            <v>1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</row>
        <row r="218">
          <cell r="A218" t="str">
            <v>Grenade</v>
          </cell>
          <cell r="B218">
            <v>78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</row>
        <row r="219">
          <cell r="A219" t="str">
            <v>Aruba</v>
          </cell>
          <cell r="B219">
            <v>8266</v>
          </cell>
          <cell r="C219">
            <v>0</v>
          </cell>
          <cell r="D219">
            <v>0</v>
          </cell>
          <cell r="E219">
            <v>2281</v>
          </cell>
          <cell r="F219">
            <v>0</v>
          </cell>
          <cell r="G219">
            <v>0</v>
          </cell>
          <cell r="H219">
            <v>1</v>
          </cell>
          <cell r="I219">
            <v>0</v>
          </cell>
          <cell r="J219">
            <v>0</v>
          </cell>
          <cell r="K219">
            <v>0</v>
          </cell>
        </row>
        <row r="220">
          <cell r="A220" t="str">
            <v>Niger</v>
          </cell>
          <cell r="B220">
            <v>16</v>
          </cell>
          <cell r="C220">
            <v>0</v>
          </cell>
          <cell r="D220">
            <v>5</v>
          </cell>
          <cell r="E220">
            <v>38</v>
          </cell>
          <cell r="F220">
            <v>2</v>
          </cell>
          <cell r="G220">
            <v>114</v>
          </cell>
          <cell r="H220">
            <v>27</v>
          </cell>
          <cell r="I220">
            <v>1</v>
          </cell>
          <cell r="J220">
            <v>37</v>
          </cell>
          <cell r="K220">
            <v>0</v>
          </cell>
        </row>
        <row r="221">
          <cell r="A221" t="str">
            <v>Micronésie, Etats fédérés de</v>
          </cell>
          <cell r="B221">
            <v>0</v>
          </cell>
          <cell r="C221">
            <v>0</v>
          </cell>
          <cell r="D221">
            <v>2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</row>
        <row r="222">
          <cell r="A222" t="str">
            <v>Palaos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22</v>
          </cell>
          <cell r="K222">
            <v>0</v>
          </cell>
        </row>
        <row r="223">
          <cell r="A223" t="str">
            <v>Sainte-Lucie</v>
          </cell>
          <cell r="B223">
            <v>2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</row>
        <row r="224">
          <cell r="A224" t="str">
            <v>Saint-Vincent-et-les Grenadines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763</v>
          </cell>
          <cell r="J224">
            <v>0</v>
          </cell>
          <cell r="K224">
            <v>0</v>
          </cell>
        </row>
        <row r="225">
          <cell r="A225" t="str">
            <v>Sao Tomé-et-Principe</v>
          </cell>
          <cell r="B225">
            <v>0</v>
          </cell>
          <cell r="C225">
            <v>0</v>
          </cell>
          <cell r="D225">
            <v>0</v>
          </cell>
          <cell r="E225">
            <v>7</v>
          </cell>
          <cell r="F225">
            <v>0</v>
          </cell>
          <cell r="G225">
            <v>0</v>
          </cell>
          <cell r="H225">
            <v>0</v>
          </cell>
          <cell r="I225">
            <v>1</v>
          </cell>
          <cell r="J225">
            <v>0</v>
          </cell>
          <cell r="K225">
            <v>0</v>
          </cell>
        </row>
        <row r="226">
          <cell r="A226" t="str">
            <v>Soudan (avant 2012)</v>
          </cell>
          <cell r="B226">
            <v>90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</row>
        <row r="227">
          <cell r="A227" t="str">
            <v>Îles Turks et Caïques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1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de_Map_-_Liste_des_marchés_i"/>
    </sheetNames>
    <sheetDataSet>
      <sheetData sheetId="0">
        <row r="18">
          <cell r="A18" t="str">
            <v>Monde</v>
          </cell>
          <cell r="B18">
            <v>21649934</v>
          </cell>
          <cell r="C18">
            <v>21417184</v>
          </cell>
          <cell r="D18">
            <v>21967951</v>
          </cell>
          <cell r="E18">
            <v>23815816</v>
          </cell>
          <cell r="F18">
            <v>22197567</v>
          </cell>
          <cell r="G18">
            <v>22850021</v>
          </cell>
          <cell r="H18">
            <v>25619900</v>
          </cell>
          <cell r="I18">
            <v>29317739</v>
          </cell>
          <cell r="J18">
            <v>29592492</v>
          </cell>
          <cell r="K18">
            <v>27808086</v>
          </cell>
        </row>
        <row r="19">
          <cell r="A19" t="str">
            <v>Espagne</v>
          </cell>
          <cell r="B19">
            <v>3953759</v>
          </cell>
          <cell r="C19">
            <v>3540915</v>
          </cell>
          <cell r="D19">
            <v>4142563</v>
          </cell>
          <cell r="E19">
            <v>5206035</v>
          </cell>
          <cell r="F19">
            <v>5003960</v>
          </cell>
          <cell r="G19">
            <v>5334427</v>
          </cell>
          <cell r="H19">
            <v>6065919</v>
          </cell>
          <cell r="I19">
            <v>6919648</v>
          </cell>
          <cell r="J19">
            <v>7134920</v>
          </cell>
          <cell r="K19">
            <v>6646570</v>
          </cell>
        </row>
        <row r="20">
          <cell r="A20" t="str">
            <v>France</v>
          </cell>
          <cell r="B20">
            <v>4564209</v>
          </cell>
          <cell r="C20">
            <v>4619485</v>
          </cell>
          <cell r="D20">
            <v>4719273</v>
          </cell>
          <cell r="E20">
            <v>4951106</v>
          </cell>
          <cell r="F20">
            <v>4490253</v>
          </cell>
          <cell r="G20">
            <v>4826156</v>
          </cell>
          <cell r="H20">
            <v>5867173</v>
          </cell>
          <cell r="I20">
            <v>6381202</v>
          </cell>
          <cell r="J20">
            <v>6468842</v>
          </cell>
          <cell r="K20">
            <v>6089162</v>
          </cell>
        </row>
        <row r="21">
          <cell r="A21" t="str">
            <v>Italie</v>
          </cell>
          <cell r="B21">
            <v>908110</v>
          </cell>
          <cell r="C21">
            <v>782352</v>
          </cell>
          <cell r="D21">
            <v>829942</v>
          </cell>
          <cell r="E21">
            <v>1023781</v>
          </cell>
          <cell r="F21">
            <v>976747</v>
          </cell>
          <cell r="G21">
            <v>1062078</v>
          </cell>
          <cell r="H21">
            <v>1180669</v>
          </cell>
          <cell r="I21">
            <v>1254112</v>
          </cell>
          <cell r="J21">
            <v>1367341</v>
          </cell>
          <cell r="K21">
            <v>1230018</v>
          </cell>
        </row>
        <row r="22">
          <cell r="A22" t="str">
            <v>Inde</v>
          </cell>
          <cell r="B22">
            <v>1504929</v>
          </cell>
          <cell r="C22">
            <v>1160555</v>
          </cell>
          <cell r="D22">
            <v>814633</v>
          </cell>
          <cell r="E22">
            <v>866844</v>
          </cell>
          <cell r="F22">
            <v>877824</v>
          </cell>
          <cell r="G22">
            <v>758187</v>
          </cell>
          <cell r="H22">
            <v>662531</v>
          </cell>
          <cell r="I22">
            <v>1101799</v>
          </cell>
          <cell r="J22">
            <v>855400</v>
          </cell>
          <cell r="K22">
            <v>1196707</v>
          </cell>
        </row>
        <row r="23">
          <cell r="A23" t="str">
            <v>Brésil</v>
          </cell>
          <cell r="B23">
            <v>1118201</v>
          </cell>
          <cell r="C23">
            <v>1266370</v>
          </cell>
          <cell r="D23">
            <v>1311733</v>
          </cell>
          <cell r="E23">
            <v>1088609</v>
          </cell>
          <cell r="F23">
            <v>665821</v>
          </cell>
          <cell r="G23">
            <v>589978</v>
          </cell>
          <cell r="H23">
            <v>756678</v>
          </cell>
          <cell r="I23">
            <v>767557</v>
          </cell>
          <cell r="J23">
            <v>898549</v>
          </cell>
          <cell r="K23">
            <v>1146211</v>
          </cell>
        </row>
        <row r="24">
          <cell r="A24" t="str">
            <v>Etats-Unis d'Amérique</v>
          </cell>
          <cell r="B24">
            <v>983635</v>
          </cell>
          <cell r="C24">
            <v>929773</v>
          </cell>
          <cell r="D24">
            <v>926768</v>
          </cell>
          <cell r="E24">
            <v>856923</v>
          </cell>
          <cell r="F24">
            <v>780861</v>
          </cell>
          <cell r="G24">
            <v>795100</v>
          </cell>
          <cell r="H24">
            <v>1008509</v>
          </cell>
          <cell r="I24">
            <v>1379120</v>
          </cell>
          <cell r="J24">
            <v>1163737</v>
          </cell>
          <cell r="K24">
            <v>979521</v>
          </cell>
        </row>
        <row r="25">
          <cell r="A25" t="str">
            <v>Allemagne</v>
          </cell>
          <cell r="B25">
            <v>618489</v>
          </cell>
          <cell r="C25">
            <v>644762</v>
          </cell>
          <cell r="D25">
            <v>597259</v>
          </cell>
          <cell r="E25">
            <v>681777</v>
          </cell>
          <cell r="F25">
            <v>570710</v>
          </cell>
          <cell r="G25">
            <v>629149</v>
          </cell>
          <cell r="H25">
            <v>721770</v>
          </cell>
          <cell r="I25">
            <v>927953</v>
          </cell>
          <cell r="J25">
            <v>937456</v>
          </cell>
          <cell r="K25">
            <v>908032</v>
          </cell>
        </row>
        <row r="26">
          <cell r="A26" t="str">
            <v>Pays-Bas</v>
          </cell>
          <cell r="B26">
            <v>673746</v>
          </cell>
          <cell r="C26">
            <v>621350</v>
          </cell>
          <cell r="D26">
            <v>654127</v>
          </cell>
          <cell r="E26">
            <v>662190</v>
          </cell>
          <cell r="F26">
            <v>682376</v>
          </cell>
          <cell r="G26">
            <v>502645</v>
          </cell>
          <cell r="H26">
            <v>555499</v>
          </cell>
          <cell r="I26">
            <v>658911</v>
          </cell>
          <cell r="J26">
            <v>785993</v>
          </cell>
          <cell r="K26">
            <v>872697</v>
          </cell>
        </row>
        <row r="27">
          <cell r="A27" t="str">
            <v>Turquie</v>
          </cell>
          <cell r="B27">
            <v>346979</v>
          </cell>
          <cell r="C27">
            <v>338016</v>
          </cell>
          <cell r="D27">
            <v>416447</v>
          </cell>
          <cell r="E27">
            <v>547332</v>
          </cell>
          <cell r="F27">
            <v>683019</v>
          </cell>
          <cell r="G27">
            <v>757920</v>
          </cell>
          <cell r="H27">
            <v>708965</v>
          </cell>
          <cell r="I27">
            <v>590260</v>
          </cell>
          <cell r="J27">
            <v>652737</v>
          </cell>
          <cell r="K27">
            <v>607321</v>
          </cell>
        </row>
        <row r="28">
          <cell r="A28" t="str">
            <v>Royaume-Uni</v>
          </cell>
          <cell r="B28">
            <v>604878</v>
          </cell>
          <cell r="C28">
            <v>597066</v>
          </cell>
          <cell r="D28">
            <v>593750</v>
          </cell>
          <cell r="E28">
            <v>714720</v>
          </cell>
          <cell r="F28">
            <v>616097</v>
          </cell>
          <cell r="G28">
            <v>669906</v>
          </cell>
          <cell r="H28">
            <v>605773</v>
          </cell>
          <cell r="I28">
            <v>830129</v>
          </cell>
          <cell r="J28">
            <v>727720</v>
          </cell>
          <cell r="K28">
            <v>567755</v>
          </cell>
        </row>
        <row r="29">
          <cell r="A29" t="str">
            <v>Belgique</v>
          </cell>
          <cell r="B29">
            <v>433105</v>
          </cell>
          <cell r="C29">
            <v>402598</v>
          </cell>
          <cell r="D29">
            <v>565748</v>
          </cell>
          <cell r="E29">
            <v>436885</v>
          </cell>
          <cell r="F29">
            <v>371292</v>
          </cell>
          <cell r="G29">
            <v>351064</v>
          </cell>
          <cell r="H29">
            <v>397079</v>
          </cell>
          <cell r="I29">
            <v>473989</v>
          </cell>
          <cell r="J29">
            <v>467849</v>
          </cell>
          <cell r="K29">
            <v>399163</v>
          </cell>
        </row>
        <row r="30">
          <cell r="A30" t="str">
            <v>Portugal</v>
          </cell>
          <cell r="B30">
            <v>283426</v>
          </cell>
          <cell r="C30">
            <v>261529</v>
          </cell>
          <cell r="D30">
            <v>285213</v>
          </cell>
          <cell r="E30">
            <v>297147</v>
          </cell>
          <cell r="F30">
            <v>288222</v>
          </cell>
          <cell r="G30">
            <v>316481</v>
          </cell>
          <cell r="H30">
            <v>362265</v>
          </cell>
          <cell r="I30">
            <v>450028</v>
          </cell>
          <cell r="J30">
            <v>444723</v>
          </cell>
          <cell r="K30">
            <v>370507</v>
          </cell>
        </row>
        <row r="31">
          <cell r="A31" t="str">
            <v>Pakistan</v>
          </cell>
          <cell r="B31">
            <v>425462</v>
          </cell>
          <cell r="C31">
            <v>332295</v>
          </cell>
          <cell r="D31">
            <v>247830</v>
          </cell>
          <cell r="E31">
            <v>254587</v>
          </cell>
          <cell r="F31">
            <v>272035</v>
          </cell>
          <cell r="G31">
            <v>230764</v>
          </cell>
          <cell r="H31">
            <v>222779</v>
          </cell>
          <cell r="I31">
            <v>348410</v>
          </cell>
          <cell r="J31">
            <v>369521</v>
          </cell>
          <cell r="K31">
            <v>314631</v>
          </cell>
        </row>
        <row r="32">
          <cell r="A32" t="str">
            <v>Zones non définies ailleurs</v>
          </cell>
          <cell r="B32">
            <v>30092</v>
          </cell>
          <cell r="C32">
            <v>590</v>
          </cell>
          <cell r="D32">
            <v>319312</v>
          </cell>
          <cell r="E32">
            <v>14</v>
          </cell>
          <cell r="F32">
            <v>274701</v>
          </cell>
          <cell r="G32">
            <v>225535</v>
          </cell>
          <cell r="H32">
            <v>298057</v>
          </cell>
          <cell r="I32">
            <v>457256</v>
          </cell>
          <cell r="J32">
            <v>579794</v>
          </cell>
          <cell r="K32">
            <v>265614</v>
          </cell>
        </row>
        <row r="33">
          <cell r="A33" t="str">
            <v>Chine</v>
          </cell>
          <cell r="B33">
            <v>196486</v>
          </cell>
          <cell r="C33">
            <v>278809</v>
          </cell>
          <cell r="D33">
            <v>341517</v>
          </cell>
          <cell r="E33">
            <v>270928</v>
          </cell>
          <cell r="F33">
            <v>243651</v>
          </cell>
          <cell r="G33">
            <v>228313</v>
          </cell>
          <cell r="H33">
            <v>306696</v>
          </cell>
          <cell r="I33">
            <v>270098</v>
          </cell>
          <cell r="J33">
            <v>283450</v>
          </cell>
          <cell r="K33">
            <v>263440</v>
          </cell>
        </row>
        <row r="34">
          <cell r="A34" t="str">
            <v>Côte d'Ivoire</v>
          </cell>
          <cell r="B34">
            <v>67172</v>
          </cell>
          <cell r="C34">
            <v>66570</v>
          </cell>
          <cell r="D34">
            <v>112386</v>
          </cell>
          <cell r="E34">
            <v>108061</v>
          </cell>
          <cell r="F34">
            <v>200667</v>
          </cell>
          <cell r="G34">
            <v>147534</v>
          </cell>
          <cell r="H34">
            <v>160262</v>
          </cell>
          <cell r="I34">
            <v>194998</v>
          </cell>
          <cell r="J34">
            <v>181825</v>
          </cell>
          <cell r="K34">
            <v>250433</v>
          </cell>
        </row>
        <row r="35">
          <cell r="A35" t="str">
            <v>Djibouti</v>
          </cell>
          <cell r="B35">
            <v>14562</v>
          </cell>
          <cell r="C35">
            <v>101816</v>
          </cell>
          <cell r="D35">
            <v>506</v>
          </cell>
          <cell r="E35">
            <v>12513</v>
          </cell>
          <cell r="F35">
            <v>1093</v>
          </cell>
          <cell r="G35">
            <v>74458</v>
          </cell>
          <cell r="H35">
            <v>30599</v>
          </cell>
          <cell r="I35">
            <v>108958</v>
          </cell>
          <cell r="J35">
            <v>223198</v>
          </cell>
          <cell r="K35">
            <v>245083</v>
          </cell>
        </row>
        <row r="36">
          <cell r="A36" t="str">
            <v>Argentine</v>
          </cell>
          <cell r="B36">
            <v>87338</v>
          </cell>
          <cell r="C36">
            <v>94115</v>
          </cell>
          <cell r="D36">
            <v>42087</v>
          </cell>
          <cell r="E36">
            <v>40736</v>
          </cell>
          <cell r="F36">
            <v>3927</v>
          </cell>
          <cell r="G36">
            <v>113046</v>
          </cell>
          <cell r="H36">
            <v>92510</v>
          </cell>
          <cell r="I36">
            <v>118911</v>
          </cell>
          <cell r="J36">
            <v>190010</v>
          </cell>
          <cell r="K36">
            <v>235226</v>
          </cell>
        </row>
        <row r="37">
          <cell r="A37" t="str">
            <v>Pologne</v>
          </cell>
          <cell r="B37">
            <v>113750</v>
          </cell>
          <cell r="C37">
            <v>106872</v>
          </cell>
          <cell r="D37">
            <v>124721</v>
          </cell>
          <cell r="E37">
            <v>152765</v>
          </cell>
          <cell r="F37">
            <v>165806</v>
          </cell>
          <cell r="G37">
            <v>194901</v>
          </cell>
          <cell r="H37">
            <v>236507</v>
          </cell>
          <cell r="I37">
            <v>290396</v>
          </cell>
          <cell r="J37">
            <v>255810</v>
          </cell>
          <cell r="K37">
            <v>219822</v>
          </cell>
        </row>
        <row r="38">
          <cell r="A38" t="str">
            <v>Sénégal</v>
          </cell>
          <cell r="B38">
            <v>116113</v>
          </cell>
          <cell r="C38">
            <v>244278</v>
          </cell>
          <cell r="D38">
            <v>240713</v>
          </cell>
          <cell r="E38">
            <v>148173</v>
          </cell>
          <cell r="F38">
            <v>151372</v>
          </cell>
          <cell r="G38">
            <v>198549</v>
          </cell>
          <cell r="H38">
            <v>179155</v>
          </cell>
          <cell r="I38">
            <v>216340</v>
          </cell>
          <cell r="J38">
            <v>219622</v>
          </cell>
          <cell r="K38">
            <v>212394</v>
          </cell>
        </row>
        <row r="39">
          <cell r="A39" t="str">
            <v>Russie, Fédération de</v>
          </cell>
          <cell r="B39">
            <v>266108</v>
          </cell>
          <cell r="C39">
            <v>251622</v>
          </cell>
          <cell r="D39">
            <v>272476</v>
          </cell>
          <cell r="E39">
            <v>209342</v>
          </cell>
          <cell r="F39">
            <v>177449</v>
          </cell>
          <cell r="G39">
            <v>185087</v>
          </cell>
          <cell r="H39">
            <v>197639</v>
          </cell>
          <cell r="I39">
            <v>296618</v>
          </cell>
          <cell r="J39">
            <v>286938</v>
          </cell>
          <cell r="K39">
            <v>208563</v>
          </cell>
        </row>
        <row r="40">
          <cell r="A40" t="str">
            <v>Canada</v>
          </cell>
          <cell r="B40">
            <v>45625</v>
          </cell>
          <cell r="C40">
            <v>66688</v>
          </cell>
          <cell r="D40">
            <v>67785</v>
          </cell>
          <cell r="E40">
            <v>160663</v>
          </cell>
          <cell r="F40">
            <v>206108</v>
          </cell>
          <cell r="G40">
            <v>166923</v>
          </cell>
          <cell r="H40">
            <v>168798</v>
          </cell>
          <cell r="I40">
            <v>313135</v>
          </cell>
          <cell r="J40">
            <v>291929</v>
          </cell>
          <cell r="K40">
            <v>205625</v>
          </cell>
        </row>
        <row r="41">
          <cell r="A41" t="str">
            <v>Mauritanie</v>
          </cell>
          <cell r="B41">
            <v>102252</v>
          </cell>
          <cell r="C41">
            <v>133389</v>
          </cell>
          <cell r="D41">
            <v>141105</v>
          </cell>
          <cell r="E41">
            <v>171681</v>
          </cell>
          <cell r="F41">
            <v>162416</v>
          </cell>
          <cell r="G41">
            <v>172877</v>
          </cell>
          <cell r="H41">
            <v>184312</v>
          </cell>
          <cell r="I41">
            <v>189598</v>
          </cell>
          <cell r="J41">
            <v>194370</v>
          </cell>
          <cell r="K41">
            <v>184849</v>
          </cell>
        </row>
        <row r="42">
          <cell r="A42" t="str">
            <v>Singapour</v>
          </cell>
          <cell r="B42">
            <v>405337</v>
          </cell>
          <cell r="C42">
            <v>291579</v>
          </cell>
          <cell r="D42">
            <v>293215</v>
          </cell>
          <cell r="E42">
            <v>300154</v>
          </cell>
          <cell r="F42">
            <v>246688</v>
          </cell>
          <cell r="G42">
            <v>248327</v>
          </cell>
          <cell r="H42">
            <v>270135</v>
          </cell>
          <cell r="I42">
            <v>288143</v>
          </cell>
          <cell r="J42">
            <v>279805</v>
          </cell>
          <cell r="K42">
            <v>182357</v>
          </cell>
        </row>
        <row r="43">
          <cell r="A43" t="str">
            <v>Mexique</v>
          </cell>
          <cell r="B43">
            <v>94494</v>
          </cell>
          <cell r="C43">
            <v>112509</v>
          </cell>
          <cell r="D43">
            <v>75419</v>
          </cell>
          <cell r="E43">
            <v>95861</v>
          </cell>
          <cell r="F43">
            <v>98481</v>
          </cell>
          <cell r="G43">
            <v>60338</v>
          </cell>
          <cell r="H43">
            <v>127475</v>
          </cell>
          <cell r="I43">
            <v>214615</v>
          </cell>
          <cell r="J43">
            <v>157663</v>
          </cell>
          <cell r="K43">
            <v>176411</v>
          </cell>
        </row>
        <row r="44">
          <cell r="A44" t="str">
            <v>Autriche</v>
          </cell>
          <cell r="B44">
            <v>84009</v>
          </cell>
          <cell r="C44">
            <v>107994</v>
          </cell>
          <cell r="D44">
            <v>138615</v>
          </cell>
          <cell r="E44">
            <v>190110</v>
          </cell>
          <cell r="F44">
            <v>174347</v>
          </cell>
          <cell r="G44">
            <v>164519</v>
          </cell>
          <cell r="H44">
            <v>188812</v>
          </cell>
          <cell r="I44">
            <v>213450</v>
          </cell>
          <cell r="J44">
            <v>198116</v>
          </cell>
          <cell r="K44">
            <v>172548</v>
          </cell>
        </row>
        <row r="45">
          <cell r="A45" t="str">
            <v>Japon</v>
          </cell>
          <cell r="B45">
            <v>153819</v>
          </cell>
          <cell r="C45">
            <v>204523</v>
          </cell>
          <cell r="D45">
            <v>261647</v>
          </cell>
          <cell r="E45">
            <v>218074</v>
          </cell>
          <cell r="F45">
            <v>164608</v>
          </cell>
          <cell r="G45">
            <v>188816</v>
          </cell>
          <cell r="H45">
            <v>199131</v>
          </cell>
          <cell r="I45">
            <v>211706</v>
          </cell>
          <cell r="J45">
            <v>256848</v>
          </cell>
          <cell r="K45">
            <v>168621</v>
          </cell>
        </row>
        <row r="46">
          <cell r="A46" t="str">
            <v>Suisse</v>
          </cell>
          <cell r="B46">
            <v>250929</v>
          </cell>
          <cell r="C46">
            <v>228233</v>
          </cell>
          <cell r="D46">
            <v>198907</v>
          </cell>
          <cell r="E46">
            <v>142271</v>
          </cell>
          <cell r="F46">
            <v>117341</v>
          </cell>
          <cell r="G46">
            <v>139321</v>
          </cell>
          <cell r="H46">
            <v>164747</v>
          </cell>
          <cell r="I46">
            <v>136815</v>
          </cell>
          <cell r="J46">
            <v>153869</v>
          </cell>
          <cell r="K46">
            <v>161020</v>
          </cell>
        </row>
        <row r="47">
          <cell r="A47" t="str">
            <v>Algérie</v>
          </cell>
          <cell r="B47">
            <v>234928</v>
          </cell>
          <cell r="C47">
            <v>228599</v>
          </cell>
          <cell r="D47">
            <v>209413</v>
          </cell>
          <cell r="E47">
            <v>210265</v>
          </cell>
          <cell r="F47">
            <v>197143</v>
          </cell>
          <cell r="G47">
            <v>235907</v>
          </cell>
          <cell r="H47">
            <v>198694</v>
          </cell>
          <cell r="I47">
            <v>173649</v>
          </cell>
          <cell r="J47">
            <v>159041</v>
          </cell>
          <cell r="K47">
            <v>134280</v>
          </cell>
        </row>
        <row r="48">
          <cell r="A48" t="str">
            <v>Roumanie</v>
          </cell>
          <cell r="B48">
            <v>80212</v>
          </cell>
          <cell r="C48">
            <v>87616</v>
          </cell>
          <cell r="D48">
            <v>119218</v>
          </cell>
          <cell r="E48">
            <v>137385</v>
          </cell>
          <cell r="F48">
            <v>126795</v>
          </cell>
          <cell r="G48">
            <v>151199</v>
          </cell>
          <cell r="H48">
            <v>147783</v>
          </cell>
          <cell r="I48">
            <v>156314</v>
          </cell>
          <cell r="J48">
            <v>140755</v>
          </cell>
          <cell r="K48">
            <v>132940</v>
          </cell>
        </row>
        <row r="49">
          <cell r="A49" t="str">
            <v>Ghana</v>
          </cell>
          <cell r="B49">
            <v>67476</v>
          </cell>
          <cell r="C49">
            <v>117687</v>
          </cell>
          <cell r="D49">
            <v>102002</v>
          </cell>
          <cell r="E49">
            <v>61328</v>
          </cell>
          <cell r="F49">
            <v>64891</v>
          </cell>
          <cell r="G49">
            <v>87911</v>
          </cell>
          <cell r="H49">
            <v>114181</v>
          </cell>
          <cell r="I49">
            <v>97684</v>
          </cell>
          <cell r="J49">
            <v>83027</v>
          </cell>
          <cell r="K49">
            <v>127464</v>
          </cell>
        </row>
        <row r="50">
          <cell r="A50" t="str">
            <v>Irlande</v>
          </cell>
          <cell r="B50">
            <v>45732</v>
          </cell>
          <cell r="C50">
            <v>106408</v>
          </cell>
          <cell r="D50">
            <v>103932</v>
          </cell>
          <cell r="E50">
            <v>111142</v>
          </cell>
          <cell r="F50">
            <v>160881</v>
          </cell>
          <cell r="G50">
            <v>155197</v>
          </cell>
          <cell r="H50">
            <v>142491</v>
          </cell>
          <cell r="I50">
            <v>156937</v>
          </cell>
          <cell r="J50">
            <v>158346</v>
          </cell>
          <cell r="K50">
            <v>125637</v>
          </cell>
        </row>
        <row r="51">
          <cell r="A51" t="str">
            <v>Bangladesh</v>
          </cell>
          <cell r="B51">
            <v>232664</v>
          </cell>
          <cell r="C51">
            <v>143009</v>
          </cell>
          <cell r="D51">
            <v>93704</v>
          </cell>
          <cell r="E51">
            <v>175126</v>
          </cell>
          <cell r="F51">
            <v>133282</v>
          </cell>
          <cell r="G51">
            <v>134331</v>
          </cell>
          <cell r="H51">
            <v>91588</v>
          </cell>
          <cell r="I51">
            <v>113727</v>
          </cell>
          <cell r="J51">
            <v>143193</v>
          </cell>
          <cell r="K51">
            <v>116896</v>
          </cell>
        </row>
        <row r="52">
          <cell r="A52" t="str">
            <v>Nigéria</v>
          </cell>
          <cell r="B52">
            <v>43213</v>
          </cell>
          <cell r="C52">
            <v>142916</v>
          </cell>
          <cell r="D52">
            <v>106946</v>
          </cell>
          <cell r="E52">
            <v>132757</v>
          </cell>
          <cell r="F52">
            <v>97295</v>
          </cell>
          <cell r="G52">
            <v>139435</v>
          </cell>
          <cell r="H52">
            <v>166358</v>
          </cell>
          <cell r="I52">
            <v>137257</v>
          </cell>
          <cell r="J52">
            <v>85434</v>
          </cell>
          <cell r="K52">
            <v>105197</v>
          </cell>
        </row>
        <row r="53">
          <cell r="A53" t="str">
            <v>Arabie saoudite</v>
          </cell>
          <cell r="B53">
            <v>41391</v>
          </cell>
          <cell r="C53">
            <v>104826</v>
          </cell>
          <cell r="D53">
            <v>64259</v>
          </cell>
          <cell r="E53">
            <v>109705</v>
          </cell>
          <cell r="F53">
            <v>122842</v>
          </cell>
          <cell r="G53">
            <v>90185</v>
          </cell>
          <cell r="H53">
            <v>122582</v>
          </cell>
          <cell r="I53">
            <v>134798</v>
          </cell>
          <cell r="J53">
            <v>103508</v>
          </cell>
          <cell r="K53">
            <v>98710</v>
          </cell>
        </row>
        <row r="54">
          <cell r="A54" t="str">
            <v>Emirats arabes unis</v>
          </cell>
          <cell r="B54">
            <v>91758</v>
          </cell>
          <cell r="C54">
            <v>56721</v>
          </cell>
          <cell r="D54">
            <v>50079</v>
          </cell>
          <cell r="E54">
            <v>70072</v>
          </cell>
          <cell r="F54">
            <v>56267</v>
          </cell>
          <cell r="G54">
            <v>97574</v>
          </cell>
          <cell r="H54">
            <v>96852</v>
          </cell>
          <cell r="I54">
            <v>52592</v>
          </cell>
          <cell r="J54">
            <v>89498</v>
          </cell>
          <cell r="K54">
            <v>91958</v>
          </cell>
        </row>
        <row r="55">
          <cell r="A55" t="str">
            <v>Egypte</v>
          </cell>
          <cell r="B55">
            <v>77329</v>
          </cell>
          <cell r="C55">
            <v>138946</v>
          </cell>
          <cell r="D55">
            <v>166712</v>
          </cell>
          <cell r="E55">
            <v>132184</v>
          </cell>
          <cell r="F55">
            <v>253960</v>
          </cell>
          <cell r="G55">
            <v>274031</v>
          </cell>
          <cell r="H55">
            <v>60320</v>
          </cell>
          <cell r="I55">
            <v>83033</v>
          </cell>
          <cell r="J55">
            <v>90660</v>
          </cell>
          <cell r="K55">
            <v>90048</v>
          </cell>
        </row>
        <row r="56">
          <cell r="A56" t="str">
            <v>Tunisie</v>
          </cell>
          <cell r="B56">
            <v>111716</v>
          </cell>
          <cell r="C56">
            <v>121624</v>
          </cell>
          <cell r="D56">
            <v>86872</v>
          </cell>
          <cell r="E56">
            <v>96429</v>
          </cell>
          <cell r="F56">
            <v>109398</v>
          </cell>
          <cell r="G56">
            <v>98380</v>
          </cell>
          <cell r="H56">
            <v>91817</v>
          </cell>
          <cell r="I56">
            <v>116494</v>
          </cell>
          <cell r="J56">
            <v>85209</v>
          </cell>
          <cell r="K56">
            <v>89243</v>
          </cell>
        </row>
        <row r="57">
          <cell r="A57" t="str">
            <v>Guinée</v>
          </cell>
          <cell r="B57">
            <v>52679</v>
          </cell>
          <cell r="C57">
            <v>87088</v>
          </cell>
          <cell r="D57">
            <v>111033</v>
          </cell>
          <cell r="E57">
            <v>93636</v>
          </cell>
          <cell r="F57">
            <v>61671</v>
          </cell>
          <cell r="G57">
            <v>36607</v>
          </cell>
          <cell r="H57">
            <v>66301</v>
          </cell>
          <cell r="I57">
            <v>72146</v>
          </cell>
          <cell r="J57">
            <v>69781</v>
          </cell>
          <cell r="K57">
            <v>88584</v>
          </cell>
        </row>
        <row r="58">
          <cell r="A58" t="str">
            <v>Hongrie</v>
          </cell>
          <cell r="B58">
            <v>5038</v>
          </cell>
          <cell r="C58">
            <v>9606</v>
          </cell>
          <cell r="D58">
            <v>11483</v>
          </cell>
          <cell r="E58">
            <v>25510</v>
          </cell>
          <cell r="F58">
            <v>22034</v>
          </cell>
          <cell r="G58">
            <v>33243</v>
          </cell>
          <cell r="H58">
            <v>45859</v>
          </cell>
          <cell r="I58">
            <v>59190</v>
          </cell>
          <cell r="J58">
            <v>82331</v>
          </cell>
          <cell r="K58">
            <v>74363</v>
          </cell>
        </row>
        <row r="59">
          <cell r="A59" t="str">
            <v>République tchèque</v>
          </cell>
          <cell r="B59">
            <v>5781</v>
          </cell>
          <cell r="C59">
            <v>12309</v>
          </cell>
          <cell r="D59">
            <v>26839</v>
          </cell>
          <cell r="E59">
            <v>57312</v>
          </cell>
          <cell r="F59">
            <v>56465</v>
          </cell>
          <cell r="G59">
            <v>76370</v>
          </cell>
          <cell r="H59">
            <v>97981</v>
          </cell>
          <cell r="I59">
            <v>122605</v>
          </cell>
          <cell r="J59">
            <v>104699</v>
          </cell>
          <cell r="K59">
            <v>73150</v>
          </cell>
        </row>
        <row r="60">
          <cell r="A60" t="str">
            <v>Libye, Etat de</v>
          </cell>
          <cell r="B60">
            <v>29662</v>
          </cell>
          <cell r="C60">
            <v>81218</v>
          </cell>
          <cell r="D60">
            <v>87219</v>
          </cell>
          <cell r="E60">
            <v>36443</v>
          </cell>
          <cell r="F60">
            <v>68386</v>
          </cell>
          <cell r="G60">
            <v>89592</v>
          </cell>
          <cell r="H60">
            <v>74894</v>
          </cell>
          <cell r="I60">
            <v>85784</v>
          </cell>
          <cell r="J60">
            <v>88066</v>
          </cell>
          <cell r="K60">
            <v>68026</v>
          </cell>
        </row>
        <row r="61">
          <cell r="A61" t="str">
            <v>Grèce</v>
          </cell>
          <cell r="B61">
            <v>18464</v>
          </cell>
          <cell r="C61">
            <v>13477</v>
          </cell>
          <cell r="D61">
            <v>19146</v>
          </cell>
          <cell r="E61">
            <v>14871</v>
          </cell>
          <cell r="F61">
            <v>36201</v>
          </cell>
          <cell r="G61">
            <v>48069</v>
          </cell>
          <cell r="H61">
            <v>54430</v>
          </cell>
          <cell r="I61">
            <v>23406</v>
          </cell>
          <cell r="J61">
            <v>48808</v>
          </cell>
          <cell r="K61">
            <v>66129</v>
          </cell>
        </row>
        <row r="62">
          <cell r="A62" t="str">
            <v>Mali</v>
          </cell>
          <cell r="B62">
            <v>53382</v>
          </cell>
          <cell r="C62">
            <v>34568</v>
          </cell>
          <cell r="D62">
            <v>40582</v>
          </cell>
          <cell r="E62">
            <v>64077</v>
          </cell>
          <cell r="F62">
            <v>79183</v>
          </cell>
          <cell r="G62">
            <v>82400</v>
          </cell>
          <cell r="H62">
            <v>70291</v>
          </cell>
          <cell r="I62">
            <v>71151</v>
          </cell>
          <cell r="J62">
            <v>65273</v>
          </cell>
          <cell r="K62">
            <v>65332</v>
          </cell>
        </row>
        <row r="63">
          <cell r="A63" t="str">
            <v>Cameroun</v>
          </cell>
          <cell r="B63">
            <v>34549</v>
          </cell>
          <cell r="C63">
            <v>36359</v>
          </cell>
          <cell r="D63">
            <v>45613</v>
          </cell>
          <cell r="E63">
            <v>55271</v>
          </cell>
          <cell r="F63">
            <v>60406</v>
          </cell>
          <cell r="G63">
            <v>66398</v>
          </cell>
          <cell r="H63">
            <v>63376</v>
          </cell>
          <cell r="I63">
            <v>74758</v>
          </cell>
          <cell r="J63">
            <v>71251</v>
          </cell>
          <cell r="K63">
            <v>64372</v>
          </cell>
        </row>
        <row r="64">
          <cell r="A64" t="str">
            <v>Bulgarie</v>
          </cell>
          <cell r="B64">
            <v>34878</v>
          </cell>
          <cell r="C64">
            <v>28956</v>
          </cell>
          <cell r="D64">
            <v>31780</v>
          </cell>
          <cell r="E64">
            <v>69798</v>
          </cell>
          <cell r="F64">
            <v>91249</v>
          </cell>
          <cell r="G64">
            <v>96331</v>
          </cell>
          <cell r="H64">
            <v>141901</v>
          </cell>
          <cell r="I64">
            <v>187946</v>
          </cell>
          <cell r="J64">
            <v>104664</v>
          </cell>
          <cell r="K64">
            <v>63328</v>
          </cell>
        </row>
        <row r="65">
          <cell r="A65" t="str">
            <v>Burkina Faso</v>
          </cell>
          <cell r="B65">
            <v>19482</v>
          </cell>
          <cell r="C65">
            <v>28915</v>
          </cell>
          <cell r="D65">
            <v>28442</v>
          </cell>
          <cell r="E65">
            <v>30059</v>
          </cell>
          <cell r="F65">
            <v>46373</v>
          </cell>
          <cell r="G65">
            <v>49777</v>
          </cell>
          <cell r="H65">
            <v>48874</v>
          </cell>
          <cell r="I65">
            <v>67709</v>
          </cell>
          <cell r="J65">
            <v>72755</v>
          </cell>
          <cell r="K65">
            <v>61401</v>
          </cell>
        </row>
        <row r="66">
          <cell r="A66" t="str">
            <v>Danemark</v>
          </cell>
          <cell r="B66">
            <v>23635</v>
          </cell>
          <cell r="C66">
            <v>42629</v>
          </cell>
          <cell r="D66">
            <v>21116</v>
          </cell>
          <cell r="E66">
            <v>19124</v>
          </cell>
          <cell r="F66">
            <v>33898</v>
          </cell>
          <cell r="G66">
            <v>33410</v>
          </cell>
          <cell r="H66">
            <v>38527</v>
          </cell>
          <cell r="I66">
            <v>38439</v>
          </cell>
          <cell r="J66">
            <v>56885</v>
          </cell>
          <cell r="K66">
            <v>60965</v>
          </cell>
        </row>
        <row r="67">
          <cell r="A67" t="str">
            <v>Slovaquie</v>
          </cell>
          <cell r="B67">
            <v>44046</v>
          </cell>
          <cell r="C67">
            <v>33494</v>
          </cell>
          <cell r="D67">
            <v>42911</v>
          </cell>
          <cell r="E67">
            <v>53020</v>
          </cell>
          <cell r="F67">
            <v>29078</v>
          </cell>
          <cell r="G67">
            <v>25652</v>
          </cell>
          <cell r="H67">
            <v>49130</v>
          </cell>
          <cell r="I67">
            <v>60418</v>
          </cell>
          <cell r="J67">
            <v>69193</v>
          </cell>
          <cell r="K67">
            <v>60482</v>
          </cell>
        </row>
        <row r="68">
          <cell r="A68" t="str">
            <v>Serbie</v>
          </cell>
          <cell r="B68">
            <v>429</v>
          </cell>
          <cell r="C68">
            <v>535</v>
          </cell>
          <cell r="D68">
            <v>4715</v>
          </cell>
          <cell r="E68">
            <v>3428</v>
          </cell>
          <cell r="F68">
            <v>2205</v>
          </cell>
          <cell r="G68">
            <v>2916</v>
          </cell>
          <cell r="H68">
            <v>6164</v>
          </cell>
          <cell r="I68">
            <v>6502</v>
          </cell>
          <cell r="J68">
            <v>7273</v>
          </cell>
          <cell r="K68">
            <v>60461</v>
          </cell>
        </row>
        <row r="69">
          <cell r="A69" t="str">
            <v>Norvège</v>
          </cell>
          <cell r="B69">
            <v>84676</v>
          </cell>
          <cell r="C69">
            <v>93859</v>
          </cell>
          <cell r="D69">
            <v>83333</v>
          </cell>
          <cell r="E69">
            <v>80850</v>
          </cell>
          <cell r="F69">
            <v>82086</v>
          </cell>
          <cell r="G69">
            <v>56237</v>
          </cell>
          <cell r="H69">
            <v>50622</v>
          </cell>
          <cell r="I69">
            <v>38117</v>
          </cell>
          <cell r="J69">
            <v>92358</v>
          </cell>
          <cell r="K69">
            <v>57324</v>
          </cell>
        </row>
        <row r="70">
          <cell r="A70" t="str">
            <v>Suède</v>
          </cell>
          <cell r="B70">
            <v>32283</v>
          </cell>
          <cell r="C70">
            <v>41642</v>
          </cell>
          <cell r="D70">
            <v>75559</v>
          </cell>
          <cell r="E70">
            <v>126061</v>
          </cell>
          <cell r="F70">
            <v>109232</v>
          </cell>
          <cell r="G70">
            <v>66200</v>
          </cell>
          <cell r="H70">
            <v>66442</v>
          </cell>
          <cell r="I70">
            <v>125346</v>
          </cell>
          <cell r="J70">
            <v>101438</v>
          </cell>
          <cell r="K70">
            <v>56149</v>
          </cell>
        </row>
        <row r="71">
          <cell r="A71" t="str">
            <v>Corée, République de</v>
          </cell>
          <cell r="B71">
            <v>72022</v>
          </cell>
          <cell r="C71">
            <v>174820</v>
          </cell>
          <cell r="D71">
            <v>75672</v>
          </cell>
          <cell r="E71">
            <v>116415</v>
          </cell>
          <cell r="F71">
            <v>79088</v>
          </cell>
          <cell r="G71">
            <v>85952</v>
          </cell>
          <cell r="H71">
            <v>107517</v>
          </cell>
          <cell r="I71">
            <v>74136</v>
          </cell>
          <cell r="J71">
            <v>54721</v>
          </cell>
          <cell r="K71">
            <v>56060</v>
          </cell>
        </row>
        <row r="72">
          <cell r="A72" t="str">
            <v>Ukraine</v>
          </cell>
          <cell r="B72">
            <v>34442</v>
          </cell>
          <cell r="C72">
            <v>44362</v>
          </cell>
          <cell r="D72">
            <v>31690</v>
          </cell>
          <cell r="E72">
            <v>19568</v>
          </cell>
          <cell r="F72">
            <v>19582</v>
          </cell>
          <cell r="G72">
            <v>21205</v>
          </cell>
          <cell r="H72">
            <v>24330</v>
          </cell>
          <cell r="I72">
            <v>22560</v>
          </cell>
          <cell r="J72">
            <v>71121</v>
          </cell>
          <cell r="K72">
            <v>55868</v>
          </cell>
        </row>
        <row r="73">
          <cell r="A73" t="str">
            <v>Togo</v>
          </cell>
          <cell r="B73">
            <v>25135</v>
          </cell>
          <cell r="C73">
            <v>60713</v>
          </cell>
          <cell r="D73">
            <v>48513</v>
          </cell>
          <cell r="E73">
            <v>39264</v>
          </cell>
          <cell r="F73">
            <v>51201</v>
          </cell>
          <cell r="G73">
            <v>32121</v>
          </cell>
          <cell r="H73">
            <v>47755</v>
          </cell>
          <cell r="I73">
            <v>42830</v>
          </cell>
          <cell r="J73">
            <v>56229</v>
          </cell>
          <cell r="K73">
            <v>53283</v>
          </cell>
        </row>
        <row r="74">
          <cell r="A74" t="str">
            <v>Gabon</v>
          </cell>
          <cell r="B74">
            <v>29490</v>
          </cell>
          <cell r="C74">
            <v>31436</v>
          </cell>
          <cell r="D74">
            <v>36354</v>
          </cell>
          <cell r="E74">
            <v>67046</v>
          </cell>
          <cell r="F74">
            <v>49526</v>
          </cell>
          <cell r="G74">
            <v>49419</v>
          </cell>
          <cell r="H74">
            <v>45763</v>
          </cell>
          <cell r="I74">
            <v>47437</v>
          </cell>
          <cell r="J74">
            <v>43895</v>
          </cell>
          <cell r="K74">
            <v>52525</v>
          </cell>
        </row>
        <row r="75">
          <cell r="A75" t="str">
            <v>République arabe syrienne</v>
          </cell>
          <cell r="B75">
            <v>38343</v>
          </cell>
          <cell r="C75">
            <v>40943</v>
          </cell>
          <cell r="D75">
            <v>34985</v>
          </cell>
          <cell r="E75">
            <v>45438</v>
          </cell>
          <cell r="F75">
            <v>40913</v>
          </cell>
          <cell r="G75">
            <v>37558</v>
          </cell>
          <cell r="H75">
            <v>47470</v>
          </cell>
          <cell r="I75">
            <v>53657</v>
          </cell>
          <cell r="J75">
            <v>65746</v>
          </cell>
          <cell r="K75">
            <v>47627</v>
          </cell>
        </row>
        <row r="76">
          <cell r="A76" t="str">
            <v>Liban</v>
          </cell>
          <cell r="B76">
            <v>45441</v>
          </cell>
          <cell r="C76">
            <v>53451</v>
          </cell>
          <cell r="D76">
            <v>71535</v>
          </cell>
          <cell r="E76">
            <v>82376</v>
          </cell>
          <cell r="F76">
            <v>76626</v>
          </cell>
          <cell r="G76">
            <v>62626</v>
          </cell>
          <cell r="H76">
            <v>67240</v>
          </cell>
          <cell r="I76">
            <v>84538</v>
          </cell>
          <cell r="J76">
            <v>69082</v>
          </cell>
          <cell r="K76">
            <v>47138</v>
          </cell>
        </row>
        <row r="77">
          <cell r="A77" t="str">
            <v>Australie</v>
          </cell>
          <cell r="B77">
            <v>46133</v>
          </cell>
          <cell r="C77">
            <v>31765</v>
          </cell>
          <cell r="D77">
            <v>12135</v>
          </cell>
          <cell r="E77">
            <v>67017</v>
          </cell>
          <cell r="F77">
            <v>19745</v>
          </cell>
          <cell r="G77">
            <v>78365</v>
          </cell>
          <cell r="H77">
            <v>18930</v>
          </cell>
          <cell r="I77">
            <v>19648</v>
          </cell>
          <cell r="J77">
            <v>26933</v>
          </cell>
          <cell r="K77">
            <v>45872</v>
          </cell>
        </row>
        <row r="78">
          <cell r="A78" t="str">
            <v>Mozambique</v>
          </cell>
          <cell r="B78">
            <v>7206</v>
          </cell>
          <cell r="C78">
            <v>6947</v>
          </cell>
          <cell r="D78">
            <v>165</v>
          </cell>
          <cell r="E78">
            <v>16450</v>
          </cell>
          <cell r="F78">
            <v>303</v>
          </cell>
          <cell r="G78">
            <v>33020</v>
          </cell>
          <cell r="H78">
            <v>49320</v>
          </cell>
          <cell r="I78">
            <v>52443</v>
          </cell>
          <cell r="J78">
            <v>22703</v>
          </cell>
          <cell r="K78">
            <v>42416</v>
          </cell>
        </row>
        <row r="79">
          <cell r="A79" t="str">
            <v>Afrique du Sud</v>
          </cell>
          <cell r="B79">
            <v>10526</v>
          </cell>
          <cell r="C79">
            <v>30388</v>
          </cell>
          <cell r="D79">
            <v>17480</v>
          </cell>
          <cell r="E79">
            <v>15318</v>
          </cell>
          <cell r="F79">
            <v>78227</v>
          </cell>
          <cell r="G79">
            <v>66748</v>
          </cell>
          <cell r="H79">
            <v>40663</v>
          </cell>
          <cell r="I79">
            <v>48596</v>
          </cell>
          <cell r="J79">
            <v>49810</v>
          </cell>
          <cell r="K79">
            <v>39921</v>
          </cell>
        </row>
        <row r="80">
          <cell r="A80" t="str">
            <v>Oman</v>
          </cell>
          <cell r="B80">
            <v>434</v>
          </cell>
          <cell r="C80">
            <v>11012</v>
          </cell>
          <cell r="D80">
            <v>6947</v>
          </cell>
          <cell r="E80">
            <v>6201</v>
          </cell>
          <cell r="F80">
            <v>7317</v>
          </cell>
          <cell r="G80">
            <v>7974</v>
          </cell>
          <cell r="H80">
            <v>8828</v>
          </cell>
          <cell r="I80">
            <v>8519</v>
          </cell>
          <cell r="J80">
            <v>50573</v>
          </cell>
          <cell r="K80">
            <v>39911</v>
          </cell>
        </row>
        <row r="81">
          <cell r="A81" t="str">
            <v>Bénin</v>
          </cell>
          <cell r="B81">
            <v>21600</v>
          </cell>
          <cell r="C81">
            <v>25905</v>
          </cell>
          <cell r="D81">
            <v>25504</v>
          </cell>
          <cell r="E81">
            <v>34439</v>
          </cell>
          <cell r="F81">
            <v>47261</v>
          </cell>
          <cell r="G81">
            <v>38194</v>
          </cell>
          <cell r="H81">
            <v>58044</v>
          </cell>
          <cell r="I81">
            <v>76955</v>
          </cell>
          <cell r="J81">
            <v>104724</v>
          </cell>
          <cell r="K81">
            <v>39391</v>
          </cell>
        </row>
        <row r="82">
          <cell r="A82" t="str">
            <v>Uruguay</v>
          </cell>
          <cell r="B82">
            <v>24253</v>
          </cell>
          <cell r="C82">
            <v>13749</v>
          </cell>
          <cell r="D82">
            <v>12550</v>
          </cell>
          <cell r="E82">
            <v>5909</v>
          </cell>
          <cell r="F82">
            <v>153</v>
          </cell>
          <cell r="G82">
            <v>15342</v>
          </cell>
          <cell r="H82">
            <v>16608</v>
          </cell>
          <cell r="I82">
            <v>37779</v>
          </cell>
          <cell r="J82">
            <v>18577</v>
          </cell>
          <cell r="K82">
            <v>33916</v>
          </cell>
        </row>
        <row r="83">
          <cell r="A83" t="str">
            <v>Qatar</v>
          </cell>
          <cell r="B83">
            <v>8238</v>
          </cell>
          <cell r="C83">
            <v>5453</v>
          </cell>
          <cell r="D83">
            <v>8267</v>
          </cell>
          <cell r="E83">
            <v>7871</v>
          </cell>
          <cell r="F83">
            <v>19078</v>
          </cell>
          <cell r="G83">
            <v>11220</v>
          </cell>
          <cell r="H83">
            <v>24738</v>
          </cell>
          <cell r="I83">
            <v>40520</v>
          </cell>
          <cell r="J83">
            <v>39017</v>
          </cell>
          <cell r="K83">
            <v>32876</v>
          </cell>
        </row>
        <row r="84">
          <cell r="A84" t="str">
            <v>Lituanie</v>
          </cell>
          <cell r="B84">
            <v>146137</v>
          </cell>
          <cell r="C84">
            <v>50993</v>
          </cell>
          <cell r="D84">
            <v>57522</v>
          </cell>
          <cell r="E84">
            <v>65105</v>
          </cell>
          <cell r="F84">
            <v>33813</v>
          </cell>
          <cell r="G84">
            <v>12350</v>
          </cell>
          <cell r="H84">
            <v>3491</v>
          </cell>
          <cell r="I84">
            <v>12157</v>
          </cell>
          <cell r="J84">
            <v>15993</v>
          </cell>
          <cell r="K84">
            <v>32267</v>
          </cell>
        </row>
        <row r="85">
          <cell r="A85" t="str">
            <v>Bahreïn</v>
          </cell>
          <cell r="B85">
            <v>1829</v>
          </cell>
          <cell r="C85">
            <v>2535</v>
          </cell>
          <cell r="D85">
            <v>2551</v>
          </cell>
          <cell r="E85">
            <v>2786</v>
          </cell>
          <cell r="F85">
            <v>3728</v>
          </cell>
          <cell r="G85">
            <v>4793</v>
          </cell>
          <cell r="H85">
            <v>4075</v>
          </cell>
          <cell r="I85">
            <v>2539</v>
          </cell>
          <cell r="J85">
            <v>3202</v>
          </cell>
          <cell r="K85">
            <v>32027</v>
          </cell>
        </row>
        <row r="86">
          <cell r="A86" t="str">
            <v>Slovénie</v>
          </cell>
          <cell r="B86">
            <v>2256</v>
          </cell>
          <cell r="C86">
            <v>4016</v>
          </cell>
          <cell r="D86">
            <v>8752</v>
          </cell>
          <cell r="E86">
            <v>9551</v>
          </cell>
          <cell r="F86">
            <v>11201</v>
          </cell>
          <cell r="G86">
            <v>20766</v>
          </cell>
          <cell r="H86">
            <v>21065</v>
          </cell>
          <cell r="I86">
            <v>44424</v>
          </cell>
          <cell r="J86">
            <v>52840</v>
          </cell>
          <cell r="K86">
            <v>31302</v>
          </cell>
        </row>
        <row r="87">
          <cell r="A87" t="str">
            <v>Tanzanie, République Unie de</v>
          </cell>
          <cell r="B87">
            <v>4009</v>
          </cell>
          <cell r="C87">
            <v>1282</v>
          </cell>
          <cell r="D87">
            <v>639</v>
          </cell>
          <cell r="E87">
            <v>4140</v>
          </cell>
          <cell r="F87">
            <v>1324</v>
          </cell>
          <cell r="G87">
            <v>10072</v>
          </cell>
          <cell r="H87">
            <v>25954</v>
          </cell>
          <cell r="I87">
            <v>30771</v>
          </cell>
          <cell r="J87">
            <v>23025</v>
          </cell>
          <cell r="K87">
            <v>30873</v>
          </cell>
        </row>
        <row r="88">
          <cell r="A88" t="str">
            <v>Croatie</v>
          </cell>
          <cell r="B88">
            <v>23938</v>
          </cell>
          <cell r="C88">
            <v>14976</v>
          </cell>
          <cell r="D88">
            <v>11454</v>
          </cell>
          <cell r="E88">
            <v>15011</v>
          </cell>
          <cell r="F88">
            <v>21906</v>
          </cell>
          <cell r="G88">
            <v>21297</v>
          </cell>
          <cell r="H88">
            <v>18879</v>
          </cell>
          <cell r="I88">
            <v>27462</v>
          </cell>
          <cell r="J88">
            <v>28102</v>
          </cell>
          <cell r="K88">
            <v>30300</v>
          </cell>
        </row>
        <row r="89">
          <cell r="A89" t="str">
            <v>Niger</v>
          </cell>
          <cell r="B89">
            <v>9076</v>
          </cell>
          <cell r="C89">
            <v>13131</v>
          </cell>
          <cell r="D89">
            <v>15963</v>
          </cell>
          <cell r="E89">
            <v>32608</v>
          </cell>
          <cell r="F89">
            <v>21546</v>
          </cell>
          <cell r="G89">
            <v>23850</v>
          </cell>
          <cell r="H89">
            <v>30200</v>
          </cell>
          <cell r="I89">
            <v>22443</v>
          </cell>
          <cell r="J89">
            <v>26973</v>
          </cell>
          <cell r="K89">
            <v>30135</v>
          </cell>
        </row>
        <row r="90">
          <cell r="A90" t="str">
            <v>Jordanie</v>
          </cell>
          <cell r="B90">
            <v>47123</v>
          </cell>
          <cell r="C90">
            <v>42287</v>
          </cell>
          <cell r="D90">
            <v>26294</v>
          </cell>
          <cell r="E90">
            <v>26451</v>
          </cell>
          <cell r="F90">
            <v>22227</v>
          </cell>
          <cell r="G90">
            <v>26378</v>
          </cell>
          <cell r="H90">
            <v>31058</v>
          </cell>
          <cell r="I90">
            <v>21499</v>
          </cell>
          <cell r="J90">
            <v>22017</v>
          </cell>
          <cell r="K90">
            <v>28467</v>
          </cell>
        </row>
        <row r="91">
          <cell r="A91" t="str">
            <v>Congo</v>
          </cell>
          <cell r="B91">
            <v>40112</v>
          </cell>
          <cell r="C91">
            <v>46612</v>
          </cell>
          <cell r="D91">
            <v>41756</v>
          </cell>
          <cell r="E91">
            <v>80276</v>
          </cell>
          <cell r="F91">
            <v>46535</v>
          </cell>
          <cell r="G91">
            <v>30488</v>
          </cell>
          <cell r="H91">
            <v>37924</v>
          </cell>
          <cell r="I91">
            <v>63613</v>
          </cell>
          <cell r="J91">
            <v>24667</v>
          </cell>
          <cell r="K91">
            <v>27104</v>
          </cell>
        </row>
        <row r="92">
          <cell r="A92" t="str">
            <v>Indonésie</v>
          </cell>
          <cell r="B92">
            <v>77286</v>
          </cell>
          <cell r="C92">
            <v>117071</v>
          </cell>
          <cell r="D92">
            <v>56804</v>
          </cell>
          <cell r="E92">
            <v>109022</v>
          </cell>
          <cell r="F92">
            <v>66246</v>
          </cell>
          <cell r="G92">
            <v>24983</v>
          </cell>
          <cell r="H92">
            <v>32423</v>
          </cell>
          <cell r="I92">
            <v>47511</v>
          </cell>
          <cell r="J92">
            <v>47191</v>
          </cell>
          <cell r="K92">
            <v>25141</v>
          </cell>
        </row>
        <row r="93">
          <cell r="A93" t="str">
            <v>Pérou</v>
          </cell>
          <cell r="B93">
            <v>44765</v>
          </cell>
          <cell r="C93">
            <v>21250</v>
          </cell>
          <cell r="D93">
            <v>16325</v>
          </cell>
          <cell r="E93">
            <v>22412</v>
          </cell>
          <cell r="F93">
            <v>45163</v>
          </cell>
          <cell r="G93">
            <v>41917</v>
          </cell>
          <cell r="H93">
            <v>50714</v>
          </cell>
          <cell r="I93">
            <v>48241</v>
          </cell>
          <cell r="J93">
            <v>27894</v>
          </cell>
          <cell r="K93">
            <v>23032</v>
          </cell>
        </row>
        <row r="94">
          <cell r="A94" t="str">
            <v>Nouvelle-Zélande</v>
          </cell>
          <cell r="B94">
            <v>113436</v>
          </cell>
          <cell r="C94">
            <v>63849</v>
          </cell>
          <cell r="D94">
            <v>62585</v>
          </cell>
          <cell r="E94">
            <v>71345</v>
          </cell>
          <cell r="F94">
            <v>61698</v>
          </cell>
          <cell r="G94">
            <v>51592</v>
          </cell>
          <cell r="H94">
            <v>27463</v>
          </cell>
          <cell r="I94">
            <v>45492</v>
          </cell>
          <cell r="J94">
            <v>6796</v>
          </cell>
          <cell r="K94">
            <v>21271</v>
          </cell>
        </row>
        <row r="95">
          <cell r="A95" t="str">
            <v>Colombie</v>
          </cell>
          <cell r="B95">
            <v>17452</v>
          </cell>
          <cell r="C95">
            <v>13958</v>
          </cell>
          <cell r="D95">
            <v>27670</v>
          </cell>
          <cell r="E95">
            <v>12395</v>
          </cell>
          <cell r="F95">
            <v>8819</v>
          </cell>
          <cell r="G95">
            <v>10986</v>
          </cell>
          <cell r="H95">
            <v>13256</v>
          </cell>
          <cell r="I95">
            <v>5090</v>
          </cell>
          <cell r="J95">
            <v>1647</v>
          </cell>
          <cell r="K95">
            <v>21112</v>
          </cell>
        </row>
        <row r="96">
          <cell r="A96" t="str">
            <v>Malaisie</v>
          </cell>
          <cell r="B96">
            <v>6230</v>
          </cell>
          <cell r="C96">
            <v>5721</v>
          </cell>
          <cell r="D96">
            <v>8413</v>
          </cell>
          <cell r="E96">
            <v>4763</v>
          </cell>
          <cell r="F96">
            <v>4190</v>
          </cell>
          <cell r="G96">
            <v>9936</v>
          </cell>
          <cell r="H96">
            <v>8909</v>
          </cell>
          <cell r="I96">
            <v>7626</v>
          </cell>
          <cell r="J96">
            <v>15096</v>
          </cell>
          <cell r="K96">
            <v>20124</v>
          </cell>
        </row>
        <row r="97">
          <cell r="A97" t="str">
            <v>Congo, République démocratique du</v>
          </cell>
          <cell r="B97">
            <v>10675</v>
          </cell>
          <cell r="C97">
            <v>24634</v>
          </cell>
          <cell r="D97">
            <v>13178</v>
          </cell>
          <cell r="E97">
            <v>19622</v>
          </cell>
          <cell r="F97">
            <v>11731</v>
          </cell>
          <cell r="G97">
            <v>7800</v>
          </cell>
          <cell r="H97">
            <v>5377</v>
          </cell>
          <cell r="I97">
            <v>10760</v>
          </cell>
          <cell r="J97">
            <v>19710</v>
          </cell>
          <cell r="K97">
            <v>19380</v>
          </cell>
        </row>
        <row r="98">
          <cell r="A98" t="str">
            <v>Bélarus</v>
          </cell>
          <cell r="B98">
            <v>6434</v>
          </cell>
          <cell r="C98">
            <v>1647</v>
          </cell>
          <cell r="D98">
            <v>1143</v>
          </cell>
          <cell r="E98">
            <v>5011</v>
          </cell>
          <cell r="F98">
            <v>23844</v>
          </cell>
          <cell r="G98">
            <v>717</v>
          </cell>
          <cell r="H98">
            <v>6151</v>
          </cell>
          <cell r="I98">
            <v>10824</v>
          </cell>
          <cell r="J98">
            <v>12707</v>
          </cell>
          <cell r="K98">
            <v>19053</v>
          </cell>
        </row>
        <row r="99">
          <cell r="A99" t="str">
            <v>Taipei Chinois</v>
          </cell>
          <cell r="B99">
            <v>28935</v>
          </cell>
          <cell r="C99">
            <v>27204</v>
          </cell>
          <cell r="D99">
            <v>15294</v>
          </cell>
          <cell r="E99">
            <v>17340</v>
          </cell>
          <cell r="F99">
            <v>14567</v>
          </cell>
          <cell r="G99">
            <v>22829</v>
          </cell>
          <cell r="H99">
            <v>35878</v>
          </cell>
          <cell r="I99">
            <v>33002</v>
          </cell>
          <cell r="J99">
            <v>18083</v>
          </cell>
          <cell r="K99">
            <v>18257</v>
          </cell>
        </row>
        <row r="100">
          <cell r="A100" t="str">
            <v>Thaïlande</v>
          </cell>
          <cell r="B100">
            <v>68518</v>
          </cell>
          <cell r="C100">
            <v>37083</v>
          </cell>
          <cell r="D100">
            <v>37959</v>
          </cell>
          <cell r="E100">
            <v>32195</v>
          </cell>
          <cell r="F100">
            <v>42892</v>
          </cell>
          <cell r="G100">
            <v>16596</v>
          </cell>
          <cell r="H100">
            <v>22763</v>
          </cell>
          <cell r="I100">
            <v>29103</v>
          </cell>
          <cell r="J100">
            <v>15384</v>
          </cell>
          <cell r="K100">
            <v>15526</v>
          </cell>
        </row>
        <row r="101">
          <cell r="A101" t="str">
            <v>Kenya</v>
          </cell>
          <cell r="B101">
            <v>36688</v>
          </cell>
          <cell r="C101">
            <v>2066</v>
          </cell>
          <cell r="D101">
            <v>44405</v>
          </cell>
          <cell r="E101">
            <v>1841</v>
          </cell>
          <cell r="F101">
            <v>511</v>
          </cell>
          <cell r="G101">
            <v>35019</v>
          </cell>
          <cell r="H101">
            <v>16190</v>
          </cell>
          <cell r="I101">
            <v>8621</v>
          </cell>
          <cell r="J101">
            <v>3632</v>
          </cell>
          <cell r="K101">
            <v>14394</v>
          </cell>
        </row>
        <row r="102">
          <cell r="A102" t="str">
            <v>Namibie</v>
          </cell>
          <cell r="B102">
            <v>4483</v>
          </cell>
          <cell r="C102">
            <v>8027</v>
          </cell>
          <cell r="D102">
            <v>11024</v>
          </cell>
          <cell r="E102">
            <v>6339</v>
          </cell>
          <cell r="F102">
            <v>9800</v>
          </cell>
          <cell r="G102">
            <v>13315</v>
          </cell>
          <cell r="H102">
            <v>15664</v>
          </cell>
          <cell r="I102">
            <v>20621</v>
          </cell>
          <cell r="J102">
            <v>16195</v>
          </cell>
          <cell r="K102">
            <v>14248</v>
          </cell>
        </row>
        <row r="103">
          <cell r="A103" t="str">
            <v>Angola</v>
          </cell>
          <cell r="B103">
            <v>33144</v>
          </cell>
          <cell r="C103">
            <v>46405</v>
          </cell>
          <cell r="D103">
            <v>66112</v>
          </cell>
          <cell r="E103">
            <v>82425</v>
          </cell>
          <cell r="F103">
            <v>45261</v>
          </cell>
          <cell r="G103">
            <v>18706</v>
          </cell>
          <cell r="H103">
            <v>44495</v>
          </cell>
          <cell r="I103">
            <v>32582</v>
          </cell>
          <cell r="J103">
            <v>27369</v>
          </cell>
          <cell r="K103">
            <v>14147</v>
          </cell>
        </row>
        <row r="104">
          <cell r="A104" t="str">
            <v>Paraguay</v>
          </cell>
          <cell r="B104">
            <v>5119</v>
          </cell>
          <cell r="C104">
            <v>15358</v>
          </cell>
          <cell r="D104">
            <v>682</v>
          </cell>
          <cell r="E104">
            <v>1211</v>
          </cell>
          <cell r="F104">
            <v>490</v>
          </cell>
          <cell r="G104">
            <v>759</v>
          </cell>
          <cell r="H104">
            <v>1090</v>
          </cell>
          <cell r="I104">
            <v>1377</v>
          </cell>
          <cell r="J104">
            <v>2203</v>
          </cell>
          <cell r="K104">
            <v>13889</v>
          </cell>
        </row>
        <row r="105">
          <cell r="A105" t="str">
            <v>Gambie</v>
          </cell>
          <cell r="B105">
            <v>19142</v>
          </cell>
          <cell r="C105">
            <v>10353</v>
          </cell>
          <cell r="D105">
            <v>19353</v>
          </cell>
          <cell r="E105">
            <v>19356</v>
          </cell>
          <cell r="F105">
            <v>5407</v>
          </cell>
          <cell r="G105">
            <v>9920</v>
          </cell>
          <cell r="H105">
            <v>10086</v>
          </cell>
          <cell r="I105">
            <v>14690</v>
          </cell>
          <cell r="J105">
            <v>24259</v>
          </cell>
          <cell r="K105">
            <v>12125</v>
          </cell>
        </row>
        <row r="106">
          <cell r="A106" t="str">
            <v>Koweït</v>
          </cell>
          <cell r="B106">
            <v>3376</v>
          </cell>
          <cell r="C106">
            <v>6175</v>
          </cell>
          <cell r="D106">
            <v>6332</v>
          </cell>
          <cell r="E106">
            <v>12824</v>
          </cell>
          <cell r="F106">
            <v>20941</v>
          </cell>
          <cell r="G106">
            <v>6693</v>
          </cell>
          <cell r="H106">
            <v>73045</v>
          </cell>
          <cell r="I106">
            <v>12150</v>
          </cell>
          <cell r="J106">
            <v>14024</v>
          </cell>
          <cell r="K106">
            <v>11440</v>
          </cell>
        </row>
        <row r="107">
          <cell r="A107" t="str">
            <v>Sierra Leone</v>
          </cell>
          <cell r="B107">
            <v>4924</v>
          </cell>
          <cell r="C107">
            <v>5343</v>
          </cell>
          <cell r="D107">
            <v>11437</v>
          </cell>
          <cell r="E107">
            <v>12257</v>
          </cell>
          <cell r="F107">
            <v>13971</v>
          </cell>
          <cell r="G107">
            <v>12279</v>
          </cell>
          <cell r="H107">
            <v>11474</v>
          </cell>
          <cell r="I107">
            <v>11535</v>
          </cell>
          <cell r="J107">
            <v>10519</v>
          </cell>
          <cell r="K107">
            <v>10178</v>
          </cell>
        </row>
        <row r="108">
          <cell r="A108" t="str">
            <v>Guinée équatoriale</v>
          </cell>
          <cell r="B108">
            <v>43751</v>
          </cell>
          <cell r="C108">
            <v>54243</v>
          </cell>
          <cell r="D108">
            <v>54864</v>
          </cell>
          <cell r="E108">
            <v>49016</v>
          </cell>
          <cell r="F108">
            <v>23215</v>
          </cell>
          <cell r="G108">
            <v>17384</v>
          </cell>
          <cell r="H108">
            <v>13616</v>
          </cell>
          <cell r="I108">
            <v>6016</v>
          </cell>
          <cell r="J108">
            <v>7777</v>
          </cell>
          <cell r="K108">
            <v>9583</v>
          </cell>
        </row>
        <row r="109">
          <cell r="A109" t="str">
            <v>Chili</v>
          </cell>
          <cell r="B109">
            <v>850</v>
          </cell>
          <cell r="C109">
            <v>1711</v>
          </cell>
          <cell r="D109">
            <v>3349</v>
          </cell>
          <cell r="E109">
            <v>8816</v>
          </cell>
          <cell r="F109">
            <v>12169</v>
          </cell>
          <cell r="G109">
            <v>13470</v>
          </cell>
          <cell r="H109">
            <v>13622</v>
          </cell>
          <cell r="I109">
            <v>8596</v>
          </cell>
          <cell r="J109">
            <v>13771</v>
          </cell>
          <cell r="K109">
            <v>9276</v>
          </cell>
        </row>
        <row r="110">
          <cell r="A110" t="str">
            <v>Nicaragua</v>
          </cell>
          <cell r="B110">
            <v>28</v>
          </cell>
          <cell r="C110">
            <v>87</v>
          </cell>
          <cell r="D110">
            <v>12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134</v>
          </cell>
          <cell r="K110">
            <v>9270</v>
          </cell>
        </row>
        <row r="111">
          <cell r="A111" t="str">
            <v>Malte</v>
          </cell>
          <cell r="B111">
            <v>5989</v>
          </cell>
          <cell r="C111">
            <v>5432</v>
          </cell>
          <cell r="D111">
            <v>77877</v>
          </cell>
          <cell r="E111">
            <v>84895</v>
          </cell>
          <cell r="F111">
            <v>10629</v>
          </cell>
          <cell r="G111">
            <v>10486</v>
          </cell>
          <cell r="H111">
            <v>15801</v>
          </cell>
          <cell r="I111">
            <v>15346</v>
          </cell>
          <cell r="J111">
            <v>7666</v>
          </cell>
          <cell r="K111">
            <v>8737</v>
          </cell>
        </row>
        <row r="112">
          <cell r="A112" t="str">
            <v>Finlande</v>
          </cell>
          <cell r="B112">
            <v>6755</v>
          </cell>
          <cell r="C112">
            <v>8395</v>
          </cell>
          <cell r="D112">
            <v>3728</v>
          </cell>
          <cell r="E112">
            <v>5423</v>
          </cell>
          <cell r="F112">
            <v>3827</v>
          </cell>
          <cell r="G112">
            <v>6407</v>
          </cell>
          <cell r="H112">
            <v>6281</v>
          </cell>
          <cell r="I112">
            <v>10325</v>
          </cell>
          <cell r="J112">
            <v>7730</v>
          </cell>
          <cell r="K112">
            <v>8230</v>
          </cell>
        </row>
        <row r="113">
          <cell r="A113" t="str">
            <v>Guatemala</v>
          </cell>
          <cell r="B113">
            <v>35</v>
          </cell>
          <cell r="C113">
            <v>47</v>
          </cell>
          <cell r="D113">
            <v>61</v>
          </cell>
          <cell r="E113">
            <v>37</v>
          </cell>
          <cell r="F113">
            <v>171</v>
          </cell>
          <cell r="G113">
            <v>570</v>
          </cell>
          <cell r="H113">
            <v>502</v>
          </cell>
          <cell r="I113">
            <v>412</v>
          </cell>
          <cell r="J113">
            <v>879</v>
          </cell>
          <cell r="K113">
            <v>7486</v>
          </cell>
        </row>
        <row r="114">
          <cell r="A114" t="str">
            <v>Hong Kong, Chine</v>
          </cell>
          <cell r="B114">
            <v>32538</v>
          </cell>
          <cell r="C114">
            <v>33212</v>
          </cell>
          <cell r="D114">
            <v>19747</v>
          </cell>
          <cell r="E114">
            <v>8030</v>
          </cell>
          <cell r="F114">
            <v>8616</v>
          </cell>
          <cell r="G114">
            <v>8330</v>
          </cell>
          <cell r="H114">
            <v>9173</v>
          </cell>
          <cell r="I114">
            <v>8564</v>
          </cell>
          <cell r="J114">
            <v>5866</v>
          </cell>
          <cell r="K114">
            <v>7481</v>
          </cell>
        </row>
        <row r="115">
          <cell r="A115" t="str">
            <v>République dominicaine</v>
          </cell>
          <cell r="B115">
            <v>894</v>
          </cell>
          <cell r="C115">
            <v>2235</v>
          </cell>
          <cell r="D115">
            <v>372</v>
          </cell>
          <cell r="E115">
            <v>958</v>
          </cell>
          <cell r="F115">
            <v>1614</v>
          </cell>
          <cell r="G115">
            <v>615</v>
          </cell>
          <cell r="H115">
            <v>3661</v>
          </cell>
          <cell r="I115">
            <v>4412</v>
          </cell>
          <cell r="J115">
            <v>6466</v>
          </cell>
          <cell r="K115">
            <v>7434</v>
          </cell>
        </row>
        <row r="116">
          <cell r="A116" t="str">
            <v>Madagascar</v>
          </cell>
          <cell r="B116">
            <v>4176</v>
          </cell>
          <cell r="C116">
            <v>3867</v>
          </cell>
          <cell r="D116">
            <v>6800</v>
          </cell>
          <cell r="E116">
            <v>2953</v>
          </cell>
          <cell r="F116">
            <v>2585</v>
          </cell>
          <cell r="G116">
            <v>4046</v>
          </cell>
          <cell r="H116">
            <v>6741</v>
          </cell>
          <cell r="I116">
            <v>10141</v>
          </cell>
          <cell r="J116">
            <v>10394</v>
          </cell>
          <cell r="K116">
            <v>7126</v>
          </cell>
        </row>
        <row r="117">
          <cell r="A117" t="str">
            <v>Tchad</v>
          </cell>
          <cell r="B117">
            <v>3829</v>
          </cell>
          <cell r="C117">
            <v>3978</v>
          </cell>
          <cell r="D117">
            <v>5845</v>
          </cell>
          <cell r="E117">
            <v>7868</v>
          </cell>
          <cell r="F117">
            <v>2926</v>
          </cell>
          <cell r="G117">
            <v>4190</v>
          </cell>
          <cell r="H117">
            <v>2216</v>
          </cell>
          <cell r="I117">
            <v>4949</v>
          </cell>
          <cell r="J117">
            <v>4678</v>
          </cell>
          <cell r="K117">
            <v>7059</v>
          </cell>
        </row>
        <row r="118">
          <cell r="A118" t="str">
            <v>Philippines</v>
          </cell>
          <cell r="B118">
            <v>800</v>
          </cell>
          <cell r="C118">
            <v>26193</v>
          </cell>
          <cell r="D118">
            <v>29163</v>
          </cell>
          <cell r="E118">
            <v>2598</v>
          </cell>
          <cell r="F118">
            <v>1769</v>
          </cell>
          <cell r="G118">
            <v>7455</v>
          </cell>
          <cell r="H118">
            <v>6080</v>
          </cell>
          <cell r="I118">
            <v>4635</v>
          </cell>
          <cell r="J118">
            <v>377</v>
          </cell>
          <cell r="K118">
            <v>6231</v>
          </cell>
        </row>
        <row r="119">
          <cell r="A119" t="str">
            <v>Luxembourg</v>
          </cell>
          <cell r="B119">
            <v>3055</v>
          </cell>
          <cell r="C119">
            <v>1347</v>
          </cell>
          <cell r="D119">
            <v>4146</v>
          </cell>
          <cell r="E119">
            <v>6167</v>
          </cell>
          <cell r="F119">
            <v>5123</v>
          </cell>
          <cell r="G119">
            <v>5782</v>
          </cell>
          <cell r="H119">
            <v>4929</v>
          </cell>
          <cell r="I119">
            <v>7167</v>
          </cell>
          <cell r="J119">
            <v>5689</v>
          </cell>
          <cell r="K119">
            <v>5664</v>
          </cell>
        </row>
        <row r="120">
          <cell r="A120" t="str">
            <v>Maurice</v>
          </cell>
          <cell r="B120">
            <v>9246</v>
          </cell>
          <cell r="C120">
            <v>9323</v>
          </cell>
          <cell r="D120">
            <v>6842</v>
          </cell>
          <cell r="E120">
            <v>7060</v>
          </cell>
          <cell r="F120">
            <v>7136</v>
          </cell>
          <cell r="G120">
            <v>5885</v>
          </cell>
          <cell r="H120">
            <v>6156</v>
          </cell>
          <cell r="I120">
            <v>6217</v>
          </cell>
          <cell r="J120">
            <v>5781</v>
          </cell>
          <cell r="K120">
            <v>5393</v>
          </cell>
        </row>
        <row r="121">
          <cell r="A121" t="str">
            <v>Soudan</v>
          </cell>
          <cell r="B121">
            <v>0</v>
          </cell>
          <cell r="C121">
            <v>50655</v>
          </cell>
          <cell r="D121">
            <v>8559</v>
          </cell>
          <cell r="E121">
            <v>36347</v>
          </cell>
          <cell r="F121">
            <v>11637</v>
          </cell>
          <cell r="G121">
            <v>20864</v>
          </cell>
          <cell r="H121">
            <v>21007</v>
          </cell>
          <cell r="I121">
            <v>36790</v>
          </cell>
          <cell r="J121">
            <v>4450</v>
          </cell>
          <cell r="K121">
            <v>5258</v>
          </cell>
        </row>
        <row r="122">
          <cell r="A122" t="str">
            <v>Géorgie</v>
          </cell>
          <cell r="B122">
            <v>712</v>
          </cell>
          <cell r="C122">
            <v>738</v>
          </cell>
          <cell r="D122">
            <v>3957</v>
          </cell>
          <cell r="E122">
            <v>7764</v>
          </cell>
          <cell r="F122">
            <v>6928</v>
          </cell>
          <cell r="G122">
            <v>2161</v>
          </cell>
          <cell r="H122">
            <v>332</v>
          </cell>
          <cell r="I122">
            <v>618</v>
          </cell>
          <cell r="J122">
            <v>2269</v>
          </cell>
          <cell r="K122">
            <v>5150</v>
          </cell>
        </row>
        <row r="123">
          <cell r="A123" t="str">
            <v>Iraq</v>
          </cell>
          <cell r="B123">
            <v>8216</v>
          </cell>
          <cell r="C123">
            <v>8715</v>
          </cell>
          <cell r="D123">
            <v>12248</v>
          </cell>
          <cell r="E123">
            <v>9840</v>
          </cell>
          <cell r="F123">
            <v>10928</v>
          </cell>
          <cell r="G123">
            <v>16323</v>
          </cell>
          <cell r="H123">
            <v>11520</v>
          </cell>
          <cell r="I123">
            <v>22465</v>
          </cell>
          <cell r="J123">
            <v>61070</v>
          </cell>
          <cell r="K123">
            <v>5029</v>
          </cell>
        </row>
        <row r="124">
          <cell r="A124" t="str">
            <v>Libéria</v>
          </cell>
          <cell r="B124">
            <v>9513</v>
          </cell>
          <cell r="C124">
            <v>3148</v>
          </cell>
          <cell r="D124">
            <v>4966</v>
          </cell>
          <cell r="E124">
            <v>6265</v>
          </cell>
          <cell r="F124">
            <v>6945</v>
          </cell>
          <cell r="G124">
            <v>4947</v>
          </cell>
          <cell r="H124">
            <v>3423</v>
          </cell>
          <cell r="I124">
            <v>5082</v>
          </cell>
          <cell r="J124">
            <v>3376</v>
          </cell>
          <cell r="K124">
            <v>4943</v>
          </cell>
        </row>
        <row r="125">
          <cell r="A125" t="str">
            <v>Palestine, Etat de</v>
          </cell>
          <cell r="B125">
            <v>0</v>
          </cell>
          <cell r="C125">
            <v>811</v>
          </cell>
          <cell r="D125">
            <v>2602</v>
          </cell>
          <cell r="E125">
            <v>1955</v>
          </cell>
          <cell r="F125">
            <v>6703</v>
          </cell>
          <cell r="G125">
            <v>7285</v>
          </cell>
          <cell r="H125">
            <v>4106</v>
          </cell>
          <cell r="I125">
            <v>3631</v>
          </cell>
          <cell r="J125">
            <v>3156</v>
          </cell>
          <cell r="K125">
            <v>4925</v>
          </cell>
        </row>
        <row r="126">
          <cell r="A126" t="str">
            <v>Viet Nam</v>
          </cell>
          <cell r="B126">
            <v>1909</v>
          </cell>
          <cell r="C126">
            <v>4110</v>
          </cell>
          <cell r="D126">
            <v>3993</v>
          </cell>
          <cell r="E126">
            <v>2322</v>
          </cell>
          <cell r="F126">
            <v>2072</v>
          </cell>
          <cell r="G126">
            <v>9821</v>
          </cell>
          <cell r="H126">
            <v>7437</v>
          </cell>
          <cell r="I126">
            <v>17125</v>
          </cell>
          <cell r="J126">
            <v>6515</v>
          </cell>
          <cell r="K126">
            <v>4318</v>
          </cell>
        </row>
        <row r="127">
          <cell r="A127" t="str">
            <v>République centrafricaine</v>
          </cell>
          <cell r="B127">
            <v>3076</v>
          </cell>
          <cell r="C127">
            <v>1588</v>
          </cell>
          <cell r="D127">
            <v>1434</v>
          </cell>
          <cell r="E127">
            <v>1257</v>
          </cell>
          <cell r="F127">
            <v>920</v>
          </cell>
          <cell r="G127">
            <v>1885</v>
          </cell>
          <cell r="H127">
            <v>1811</v>
          </cell>
          <cell r="I127">
            <v>20269</v>
          </cell>
          <cell r="J127">
            <v>1995</v>
          </cell>
          <cell r="K127">
            <v>4155</v>
          </cell>
        </row>
        <row r="128">
          <cell r="A128" t="str">
            <v>Bosnie-Herzégovine</v>
          </cell>
          <cell r="B128">
            <v>959</v>
          </cell>
          <cell r="C128">
            <v>2156</v>
          </cell>
          <cell r="D128">
            <v>646</v>
          </cell>
          <cell r="E128">
            <v>1325</v>
          </cell>
          <cell r="F128">
            <v>2300</v>
          </cell>
          <cell r="G128">
            <v>2046</v>
          </cell>
          <cell r="H128">
            <v>4422</v>
          </cell>
          <cell r="I128">
            <v>3195</v>
          </cell>
          <cell r="J128">
            <v>3650</v>
          </cell>
          <cell r="K128">
            <v>3891</v>
          </cell>
        </row>
        <row r="129">
          <cell r="A129" t="str">
            <v>Yémen</v>
          </cell>
          <cell r="B129">
            <v>5904</v>
          </cell>
          <cell r="C129">
            <v>16753</v>
          </cell>
          <cell r="D129">
            <v>23421</v>
          </cell>
          <cell r="E129">
            <v>16762</v>
          </cell>
          <cell r="F129">
            <v>9520</v>
          </cell>
          <cell r="G129">
            <v>10094</v>
          </cell>
          <cell r="H129">
            <v>3702</v>
          </cell>
          <cell r="I129">
            <v>5849</v>
          </cell>
          <cell r="J129">
            <v>3407</v>
          </cell>
          <cell r="K129">
            <v>3775</v>
          </cell>
        </row>
        <row r="130">
          <cell r="A130" t="str">
            <v>Guinée-Bissau</v>
          </cell>
          <cell r="B130">
            <v>6447</v>
          </cell>
          <cell r="C130">
            <v>5006</v>
          </cell>
          <cell r="D130">
            <v>4653</v>
          </cell>
          <cell r="E130">
            <v>4465</v>
          </cell>
          <cell r="F130">
            <v>2634</v>
          </cell>
          <cell r="G130">
            <v>4954</v>
          </cell>
          <cell r="H130">
            <v>4296</v>
          </cell>
          <cell r="I130">
            <v>3302</v>
          </cell>
          <cell r="J130">
            <v>2880</v>
          </cell>
          <cell r="K130">
            <v>3691</v>
          </cell>
        </row>
        <row r="131">
          <cell r="A131" t="str">
            <v>Lettonie</v>
          </cell>
          <cell r="B131">
            <v>19580</v>
          </cell>
          <cell r="C131">
            <v>18674</v>
          </cell>
          <cell r="D131">
            <v>36726</v>
          </cell>
          <cell r="E131">
            <v>20795</v>
          </cell>
          <cell r="F131">
            <v>14423</v>
          </cell>
          <cell r="G131">
            <v>7340</v>
          </cell>
          <cell r="H131">
            <v>3689</v>
          </cell>
          <cell r="I131">
            <v>1801</v>
          </cell>
          <cell r="J131">
            <v>1337</v>
          </cell>
          <cell r="K131">
            <v>3682</v>
          </cell>
        </row>
        <row r="132">
          <cell r="A132" t="str">
            <v>Trinité-et-Tobago</v>
          </cell>
          <cell r="B132">
            <v>1994</v>
          </cell>
          <cell r="C132">
            <v>3134</v>
          </cell>
          <cell r="D132">
            <v>3679</v>
          </cell>
          <cell r="E132">
            <v>443</v>
          </cell>
          <cell r="F132">
            <v>3977</v>
          </cell>
          <cell r="G132">
            <v>3034</v>
          </cell>
          <cell r="H132">
            <v>3312</v>
          </cell>
          <cell r="I132">
            <v>3268</v>
          </cell>
          <cell r="J132">
            <v>2390</v>
          </cell>
          <cell r="K132">
            <v>3174</v>
          </cell>
        </row>
        <row r="133">
          <cell r="A133" t="str">
            <v>Macédoine du Nord</v>
          </cell>
          <cell r="B133">
            <v>327</v>
          </cell>
          <cell r="C133">
            <v>262</v>
          </cell>
          <cell r="D133">
            <v>320</v>
          </cell>
          <cell r="E133">
            <v>592</v>
          </cell>
          <cell r="F133">
            <v>1303</v>
          </cell>
          <cell r="G133">
            <v>734</v>
          </cell>
          <cell r="H133">
            <v>527</v>
          </cell>
          <cell r="I133">
            <v>1088</v>
          </cell>
          <cell r="J133">
            <v>490</v>
          </cell>
          <cell r="K133">
            <v>3036</v>
          </cell>
        </row>
        <row r="134">
          <cell r="A134" t="str">
            <v>Ouganda</v>
          </cell>
          <cell r="B134">
            <v>1517</v>
          </cell>
          <cell r="C134">
            <v>2186</v>
          </cell>
          <cell r="D134">
            <v>1568</v>
          </cell>
          <cell r="E134">
            <v>2515</v>
          </cell>
          <cell r="F134">
            <v>751</v>
          </cell>
          <cell r="G134">
            <v>1474</v>
          </cell>
          <cell r="H134">
            <v>2248</v>
          </cell>
          <cell r="I134">
            <v>2052</v>
          </cell>
          <cell r="J134">
            <v>2660</v>
          </cell>
          <cell r="K134">
            <v>2781</v>
          </cell>
        </row>
        <row r="135">
          <cell r="A135" t="str">
            <v>Islande</v>
          </cell>
          <cell r="B135">
            <v>5802</v>
          </cell>
          <cell r="C135">
            <v>606</v>
          </cell>
          <cell r="D135">
            <v>2614</v>
          </cell>
          <cell r="E135">
            <v>3080</v>
          </cell>
          <cell r="F135">
            <v>3520</v>
          </cell>
          <cell r="G135">
            <v>2566</v>
          </cell>
          <cell r="H135">
            <v>1482</v>
          </cell>
          <cell r="I135">
            <v>2403</v>
          </cell>
          <cell r="J135">
            <v>772</v>
          </cell>
          <cell r="K135">
            <v>2713</v>
          </cell>
        </row>
        <row r="136">
          <cell r="A136" t="str">
            <v>Albanie</v>
          </cell>
          <cell r="B136">
            <v>899</v>
          </cell>
          <cell r="C136">
            <v>2217</v>
          </cell>
          <cell r="D136">
            <v>2668</v>
          </cell>
          <cell r="E136">
            <v>1770</v>
          </cell>
          <cell r="F136">
            <v>3369</v>
          </cell>
          <cell r="G136">
            <v>4304</v>
          </cell>
          <cell r="H136">
            <v>2416</v>
          </cell>
          <cell r="I136">
            <v>1513</v>
          </cell>
          <cell r="J136">
            <v>2868</v>
          </cell>
          <cell r="K136">
            <v>2673</v>
          </cell>
        </row>
        <row r="137">
          <cell r="A137" t="str">
            <v>Rwanda</v>
          </cell>
          <cell r="B137">
            <v>68</v>
          </cell>
          <cell r="C137">
            <v>2332</v>
          </cell>
          <cell r="D137">
            <v>823</v>
          </cell>
          <cell r="E137">
            <v>2285</v>
          </cell>
          <cell r="F137">
            <v>185</v>
          </cell>
          <cell r="G137">
            <v>1543</v>
          </cell>
          <cell r="H137">
            <v>2300</v>
          </cell>
          <cell r="I137">
            <v>1499</v>
          </cell>
          <cell r="J137">
            <v>1887</v>
          </cell>
          <cell r="K137">
            <v>2477</v>
          </cell>
        </row>
        <row r="138">
          <cell r="A138" t="str">
            <v>Nouvelle-Calédonie</v>
          </cell>
          <cell r="B138">
            <v>1528</v>
          </cell>
          <cell r="C138">
            <v>1917</v>
          </cell>
          <cell r="D138">
            <v>1493</v>
          </cell>
          <cell r="E138">
            <v>1469</v>
          </cell>
          <cell r="F138">
            <v>1090</v>
          </cell>
          <cell r="G138">
            <v>1559</v>
          </cell>
          <cell r="H138">
            <v>1546</v>
          </cell>
          <cell r="I138">
            <v>1316</v>
          </cell>
          <cell r="J138">
            <v>1842</v>
          </cell>
          <cell r="K138">
            <v>2456</v>
          </cell>
        </row>
        <row r="139">
          <cell r="A139" t="str">
            <v>Estonie</v>
          </cell>
          <cell r="B139">
            <v>840</v>
          </cell>
          <cell r="C139">
            <v>3311</v>
          </cell>
          <cell r="D139">
            <v>8553</v>
          </cell>
          <cell r="E139">
            <v>7659</v>
          </cell>
          <cell r="F139">
            <v>1099</v>
          </cell>
          <cell r="G139">
            <v>905</v>
          </cell>
          <cell r="H139">
            <v>2840</v>
          </cell>
          <cell r="I139">
            <v>5571</v>
          </cell>
          <cell r="J139">
            <v>6079</v>
          </cell>
          <cell r="K139">
            <v>2416</v>
          </cell>
        </row>
        <row r="140">
          <cell r="A140" t="str">
            <v>Comores</v>
          </cell>
          <cell r="B140">
            <v>1123</v>
          </cell>
          <cell r="C140">
            <v>856</v>
          </cell>
          <cell r="D140">
            <v>914</v>
          </cell>
          <cell r="E140">
            <v>2121</v>
          </cell>
          <cell r="F140">
            <v>1651</v>
          </cell>
          <cell r="G140">
            <v>1894</v>
          </cell>
          <cell r="H140">
            <v>1676</v>
          </cell>
          <cell r="I140">
            <v>2592</v>
          </cell>
          <cell r="J140">
            <v>2695</v>
          </cell>
          <cell r="K140">
            <v>2208</v>
          </cell>
        </row>
        <row r="141">
          <cell r="A141" t="str">
            <v>Sri Lanka</v>
          </cell>
          <cell r="B141">
            <v>828</v>
          </cell>
          <cell r="C141">
            <v>342</v>
          </cell>
          <cell r="D141">
            <v>2635</v>
          </cell>
          <cell r="E141">
            <v>1771</v>
          </cell>
          <cell r="F141">
            <v>667</v>
          </cell>
          <cell r="G141">
            <v>251</v>
          </cell>
          <cell r="H141">
            <v>6273</v>
          </cell>
          <cell r="I141">
            <v>3129</v>
          </cell>
          <cell r="J141">
            <v>1456</v>
          </cell>
          <cell r="K141">
            <v>2010</v>
          </cell>
        </row>
        <row r="142">
          <cell r="A142" t="str">
            <v>Chypre</v>
          </cell>
          <cell r="B142">
            <v>830</v>
          </cell>
          <cell r="C142">
            <v>17763</v>
          </cell>
          <cell r="D142">
            <v>635</v>
          </cell>
          <cell r="E142">
            <v>1764</v>
          </cell>
          <cell r="F142">
            <v>1390</v>
          </cell>
          <cell r="G142">
            <v>1331</v>
          </cell>
          <cell r="H142">
            <v>1860</v>
          </cell>
          <cell r="I142">
            <v>2096</v>
          </cell>
          <cell r="J142">
            <v>2269</v>
          </cell>
          <cell r="K142">
            <v>2003</v>
          </cell>
        </row>
        <row r="143">
          <cell r="A143" t="str">
            <v>Ethiopie</v>
          </cell>
          <cell r="B143">
            <v>24699</v>
          </cell>
          <cell r="C143">
            <v>18267</v>
          </cell>
          <cell r="D143">
            <v>639</v>
          </cell>
          <cell r="E143">
            <v>62317</v>
          </cell>
          <cell r="F143">
            <v>182287</v>
          </cell>
          <cell r="G143">
            <v>76913</v>
          </cell>
          <cell r="H143">
            <v>247537</v>
          </cell>
          <cell r="I143">
            <v>16337</v>
          </cell>
          <cell r="J143">
            <v>42401</v>
          </cell>
          <cell r="K143">
            <v>1525</v>
          </cell>
        </row>
        <row r="144">
          <cell r="A144" t="str">
            <v>Cabo Verde</v>
          </cell>
          <cell r="B144">
            <v>5105</v>
          </cell>
          <cell r="C144">
            <v>2340</v>
          </cell>
          <cell r="D144">
            <v>2354</v>
          </cell>
          <cell r="E144">
            <v>3524</v>
          </cell>
          <cell r="F144">
            <v>1453</v>
          </cell>
          <cell r="G144">
            <v>677</v>
          </cell>
          <cell r="H144">
            <v>886</v>
          </cell>
          <cell r="I144">
            <v>921</v>
          </cell>
          <cell r="J144">
            <v>540</v>
          </cell>
          <cell r="K144">
            <v>1505</v>
          </cell>
        </row>
        <row r="145">
          <cell r="A145" t="str">
            <v>Le Salvador</v>
          </cell>
          <cell r="B145">
            <v>1675</v>
          </cell>
          <cell r="C145">
            <v>1748</v>
          </cell>
          <cell r="D145">
            <v>579</v>
          </cell>
          <cell r="E145">
            <v>1709</v>
          </cell>
          <cell r="F145">
            <v>1230</v>
          </cell>
          <cell r="G145">
            <v>792</v>
          </cell>
          <cell r="H145">
            <v>472</v>
          </cell>
          <cell r="I145">
            <v>1372</v>
          </cell>
          <cell r="J145">
            <v>169</v>
          </cell>
          <cell r="K145">
            <v>1211</v>
          </cell>
        </row>
        <row r="146">
          <cell r="A146" t="str">
            <v>Venezuela, République bolivarienne du</v>
          </cell>
          <cell r="B146">
            <v>21686</v>
          </cell>
          <cell r="C146">
            <v>25520</v>
          </cell>
          <cell r="D146">
            <v>17680</v>
          </cell>
          <cell r="E146">
            <v>15027</v>
          </cell>
          <cell r="F146">
            <v>22237</v>
          </cell>
          <cell r="G146">
            <v>11740</v>
          </cell>
          <cell r="H146">
            <v>12702</v>
          </cell>
          <cell r="I146">
            <v>8216</v>
          </cell>
          <cell r="J146">
            <v>603</v>
          </cell>
          <cell r="K146">
            <v>1188</v>
          </cell>
        </row>
        <row r="147">
          <cell r="A147" t="str">
            <v>Costa Rica</v>
          </cell>
          <cell r="B147">
            <v>155</v>
          </cell>
          <cell r="C147">
            <v>329</v>
          </cell>
          <cell r="D147">
            <v>5503</v>
          </cell>
          <cell r="E147">
            <v>545</v>
          </cell>
          <cell r="F147">
            <v>1171</v>
          </cell>
          <cell r="G147">
            <v>1718</v>
          </cell>
          <cell r="H147">
            <v>1701</v>
          </cell>
          <cell r="I147">
            <v>1177</v>
          </cell>
          <cell r="J147">
            <v>1262</v>
          </cell>
          <cell r="K147">
            <v>1166</v>
          </cell>
        </row>
        <row r="148">
          <cell r="A148" t="str">
            <v>Kazakhstan</v>
          </cell>
          <cell r="B148">
            <v>1513</v>
          </cell>
          <cell r="C148">
            <v>2167</v>
          </cell>
          <cell r="D148">
            <v>1233</v>
          </cell>
          <cell r="E148">
            <v>1441</v>
          </cell>
          <cell r="F148">
            <v>927</v>
          </cell>
          <cell r="G148">
            <v>254</v>
          </cell>
          <cell r="H148">
            <v>541</v>
          </cell>
          <cell r="I148">
            <v>489</v>
          </cell>
          <cell r="J148">
            <v>1481</v>
          </cell>
          <cell r="K148">
            <v>992</v>
          </cell>
        </row>
        <row r="149">
          <cell r="A149" t="str">
            <v>Haïti</v>
          </cell>
          <cell r="B149">
            <v>1244</v>
          </cell>
          <cell r="C149">
            <v>1252</v>
          </cell>
          <cell r="D149">
            <v>960</v>
          </cell>
          <cell r="E149">
            <v>924</v>
          </cell>
          <cell r="F149">
            <v>1184</v>
          </cell>
          <cell r="G149">
            <v>5710</v>
          </cell>
          <cell r="H149">
            <v>6732</v>
          </cell>
          <cell r="I149">
            <v>1810</v>
          </cell>
          <cell r="J149">
            <v>856</v>
          </cell>
          <cell r="K149">
            <v>915</v>
          </cell>
        </row>
        <row r="150">
          <cell r="A150" t="str">
            <v>Polynésie française</v>
          </cell>
          <cell r="B150">
            <v>125</v>
          </cell>
          <cell r="C150">
            <v>626</v>
          </cell>
          <cell r="D150">
            <v>540</v>
          </cell>
          <cell r="E150">
            <v>817</v>
          </cell>
          <cell r="F150">
            <v>592</v>
          </cell>
          <cell r="G150">
            <v>606</v>
          </cell>
          <cell r="H150">
            <v>749</v>
          </cell>
          <cell r="I150">
            <v>890</v>
          </cell>
          <cell r="J150">
            <v>457</v>
          </cell>
          <cell r="K150">
            <v>878</v>
          </cell>
        </row>
        <row r="151">
          <cell r="A151" t="str">
            <v>Azerbaïdjan</v>
          </cell>
          <cell r="B151">
            <v>1556</v>
          </cell>
          <cell r="C151">
            <v>3376</v>
          </cell>
          <cell r="D151">
            <v>170</v>
          </cell>
          <cell r="E151">
            <v>2562</v>
          </cell>
          <cell r="F151">
            <v>739</v>
          </cell>
          <cell r="G151">
            <v>47</v>
          </cell>
          <cell r="H151">
            <v>351</v>
          </cell>
          <cell r="I151">
            <v>554</v>
          </cell>
          <cell r="J151">
            <v>885</v>
          </cell>
          <cell r="K151">
            <v>726</v>
          </cell>
        </row>
        <row r="152">
          <cell r="A152" t="str">
            <v>Bolivie, Etat Plurinational de</v>
          </cell>
          <cell r="B152">
            <v>0</v>
          </cell>
          <cell r="C152">
            <v>185</v>
          </cell>
          <cell r="D152">
            <v>177</v>
          </cell>
          <cell r="E152">
            <v>0</v>
          </cell>
          <cell r="F152">
            <v>0</v>
          </cell>
          <cell r="G152">
            <v>2</v>
          </cell>
          <cell r="H152">
            <v>0</v>
          </cell>
          <cell r="I152">
            <v>0</v>
          </cell>
          <cell r="J152">
            <v>0</v>
          </cell>
          <cell r="K152">
            <v>711</v>
          </cell>
        </row>
        <row r="153">
          <cell r="A153" t="str">
            <v>Cuba</v>
          </cell>
          <cell r="B153">
            <v>2924</v>
          </cell>
          <cell r="C153">
            <v>2584</v>
          </cell>
          <cell r="D153">
            <v>7839</v>
          </cell>
          <cell r="E153">
            <v>6235</v>
          </cell>
          <cell r="F153">
            <v>620</v>
          </cell>
          <cell r="G153">
            <v>848</v>
          </cell>
          <cell r="H153">
            <v>5166</v>
          </cell>
          <cell r="I153">
            <v>3745</v>
          </cell>
          <cell r="J153">
            <v>129</v>
          </cell>
          <cell r="K153">
            <v>577</v>
          </cell>
        </row>
        <row r="154">
          <cell r="A154" t="str">
            <v>Guyana</v>
          </cell>
          <cell r="B154">
            <v>1348</v>
          </cell>
          <cell r="C154">
            <v>1129</v>
          </cell>
          <cell r="D154">
            <v>1216</v>
          </cell>
          <cell r="E154">
            <v>1529</v>
          </cell>
          <cell r="F154">
            <v>1363</v>
          </cell>
          <cell r="G154">
            <v>640</v>
          </cell>
          <cell r="H154">
            <v>88</v>
          </cell>
          <cell r="I154">
            <v>315</v>
          </cell>
          <cell r="J154">
            <v>57</v>
          </cell>
          <cell r="K154">
            <v>577</v>
          </cell>
        </row>
        <row r="155">
          <cell r="A155" t="str">
            <v>Somalie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409</v>
          </cell>
          <cell r="H155">
            <v>6050</v>
          </cell>
          <cell r="I155">
            <v>253</v>
          </cell>
          <cell r="J155">
            <v>347</v>
          </cell>
          <cell r="K155">
            <v>476</v>
          </cell>
        </row>
        <row r="156">
          <cell r="A156" t="str">
            <v>Suriname</v>
          </cell>
          <cell r="B156">
            <v>73</v>
          </cell>
          <cell r="C156">
            <v>281</v>
          </cell>
          <cell r="D156">
            <v>413</v>
          </cell>
          <cell r="E156">
            <v>479</v>
          </cell>
          <cell r="F156">
            <v>325</v>
          </cell>
          <cell r="G156">
            <v>307</v>
          </cell>
          <cell r="H156">
            <v>417</v>
          </cell>
          <cell r="I156">
            <v>453</v>
          </cell>
          <cell r="J156">
            <v>408</v>
          </cell>
          <cell r="K156">
            <v>466</v>
          </cell>
        </row>
        <row r="157">
          <cell r="A157" t="str">
            <v>Curaçao</v>
          </cell>
          <cell r="B157">
            <v>46</v>
          </cell>
          <cell r="C157">
            <v>135</v>
          </cell>
          <cell r="D157">
            <v>134</v>
          </cell>
          <cell r="E157">
            <v>61</v>
          </cell>
          <cell r="F157">
            <v>162</v>
          </cell>
          <cell r="G157">
            <v>117</v>
          </cell>
          <cell r="H157">
            <v>170</v>
          </cell>
          <cell r="I157">
            <v>177</v>
          </cell>
          <cell r="J157">
            <v>112</v>
          </cell>
          <cell r="K157">
            <v>410</v>
          </cell>
        </row>
        <row r="158">
          <cell r="A158" t="str">
            <v>Andorre</v>
          </cell>
          <cell r="B158">
            <v>0</v>
          </cell>
          <cell r="C158">
            <v>131</v>
          </cell>
          <cell r="D158">
            <v>367</v>
          </cell>
          <cell r="E158">
            <v>759</v>
          </cell>
          <cell r="F158">
            <v>795</v>
          </cell>
          <cell r="G158">
            <v>745</v>
          </cell>
          <cell r="H158">
            <v>617</v>
          </cell>
          <cell r="I158">
            <v>679</v>
          </cell>
          <cell r="J158">
            <v>637</v>
          </cell>
          <cell r="K158">
            <v>405</v>
          </cell>
        </row>
        <row r="159">
          <cell r="A159" t="str">
            <v>Burundi</v>
          </cell>
          <cell r="B159">
            <v>175</v>
          </cell>
          <cell r="C159">
            <v>170</v>
          </cell>
          <cell r="D159">
            <v>206</v>
          </cell>
          <cell r="E159">
            <v>393</v>
          </cell>
          <cell r="F159">
            <v>463</v>
          </cell>
          <cell r="G159">
            <v>2479</v>
          </cell>
          <cell r="H159">
            <v>283</v>
          </cell>
          <cell r="I159">
            <v>261</v>
          </cell>
          <cell r="J159">
            <v>2328</v>
          </cell>
          <cell r="K159">
            <v>378</v>
          </cell>
        </row>
        <row r="160">
          <cell r="A160" t="str">
            <v>Zambie</v>
          </cell>
          <cell r="B160">
            <v>0</v>
          </cell>
          <cell r="C160">
            <v>1736</v>
          </cell>
          <cell r="D160">
            <v>0</v>
          </cell>
          <cell r="E160">
            <v>3</v>
          </cell>
          <cell r="F160">
            <v>98</v>
          </cell>
          <cell r="G160">
            <v>77</v>
          </cell>
          <cell r="H160">
            <v>19</v>
          </cell>
          <cell r="I160">
            <v>17</v>
          </cell>
          <cell r="J160">
            <v>1094</v>
          </cell>
          <cell r="K160">
            <v>314</v>
          </cell>
        </row>
        <row r="161">
          <cell r="A161" t="str">
            <v>Zimbabwe</v>
          </cell>
          <cell r="B161">
            <v>213</v>
          </cell>
          <cell r="C161">
            <v>21</v>
          </cell>
          <cell r="D161">
            <v>33</v>
          </cell>
          <cell r="E161">
            <v>501</v>
          </cell>
          <cell r="F161">
            <v>255</v>
          </cell>
          <cell r="G161">
            <v>6</v>
          </cell>
          <cell r="H161">
            <v>2</v>
          </cell>
          <cell r="I161">
            <v>45</v>
          </cell>
          <cell r="J161">
            <v>717</v>
          </cell>
          <cell r="K161">
            <v>235</v>
          </cell>
        </row>
        <row r="162">
          <cell r="A162" t="str">
            <v>Turkménistan</v>
          </cell>
          <cell r="B162">
            <v>3</v>
          </cell>
          <cell r="C162">
            <v>2</v>
          </cell>
          <cell r="D162">
            <v>32</v>
          </cell>
          <cell r="E162">
            <v>0</v>
          </cell>
          <cell r="F162">
            <v>0</v>
          </cell>
          <cell r="G162">
            <v>148</v>
          </cell>
          <cell r="H162">
            <v>0</v>
          </cell>
          <cell r="I162">
            <v>1</v>
          </cell>
          <cell r="J162">
            <v>1</v>
          </cell>
          <cell r="K162">
            <v>211</v>
          </cell>
        </row>
        <row r="163">
          <cell r="A163" t="str">
            <v>Equateur</v>
          </cell>
          <cell r="B163">
            <v>67</v>
          </cell>
          <cell r="C163">
            <v>419</v>
          </cell>
          <cell r="D163">
            <v>832</v>
          </cell>
          <cell r="E163">
            <v>1393</v>
          </cell>
          <cell r="F163">
            <v>2179</v>
          </cell>
          <cell r="G163">
            <v>57</v>
          </cell>
          <cell r="H163">
            <v>796</v>
          </cell>
          <cell r="I163">
            <v>1561</v>
          </cell>
          <cell r="J163">
            <v>1792</v>
          </cell>
          <cell r="K163">
            <v>195</v>
          </cell>
        </row>
        <row r="164">
          <cell r="A164" t="str">
            <v>Tonga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9</v>
          </cell>
          <cell r="K164">
            <v>187</v>
          </cell>
        </row>
        <row r="165">
          <cell r="A165" t="str">
            <v>Botswana</v>
          </cell>
          <cell r="B165">
            <v>3</v>
          </cell>
          <cell r="C165">
            <v>0</v>
          </cell>
          <cell r="D165">
            <v>0</v>
          </cell>
          <cell r="E165">
            <v>2</v>
          </cell>
          <cell r="F165">
            <v>0</v>
          </cell>
          <cell r="G165">
            <v>1</v>
          </cell>
          <cell r="H165">
            <v>47</v>
          </cell>
          <cell r="I165">
            <v>132</v>
          </cell>
          <cell r="J165">
            <v>111</v>
          </cell>
          <cell r="K165">
            <v>185</v>
          </cell>
        </row>
        <row r="166">
          <cell r="A166" t="str">
            <v>Sainte-Lucie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156</v>
          </cell>
          <cell r="G166">
            <v>107</v>
          </cell>
          <cell r="H166">
            <v>0</v>
          </cell>
          <cell r="I166">
            <v>0</v>
          </cell>
          <cell r="J166">
            <v>57</v>
          </cell>
          <cell r="K166">
            <v>177</v>
          </cell>
        </row>
        <row r="167">
          <cell r="A167" t="str">
            <v>Myanmar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19</v>
          </cell>
          <cell r="G167">
            <v>2393</v>
          </cell>
          <cell r="H167">
            <v>14452</v>
          </cell>
          <cell r="I167">
            <v>1103</v>
          </cell>
          <cell r="J167">
            <v>457</v>
          </cell>
          <cell r="K167">
            <v>175</v>
          </cell>
        </row>
        <row r="168">
          <cell r="A168" t="str">
            <v>Monténégro</v>
          </cell>
          <cell r="B168">
            <v>484</v>
          </cell>
          <cell r="C168">
            <v>89</v>
          </cell>
          <cell r="D168">
            <v>113</v>
          </cell>
          <cell r="E168">
            <v>563</v>
          </cell>
          <cell r="F168">
            <v>3191</v>
          </cell>
          <cell r="G168">
            <v>3068</v>
          </cell>
          <cell r="H168">
            <v>64</v>
          </cell>
          <cell r="I168">
            <v>236</v>
          </cell>
          <cell r="J168">
            <v>198</v>
          </cell>
          <cell r="K168">
            <v>151</v>
          </cell>
        </row>
        <row r="169">
          <cell r="A169" t="str">
            <v>Eswatini</v>
          </cell>
          <cell r="B169">
            <v>317</v>
          </cell>
          <cell r="C169">
            <v>65</v>
          </cell>
          <cell r="D169">
            <v>330</v>
          </cell>
          <cell r="E169">
            <v>29</v>
          </cell>
          <cell r="F169">
            <v>1953</v>
          </cell>
          <cell r="G169">
            <v>173</v>
          </cell>
          <cell r="H169">
            <v>175</v>
          </cell>
          <cell r="I169">
            <v>45</v>
          </cell>
          <cell r="J169">
            <v>117</v>
          </cell>
          <cell r="K169">
            <v>114</v>
          </cell>
        </row>
        <row r="170">
          <cell r="A170" t="str">
            <v>Maldives</v>
          </cell>
          <cell r="B170">
            <v>79</v>
          </cell>
          <cell r="C170">
            <v>76</v>
          </cell>
          <cell r="D170">
            <v>299</v>
          </cell>
          <cell r="E170">
            <v>89</v>
          </cell>
          <cell r="F170">
            <v>104</v>
          </cell>
          <cell r="G170">
            <v>21</v>
          </cell>
          <cell r="H170">
            <v>80</v>
          </cell>
          <cell r="I170">
            <v>93</v>
          </cell>
          <cell r="J170">
            <v>129</v>
          </cell>
          <cell r="K170">
            <v>111</v>
          </cell>
        </row>
        <row r="171">
          <cell r="A171" t="str">
            <v>Arménie</v>
          </cell>
          <cell r="B171">
            <v>194</v>
          </cell>
          <cell r="C171">
            <v>303</v>
          </cell>
          <cell r="D171">
            <v>126</v>
          </cell>
          <cell r="E171">
            <v>0</v>
          </cell>
          <cell r="F171">
            <v>0</v>
          </cell>
          <cell r="G171">
            <v>3</v>
          </cell>
          <cell r="H171">
            <v>165</v>
          </cell>
          <cell r="I171">
            <v>244</v>
          </cell>
          <cell r="J171">
            <v>491</v>
          </cell>
          <cell r="K171">
            <v>103</v>
          </cell>
        </row>
        <row r="172">
          <cell r="A172" t="str">
            <v>Fidji</v>
          </cell>
          <cell r="B172">
            <v>0</v>
          </cell>
          <cell r="C172">
            <v>0</v>
          </cell>
          <cell r="D172">
            <v>1</v>
          </cell>
          <cell r="E172">
            <v>407</v>
          </cell>
          <cell r="F172">
            <v>182</v>
          </cell>
          <cell r="G172">
            <v>140</v>
          </cell>
          <cell r="H172">
            <v>0</v>
          </cell>
          <cell r="I172">
            <v>76</v>
          </cell>
          <cell r="J172">
            <v>0</v>
          </cell>
          <cell r="K172">
            <v>82</v>
          </cell>
        </row>
        <row r="173">
          <cell r="A173" t="str">
            <v>Honduras</v>
          </cell>
          <cell r="B173">
            <v>475</v>
          </cell>
          <cell r="C173">
            <v>743</v>
          </cell>
          <cell r="D173">
            <v>165</v>
          </cell>
          <cell r="E173">
            <v>15</v>
          </cell>
          <cell r="F173">
            <v>148</v>
          </cell>
          <cell r="G173">
            <v>294</v>
          </cell>
          <cell r="H173">
            <v>134</v>
          </cell>
          <cell r="I173">
            <v>295</v>
          </cell>
          <cell r="J173">
            <v>157</v>
          </cell>
          <cell r="K173">
            <v>76</v>
          </cell>
        </row>
        <row r="174">
          <cell r="A174" t="str">
            <v>Bahamas</v>
          </cell>
          <cell r="B174">
            <v>0</v>
          </cell>
          <cell r="C174">
            <v>0</v>
          </cell>
          <cell r="D174">
            <v>1</v>
          </cell>
          <cell r="E174">
            <v>1</v>
          </cell>
          <cell r="F174">
            <v>136</v>
          </cell>
          <cell r="G174">
            <v>48</v>
          </cell>
          <cell r="H174">
            <v>45</v>
          </cell>
          <cell r="I174">
            <v>20</v>
          </cell>
          <cell r="J174">
            <v>44</v>
          </cell>
          <cell r="K174">
            <v>74</v>
          </cell>
        </row>
        <row r="175">
          <cell r="A175" t="str">
            <v>Cambodge</v>
          </cell>
          <cell r="B175">
            <v>943</v>
          </cell>
          <cell r="C175">
            <v>4</v>
          </cell>
          <cell r="D175">
            <v>4</v>
          </cell>
          <cell r="E175">
            <v>21</v>
          </cell>
          <cell r="F175">
            <v>73</v>
          </cell>
          <cell r="G175">
            <v>8321</v>
          </cell>
          <cell r="H175">
            <v>236</v>
          </cell>
          <cell r="I175">
            <v>571</v>
          </cell>
          <cell r="J175">
            <v>71</v>
          </cell>
          <cell r="K175">
            <v>72</v>
          </cell>
        </row>
        <row r="176">
          <cell r="A176" t="str">
            <v>Îles Wallis et Futuna</v>
          </cell>
          <cell r="B176">
            <v>61</v>
          </cell>
          <cell r="C176">
            <v>58</v>
          </cell>
          <cell r="D176">
            <v>70</v>
          </cell>
          <cell r="E176">
            <v>0</v>
          </cell>
          <cell r="F176">
            <v>63</v>
          </cell>
          <cell r="G176">
            <v>63</v>
          </cell>
          <cell r="H176">
            <v>68</v>
          </cell>
          <cell r="I176">
            <v>60</v>
          </cell>
          <cell r="J176">
            <v>0</v>
          </cell>
          <cell r="K176">
            <v>71</v>
          </cell>
        </row>
        <row r="177">
          <cell r="A177" t="str">
            <v>Antigua-et-Barbuda</v>
          </cell>
          <cell r="B177">
            <v>0</v>
          </cell>
          <cell r="C177">
            <v>0</v>
          </cell>
          <cell r="D177">
            <v>0</v>
          </cell>
          <cell r="E177">
            <v>3</v>
          </cell>
          <cell r="F177">
            <v>72</v>
          </cell>
          <cell r="G177">
            <v>25</v>
          </cell>
          <cell r="H177">
            <v>183</v>
          </cell>
          <cell r="I177">
            <v>0</v>
          </cell>
          <cell r="J177">
            <v>54</v>
          </cell>
          <cell r="K177">
            <v>57</v>
          </cell>
        </row>
        <row r="178">
          <cell r="A178" t="str">
            <v>Panama</v>
          </cell>
          <cell r="B178">
            <v>3033</v>
          </cell>
          <cell r="C178">
            <v>1940</v>
          </cell>
          <cell r="D178">
            <v>537</v>
          </cell>
          <cell r="E178">
            <v>1922</v>
          </cell>
          <cell r="F178">
            <v>576</v>
          </cell>
          <cell r="G178">
            <v>381</v>
          </cell>
          <cell r="H178">
            <v>382</v>
          </cell>
          <cell r="I178">
            <v>1177</v>
          </cell>
          <cell r="J178">
            <v>692</v>
          </cell>
          <cell r="K178">
            <v>52</v>
          </cell>
        </row>
        <row r="179">
          <cell r="A179" t="str">
            <v>Afghanistan</v>
          </cell>
          <cell r="B179">
            <v>0</v>
          </cell>
          <cell r="C179">
            <v>0</v>
          </cell>
          <cell r="D179">
            <v>3</v>
          </cell>
          <cell r="E179">
            <v>0</v>
          </cell>
          <cell r="F179">
            <v>56</v>
          </cell>
          <cell r="G179">
            <v>1502</v>
          </cell>
          <cell r="H179">
            <v>201</v>
          </cell>
          <cell r="I179">
            <v>115</v>
          </cell>
          <cell r="J179">
            <v>164</v>
          </cell>
          <cell r="K179">
            <v>40</v>
          </cell>
        </row>
        <row r="180">
          <cell r="A180" t="str">
            <v>Belize</v>
          </cell>
          <cell r="B180">
            <v>2</v>
          </cell>
          <cell r="C180">
            <v>0</v>
          </cell>
          <cell r="D180">
            <v>0</v>
          </cell>
          <cell r="E180">
            <v>0</v>
          </cell>
          <cell r="F180">
            <v>23</v>
          </cell>
          <cell r="G180">
            <v>5</v>
          </cell>
          <cell r="H180">
            <v>0</v>
          </cell>
          <cell r="I180">
            <v>0</v>
          </cell>
          <cell r="J180">
            <v>18</v>
          </cell>
          <cell r="K180">
            <v>37</v>
          </cell>
        </row>
        <row r="181">
          <cell r="A181" t="str">
            <v>Îles Mariannes du Nord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1</v>
          </cell>
          <cell r="J181">
            <v>0</v>
          </cell>
          <cell r="K181">
            <v>32</v>
          </cell>
        </row>
        <row r="182">
          <cell r="A182" t="str">
            <v>Lésotho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74</v>
          </cell>
          <cell r="J182">
            <v>0</v>
          </cell>
          <cell r="K182">
            <v>32</v>
          </cell>
        </row>
        <row r="183">
          <cell r="A183" t="str">
            <v>Népal</v>
          </cell>
          <cell r="B183">
            <v>0</v>
          </cell>
          <cell r="C183">
            <v>0</v>
          </cell>
          <cell r="D183">
            <v>0</v>
          </cell>
          <cell r="E183">
            <v>19</v>
          </cell>
          <cell r="F183">
            <v>0</v>
          </cell>
          <cell r="G183">
            <v>15</v>
          </cell>
          <cell r="H183">
            <v>0</v>
          </cell>
          <cell r="I183">
            <v>2</v>
          </cell>
          <cell r="J183">
            <v>573</v>
          </cell>
          <cell r="K183">
            <v>30</v>
          </cell>
        </row>
        <row r="184">
          <cell r="A184" t="str">
            <v>Sao Tomé-et-Principe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745</v>
          </cell>
          <cell r="I184">
            <v>414</v>
          </cell>
          <cell r="J184">
            <v>75</v>
          </cell>
          <cell r="K184">
            <v>30</v>
          </cell>
        </row>
        <row r="185">
          <cell r="A185" t="str">
            <v>Seychelles</v>
          </cell>
          <cell r="B185">
            <v>163</v>
          </cell>
          <cell r="C185">
            <v>0</v>
          </cell>
          <cell r="D185">
            <v>5</v>
          </cell>
          <cell r="E185">
            <v>178</v>
          </cell>
          <cell r="F185">
            <v>344</v>
          </cell>
          <cell r="G185">
            <v>208</v>
          </cell>
          <cell r="H185">
            <v>54</v>
          </cell>
          <cell r="I185">
            <v>299</v>
          </cell>
          <cell r="J185">
            <v>179</v>
          </cell>
          <cell r="K185">
            <v>26</v>
          </cell>
        </row>
        <row r="186">
          <cell r="A186" t="str">
            <v>Moldavie, République de</v>
          </cell>
          <cell r="B186">
            <v>0</v>
          </cell>
          <cell r="C186">
            <v>88</v>
          </cell>
          <cell r="D186">
            <v>91</v>
          </cell>
          <cell r="E186">
            <v>0</v>
          </cell>
          <cell r="F186">
            <v>0</v>
          </cell>
          <cell r="G186">
            <v>1</v>
          </cell>
          <cell r="H186">
            <v>176</v>
          </cell>
          <cell r="I186">
            <v>127</v>
          </cell>
          <cell r="J186">
            <v>18</v>
          </cell>
          <cell r="K186">
            <v>13</v>
          </cell>
        </row>
        <row r="187">
          <cell r="A187" t="str">
            <v>Malawi</v>
          </cell>
          <cell r="B187">
            <v>0</v>
          </cell>
          <cell r="C187">
            <v>520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39</v>
          </cell>
          <cell r="I187">
            <v>0</v>
          </cell>
          <cell r="J187">
            <v>1</v>
          </cell>
          <cell r="K187">
            <v>8</v>
          </cell>
        </row>
        <row r="188">
          <cell r="A188" t="str">
            <v>Macao, Chine</v>
          </cell>
          <cell r="B188">
            <v>1</v>
          </cell>
          <cell r="C188">
            <v>0</v>
          </cell>
          <cell r="D188">
            <v>5</v>
          </cell>
          <cell r="E188">
            <v>0</v>
          </cell>
          <cell r="F188">
            <v>110</v>
          </cell>
          <cell r="G188">
            <v>12</v>
          </cell>
          <cell r="H188">
            <v>21</v>
          </cell>
          <cell r="I188">
            <v>2418</v>
          </cell>
          <cell r="J188">
            <v>27</v>
          </cell>
          <cell r="K188">
            <v>7</v>
          </cell>
        </row>
        <row r="189">
          <cell r="A189" t="str">
            <v>Iran, République islamique d'</v>
          </cell>
          <cell r="B189">
            <v>573</v>
          </cell>
          <cell r="C189">
            <v>229</v>
          </cell>
          <cell r="D189">
            <v>382</v>
          </cell>
          <cell r="E189">
            <v>960</v>
          </cell>
          <cell r="F189">
            <v>595</v>
          </cell>
          <cell r="G189">
            <v>1250</v>
          </cell>
          <cell r="H189">
            <v>2450</v>
          </cell>
          <cell r="I189">
            <v>996</v>
          </cell>
          <cell r="J189">
            <v>153</v>
          </cell>
          <cell r="K189">
            <v>3</v>
          </cell>
        </row>
        <row r="190">
          <cell r="A190" t="str">
            <v>Gibraltar</v>
          </cell>
          <cell r="B190">
            <v>43759</v>
          </cell>
          <cell r="C190">
            <v>98296</v>
          </cell>
          <cell r="D190">
            <v>160879</v>
          </cell>
          <cell r="E190">
            <v>4759</v>
          </cell>
          <cell r="F190">
            <v>67</v>
          </cell>
          <cell r="G190">
            <v>96</v>
          </cell>
          <cell r="H190">
            <v>25</v>
          </cell>
          <cell r="I190">
            <v>136</v>
          </cell>
          <cell r="J190">
            <v>291</v>
          </cell>
          <cell r="K190">
            <v>2</v>
          </cell>
        </row>
        <row r="191">
          <cell r="A191" t="str">
            <v>Îles Marshall</v>
          </cell>
          <cell r="B191">
            <v>0</v>
          </cell>
          <cell r="C191">
            <v>0</v>
          </cell>
          <cell r="D191">
            <v>2</v>
          </cell>
          <cell r="E191">
            <v>0</v>
          </cell>
          <cell r="F191">
            <v>12</v>
          </cell>
          <cell r="G191">
            <v>6</v>
          </cell>
          <cell r="H191">
            <v>0</v>
          </cell>
          <cell r="I191">
            <v>0</v>
          </cell>
          <cell r="J191">
            <v>0</v>
          </cell>
          <cell r="K191">
            <v>2</v>
          </cell>
        </row>
        <row r="192">
          <cell r="A192" t="str">
            <v>Barbade</v>
          </cell>
          <cell r="B192">
            <v>0</v>
          </cell>
          <cell r="C192">
            <v>0</v>
          </cell>
          <cell r="D192">
            <v>0</v>
          </cell>
          <cell r="E192">
            <v>9</v>
          </cell>
          <cell r="F192">
            <v>140</v>
          </cell>
          <cell r="G192">
            <v>55</v>
          </cell>
          <cell r="H192">
            <v>2</v>
          </cell>
          <cell r="I192">
            <v>5</v>
          </cell>
          <cell r="J192">
            <v>56</v>
          </cell>
          <cell r="K192">
            <v>2</v>
          </cell>
        </row>
        <row r="193">
          <cell r="A193" t="str">
            <v>Brunéi Darussalam</v>
          </cell>
          <cell r="B193">
            <v>17</v>
          </cell>
          <cell r="C193">
            <v>13881</v>
          </cell>
          <cell r="D193">
            <v>0</v>
          </cell>
          <cell r="E193">
            <v>24</v>
          </cell>
          <cell r="F193">
            <v>0</v>
          </cell>
          <cell r="G193">
            <v>0</v>
          </cell>
          <cell r="H193">
            <v>0</v>
          </cell>
          <cell r="I193">
            <v>3</v>
          </cell>
          <cell r="J193">
            <v>8</v>
          </cell>
          <cell r="K193">
            <v>1</v>
          </cell>
        </row>
        <row r="194">
          <cell r="A194" t="str">
            <v>Îles Vierges britanniques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1</v>
          </cell>
          <cell r="I194">
            <v>0</v>
          </cell>
          <cell r="J194">
            <v>0</v>
          </cell>
          <cell r="K194">
            <v>0</v>
          </cell>
        </row>
        <row r="195">
          <cell r="A195" t="str">
            <v>Îles Caïmans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117</v>
          </cell>
          <cell r="K195">
            <v>0</v>
          </cell>
        </row>
        <row r="196">
          <cell r="A196" t="str">
            <v>Îles (Malvinas) Falkland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51</v>
          </cell>
          <cell r="J196">
            <v>0</v>
          </cell>
          <cell r="K196">
            <v>0</v>
          </cell>
        </row>
        <row r="197">
          <cell r="A197" t="str">
            <v>Guam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1</v>
          </cell>
          <cell r="I197">
            <v>0</v>
          </cell>
          <cell r="J197">
            <v>0</v>
          </cell>
          <cell r="K197">
            <v>0</v>
          </cell>
        </row>
        <row r="198">
          <cell r="A198" t="str">
            <v>Corée, République Populaire Démocratique de</v>
          </cell>
          <cell r="B198">
            <v>0</v>
          </cell>
          <cell r="C198">
            <v>765</v>
          </cell>
          <cell r="D198">
            <v>3948</v>
          </cell>
          <cell r="E198">
            <v>1512</v>
          </cell>
          <cell r="F198">
            <v>206</v>
          </cell>
          <cell r="G198">
            <v>649</v>
          </cell>
          <cell r="H198">
            <v>105</v>
          </cell>
          <cell r="I198">
            <v>39</v>
          </cell>
          <cell r="J198">
            <v>97</v>
          </cell>
          <cell r="K198">
            <v>0</v>
          </cell>
        </row>
        <row r="199">
          <cell r="A199" t="str">
            <v>Lao, République démocratique populaire</v>
          </cell>
          <cell r="B199">
            <v>0</v>
          </cell>
          <cell r="C199">
            <v>0</v>
          </cell>
          <cell r="D199">
            <v>259</v>
          </cell>
          <cell r="E199">
            <v>266</v>
          </cell>
          <cell r="F199">
            <v>0</v>
          </cell>
          <cell r="G199">
            <v>0</v>
          </cell>
          <cell r="H199">
            <v>0</v>
          </cell>
          <cell r="I199">
            <v>5</v>
          </cell>
          <cell r="J199">
            <v>0</v>
          </cell>
          <cell r="K199">
            <v>0</v>
          </cell>
        </row>
        <row r="200">
          <cell r="A200" t="str">
            <v>Saint-Martin (partie Néerlandaise)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</row>
        <row r="201">
          <cell r="A201" t="str">
            <v>Vanuatu</v>
          </cell>
          <cell r="B201">
            <v>0</v>
          </cell>
          <cell r="C201">
            <v>0</v>
          </cell>
          <cell r="D201">
            <v>46</v>
          </cell>
          <cell r="E201">
            <v>14</v>
          </cell>
          <cell r="F201">
            <v>9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</row>
        <row r="202">
          <cell r="A202" t="str">
            <v>Sainte-Hélène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164</v>
          </cell>
          <cell r="K202">
            <v>0</v>
          </cell>
        </row>
        <row r="203">
          <cell r="A203" t="str">
            <v>Anguilla</v>
          </cell>
          <cell r="B203">
            <v>62</v>
          </cell>
          <cell r="C203">
            <v>73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5</v>
          </cell>
          <cell r="I203">
            <v>0</v>
          </cell>
          <cell r="J203">
            <v>0</v>
          </cell>
          <cell r="K203">
            <v>0</v>
          </cell>
        </row>
        <row r="204">
          <cell r="A204" t="str">
            <v>Tadjikistan</v>
          </cell>
          <cell r="B204">
            <v>4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</row>
        <row r="205">
          <cell r="A205" t="str">
            <v>Tuvalu</v>
          </cell>
          <cell r="B205">
            <v>0</v>
          </cell>
          <cell r="C205">
            <v>10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</row>
        <row r="206">
          <cell r="A206" t="str">
            <v>Ship stores and bunkers</v>
          </cell>
          <cell r="B206">
            <v>302447</v>
          </cell>
          <cell r="C206">
            <v>245121</v>
          </cell>
          <cell r="D206">
            <v>0</v>
          </cell>
          <cell r="E206">
            <v>421123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</row>
        <row r="207">
          <cell r="A207" t="str">
            <v>Zones franches</v>
          </cell>
          <cell r="B207">
            <v>0</v>
          </cell>
          <cell r="C207">
            <v>261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</row>
        <row r="208">
          <cell r="A208" t="str">
            <v>Bermudes</v>
          </cell>
          <cell r="B208">
            <v>0</v>
          </cell>
          <cell r="C208">
            <v>0</v>
          </cell>
          <cell r="D208">
            <v>1</v>
          </cell>
          <cell r="E208">
            <v>3</v>
          </cell>
          <cell r="F208">
            <v>13</v>
          </cell>
          <cell r="G208">
            <v>0</v>
          </cell>
          <cell r="H208">
            <v>6</v>
          </cell>
          <cell r="I208">
            <v>17</v>
          </cell>
          <cell r="J208">
            <v>9</v>
          </cell>
          <cell r="K208">
            <v>0</v>
          </cell>
        </row>
        <row r="209">
          <cell r="A209" t="str">
            <v>Mayotte</v>
          </cell>
          <cell r="B209">
            <v>1666</v>
          </cell>
          <cell r="C209">
            <v>1724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</row>
        <row r="210">
          <cell r="A210" t="str">
            <v>Dominique</v>
          </cell>
          <cell r="B210">
            <v>1384</v>
          </cell>
          <cell r="C210">
            <v>0</v>
          </cell>
          <cell r="D210">
            <v>3444</v>
          </cell>
          <cell r="E210">
            <v>0</v>
          </cell>
          <cell r="F210">
            <v>346</v>
          </cell>
          <cell r="G210">
            <v>669</v>
          </cell>
          <cell r="H210">
            <v>452</v>
          </cell>
          <cell r="I210">
            <v>2145</v>
          </cell>
          <cell r="J210">
            <v>103</v>
          </cell>
          <cell r="K210">
            <v>0</v>
          </cell>
        </row>
        <row r="211">
          <cell r="A211" t="str">
            <v>Erythrée</v>
          </cell>
          <cell r="B211">
            <v>0</v>
          </cell>
          <cell r="C211">
            <v>228</v>
          </cell>
          <cell r="D211">
            <v>82</v>
          </cell>
          <cell r="E211">
            <v>54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</row>
        <row r="212">
          <cell r="A212" t="str">
            <v>Grenade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142</v>
          </cell>
          <cell r="G212">
            <v>46</v>
          </cell>
          <cell r="H212">
            <v>3</v>
          </cell>
          <cell r="I212">
            <v>0</v>
          </cell>
          <cell r="J212">
            <v>51</v>
          </cell>
          <cell r="K212">
            <v>0</v>
          </cell>
        </row>
        <row r="213">
          <cell r="A213" t="str">
            <v>Jamaïque</v>
          </cell>
          <cell r="B213">
            <v>0</v>
          </cell>
          <cell r="C213">
            <v>0</v>
          </cell>
          <cell r="D213">
            <v>1</v>
          </cell>
          <cell r="E213">
            <v>0</v>
          </cell>
          <cell r="F213">
            <v>78</v>
          </cell>
          <cell r="G213">
            <v>241</v>
          </cell>
          <cell r="H213">
            <v>231</v>
          </cell>
          <cell r="I213">
            <v>1</v>
          </cell>
          <cell r="J213">
            <v>359</v>
          </cell>
          <cell r="K213">
            <v>0</v>
          </cell>
        </row>
        <row r="214">
          <cell r="A214" t="str">
            <v>Kirghizistan</v>
          </cell>
          <cell r="B214">
            <v>0</v>
          </cell>
          <cell r="C214">
            <v>0</v>
          </cell>
          <cell r="D214">
            <v>0</v>
          </cell>
          <cell r="E214">
            <v>402</v>
          </cell>
          <cell r="F214">
            <v>582</v>
          </cell>
          <cell r="G214">
            <v>342</v>
          </cell>
          <cell r="H214">
            <v>266</v>
          </cell>
          <cell r="I214">
            <v>161</v>
          </cell>
          <cell r="J214">
            <v>0</v>
          </cell>
          <cell r="K214">
            <v>0</v>
          </cell>
        </row>
        <row r="215">
          <cell r="A215" t="str">
            <v>Mongolie</v>
          </cell>
          <cell r="B215">
            <v>291</v>
          </cell>
          <cell r="C215">
            <v>357</v>
          </cell>
          <cell r="D215">
            <v>86</v>
          </cell>
          <cell r="E215">
            <v>33</v>
          </cell>
          <cell r="F215">
            <v>0</v>
          </cell>
          <cell r="G215">
            <v>45</v>
          </cell>
          <cell r="H215">
            <v>41</v>
          </cell>
          <cell r="I215">
            <v>49</v>
          </cell>
          <cell r="J215">
            <v>161</v>
          </cell>
          <cell r="K215">
            <v>0</v>
          </cell>
        </row>
        <row r="216">
          <cell r="A216" t="str">
            <v>Aruba</v>
          </cell>
          <cell r="B216">
            <v>0</v>
          </cell>
          <cell r="C216">
            <v>0</v>
          </cell>
          <cell r="D216">
            <v>6</v>
          </cell>
          <cell r="E216">
            <v>3</v>
          </cell>
          <cell r="F216">
            <v>1</v>
          </cell>
          <cell r="G216">
            <v>4</v>
          </cell>
          <cell r="H216">
            <v>0</v>
          </cell>
          <cell r="I216">
            <v>0</v>
          </cell>
          <cell r="J216">
            <v>28</v>
          </cell>
          <cell r="K216">
            <v>0</v>
          </cell>
        </row>
        <row r="217">
          <cell r="A217" t="str">
            <v>Papouasie-Nouvelle-Guinée</v>
          </cell>
          <cell r="B217">
            <v>0</v>
          </cell>
          <cell r="C217">
            <v>0</v>
          </cell>
          <cell r="D217">
            <v>0</v>
          </cell>
          <cell r="E217">
            <v>60</v>
          </cell>
          <cell r="F217">
            <v>0</v>
          </cell>
          <cell r="G217">
            <v>0</v>
          </cell>
          <cell r="H217">
            <v>0</v>
          </cell>
          <cell r="I217">
            <v>15</v>
          </cell>
          <cell r="J217">
            <v>0</v>
          </cell>
          <cell r="K217">
            <v>0</v>
          </cell>
        </row>
        <row r="218">
          <cell r="A218" t="str">
            <v>Saint-Kitts-et-Nevis</v>
          </cell>
          <cell r="B218">
            <v>0</v>
          </cell>
          <cell r="C218">
            <v>0</v>
          </cell>
          <cell r="D218">
            <v>78</v>
          </cell>
          <cell r="E218">
            <v>0</v>
          </cell>
          <cell r="F218">
            <v>65</v>
          </cell>
          <cell r="G218">
            <v>20</v>
          </cell>
          <cell r="H218">
            <v>0</v>
          </cell>
          <cell r="I218">
            <v>0</v>
          </cell>
          <cell r="J218">
            <v>28</v>
          </cell>
          <cell r="K218">
            <v>0</v>
          </cell>
        </row>
        <row r="219">
          <cell r="A219" t="str">
            <v>Saint-Vincent-et-les Grenadines</v>
          </cell>
          <cell r="B219">
            <v>40</v>
          </cell>
          <cell r="C219">
            <v>0</v>
          </cell>
          <cell r="D219">
            <v>0</v>
          </cell>
          <cell r="E219">
            <v>0</v>
          </cell>
          <cell r="F219">
            <v>131</v>
          </cell>
          <cell r="G219">
            <v>41</v>
          </cell>
          <cell r="H219">
            <v>0</v>
          </cell>
          <cell r="I219">
            <v>0</v>
          </cell>
          <cell r="J219">
            <v>48</v>
          </cell>
          <cell r="K219">
            <v>0</v>
          </cell>
        </row>
        <row r="220">
          <cell r="A220" t="str">
            <v>Soudan (avant 2012)</v>
          </cell>
          <cell r="B220">
            <v>16439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</row>
        <row r="221">
          <cell r="A221" t="str">
            <v>Ouzbékistan</v>
          </cell>
          <cell r="B221">
            <v>115</v>
          </cell>
          <cell r="C221">
            <v>0</v>
          </cell>
          <cell r="D221">
            <v>114</v>
          </cell>
          <cell r="E221">
            <v>3</v>
          </cell>
          <cell r="F221">
            <v>173</v>
          </cell>
          <cell r="G221">
            <v>13</v>
          </cell>
          <cell r="H221">
            <v>28</v>
          </cell>
          <cell r="I221">
            <v>0</v>
          </cell>
          <cell r="J221">
            <v>41</v>
          </cell>
          <cell r="K22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 refreshError="1">
        <row r="4">
          <cell r="C4">
            <v>38084</v>
          </cell>
          <cell r="D4">
            <v>38718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048575"/>
  <sheetViews>
    <sheetView tabSelected="1" zoomScale="102" zoomScaleNormal="80" workbookViewId="0">
      <pane xSplit="1" ySplit="2" topLeftCell="BK3" activePane="bottomRight" state="frozen"/>
      <selection pane="topRight" activeCell="B1" sqref="B1"/>
      <selection pane="bottomLeft" activeCell="A2" sqref="A2"/>
      <selection pane="bottomRight" activeCell="BU1" sqref="BU1"/>
    </sheetView>
  </sheetViews>
  <sheetFormatPr defaultColWidth="11.42578125" defaultRowHeight="12" x14ac:dyDescent="0.25"/>
  <cols>
    <col min="1" max="1" width="15.42578125" style="1" customWidth="1"/>
    <col min="2" max="2" width="13.5703125" style="1" customWidth="1"/>
    <col min="3" max="3" width="10.5703125" style="1" bestFit="1" customWidth="1"/>
    <col min="4" max="4" width="13" style="1" customWidth="1"/>
    <col min="5" max="5" width="13.28515625" style="7" bestFit="1" customWidth="1"/>
    <col min="6" max="6" width="10.7109375" style="1" customWidth="1"/>
    <col min="7" max="7" width="17.85546875" style="1" customWidth="1"/>
    <col min="8" max="8" width="10.7109375" style="1" customWidth="1"/>
    <col min="9" max="9" width="10.5703125" style="7" customWidth="1"/>
    <col min="10" max="11" width="10.7109375" style="7" customWidth="1"/>
    <col min="12" max="12" width="10.7109375" style="1" customWidth="1"/>
    <col min="13" max="13" width="17.5703125" style="1" customWidth="1"/>
    <col min="14" max="18" width="20.85546875" style="39" customWidth="1"/>
    <col min="19" max="19" width="24.28515625" style="39" customWidth="1"/>
    <col min="20" max="21" width="19.42578125" style="39" customWidth="1"/>
    <col min="22" max="23" width="14.5703125" style="40" customWidth="1"/>
    <col min="24" max="24" width="14.5703125" style="41" customWidth="1"/>
    <col min="25" max="25" width="16.7109375" style="39" bestFit="1" customWidth="1"/>
    <col min="26" max="26" width="19.42578125" style="39" bestFit="1" customWidth="1"/>
    <col min="27" max="27" width="16.140625" style="39" bestFit="1" customWidth="1"/>
    <col min="28" max="29" width="11.5703125" style="39" customWidth="1"/>
    <col min="30" max="35" width="12.28515625" style="1" customWidth="1"/>
    <col min="36" max="37" width="34.42578125" style="1" customWidth="1"/>
    <col min="38" max="38" width="14.5703125" style="39" customWidth="1"/>
    <col min="39" max="39" width="7.85546875" style="39" customWidth="1"/>
    <col min="40" max="40" width="14.5703125" style="39" customWidth="1"/>
    <col min="41" max="41" width="7.85546875" style="39" customWidth="1"/>
    <col min="42" max="42" width="14.5703125" style="39" customWidth="1"/>
    <col min="43" max="43" width="9" style="39" customWidth="1"/>
    <col min="44" max="44" width="14.5703125" style="39" customWidth="1"/>
    <col min="45" max="45" width="9" style="39" customWidth="1"/>
    <col min="46" max="46" width="14.5703125" style="39" customWidth="1"/>
    <col min="47" max="47" width="8.7109375" style="39" customWidth="1"/>
    <col min="48" max="48" width="14.5703125" style="39" customWidth="1"/>
    <col min="49" max="49" width="9.28515625" style="39" customWidth="1"/>
    <col min="50" max="55" width="14.5703125" style="39" customWidth="1"/>
    <col min="56" max="73" width="20.7109375" style="39" customWidth="1"/>
    <col min="74" max="16384" width="11.42578125" style="1"/>
  </cols>
  <sheetData>
    <row r="1" spans="1:73" ht="15" customHeight="1" x14ac:dyDescent="0.25">
      <c r="A1" s="2" t="s">
        <v>1023</v>
      </c>
      <c r="B1" s="2" t="s">
        <v>1024</v>
      </c>
      <c r="C1" s="2" t="s">
        <v>0</v>
      </c>
      <c r="D1" s="2" t="s">
        <v>1</v>
      </c>
      <c r="E1" s="3" t="s">
        <v>2</v>
      </c>
      <c r="F1" s="3" t="s">
        <v>1041</v>
      </c>
      <c r="G1" s="3" t="s">
        <v>1042</v>
      </c>
      <c r="H1" s="3" t="s">
        <v>1026</v>
      </c>
      <c r="I1" s="3" t="s">
        <v>1027</v>
      </c>
      <c r="J1" s="3" t="s">
        <v>3</v>
      </c>
      <c r="K1" s="3" t="s">
        <v>4</v>
      </c>
      <c r="L1" s="3" t="s">
        <v>1028</v>
      </c>
      <c r="M1" s="3" t="s">
        <v>1043</v>
      </c>
      <c r="N1" s="2" t="s">
        <v>1029</v>
      </c>
      <c r="O1" s="2" t="s">
        <v>1030</v>
      </c>
      <c r="P1" s="2" t="s">
        <v>1031</v>
      </c>
      <c r="Q1" s="2" t="s">
        <v>1032</v>
      </c>
      <c r="R1" s="2" t="s">
        <v>1033</v>
      </c>
      <c r="S1" s="2" t="s">
        <v>1034</v>
      </c>
      <c r="T1" s="2" t="s">
        <v>1039</v>
      </c>
      <c r="U1" s="2" t="s">
        <v>1098</v>
      </c>
      <c r="V1" s="2" t="s">
        <v>1044</v>
      </c>
      <c r="W1" s="2" t="s">
        <v>1045</v>
      </c>
      <c r="X1" s="2" t="s">
        <v>1035</v>
      </c>
      <c r="Y1" s="2" t="s">
        <v>1036</v>
      </c>
      <c r="Z1" s="2" t="s">
        <v>1040</v>
      </c>
      <c r="AA1" s="2" t="s">
        <v>1037</v>
      </c>
      <c r="AB1" s="2" t="s">
        <v>1046</v>
      </c>
      <c r="AC1" s="2" t="s">
        <v>1047</v>
      </c>
      <c r="AD1" s="4" t="s">
        <v>1089</v>
      </c>
      <c r="AE1" s="4" t="s">
        <v>1048</v>
      </c>
      <c r="AF1" s="4" t="s">
        <v>1038</v>
      </c>
      <c r="AG1" s="4" t="s">
        <v>1049</v>
      </c>
      <c r="AH1" s="4" t="s">
        <v>1050</v>
      </c>
      <c r="AI1" s="4" t="s">
        <v>1051</v>
      </c>
      <c r="AJ1" s="5" t="s">
        <v>1052</v>
      </c>
      <c r="AK1" s="5" t="s">
        <v>1053</v>
      </c>
      <c r="AL1" s="2" t="s">
        <v>1054</v>
      </c>
      <c r="AM1" s="6" t="s">
        <v>1056</v>
      </c>
      <c r="AN1" s="2" t="s">
        <v>1057</v>
      </c>
      <c r="AO1" s="6" t="s">
        <v>1055</v>
      </c>
      <c r="AP1" s="2" t="s">
        <v>1058</v>
      </c>
      <c r="AQ1" s="6" t="s">
        <v>1059</v>
      </c>
      <c r="AR1" s="2" t="s">
        <v>1060</v>
      </c>
      <c r="AS1" s="6" t="s">
        <v>1061</v>
      </c>
      <c r="AT1" s="2" t="s">
        <v>1062</v>
      </c>
      <c r="AU1" s="6" t="s">
        <v>1063</v>
      </c>
      <c r="AV1" s="2" t="s">
        <v>1064</v>
      </c>
      <c r="AW1" s="6" t="s">
        <v>1065</v>
      </c>
      <c r="AX1" s="2" t="s">
        <v>1066</v>
      </c>
      <c r="AY1" s="2" t="s">
        <v>1067</v>
      </c>
      <c r="AZ1" s="2" t="s">
        <v>1068</v>
      </c>
      <c r="BA1" s="2" t="s">
        <v>1071</v>
      </c>
      <c r="BB1" s="2" t="s">
        <v>1070</v>
      </c>
      <c r="BC1" s="2" t="s">
        <v>1069</v>
      </c>
      <c r="BD1" s="45" t="s">
        <v>1073</v>
      </c>
      <c r="BE1" s="45" t="s">
        <v>1074</v>
      </c>
      <c r="BF1" s="45" t="s">
        <v>1075</v>
      </c>
      <c r="BG1" s="45" t="s">
        <v>1076</v>
      </c>
      <c r="BH1" s="45" t="s">
        <v>1077</v>
      </c>
      <c r="BI1" s="45" t="s">
        <v>1078</v>
      </c>
      <c r="BJ1" s="45" t="s">
        <v>1079</v>
      </c>
      <c r="BK1" s="45" t="s">
        <v>1080</v>
      </c>
      <c r="BL1" s="46" t="s">
        <v>1099</v>
      </c>
      <c r="BM1" s="47" t="s">
        <v>1081</v>
      </c>
      <c r="BN1" s="47" t="s">
        <v>1082</v>
      </c>
      <c r="BO1" s="47" t="s">
        <v>1083</v>
      </c>
      <c r="BP1" s="47" t="s">
        <v>1084</v>
      </c>
      <c r="BQ1" s="47" t="s">
        <v>1085</v>
      </c>
      <c r="BR1" s="47" t="s">
        <v>1086</v>
      </c>
      <c r="BS1" s="47" t="s">
        <v>1087</v>
      </c>
      <c r="BT1" s="47" t="s">
        <v>1088</v>
      </c>
      <c r="BU1" s="3" t="s">
        <v>1100</v>
      </c>
    </row>
    <row r="2" spans="1:73" s="7" customFormat="1" x14ac:dyDescent="0.25">
      <c r="A2" s="8" t="s">
        <v>5</v>
      </c>
      <c r="B2" s="8" t="s">
        <v>6</v>
      </c>
      <c r="C2" s="9" t="s">
        <v>7</v>
      </c>
      <c r="D2" s="9" t="s">
        <v>8</v>
      </c>
      <c r="E2" s="10" t="s">
        <v>9</v>
      </c>
      <c r="F2" s="11" t="s">
        <v>10</v>
      </c>
      <c r="G2" s="12">
        <v>100388073</v>
      </c>
      <c r="H2" s="9" t="s">
        <v>11</v>
      </c>
      <c r="I2" s="10" t="s">
        <v>12</v>
      </c>
      <c r="J2" s="13" t="s">
        <v>13</v>
      </c>
      <c r="K2" s="10" t="s">
        <v>14</v>
      </c>
      <c r="L2" s="9" t="s">
        <v>15</v>
      </c>
      <c r="M2" s="9" t="s">
        <v>16</v>
      </c>
      <c r="N2" s="12">
        <v>189147005444.64612</v>
      </c>
      <c r="O2" s="12">
        <v>235989672977.62479</v>
      </c>
      <c r="P2" s="12">
        <v>288434108527.13177</v>
      </c>
      <c r="Q2" s="12">
        <v>329366576819.40698</v>
      </c>
      <c r="R2" s="12">
        <v>235733695652.17389</v>
      </c>
      <c r="S2" s="12">
        <v>303092255125.28479</v>
      </c>
      <c r="T2" s="52">
        <v>5.5576838879159284E-2</v>
      </c>
      <c r="U2" s="12">
        <v>3019.205828617557</v>
      </c>
      <c r="V2" s="14" t="s">
        <v>17</v>
      </c>
      <c r="W2" s="15">
        <v>405</v>
      </c>
      <c r="X2" s="53">
        <v>60.1</v>
      </c>
      <c r="Y2" s="12">
        <v>78657518</v>
      </c>
      <c r="Z2" s="12">
        <v>30632553</v>
      </c>
      <c r="AA2" s="12">
        <v>-48024965</v>
      </c>
      <c r="AB2" s="16">
        <v>0.18029175795802563</v>
      </c>
      <c r="AC2" s="16">
        <v>0.22402067882610199</v>
      </c>
      <c r="AD2" s="17" t="s">
        <v>1091</v>
      </c>
      <c r="AE2" s="17" t="s">
        <v>1095</v>
      </c>
      <c r="AF2" s="18" t="s">
        <v>18</v>
      </c>
      <c r="AG2" s="18" t="s">
        <v>19</v>
      </c>
      <c r="AH2" s="17" t="s">
        <v>20</v>
      </c>
      <c r="AI2" s="17" t="s">
        <v>21</v>
      </c>
      <c r="AJ2" s="9" t="s">
        <v>22</v>
      </c>
      <c r="AK2" s="19" t="s">
        <v>23</v>
      </c>
      <c r="AL2" s="20">
        <v>0.36311579999999999</v>
      </c>
      <c r="AM2" s="12">
        <v>20</v>
      </c>
      <c r="AN2" s="20">
        <v>67.828682700000002</v>
      </c>
      <c r="AO2" s="12">
        <v>18</v>
      </c>
      <c r="AP2" s="20">
        <v>2.82</v>
      </c>
      <c r="AQ2" s="12">
        <v>67</v>
      </c>
      <c r="AR2" s="20">
        <v>2.82</v>
      </c>
      <c r="AS2" s="12">
        <v>73</v>
      </c>
      <c r="AT2" s="20">
        <v>2.6</v>
      </c>
      <c r="AU2" s="12">
        <v>92</v>
      </c>
      <c r="AV2" s="20">
        <v>2.82</v>
      </c>
      <c r="AW2" s="12">
        <v>79</v>
      </c>
      <c r="AX2" s="20">
        <v>4.75</v>
      </c>
      <c r="AY2" s="20">
        <v>4.75</v>
      </c>
      <c r="AZ2" s="20">
        <v>4.75</v>
      </c>
      <c r="BA2" s="20">
        <v>4.75</v>
      </c>
      <c r="BB2" s="20">
        <v>4.75</v>
      </c>
      <c r="BC2" s="20">
        <v>4.75</v>
      </c>
      <c r="BD2" s="12">
        <v>138946</v>
      </c>
      <c r="BE2" s="12">
        <v>166712</v>
      </c>
      <c r="BF2" s="12">
        <v>132184</v>
      </c>
      <c r="BG2" s="12">
        <v>253960</v>
      </c>
      <c r="BH2" s="12">
        <v>274031</v>
      </c>
      <c r="BI2" s="12">
        <v>60320</v>
      </c>
      <c r="BJ2" s="12">
        <v>83033</v>
      </c>
      <c r="BK2" s="12">
        <v>90660</v>
      </c>
      <c r="BL2" s="48">
        <v>-5.917261023383269E-2</v>
      </c>
      <c r="BM2" s="12">
        <f>VLOOKUP($A2,'[1]Trade_Map_-_Liste_des_marchés_f'!$A$18:$K$227,3,0)</f>
        <v>467618</v>
      </c>
      <c r="BN2" s="12">
        <f>VLOOKUP($A2,'[1]Trade_Map_-_Liste_des_marchés_f'!$A$18:$K$227,4,0)</f>
        <v>493186</v>
      </c>
      <c r="BO2" s="12">
        <f>VLOOKUP($A2,'[1]Trade_Map_-_Liste_des_marchés_f'!$A$18:$K$227,5,0)</f>
        <v>546256</v>
      </c>
      <c r="BP2" s="12">
        <f>VLOOKUP($A2,'[1]Trade_Map_-_Liste_des_marchés_f'!$A$18:$K$227,6,0)</f>
        <v>386897</v>
      </c>
      <c r="BQ2" s="12">
        <f>VLOOKUP($A2,'[1]Trade_Map_-_Liste_des_marchés_f'!$A$18:$K$227,7,0)</f>
        <v>411238</v>
      </c>
      <c r="BR2" s="12">
        <f>VLOOKUP($A2,'[1]Trade_Map_-_Liste_des_marchés_f'!$A$18:$K$227,8,0)</f>
        <v>455020</v>
      </c>
      <c r="BS2" s="12">
        <f>VLOOKUP($A2,'[1]Trade_Map_-_Liste_des_marchés_f'!$A$18:$K$227,9,0)</f>
        <v>570013</v>
      </c>
      <c r="BT2" s="12">
        <f>VLOOKUP($A2,'[1]Trade_Map_-_Liste_des_marchés_f'!$A$18:$K$227,10,0)</f>
        <v>674536</v>
      </c>
      <c r="BU2" s="48">
        <v>5.3732946166426876E-2</v>
      </c>
    </row>
    <row r="3" spans="1:73" x14ac:dyDescent="0.25">
      <c r="A3" s="8" t="s">
        <v>24</v>
      </c>
      <c r="B3" s="8" t="s">
        <v>24</v>
      </c>
      <c r="C3" s="9" t="s">
        <v>7</v>
      </c>
      <c r="D3" s="9" t="s">
        <v>25</v>
      </c>
      <c r="E3" s="10" t="s">
        <v>24</v>
      </c>
      <c r="F3" s="21" t="s">
        <v>26</v>
      </c>
      <c r="G3" s="12">
        <v>973560</v>
      </c>
      <c r="H3" s="9" t="s">
        <v>27</v>
      </c>
      <c r="I3" s="10" t="s">
        <v>28</v>
      </c>
      <c r="J3" s="13" t="s">
        <v>29</v>
      </c>
      <c r="K3" s="10" t="s">
        <v>30</v>
      </c>
      <c r="L3" s="9" t="s">
        <v>31</v>
      </c>
      <c r="M3" s="9" t="s">
        <v>32</v>
      </c>
      <c r="N3" s="12">
        <v>1049110684.724934</v>
      </c>
      <c r="O3" s="12">
        <v>1239144501.7752545</v>
      </c>
      <c r="P3" s="12">
        <v>2042817162.8563871</v>
      </c>
      <c r="Q3" s="12">
        <v>2430287967.0267839</v>
      </c>
      <c r="R3" s="12">
        <v>2751461055.5930676</v>
      </c>
      <c r="S3" s="12">
        <v>3324634256.1332436</v>
      </c>
      <c r="T3" s="52">
        <v>7.7704972572638267E-2</v>
      </c>
      <c r="U3" s="12">
        <v>3414.9248696877885</v>
      </c>
      <c r="V3" s="15">
        <v>181.91</v>
      </c>
      <c r="W3" s="15" t="s">
        <v>33</v>
      </c>
      <c r="X3" s="53">
        <v>60.5</v>
      </c>
      <c r="Y3" s="12">
        <v>5172463</v>
      </c>
      <c r="Z3" s="12">
        <v>167552</v>
      </c>
      <c r="AA3" s="12">
        <v>-5004911</v>
      </c>
      <c r="AB3" s="16">
        <v>0.80309811374722007</v>
      </c>
      <c r="AC3" s="16">
        <v>0.62097783743853141</v>
      </c>
      <c r="AD3" s="17" t="s">
        <v>1090</v>
      </c>
      <c r="AE3" s="17" t="s">
        <v>34</v>
      </c>
      <c r="AF3" s="18">
        <v>43180</v>
      </c>
      <c r="AG3" s="18">
        <v>44197</v>
      </c>
      <c r="AH3" s="17" t="s">
        <v>35</v>
      </c>
      <c r="AI3" s="17" t="s">
        <v>36</v>
      </c>
      <c r="AJ3" s="9"/>
      <c r="AK3" s="19" t="s">
        <v>23</v>
      </c>
      <c r="AL3" s="20">
        <v>0.27963700000000002</v>
      </c>
      <c r="AM3" s="12">
        <v>29</v>
      </c>
      <c r="AN3" s="20">
        <v>32.576885400000002</v>
      </c>
      <c r="AO3" s="12">
        <v>52</v>
      </c>
      <c r="AP3" s="20">
        <v>2.79</v>
      </c>
      <c r="AQ3" s="12">
        <v>70</v>
      </c>
      <c r="AR3" s="20">
        <v>2.25</v>
      </c>
      <c r="AS3" s="12">
        <v>184</v>
      </c>
      <c r="AT3" s="20">
        <v>2.35</v>
      </c>
      <c r="AU3" s="12">
        <v>149</v>
      </c>
      <c r="AV3" s="20">
        <v>2.63</v>
      </c>
      <c r="AW3" s="12">
        <v>118</v>
      </c>
      <c r="AX3" s="20">
        <v>3.75</v>
      </c>
      <c r="AY3" s="20">
        <v>5</v>
      </c>
      <c r="AZ3" s="20">
        <v>2.895</v>
      </c>
      <c r="BA3" s="20">
        <v>4</v>
      </c>
      <c r="BB3" s="20">
        <v>3.2789999999999999</v>
      </c>
      <c r="BC3" s="20">
        <v>2.2000000000000002</v>
      </c>
      <c r="BD3" s="12">
        <v>101816</v>
      </c>
      <c r="BE3" s="12">
        <v>506</v>
      </c>
      <c r="BF3" s="12">
        <v>12513</v>
      </c>
      <c r="BG3" s="12">
        <v>1093</v>
      </c>
      <c r="BH3" s="12">
        <v>74458</v>
      </c>
      <c r="BI3" s="12">
        <v>30599</v>
      </c>
      <c r="BJ3" s="12">
        <v>108958</v>
      </c>
      <c r="BK3" s="12">
        <v>223198</v>
      </c>
      <c r="BL3" s="48">
        <v>0.11865540137383834</v>
      </c>
      <c r="BM3" s="12">
        <f>VLOOKUP($A3,'[1]Trade_Map_-_Liste_des_marchés_f'!$A$18:$K$227,3,0)</f>
        <v>0</v>
      </c>
      <c r="BN3" s="12">
        <f>VLOOKUP($A3,'[1]Trade_Map_-_Liste_des_marchés_f'!$A$18:$K$227,4,0)</f>
        <v>0</v>
      </c>
      <c r="BO3" s="12">
        <f>VLOOKUP($A3,'[1]Trade_Map_-_Liste_des_marchés_f'!$A$18:$K$227,5,0)</f>
        <v>8</v>
      </c>
      <c r="BP3" s="12">
        <f>VLOOKUP($A3,'[1]Trade_Map_-_Liste_des_marchés_f'!$A$18:$K$227,6,0)</f>
        <v>0</v>
      </c>
      <c r="BQ3" s="12">
        <f>VLOOKUP($A3,'[1]Trade_Map_-_Liste_des_marchés_f'!$A$18:$K$227,7,0)</f>
        <v>10</v>
      </c>
      <c r="BR3" s="12">
        <f>VLOOKUP($A3,'[1]Trade_Map_-_Liste_des_marchés_f'!$A$18:$K$227,8,0)</f>
        <v>8</v>
      </c>
      <c r="BS3" s="12">
        <f>VLOOKUP($A3,'[1]Trade_Map_-_Liste_des_marchés_f'!$A$18:$K$227,9,0)</f>
        <v>2</v>
      </c>
      <c r="BT3" s="12">
        <f>VLOOKUP($A3,'[1]Trade_Map_-_Liste_des_marchés_f'!$A$18:$K$227,10,0)</f>
        <v>0</v>
      </c>
      <c r="BU3" s="51">
        <v>0</v>
      </c>
    </row>
    <row r="4" spans="1:73" x14ac:dyDescent="0.25">
      <c r="A4" s="8" t="s">
        <v>37</v>
      </c>
      <c r="B4" s="8" t="s">
        <v>37</v>
      </c>
      <c r="C4" s="9" t="s">
        <v>7</v>
      </c>
      <c r="D4" s="9" t="s">
        <v>38</v>
      </c>
      <c r="E4" s="10" t="s">
        <v>39</v>
      </c>
      <c r="F4" s="21" t="s">
        <v>40</v>
      </c>
      <c r="G4" s="12">
        <v>58558270</v>
      </c>
      <c r="H4" s="9" t="s">
        <v>41</v>
      </c>
      <c r="I4" s="10" t="s">
        <v>12</v>
      </c>
      <c r="J4" s="13" t="s">
        <v>42</v>
      </c>
      <c r="K4" s="10" t="s">
        <v>43</v>
      </c>
      <c r="L4" s="9" t="s">
        <v>44</v>
      </c>
      <c r="M4" s="9" t="s">
        <v>45</v>
      </c>
      <c r="N4" s="12">
        <v>295936485832.63513</v>
      </c>
      <c r="O4" s="12">
        <v>416418874936.30444</v>
      </c>
      <c r="P4" s="12">
        <v>366829390478.9538</v>
      </c>
      <c r="Q4" s="12">
        <v>317620522794.82697</v>
      </c>
      <c r="R4" s="12">
        <v>349554116683.81793</v>
      </c>
      <c r="S4" s="12">
        <v>351431649241.43854</v>
      </c>
      <c r="T4" s="52">
        <v>1.525833166642343E-3</v>
      </c>
      <c r="U4" s="12">
        <v>6001.4008139488842</v>
      </c>
      <c r="V4" s="15" t="s">
        <v>46</v>
      </c>
      <c r="W4" s="15" t="s">
        <v>47</v>
      </c>
      <c r="X4" s="53">
        <v>67</v>
      </c>
      <c r="Y4" s="12">
        <v>88216179</v>
      </c>
      <c r="Z4" s="12">
        <v>90419473</v>
      </c>
      <c r="AA4" s="12">
        <v>2203294</v>
      </c>
      <c r="AB4" s="16">
        <v>0.25415418956372193</v>
      </c>
      <c r="AC4" s="16">
        <v>0.25260313968209103</v>
      </c>
      <c r="AD4" s="17" t="s">
        <v>1090</v>
      </c>
      <c r="AE4" s="17" t="s">
        <v>34</v>
      </c>
      <c r="AF4" s="18">
        <v>43283</v>
      </c>
      <c r="AG4" s="18">
        <v>44197</v>
      </c>
      <c r="AH4" s="17" t="s">
        <v>35</v>
      </c>
      <c r="AI4" s="17" t="s">
        <v>36</v>
      </c>
      <c r="AJ4" s="9" t="s">
        <v>48</v>
      </c>
      <c r="AK4" s="19" t="s">
        <v>23</v>
      </c>
      <c r="AL4" s="20">
        <v>0.26795960000000002</v>
      </c>
      <c r="AM4" s="12">
        <v>38</v>
      </c>
      <c r="AN4" s="20">
        <v>41.917817900000003</v>
      </c>
      <c r="AO4" s="12">
        <v>33</v>
      </c>
      <c r="AP4" s="20">
        <v>3.19</v>
      </c>
      <c r="AQ4" s="12">
        <v>42</v>
      </c>
      <c r="AR4" s="20">
        <v>3.19</v>
      </c>
      <c r="AS4" s="12">
        <v>45</v>
      </c>
      <c r="AT4" s="20">
        <v>3.17</v>
      </c>
      <c r="AU4" s="12">
        <v>40</v>
      </c>
      <c r="AV4" s="20">
        <v>3.38</v>
      </c>
      <c r="AW4" s="12">
        <v>38</v>
      </c>
      <c r="AX4" s="20">
        <v>2</v>
      </c>
      <c r="AY4" s="20">
        <v>1</v>
      </c>
      <c r="AZ4" s="20">
        <v>3.0949999999999998</v>
      </c>
      <c r="BA4" s="20">
        <v>2</v>
      </c>
      <c r="BB4" s="20">
        <v>2.919</v>
      </c>
      <c r="BC4" s="20">
        <v>5</v>
      </c>
      <c r="BD4" s="12">
        <v>30388</v>
      </c>
      <c r="BE4" s="12">
        <v>17480</v>
      </c>
      <c r="BF4" s="12">
        <v>15318</v>
      </c>
      <c r="BG4" s="12">
        <v>78227</v>
      </c>
      <c r="BH4" s="12">
        <v>66748</v>
      </c>
      <c r="BI4" s="12">
        <v>40663</v>
      </c>
      <c r="BJ4" s="12">
        <v>48596</v>
      </c>
      <c r="BK4" s="12">
        <v>49810</v>
      </c>
      <c r="BL4" s="48">
        <v>7.3146969355929015E-2</v>
      </c>
      <c r="BM4" s="12">
        <f>VLOOKUP($A4,'[1]Trade_Map_-_Liste_des_marchés_f'!$A$18:$K$227,3,0)</f>
        <v>48840</v>
      </c>
      <c r="BN4" s="12">
        <f>VLOOKUP($A4,'[1]Trade_Map_-_Liste_des_marchés_f'!$A$18:$K$227,4,0)</f>
        <v>78407</v>
      </c>
      <c r="BO4" s="12">
        <f>VLOOKUP($A4,'[1]Trade_Map_-_Liste_des_marchés_f'!$A$18:$K$227,5,0)</f>
        <v>115187</v>
      </c>
      <c r="BP4" s="12">
        <f>VLOOKUP($A4,'[1]Trade_Map_-_Liste_des_marchés_f'!$A$18:$K$227,6,0)</f>
        <v>363829</v>
      </c>
      <c r="BQ4" s="12">
        <f>VLOOKUP($A4,'[1]Trade_Map_-_Liste_des_marchés_f'!$A$18:$K$227,7,0)</f>
        <v>185141</v>
      </c>
      <c r="BR4" s="12">
        <f>VLOOKUP($A4,'[1]Trade_Map_-_Liste_des_marchés_f'!$A$18:$K$227,8,0)</f>
        <v>99760</v>
      </c>
      <c r="BS4" s="12">
        <f>VLOOKUP($A4,'[1]Trade_Map_-_Liste_des_marchés_f'!$A$18:$K$227,9,0)</f>
        <v>90403</v>
      </c>
      <c r="BT4" s="12">
        <f>VLOOKUP($A4,'[1]Trade_Map_-_Liste_des_marchés_f'!$A$18:$K$227,10,0)</f>
        <v>82205</v>
      </c>
      <c r="BU4" s="48">
        <v>7.7217066758505482E-2</v>
      </c>
    </row>
    <row r="5" spans="1:73" x14ac:dyDescent="0.25">
      <c r="A5" s="8" t="s">
        <v>49</v>
      </c>
      <c r="B5" s="8" t="s">
        <v>49</v>
      </c>
      <c r="C5" s="9" t="s">
        <v>7</v>
      </c>
      <c r="D5" s="9" t="s">
        <v>38</v>
      </c>
      <c r="E5" s="10" t="s">
        <v>50</v>
      </c>
      <c r="F5" s="21" t="s">
        <v>51</v>
      </c>
      <c r="G5" s="12">
        <v>1265711</v>
      </c>
      <c r="H5" s="9" t="s">
        <v>12</v>
      </c>
      <c r="I5" s="10" t="s">
        <v>52</v>
      </c>
      <c r="J5" s="13" t="s">
        <v>53</v>
      </c>
      <c r="K5" s="10" t="s">
        <v>54</v>
      </c>
      <c r="L5" s="9" t="s">
        <v>55</v>
      </c>
      <c r="M5" s="9" t="s">
        <v>56</v>
      </c>
      <c r="N5" s="12">
        <v>9128843109.1558762</v>
      </c>
      <c r="O5" s="12">
        <v>11518393367.240299</v>
      </c>
      <c r="P5" s="12">
        <v>12129642296.442507</v>
      </c>
      <c r="Q5" s="12">
        <v>11692287066.381035</v>
      </c>
      <c r="R5" s="12">
        <v>13259351418.445887</v>
      </c>
      <c r="S5" s="12">
        <v>14048430518.556105</v>
      </c>
      <c r="T5" s="52">
        <v>3.0147629112281749E-2</v>
      </c>
      <c r="U5" s="12">
        <v>11099.240283568764</v>
      </c>
      <c r="V5" s="15">
        <v>472.3</v>
      </c>
      <c r="W5" s="15">
        <v>59.42</v>
      </c>
      <c r="X5" s="53">
        <v>81.5</v>
      </c>
      <c r="Y5" s="12">
        <v>5600488</v>
      </c>
      <c r="Z5" s="12">
        <v>1873604</v>
      </c>
      <c r="AA5" s="12">
        <v>-3726884</v>
      </c>
      <c r="AB5" s="16">
        <v>0.26601163703403452</v>
      </c>
      <c r="AC5" s="16">
        <v>0.31507110572662483</v>
      </c>
      <c r="AD5" s="17" t="s">
        <v>1090</v>
      </c>
      <c r="AE5" s="17" t="s">
        <v>34</v>
      </c>
      <c r="AF5" s="18">
        <v>43180</v>
      </c>
      <c r="AG5" s="18">
        <v>44197</v>
      </c>
      <c r="AH5" s="17" t="s">
        <v>35</v>
      </c>
      <c r="AI5" s="17" t="s">
        <v>36</v>
      </c>
      <c r="AJ5" s="9" t="s">
        <v>57</v>
      </c>
      <c r="AK5" s="19" t="s">
        <v>23</v>
      </c>
      <c r="AL5" s="20">
        <v>0.26640079999999999</v>
      </c>
      <c r="AM5" s="12">
        <v>39</v>
      </c>
      <c r="AN5" s="20">
        <v>34.004109</v>
      </c>
      <c r="AO5" s="12">
        <v>47</v>
      </c>
      <c r="AP5" s="20">
        <v>2.8</v>
      </c>
      <c r="AQ5" s="12">
        <v>69</v>
      </c>
      <c r="AR5" s="20">
        <v>2.86</v>
      </c>
      <c r="AS5" s="12">
        <v>67</v>
      </c>
      <c r="AT5" s="20">
        <v>2.7</v>
      </c>
      <c r="AU5" s="12">
        <v>71</v>
      </c>
      <c r="AV5" s="20">
        <v>2.73</v>
      </c>
      <c r="AW5" s="12">
        <v>96</v>
      </c>
      <c r="AX5" s="20">
        <v>2</v>
      </c>
      <c r="AY5" s="20">
        <v>2</v>
      </c>
      <c r="AZ5" s="20">
        <v>2.9</v>
      </c>
      <c r="BA5" s="20">
        <v>3</v>
      </c>
      <c r="BB5" s="20">
        <v>2.68</v>
      </c>
      <c r="BC5" s="20">
        <v>3.2</v>
      </c>
      <c r="BD5" s="12">
        <v>9323</v>
      </c>
      <c r="BE5" s="12">
        <v>6842</v>
      </c>
      <c r="BF5" s="12">
        <v>7060</v>
      </c>
      <c r="BG5" s="12">
        <v>7136</v>
      </c>
      <c r="BH5" s="12">
        <v>5885</v>
      </c>
      <c r="BI5" s="12">
        <v>6156</v>
      </c>
      <c r="BJ5" s="12">
        <v>6217</v>
      </c>
      <c r="BK5" s="12">
        <v>5781</v>
      </c>
      <c r="BL5" s="48">
        <v>-6.5994116040472117E-2</v>
      </c>
      <c r="BM5" s="12">
        <f>VLOOKUP($A5,'[1]Trade_Map_-_Liste_des_marchés_f'!$A$18:$K$227,3,0)</f>
        <v>407</v>
      </c>
      <c r="BN5" s="12">
        <f>VLOOKUP($A5,'[1]Trade_Map_-_Liste_des_marchés_f'!$A$18:$K$227,4,0)</f>
        <v>731</v>
      </c>
      <c r="BO5" s="12">
        <f>VLOOKUP($A5,'[1]Trade_Map_-_Liste_des_marchés_f'!$A$18:$K$227,5,0)</f>
        <v>1405</v>
      </c>
      <c r="BP5" s="12">
        <f>VLOOKUP($A5,'[1]Trade_Map_-_Liste_des_marchés_f'!$A$18:$K$227,6,0)</f>
        <v>1179</v>
      </c>
      <c r="BQ5" s="12">
        <f>VLOOKUP($A5,'[1]Trade_Map_-_Liste_des_marchés_f'!$A$18:$K$227,7,0)</f>
        <v>745</v>
      </c>
      <c r="BR5" s="12">
        <f>VLOOKUP($A5,'[1]Trade_Map_-_Liste_des_marchés_f'!$A$18:$K$227,8,0)</f>
        <v>766</v>
      </c>
      <c r="BS5" s="12">
        <f>VLOOKUP($A5,'[1]Trade_Map_-_Liste_des_marchés_f'!$A$18:$K$227,9,0)</f>
        <v>373</v>
      </c>
      <c r="BT5" s="12">
        <f>VLOOKUP($A5,'[1]Trade_Map_-_Liste_des_marchés_f'!$A$18:$K$227,10,0)</f>
        <v>841</v>
      </c>
      <c r="BU5" s="48">
        <v>0.10924836712057706</v>
      </c>
    </row>
    <row r="6" spans="1:73" x14ac:dyDescent="0.25">
      <c r="A6" s="8" t="s">
        <v>58</v>
      </c>
      <c r="B6" s="8" t="s">
        <v>58</v>
      </c>
      <c r="C6" s="9" t="s">
        <v>7</v>
      </c>
      <c r="D6" s="9" t="s">
        <v>59</v>
      </c>
      <c r="E6" s="10" t="s">
        <v>60</v>
      </c>
      <c r="F6" s="21" t="s">
        <v>61</v>
      </c>
      <c r="G6" s="12">
        <v>25716544</v>
      </c>
      <c r="H6" s="9" t="s">
        <v>62</v>
      </c>
      <c r="I6" s="10" t="s">
        <v>62</v>
      </c>
      <c r="J6" s="13" t="s">
        <v>63</v>
      </c>
      <c r="K6" s="10" t="s">
        <v>64</v>
      </c>
      <c r="L6" s="9" t="s">
        <v>65</v>
      </c>
      <c r="M6" s="9" t="s">
        <v>66</v>
      </c>
      <c r="N6" s="12">
        <v>24375209177.930202</v>
      </c>
      <c r="O6" s="12">
        <v>25414875503.078419</v>
      </c>
      <c r="P6" s="12">
        <v>31273074527.697529</v>
      </c>
      <c r="Q6" s="12">
        <v>45814637971.474518</v>
      </c>
      <c r="R6" s="12">
        <v>51588158717.534821</v>
      </c>
      <c r="S6" s="12">
        <v>58539424929.724831</v>
      </c>
      <c r="T6" s="52">
        <v>6.2317095130508308E-2</v>
      </c>
      <c r="U6" s="12">
        <v>2276.3332790644354</v>
      </c>
      <c r="V6" s="15" t="s">
        <v>67</v>
      </c>
      <c r="W6" s="15">
        <v>394.31</v>
      </c>
      <c r="X6" s="53">
        <v>60.7</v>
      </c>
      <c r="Y6" s="12">
        <v>10482561</v>
      </c>
      <c r="Z6" s="12">
        <v>12717852</v>
      </c>
      <c r="AA6" s="12">
        <v>2235291</v>
      </c>
      <c r="AB6" s="16">
        <v>0.19816058176051043</v>
      </c>
      <c r="AC6" s="16">
        <v>0.18617746634880583</v>
      </c>
      <c r="AD6" s="17" t="s">
        <v>1090</v>
      </c>
      <c r="AE6" s="17" t="s">
        <v>34</v>
      </c>
      <c r="AF6" s="18">
        <v>43180</v>
      </c>
      <c r="AG6" s="18">
        <v>44197</v>
      </c>
      <c r="AH6" s="17" t="s">
        <v>35</v>
      </c>
      <c r="AI6" s="17" t="s">
        <v>36</v>
      </c>
      <c r="AJ6" s="9" t="s">
        <v>68</v>
      </c>
      <c r="AK6" s="19" t="s">
        <v>23</v>
      </c>
      <c r="AL6" s="20">
        <v>0.23688100000000001</v>
      </c>
      <c r="AM6" s="12">
        <v>44</v>
      </c>
      <c r="AN6" s="20">
        <v>20.1151953</v>
      </c>
      <c r="AO6" s="12">
        <v>63</v>
      </c>
      <c r="AP6" s="20">
        <v>2.89</v>
      </c>
      <c r="AQ6" s="12">
        <v>63</v>
      </c>
      <c r="AR6" s="20">
        <v>3.23</v>
      </c>
      <c r="AS6" s="12">
        <v>42</v>
      </c>
      <c r="AT6" s="20">
        <v>2.78</v>
      </c>
      <c r="AU6" s="12">
        <v>60</v>
      </c>
      <c r="AV6" s="20">
        <v>3.08</v>
      </c>
      <c r="AW6" s="12">
        <v>58</v>
      </c>
      <c r="AX6" s="20">
        <v>3.25</v>
      </c>
      <c r="AY6" s="20">
        <v>5</v>
      </c>
      <c r="AZ6" s="20">
        <v>3.9450000000000003</v>
      </c>
      <c r="BA6" s="20">
        <v>2</v>
      </c>
      <c r="BB6" s="20">
        <v>4.4889999999999999</v>
      </c>
      <c r="BC6" s="20">
        <v>3.6</v>
      </c>
      <c r="BD6" s="12">
        <v>66570</v>
      </c>
      <c r="BE6" s="12">
        <v>112386</v>
      </c>
      <c r="BF6" s="12">
        <v>108061</v>
      </c>
      <c r="BG6" s="12">
        <v>200667</v>
      </c>
      <c r="BH6" s="12">
        <v>147534</v>
      </c>
      <c r="BI6" s="12">
        <v>160262</v>
      </c>
      <c r="BJ6" s="12">
        <v>194998</v>
      </c>
      <c r="BK6" s="12">
        <v>181825</v>
      </c>
      <c r="BL6" s="48">
        <v>0.15435474198960253</v>
      </c>
      <c r="BM6" s="12">
        <f>VLOOKUP($A6,'[1]Trade_Map_-_Liste_des_marchés_f'!$A$18:$K$227,3,0)</f>
        <v>19602</v>
      </c>
      <c r="BN6" s="12">
        <f>VLOOKUP($A6,'[1]Trade_Map_-_Liste_des_marchés_f'!$A$18:$K$227,4,0)</f>
        <v>21127</v>
      </c>
      <c r="BO6" s="12">
        <f>VLOOKUP($A6,'[1]Trade_Map_-_Liste_des_marchés_f'!$A$18:$K$227,5,0)</f>
        <v>10610</v>
      </c>
      <c r="BP6" s="12">
        <f>VLOOKUP($A6,'[1]Trade_Map_-_Liste_des_marchés_f'!$A$18:$K$227,6,0)</f>
        <v>11495</v>
      </c>
      <c r="BQ6" s="12">
        <f>VLOOKUP($A6,'[1]Trade_Map_-_Liste_des_marchés_f'!$A$18:$K$227,7,0)</f>
        <v>10450</v>
      </c>
      <c r="BR6" s="12">
        <f>VLOOKUP($A6,'[1]Trade_Map_-_Liste_des_marchés_f'!$A$18:$K$227,8,0)</f>
        <v>18150</v>
      </c>
      <c r="BS6" s="12">
        <f>VLOOKUP($A6,'[1]Trade_Map_-_Liste_des_marchés_f'!$A$18:$K$227,9,0)</f>
        <v>11463</v>
      </c>
      <c r="BT6" s="12">
        <f>VLOOKUP($A6,'[1]Trade_Map_-_Liste_des_marchés_f'!$A$18:$K$227,10,0)</f>
        <v>15625</v>
      </c>
      <c r="BU6" s="48">
        <v>-3.1875128836336919E-2</v>
      </c>
    </row>
    <row r="7" spans="1:73" x14ac:dyDescent="0.25">
      <c r="A7" s="8" t="s">
        <v>69</v>
      </c>
      <c r="B7" s="8" t="s">
        <v>69</v>
      </c>
      <c r="C7" s="9" t="s">
        <v>7</v>
      </c>
      <c r="D7" s="9" t="s">
        <v>59</v>
      </c>
      <c r="E7" s="10" t="s">
        <v>70</v>
      </c>
      <c r="F7" s="21" t="s">
        <v>71</v>
      </c>
      <c r="G7" s="12">
        <v>200963599</v>
      </c>
      <c r="H7" s="9" t="s">
        <v>12</v>
      </c>
      <c r="I7" s="10" t="s">
        <v>12</v>
      </c>
      <c r="J7" s="13" t="s">
        <v>72</v>
      </c>
      <c r="K7" s="10" t="s">
        <v>73</v>
      </c>
      <c r="L7" s="9" t="s">
        <v>74</v>
      </c>
      <c r="M7" s="9" t="s">
        <v>75</v>
      </c>
      <c r="N7" s="12">
        <v>291880204327.4187</v>
      </c>
      <c r="O7" s="12">
        <v>404993594133.58203</v>
      </c>
      <c r="P7" s="12">
        <v>508692961937.49243</v>
      </c>
      <c r="Q7" s="12">
        <v>486803295097.88977</v>
      </c>
      <c r="R7" s="12">
        <v>375746469538.66595</v>
      </c>
      <c r="S7" s="12">
        <v>448120428858.76898</v>
      </c>
      <c r="T7" s="52">
        <v>2.2084292771582029E-2</v>
      </c>
      <c r="U7" s="12">
        <v>2229.8586962446329</v>
      </c>
      <c r="V7" s="15" t="s">
        <v>76</v>
      </c>
      <c r="W7" s="15">
        <v>276.45999999999998</v>
      </c>
      <c r="X7" s="53">
        <v>56.9</v>
      </c>
      <c r="Y7" s="12">
        <v>47387304</v>
      </c>
      <c r="Z7" s="12">
        <v>53624701</v>
      </c>
      <c r="AA7" s="12">
        <v>6237397</v>
      </c>
      <c r="AB7" s="16">
        <v>0.11270631564069489</v>
      </c>
      <c r="AC7" s="16">
        <v>0.10723947421259097</v>
      </c>
      <c r="AD7" s="17" t="s">
        <v>1090</v>
      </c>
      <c r="AE7" s="17" t="s">
        <v>34</v>
      </c>
      <c r="AF7" s="18">
        <v>43288</v>
      </c>
      <c r="AG7" s="18">
        <v>44197</v>
      </c>
      <c r="AH7" s="17" t="s">
        <v>35</v>
      </c>
      <c r="AI7" s="17" t="s">
        <v>36</v>
      </c>
      <c r="AJ7" s="9" t="s">
        <v>77</v>
      </c>
      <c r="AK7" s="19" t="s">
        <v>23</v>
      </c>
      <c r="AL7" s="20">
        <v>0.2359223</v>
      </c>
      <c r="AM7" s="12">
        <v>46</v>
      </c>
      <c r="AN7" s="20">
        <v>29.164151700000001</v>
      </c>
      <c r="AO7" s="12">
        <v>57</v>
      </c>
      <c r="AP7" s="20">
        <v>2.56</v>
      </c>
      <c r="AQ7" s="12">
        <v>97</v>
      </c>
      <c r="AR7" s="20">
        <v>2.4</v>
      </c>
      <c r="AS7" s="12">
        <v>149</v>
      </c>
      <c r="AT7" s="20">
        <v>1.97</v>
      </c>
      <c r="AU7" s="12">
        <v>198</v>
      </c>
      <c r="AV7" s="20">
        <v>2.5299999999999998</v>
      </c>
      <c r="AW7" s="12">
        <v>144</v>
      </c>
      <c r="AX7" s="20">
        <v>2.5</v>
      </c>
      <c r="AY7" s="20">
        <v>1</v>
      </c>
      <c r="AZ7" s="20">
        <v>2.7800000000000002</v>
      </c>
      <c r="BA7" s="20">
        <v>3</v>
      </c>
      <c r="BB7" s="20">
        <v>4.4560000000000004</v>
      </c>
      <c r="BC7" s="20">
        <v>4.2</v>
      </c>
      <c r="BD7" s="12">
        <v>142916</v>
      </c>
      <c r="BE7" s="12">
        <v>106946</v>
      </c>
      <c r="BF7" s="12">
        <v>132757</v>
      </c>
      <c r="BG7" s="12">
        <v>97295</v>
      </c>
      <c r="BH7" s="12">
        <v>139435</v>
      </c>
      <c r="BI7" s="12">
        <v>166358</v>
      </c>
      <c r="BJ7" s="12">
        <v>137257</v>
      </c>
      <c r="BK7" s="12">
        <v>85434</v>
      </c>
      <c r="BL7" s="48">
        <v>-7.0865566080683506E-2</v>
      </c>
      <c r="BM7" s="12">
        <f>VLOOKUP($A7,'[1]Trade_Map_-_Liste_des_marchés_f'!$A$18:$K$227,3,0)</f>
        <v>213052</v>
      </c>
      <c r="BN7" s="12">
        <f>VLOOKUP($A7,'[1]Trade_Map_-_Liste_des_marchés_f'!$A$18:$K$227,4,0)</f>
        <v>76430</v>
      </c>
      <c r="BO7" s="12">
        <f>VLOOKUP($A7,'[1]Trade_Map_-_Liste_des_marchés_f'!$A$18:$K$227,5,0)</f>
        <v>44213</v>
      </c>
      <c r="BP7" s="12">
        <f>VLOOKUP($A7,'[1]Trade_Map_-_Liste_des_marchés_f'!$A$18:$K$227,6,0)</f>
        <v>27032</v>
      </c>
      <c r="BQ7" s="12">
        <f>VLOOKUP($A7,'[1]Trade_Map_-_Liste_des_marchés_f'!$A$18:$K$227,7,0)</f>
        <v>35585</v>
      </c>
      <c r="BR7" s="12">
        <f>VLOOKUP($A7,'[1]Trade_Map_-_Liste_des_marchés_f'!$A$18:$K$227,8,0)</f>
        <v>32162</v>
      </c>
      <c r="BS7" s="12">
        <f>VLOOKUP($A7,'[1]Trade_Map_-_Liste_des_marchés_f'!$A$18:$K$227,9,0)</f>
        <v>45748</v>
      </c>
      <c r="BT7" s="12">
        <f>VLOOKUP($A7,'[1]Trade_Map_-_Liste_des_marchés_f'!$A$18:$K$227,10,0)</f>
        <v>8721</v>
      </c>
      <c r="BU7" s="48">
        <v>-0.36653035320613392</v>
      </c>
    </row>
    <row r="8" spans="1:73" x14ac:dyDescent="0.25">
      <c r="A8" s="8" t="s">
        <v>78</v>
      </c>
      <c r="B8" s="8" t="s">
        <v>78</v>
      </c>
      <c r="C8" s="9" t="s">
        <v>7</v>
      </c>
      <c r="D8" s="9" t="s">
        <v>59</v>
      </c>
      <c r="E8" s="10" t="s">
        <v>79</v>
      </c>
      <c r="F8" s="21" t="s">
        <v>80</v>
      </c>
      <c r="G8" s="12">
        <v>30417856</v>
      </c>
      <c r="H8" s="9" t="s">
        <v>12</v>
      </c>
      <c r="I8" s="10" t="s">
        <v>12</v>
      </c>
      <c r="J8" s="13" t="s">
        <v>81</v>
      </c>
      <c r="K8" s="10" t="s">
        <v>82</v>
      </c>
      <c r="L8" s="9" t="s">
        <v>83</v>
      </c>
      <c r="M8" s="9" t="s">
        <v>84</v>
      </c>
      <c r="N8" s="12">
        <v>26048108185.053379</v>
      </c>
      <c r="O8" s="12">
        <v>39337314809.943443</v>
      </c>
      <c r="P8" s="12">
        <v>62405374785.505196</v>
      </c>
      <c r="Q8" s="12">
        <v>48564863888.440208</v>
      </c>
      <c r="R8" s="12">
        <v>58998132329.617279</v>
      </c>
      <c r="S8" s="12">
        <v>66983634223.942963</v>
      </c>
      <c r="T8" s="52">
        <v>6.4783948053589877E-2</v>
      </c>
      <c r="U8" s="12">
        <v>2202.1155673806516</v>
      </c>
      <c r="V8" s="15" t="s">
        <v>85</v>
      </c>
      <c r="W8" s="15">
        <v>37.200000000000003</v>
      </c>
      <c r="X8" s="53">
        <v>60</v>
      </c>
      <c r="Y8" s="12">
        <v>10439795</v>
      </c>
      <c r="Z8" s="12">
        <v>16768275</v>
      </c>
      <c r="AA8" s="12">
        <v>6328480</v>
      </c>
      <c r="AB8" s="16">
        <v>0.20309490754888462</v>
      </c>
      <c r="AC8" s="16">
        <v>0.17211719487935956</v>
      </c>
      <c r="AD8" s="17" t="s">
        <v>1090</v>
      </c>
      <c r="AE8" s="17" t="s">
        <v>34</v>
      </c>
      <c r="AF8" s="18">
        <v>43180</v>
      </c>
      <c r="AG8" s="18">
        <v>44197</v>
      </c>
      <c r="AH8" s="17" t="s">
        <v>35</v>
      </c>
      <c r="AI8" s="17" t="s">
        <v>36</v>
      </c>
      <c r="AJ8" s="9" t="s">
        <v>86</v>
      </c>
      <c r="AK8" s="19" t="s">
        <v>23</v>
      </c>
      <c r="AL8" s="20">
        <v>0.23538829999999999</v>
      </c>
      <c r="AM8" s="12">
        <v>47</v>
      </c>
      <c r="AN8" s="20">
        <v>40.0491654</v>
      </c>
      <c r="AO8" s="12">
        <v>34</v>
      </c>
      <c r="AP8" s="20">
        <v>2.44</v>
      </c>
      <c r="AQ8" s="12">
        <v>121</v>
      </c>
      <c r="AR8" s="20">
        <v>2.5099999999999998</v>
      </c>
      <c r="AS8" s="12">
        <v>126</v>
      </c>
      <c r="AT8" s="20">
        <v>2.4500000000000002</v>
      </c>
      <c r="AU8" s="12">
        <v>120</v>
      </c>
      <c r="AV8" s="20">
        <v>2.57</v>
      </c>
      <c r="AW8" s="12">
        <v>134</v>
      </c>
      <c r="AX8" s="20">
        <v>2.25</v>
      </c>
      <c r="AY8" s="20">
        <v>4</v>
      </c>
      <c r="AZ8" s="20">
        <v>2.7199999999999998</v>
      </c>
      <c r="BA8" s="20">
        <v>2</v>
      </c>
      <c r="BB8" s="20">
        <v>4.6440000000000001</v>
      </c>
      <c r="BC8" s="20">
        <v>3.6</v>
      </c>
      <c r="BD8" s="12">
        <v>117687</v>
      </c>
      <c r="BE8" s="12">
        <v>102002</v>
      </c>
      <c r="BF8" s="12">
        <v>61328</v>
      </c>
      <c r="BG8" s="12">
        <v>64891</v>
      </c>
      <c r="BH8" s="12">
        <v>87911</v>
      </c>
      <c r="BI8" s="12">
        <v>114181</v>
      </c>
      <c r="BJ8" s="12">
        <v>97684</v>
      </c>
      <c r="BK8" s="12">
        <v>83027</v>
      </c>
      <c r="BL8" s="48">
        <v>-4.8616015580388638E-2</v>
      </c>
      <c r="BM8" s="12">
        <f>VLOOKUP($A8,'[1]Trade_Map_-_Liste_des_marchés_f'!$A$18:$K$227,3,0)</f>
        <v>4596</v>
      </c>
      <c r="BN8" s="12">
        <f>VLOOKUP($A8,'[1]Trade_Map_-_Liste_des_marchés_f'!$A$18:$K$227,4,0)</f>
        <v>23682</v>
      </c>
      <c r="BO8" s="12">
        <f>VLOOKUP($A8,'[1]Trade_Map_-_Liste_des_marchés_f'!$A$18:$K$227,5,0)</f>
        <v>3435</v>
      </c>
      <c r="BP8" s="12">
        <f>VLOOKUP($A8,'[1]Trade_Map_-_Liste_des_marchés_f'!$A$18:$K$227,6,0)</f>
        <v>3627</v>
      </c>
      <c r="BQ8" s="12">
        <f>VLOOKUP($A8,'[1]Trade_Map_-_Liste_des_marchés_f'!$A$18:$K$227,7,0)</f>
        <v>7374</v>
      </c>
      <c r="BR8" s="12">
        <f>VLOOKUP($A8,'[1]Trade_Map_-_Liste_des_marchés_f'!$A$18:$K$227,8,0)</f>
        <v>5050</v>
      </c>
      <c r="BS8" s="12">
        <f>VLOOKUP($A8,'[1]Trade_Map_-_Liste_des_marchés_f'!$A$18:$K$227,9,0)</f>
        <v>3564</v>
      </c>
      <c r="BT8" s="12">
        <f>VLOOKUP($A8,'[1]Trade_Map_-_Liste_des_marchés_f'!$A$18:$K$227,10,0)</f>
        <v>5733</v>
      </c>
      <c r="BU8" s="48">
        <v>3.2082847055070918E-2</v>
      </c>
    </row>
    <row r="9" spans="1:73" x14ac:dyDescent="0.25">
      <c r="A9" s="8" t="s">
        <v>87</v>
      </c>
      <c r="B9" s="8" t="s">
        <v>87</v>
      </c>
      <c r="C9" s="9" t="s">
        <v>7</v>
      </c>
      <c r="D9" s="9" t="s">
        <v>59</v>
      </c>
      <c r="E9" s="10" t="s">
        <v>88</v>
      </c>
      <c r="F9" s="21" t="s">
        <v>89</v>
      </c>
      <c r="G9" s="12">
        <v>8082366</v>
      </c>
      <c r="H9" s="9" t="s">
        <v>62</v>
      </c>
      <c r="I9" s="10" t="s">
        <v>62</v>
      </c>
      <c r="J9" s="13" t="s">
        <v>90</v>
      </c>
      <c r="K9" s="10" t="s">
        <v>64</v>
      </c>
      <c r="L9" s="9" t="s">
        <v>65</v>
      </c>
      <c r="M9" s="9" t="s">
        <v>91</v>
      </c>
      <c r="N9" s="12">
        <v>3365711796.3820634</v>
      </c>
      <c r="O9" s="12">
        <v>3872459249.7463121</v>
      </c>
      <c r="P9" s="12">
        <v>4321655656.3317728</v>
      </c>
      <c r="Q9" s="12">
        <v>4180866177.0394602</v>
      </c>
      <c r="R9" s="12">
        <v>4819949975.2607698</v>
      </c>
      <c r="S9" s="12">
        <v>5490272413.3870163</v>
      </c>
      <c r="T9" s="52">
        <v>5.3386698122834843E-2</v>
      </c>
      <c r="U9" s="12">
        <v>679.29024909129532</v>
      </c>
      <c r="V9" s="15">
        <v>133.31</v>
      </c>
      <c r="W9" s="15">
        <v>676.66</v>
      </c>
      <c r="X9" s="53">
        <v>62.3</v>
      </c>
      <c r="Y9" s="12">
        <v>1964438</v>
      </c>
      <c r="Z9" s="12">
        <v>1025312</v>
      </c>
      <c r="AA9" s="12">
        <v>-939126</v>
      </c>
      <c r="AB9" s="16">
        <v>0.27227701786800651</v>
      </c>
      <c r="AC9" s="16">
        <v>0.30553993915040822</v>
      </c>
      <c r="AD9" s="17" t="s">
        <v>1090</v>
      </c>
      <c r="AE9" s="17" t="s">
        <v>34</v>
      </c>
      <c r="AF9" s="18">
        <v>43180</v>
      </c>
      <c r="AG9" s="18">
        <v>44197</v>
      </c>
      <c r="AH9" s="17" t="s">
        <v>35</v>
      </c>
      <c r="AI9" s="17" t="s">
        <v>36</v>
      </c>
      <c r="AJ9" s="9"/>
      <c r="AK9" s="19" t="s">
        <v>23</v>
      </c>
      <c r="AL9" s="20">
        <v>0.2299284</v>
      </c>
      <c r="AM9" s="12">
        <v>51</v>
      </c>
      <c r="AN9" s="20">
        <v>36.478346700000003</v>
      </c>
      <c r="AO9" s="12">
        <v>38</v>
      </c>
      <c r="AP9" s="20">
        <v>2.23</v>
      </c>
      <c r="AQ9" s="12">
        <v>156</v>
      </c>
      <c r="AR9" s="20">
        <v>2.25</v>
      </c>
      <c r="AS9" s="12">
        <v>187</v>
      </c>
      <c r="AT9" s="20">
        <v>2.31</v>
      </c>
      <c r="AU9" s="12">
        <v>157</v>
      </c>
      <c r="AV9" s="20">
        <v>2.4500000000000002</v>
      </c>
      <c r="AW9" s="12">
        <v>158</v>
      </c>
      <c r="AX9" s="20">
        <v>3</v>
      </c>
      <c r="AY9" s="20">
        <v>4</v>
      </c>
      <c r="AZ9" s="20">
        <v>3.6150000000000002</v>
      </c>
      <c r="BA9" s="20">
        <v>2</v>
      </c>
      <c r="BB9" s="20">
        <v>4.423</v>
      </c>
      <c r="BC9" s="20">
        <v>1</v>
      </c>
      <c r="BD9" s="12">
        <v>60713</v>
      </c>
      <c r="BE9" s="12">
        <v>48513</v>
      </c>
      <c r="BF9" s="12">
        <v>39264</v>
      </c>
      <c r="BG9" s="12">
        <v>51201</v>
      </c>
      <c r="BH9" s="12">
        <v>32121</v>
      </c>
      <c r="BI9" s="12">
        <v>47755</v>
      </c>
      <c r="BJ9" s="12">
        <v>42830</v>
      </c>
      <c r="BK9" s="12">
        <v>56229</v>
      </c>
      <c r="BL9" s="48">
        <v>-1.090089350660528E-2</v>
      </c>
      <c r="BM9" s="12">
        <f>VLOOKUP($A9,'[1]Trade_Map_-_Liste_des_marchés_f'!$A$18:$K$227,3,0)</f>
        <v>10498</v>
      </c>
      <c r="BN9" s="12">
        <f>VLOOKUP($A9,'[1]Trade_Map_-_Liste_des_marchés_f'!$A$18:$K$227,4,0)</f>
        <v>7526</v>
      </c>
      <c r="BO9" s="12">
        <f>VLOOKUP($A9,'[1]Trade_Map_-_Liste_des_marchés_f'!$A$18:$K$227,5,0)</f>
        <v>10967</v>
      </c>
      <c r="BP9" s="12">
        <f>VLOOKUP($A9,'[1]Trade_Map_-_Liste_des_marchés_f'!$A$18:$K$227,6,0)</f>
        <v>12793</v>
      </c>
      <c r="BQ9" s="12">
        <f>VLOOKUP($A9,'[1]Trade_Map_-_Liste_des_marchés_f'!$A$18:$K$227,7,0)</f>
        <v>8813</v>
      </c>
      <c r="BR9" s="12">
        <f>VLOOKUP($A9,'[1]Trade_Map_-_Liste_des_marchés_f'!$A$18:$K$227,8,0)</f>
        <v>4606</v>
      </c>
      <c r="BS9" s="12">
        <f>VLOOKUP($A9,'[1]Trade_Map_-_Liste_des_marchés_f'!$A$18:$K$227,9,0)</f>
        <v>10883</v>
      </c>
      <c r="BT9" s="12">
        <f>VLOOKUP($A9,'[1]Trade_Map_-_Liste_des_marchés_f'!$A$18:$K$227,10,0)</f>
        <v>110395</v>
      </c>
      <c r="BU9" s="48">
        <v>0.39951496879589121</v>
      </c>
    </row>
    <row r="10" spans="1:73" x14ac:dyDescent="0.25">
      <c r="A10" s="8" t="s">
        <v>92</v>
      </c>
      <c r="B10" s="8" t="s">
        <v>92</v>
      </c>
      <c r="C10" s="9" t="s">
        <v>7</v>
      </c>
      <c r="D10" s="9" t="s">
        <v>59</v>
      </c>
      <c r="E10" s="10" t="s">
        <v>93</v>
      </c>
      <c r="F10" s="21" t="s">
        <v>94</v>
      </c>
      <c r="G10" s="12">
        <v>11801151</v>
      </c>
      <c r="H10" s="9" t="s">
        <v>62</v>
      </c>
      <c r="I10" s="10" t="s">
        <v>12</v>
      </c>
      <c r="J10" s="13" t="s">
        <v>95</v>
      </c>
      <c r="K10" s="10" t="s">
        <v>64</v>
      </c>
      <c r="L10" s="9" t="s">
        <v>65</v>
      </c>
      <c r="M10" s="9" t="s">
        <v>96</v>
      </c>
      <c r="N10" s="12">
        <v>9699586794.449564</v>
      </c>
      <c r="O10" s="12">
        <v>10693321953.635511</v>
      </c>
      <c r="P10" s="12">
        <v>12517845732.209543</v>
      </c>
      <c r="Q10" s="12">
        <v>11388160958.248964</v>
      </c>
      <c r="R10" s="12">
        <v>12701656930.688908</v>
      </c>
      <c r="S10" s="12">
        <v>14390709094.938551</v>
      </c>
      <c r="T10" s="52">
        <v>6.8656873352559836E-2</v>
      </c>
      <c r="U10" s="12">
        <v>1219.4326718587499</v>
      </c>
      <c r="V10" s="15">
        <v>230.19</v>
      </c>
      <c r="W10" s="15">
        <v>31.54</v>
      </c>
      <c r="X10" s="53">
        <v>52.4</v>
      </c>
      <c r="Y10" s="12">
        <v>2893232</v>
      </c>
      <c r="Z10" s="12">
        <v>850596</v>
      </c>
      <c r="AA10" s="12">
        <v>-2042636</v>
      </c>
      <c r="AB10" s="16">
        <v>0.13007795430027719</v>
      </c>
      <c r="AC10" s="16">
        <v>0.17605861638548023</v>
      </c>
      <c r="AD10" s="17" t="s">
        <v>1090</v>
      </c>
      <c r="AE10" s="17" t="s">
        <v>34</v>
      </c>
      <c r="AF10" s="18">
        <v>43288</v>
      </c>
      <c r="AG10" s="18">
        <v>44197</v>
      </c>
      <c r="AH10" s="17" t="s">
        <v>35</v>
      </c>
      <c r="AI10" s="17" t="s">
        <v>36</v>
      </c>
      <c r="AJ10" s="9"/>
      <c r="AK10" s="19" t="s">
        <v>23</v>
      </c>
      <c r="AL10" s="20">
        <v>0.2299168</v>
      </c>
      <c r="AM10" s="12">
        <v>52</v>
      </c>
      <c r="AN10" s="20">
        <v>25.537873099999999</v>
      </c>
      <c r="AO10" s="12">
        <v>60</v>
      </c>
      <c r="AP10" s="20">
        <v>2.5</v>
      </c>
      <c r="AQ10" s="12">
        <v>104</v>
      </c>
      <c r="AR10" s="20">
        <v>2.5</v>
      </c>
      <c r="AS10" s="12">
        <v>129</v>
      </c>
      <c r="AT10" s="20">
        <v>2.56</v>
      </c>
      <c r="AU10" s="12">
        <v>99</v>
      </c>
      <c r="AV10" s="20">
        <v>2.75</v>
      </c>
      <c r="AW10" s="12">
        <v>93</v>
      </c>
      <c r="AX10" s="20">
        <v>3.25</v>
      </c>
      <c r="AY10" s="20">
        <v>4</v>
      </c>
      <c r="AZ10" s="20">
        <v>3.75</v>
      </c>
      <c r="BA10" s="20">
        <v>3</v>
      </c>
      <c r="BB10" s="20">
        <v>4.45</v>
      </c>
      <c r="BC10" s="20">
        <v>2</v>
      </c>
      <c r="BD10" s="12">
        <v>25905</v>
      </c>
      <c r="BE10" s="12">
        <v>25504</v>
      </c>
      <c r="BF10" s="12">
        <v>34439</v>
      </c>
      <c r="BG10" s="12">
        <v>47261</v>
      </c>
      <c r="BH10" s="12">
        <v>38194</v>
      </c>
      <c r="BI10" s="12">
        <v>58044</v>
      </c>
      <c r="BJ10" s="12">
        <v>76955</v>
      </c>
      <c r="BK10" s="12">
        <v>104724</v>
      </c>
      <c r="BL10" s="48">
        <v>0.22086063111901089</v>
      </c>
      <c r="BM10" s="12">
        <f>VLOOKUP($A10,'[1]Trade_Map_-_Liste_des_marchés_f'!$A$18:$K$227,3,0)</f>
        <v>432</v>
      </c>
      <c r="BN10" s="12">
        <f>VLOOKUP($A10,'[1]Trade_Map_-_Liste_des_marchés_f'!$A$18:$K$227,4,0)</f>
        <v>700</v>
      </c>
      <c r="BO10" s="12">
        <f>VLOOKUP($A10,'[1]Trade_Map_-_Liste_des_marchés_f'!$A$18:$K$227,5,0)</f>
        <v>2362</v>
      </c>
      <c r="BP10" s="12">
        <f>VLOOKUP($A10,'[1]Trade_Map_-_Liste_des_marchés_f'!$A$18:$K$227,6,0)</f>
        <v>212</v>
      </c>
      <c r="BQ10" s="12">
        <f>VLOOKUP($A10,'[1]Trade_Map_-_Liste_des_marchés_f'!$A$18:$K$227,7,0)</f>
        <v>1109</v>
      </c>
      <c r="BR10" s="12">
        <f>VLOOKUP($A10,'[1]Trade_Map_-_Liste_des_marchés_f'!$A$18:$K$227,8,0)</f>
        <v>603</v>
      </c>
      <c r="BS10" s="12">
        <f>VLOOKUP($A10,'[1]Trade_Map_-_Liste_des_marchés_f'!$A$18:$K$227,9,0)</f>
        <v>276</v>
      </c>
      <c r="BT10" s="12">
        <f>VLOOKUP($A10,'[1]Trade_Map_-_Liste_des_marchés_f'!$A$18:$K$227,10,0)</f>
        <v>91</v>
      </c>
      <c r="BU10" s="48">
        <v>-0.19949255027329305</v>
      </c>
    </row>
    <row r="11" spans="1:73" x14ac:dyDescent="0.25">
      <c r="A11" s="8" t="s">
        <v>97</v>
      </c>
      <c r="B11" s="8" t="s">
        <v>97</v>
      </c>
      <c r="C11" s="9" t="s">
        <v>7</v>
      </c>
      <c r="D11" s="9" t="s">
        <v>59</v>
      </c>
      <c r="E11" s="10" t="s">
        <v>98</v>
      </c>
      <c r="F11" s="21" t="s">
        <v>99</v>
      </c>
      <c r="G11" s="12">
        <v>16296364</v>
      </c>
      <c r="H11" s="9" t="s">
        <v>62</v>
      </c>
      <c r="I11" s="10" t="s">
        <v>62</v>
      </c>
      <c r="J11" s="13" t="s">
        <v>100</v>
      </c>
      <c r="K11" s="10" t="s">
        <v>64</v>
      </c>
      <c r="L11" s="9" t="s">
        <v>65</v>
      </c>
      <c r="M11" s="9" t="s">
        <v>101</v>
      </c>
      <c r="N11" s="12">
        <v>16248212852.215322</v>
      </c>
      <c r="O11" s="12">
        <v>17902207621.624763</v>
      </c>
      <c r="P11" s="12">
        <v>18965572150.291271</v>
      </c>
      <c r="Q11" s="12">
        <v>17774766636.04594</v>
      </c>
      <c r="R11" s="12">
        <v>20996564751.599354</v>
      </c>
      <c r="S11" s="12">
        <v>23578084052.014729</v>
      </c>
      <c r="T11" s="52">
        <v>5.2711923575835581E-2</v>
      </c>
      <c r="U11" s="12">
        <v>1446.8309649940766</v>
      </c>
      <c r="V11" s="15">
        <v>983.34</v>
      </c>
      <c r="W11" s="15">
        <v>113.88</v>
      </c>
      <c r="X11" s="53">
        <v>59.3</v>
      </c>
      <c r="Y11" s="12">
        <v>8143734</v>
      </c>
      <c r="Z11" s="12">
        <v>4178515</v>
      </c>
      <c r="AA11" s="12">
        <v>-3965219</v>
      </c>
      <c r="AB11" s="16">
        <v>0.26130725831701057</v>
      </c>
      <c r="AC11" s="16">
        <v>0.2956702028300961</v>
      </c>
      <c r="AD11" s="17" t="s">
        <v>1090</v>
      </c>
      <c r="AE11" s="17" t="s">
        <v>34</v>
      </c>
      <c r="AF11" s="18">
        <v>43180</v>
      </c>
      <c r="AG11" s="18">
        <v>44197</v>
      </c>
      <c r="AH11" s="17" t="s">
        <v>35</v>
      </c>
      <c r="AI11" s="17" t="s">
        <v>36</v>
      </c>
      <c r="AJ11" s="9" t="s">
        <v>102</v>
      </c>
      <c r="AK11" s="19" t="s">
        <v>23</v>
      </c>
      <c r="AL11" s="20">
        <v>0.22688179999999999</v>
      </c>
      <c r="AM11" s="12">
        <v>53</v>
      </c>
      <c r="AN11" s="20">
        <v>17.166494400000001</v>
      </c>
      <c r="AO11" s="12">
        <v>66</v>
      </c>
      <c r="AP11" s="20">
        <v>2.2200000000000002</v>
      </c>
      <c r="AQ11" s="12">
        <v>158</v>
      </c>
      <c r="AR11" s="20">
        <v>2.11</v>
      </c>
      <c r="AS11" s="12">
        <v>200</v>
      </c>
      <c r="AT11" s="20">
        <v>2.17</v>
      </c>
      <c r="AU11" s="12">
        <v>180</v>
      </c>
      <c r="AV11" s="20">
        <v>2.25</v>
      </c>
      <c r="AW11" s="12">
        <v>192</v>
      </c>
      <c r="AX11" s="20">
        <v>4.25</v>
      </c>
      <c r="AY11" s="20">
        <v>5</v>
      </c>
      <c r="AZ11" s="20">
        <v>3.6100000000000003</v>
      </c>
      <c r="BA11" s="20">
        <v>3</v>
      </c>
      <c r="BB11" s="20">
        <v>4.8220000000000001</v>
      </c>
      <c r="BC11" s="20">
        <v>2.5999999999999996</v>
      </c>
      <c r="BD11" s="12">
        <v>244278</v>
      </c>
      <c r="BE11" s="12">
        <v>240713</v>
      </c>
      <c r="BF11" s="12">
        <v>148173</v>
      </c>
      <c r="BG11" s="12">
        <v>151372</v>
      </c>
      <c r="BH11" s="12">
        <v>198549</v>
      </c>
      <c r="BI11" s="12">
        <v>179155</v>
      </c>
      <c r="BJ11" s="12">
        <v>216340</v>
      </c>
      <c r="BK11" s="12">
        <v>219622</v>
      </c>
      <c r="BL11" s="48">
        <v>-1.5084927197820286E-2</v>
      </c>
      <c r="BM11" s="12">
        <f>VLOOKUP($A11,'[1]Trade_Map_-_Liste_des_marchés_f'!$A$18:$K$227,3,0)</f>
        <v>3416</v>
      </c>
      <c r="BN11" s="12">
        <f>VLOOKUP($A11,'[1]Trade_Map_-_Liste_des_marchés_f'!$A$18:$K$227,4,0)</f>
        <v>6011</v>
      </c>
      <c r="BO11" s="12">
        <f>VLOOKUP($A11,'[1]Trade_Map_-_Liste_des_marchés_f'!$A$18:$K$227,5,0)</f>
        <v>8961</v>
      </c>
      <c r="BP11" s="12">
        <f>VLOOKUP($A11,'[1]Trade_Map_-_Liste_des_marchés_f'!$A$18:$K$227,6,0)</f>
        <v>7355</v>
      </c>
      <c r="BQ11" s="12">
        <f>VLOOKUP($A11,'[1]Trade_Map_-_Liste_des_marchés_f'!$A$18:$K$227,7,0)</f>
        <v>7403</v>
      </c>
      <c r="BR11" s="12">
        <f>VLOOKUP($A11,'[1]Trade_Map_-_Liste_des_marchés_f'!$A$18:$K$227,8,0)</f>
        <v>7792</v>
      </c>
      <c r="BS11" s="12">
        <f>VLOOKUP($A11,'[1]Trade_Map_-_Liste_des_marchés_f'!$A$18:$K$227,9,0)</f>
        <v>9557</v>
      </c>
      <c r="BT11" s="12">
        <f>VLOOKUP($A11,'[1]Trade_Map_-_Liste_des_marchés_f'!$A$18:$K$227,10,0)</f>
        <v>10998</v>
      </c>
      <c r="BU11" s="48">
        <v>0.18179531715264896</v>
      </c>
    </row>
    <row r="12" spans="1:73" x14ac:dyDescent="0.25">
      <c r="A12" s="8" t="s">
        <v>103</v>
      </c>
      <c r="B12" s="8" t="s">
        <v>103</v>
      </c>
      <c r="C12" s="9" t="s">
        <v>7</v>
      </c>
      <c r="D12" s="9" t="s">
        <v>104</v>
      </c>
      <c r="E12" s="10" t="s">
        <v>105</v>
      </c>
      <c r="F12" s="21" t="s">
        <v>106</v>
      </c>
      <c r="G12" s="12">
        <v>25876380</v>
      </c>
      <c r="H12" s="9" t="s">
        <v>107</v>
      </c>
      <c r="I12" s="10" t="s">
        <v>52</v>
      </c>
      <c r="J12" s="13" t="s">
        <v>108</v>
      </c>
      <c r="K12" s="10" t="s">
        <v>64</v>
      </c>
      <c r="L12" s="9" t="s">
        <v>65</v>
      </c>
      <c r="M12" s="9" t="s">
        <v>109</v>
      </c>
      <c r="N12" s="12">
        <v>26017925551.842567</v>
      </c>
      <c r="O12" s="12">
        <v>29375448542.446598</v>
      </c>
      <c r="P12" s="12">
        <v>32357345500.988461</v>
      </c>
      <c r="Q12" s="12">
        <v>30928653813.853821</v>
      </c>
      <c r="R12" s="12">
        <v>35009262788.15004</v>
      </c>
      <c r="S12" s="12">
        <v>39007354359.279823</v>
      </c>
      <c r="T12" s="52">
        <v>3.7207114223224667E-2</v>
      </c>
      <c r="U12" s="12">
        <v>1507.4502059128758</v>
      </c>
      <c r="V12" s="15">
        <v>781.64</v>
      </c>
      <c r="W12" s="15">
        <v>7.9</v>
      </c>
      <c r="X12" s="53">
        <v>46.1</v>
      </c>
      <c r="Y12" s="12">
        <v>6165828</v>
      </c>
      <c r="Z12" s="12">
        <v>5667466</v>
      </c>
      <c r="AA12" s="12">
        <v>-498362</v>
      </c>
      <c r="AB12" s="16">
        <v>0.15168029457994844</v>
      </c>
      <c r="AC12" s="16">
        <v>0.15607432463508936</v>
      </c>
      <c r="AD12" s="17" t="s">
        <v>1090</v>
      </c>
      <c r="AE12" s="17" t="s">
        <v>34</v>
      </c>
      <c r="AF12" s="18">
        <v>43180</v>
      </c>
      <c r="AG12" s="18">
        <v>44197</v>
      </c>
      <c r="AH12" s="17" t="s">
        <v>35</v>
      </c>
      <c r="AI12" s="17" t="s">
        <v>36</v>
      </c>
      <c r="AJ12" s="9"/>
      <c r="AK12" s="19" t="s">
        <v>23</v>
      </c>
      <c r="AL12" s="20">
        <v>0.222298</v>
      </c>
      <c r="AM12" s="12">
        <v>54</v>
      </c>
      <c r="AN12" s="20">
        <v>19.0570652</v>
      </c>
      <c r="AO12" s="12">
        <v>64</v>
      </c>
      <c r="AP12" s="20">
        <v>2.57</v>
      </c>
      <c r="AQ12" s="12">
        <v>93</v>
      </c>
      <c r="AR12" s="20">
        <v>2.6</v>
      </c>
      <c r="AS12" s="12">
        <v>109</v>
      </c>
      <c r="AT12" s="20">
        <v>2.46</v>
      </c>
      <c r="AU12" s="12">
        <v>119</v>
      </c>
      <c r="AV12" s="20">
        <v>2.6</v>
      </c>
      <c r="AW12" s="12">
        <v>123</v>
      </c>
      <c r="AX12" s="20">
        <v>3.25</v>
      </c>
      <c r="AY12" s="20">
        <v>5</v>
      </c>
      <c r="AZ12" s="20">
        <v>3.7850000000000001</v>
      </c>
      <c r="BA12" s="20">
        <v>2</v>
      </c>
      <c r="BB12" s="20">
        <v>4.0570000000000004</v>
      </c>
      <c r="BC12" s="20">
        <v>2.5999999999999996</v>
      </c>
      <c r="BD12" s="12">
        <v>36359</v>
      </c>
      <c r="BE12" s="12">
        <v>45613</v>
      </c>
      <c r="BF12" s="12">
        <v>55271</v>
      </c>
      <c r="BG12" s="12">
        <v>60406</v>
      </c>
      <c r="BH12" s="12">
        <v>66398</v>
      </c>
      <c r="BI12" s="12">
        <v>63376</v>
      </c>
      <c r="BJ12" s="12">
        <v>74758</v>
      </c>
      <c r="BK12" s="12">
        <v>71251</v>
      </c>
      <c r="BL12" s="48">
        <v>0.1008796961780738</v>
      </c>
      <c r="BM12" s="12">
        <f>VLOOKUP($A12,'[1]Trade_Map_-_Liste_des_marchés_f'!$A$18:$K$227,3,0)</f>
        <v>6656</v>
      </c>
      <c r="BN12" s="12">
        <f>VLOOKUP($A12,'[1]Trade_Map_-_Liste_des_marchés_f'!$A$18:$K$227,4,0)</f>
        <v>6211</v>
      </c>
      <c r="BO12" s="12">
        <f>VLOOKUP($A12,'[1]Trade_Map_-_Liste_des_marchés_f'!$A$18:$K$227,5,0)</f>
        <v>8379</v>
      </c>
      <c r="BP12" s="12">
        <f>VLOOKUP($A12,'[1]Trade_Map_-_Liste_des_marchés_f'!$A$18:$K$227,6,0)</f>
        <v>4011</v>
      </c>
      <c r="BQ12" s="12">
        <f>VLOOKUP($A12,'[1]Trade_Map_-_Liste_des_marchés_f'!$A$18:$K$227,7,0)</f>
        <v>2793</v>
      </c>
      <c r="BR12" s="12">
        <f>VLOOKUP($A12,'[1]Trade_Map_-_Liste_des_marchés_f'!$A$18:$K$227,8,0)</f>
        <v>2473</v>
      </c>
      <c r="BS12" s="12">
        <f>VLOOKUP($A12,'[1]Trade_Map_-_Liste_des_marchés_f'!$A$18:$K$227,9,0)</f>
        <v>4895</v>
      </c>
      <c r="BT12" s="12">
        <f>VLOOKUP($A12,'[1]Trade_Map_-_Liste_des_marchés_f'!$A$18:$K$227,10,0)</f>
        <v>7750</v>
      </c>
      <c r="BU12" s="48">
        <v>2.1977180071634184E-2</v>
      </c>
    </row>
    <row r="13" spans="1:73" x14ac:dyDescent="0.25">
      <c r="A13" s="8" t="s">
        <v>110</v>
      </c>
      <c r="B13" s="8" t="s">
        <v>110</v>
      </c>
      <c r="C13" s="9" t="s">
        <v>7</v>
      </c>
      <c r="D13" s="9" t="s">
        <v>38</v>
      </c>
      <c r="E13" s="10" t="s">
        <v>111</v>
      </c>
      <c r="F13" s="21" t="s">
        <v>112</v>
      </c>
      <c r="G13" s="12">
        <v>31825295</v>
      </c>
      <c r="H13" s="9" t="s">
        <v>113</v>
      </c>
      <c r="I13" s="10" t="s">
        <v>114</v>
      </c>
      <c r="J13" s="13" t="s">
        <v>115</v>
      </c>
      <c r="K13" s="10" t="s">
        <v>116</v>
      </c>
      <c r="L13" s="9" t="s">
        <v>117</v>
      </c>
      <c r="M13" s="9" t="s">
        <v>118</v>
      </c>
      <c r="N13" s="12">
        <v>70307163678.238007</v>
      </c>
      <c r="O13" s="12">
        <v>111789686464.4413</v>
      </c>
      <c r="P13" s="12">
        <v>136709862831.19368</v>
      </c>
      <c r="Q13" s="12">
        <v>116193649124.15137</v>
      </c>
      <c r="R13" s="12">
        <v>122123822333.5905</v>
      </c>
      <c r="S13" s="12">
        <v>88815697793.302994</v>
      </c>
      <c r="T13" s="52">
        <v>-6.2464431770689541E-3</v>
      </c>
      <c r="U13" s="12">
        <v>2790.7266152066459</v>
      </c>
      <c r="V13" s="15">
        <v>-4098.4799999999996</v>
      </c>
      <c r="W13" s="15">
        <v>-2349.4299999999998</v>
      </c>
      <c r="X13" s="53">
        <v>41.3</v>
      </c>
      <c r="Y13" s="12">
        <v>14160146</v>
      </c>
      <c r="Z13" s="12">
        <v>34819241</v>
      </c>
      <c r="AA13" s="12">
        <v>20659095</v>
      </c>
      <c r="AB13" s="16">
        <v>0.27573609292575535</v>
      </c>
      <c r="AC13" s="16">
        <v>0.207758975941673</v>
      </c>
      <c r="AD13" s="17" t="s">
        <v>1090</v>
      </c>
      <c r="AE13" s="17" t="s">
        <v>34</v>
      </c>
      <c r="AF13" s="18">
        <v>43180</v>
      </c>
      <c r="AG13" s="18">
        <v>44197</v>
      </c>
      <c r="AH13" s="17" t="s">
        <v>35</v>
      </c>
      <c r="AI13" s="17" t="s">
        <v>36</v>
      </c>
      <c r="AJ13" s="9" t="s">
        <v>119</v>
      </c>
      <c r="AK13" s="19" t="s">
        <v>23</v>
      </c>
      <c r="AL13" s="20">
        <v>0.2208656</v>
      </c>
      <c r="AM13" s="12">
        <v>55</v>
      </c>
      <c r="AN13" s="20">
        <v>29.387391900000001</v>
      </c>
      <c r="AO13" s="12">
        <v>56</v>
      </c>
      <c r="AP13" s="20">
        <v>1.86</v>
      </c>
      <c r="AQ13" s="12">
        <v>203</v>
      </c>
      <c r="AR13" s="20">
        <v>2</v>
      </c>
      <c r="AS13" s="12">
        <v>206</v>
      </c>
      <c r="AT13" s="20">
        <v>1.57</v>
      </c>
      <c r="AU13" s="12">
        <v>211</v>
      </c>
      <c r="AV13" s="20">
        <v>2.0499999999999998</v>
      </c>
      <c r="AW13" s="12">
        <v>210</v>
      </c>
      <c r="AX13" s="20">
        <v>1.25</v>
      </c>
      <c r="AY13" s="20">
        <v>3</v>
      </c>
      <c r="AZ13" s="20">
        <v>1.9300000000000002</v>
      </c>
      <c r="BA13" s="20">
        <v>3</v>
      </c>
      <c r="BB13" s="20">
        <v>2.9859999999999998</v>
      </c>
      <c r="BC13" s="20">
        <v>3.6</v>
      </c>
      <c r="BD13" s="12">
        <v>46405</v>
      </c>
      <c r="BE13" s="12">
        <v>66112</v>
      </c>
      <c r="BF13" s="12">
        <v>82425</v>
      </c>
      <c r="BG13" s="12">
        <v>45261</v>
      </c>
      <c r="BH13" s="12">
        <v>18706</v>
      </c>
      <c r="BI13" s="12">
        <v>44495</v>
      </c>
      <c r="BJ13" s="12">
        <v>32582</v>
      </c>
      <c r="BK13" s="12">
        <v>27369</v>
      </c>
      <c r="BL13" s="48">
        <v>-7.2653532863987125E-2</v>
      </c>
      <c r="BM13" s="12">
        <f>VLOOKUP($A13,'[1]Trade_Map_-_Liste_des_marchés_f'!$A$18:$K$227,3,0)</f>
        <v>8876</v>
      </c>
      <c r="BN13" s="12">
        <f>VLOOKUP($A13,'[1]Trade_Map_-_Liste_des_marchés_f'!$A$18:$K$227,4,0)</f>
        <v>7826</v>
      </c>
      <c r="BO13" s="12">
        <f>VLOOKUP($A13,'[1]Trade_Map_-_Liste_des_marchés_f'!$A$18:$K$227,5,0)</f>
        <v>0</v>
      </c>
      <c r="BP13" s="12">
        <f>VLOOKUP($A13,'[1]Trade_Map_-_Liste_des_marchés_f'!$A$18:$K$227,6,0)</f>
        <v>33</v>
      </c>
      <c r="BQ13" s="12">
        <f>VLOOKUP($A13,'[1]Trade_Map_-_Liste_des_marchés_f'!$A$18:$K$227,7,0)</f>
        <v>35</v>
      </c>
      <c r="BR13" s="12">
        <f>VLOOKUP($A13,'[1]Trade_Map_-_Liste_des_marchés_f'!$A$18:$K$227,8,0)</f>
        <v>1237</v>
      </c>
      <c r="BS13" s="12">
        <f>VLOOKUP($A13,'[1]Trade_Map_-_Liste_des_marchés_f'!$A$18:$K$227,9,0)</f>
        <v>3874</v>
      </c>
      <c r="BT13" s="12">
        <f>VLOOKUP($A13,'[1]Trade_Map_-_Liste_des_marchés_f'!$A$18:$K$227,10,0)</f>
        <v>8120</v>
      </c>
      <c r="BU13" s="48">
        <v>-1.2636741711010369E-2</v>
      </c>
    </row>
    <row r="14" spans="1:73" x14ac:dyDescent="0.25">
      <c r="A14" s="8" t="s">
        <v>120</v>
      </c>
      <c r="B14" s="8" t="s">
        <v>121</v>
      </c>
      <c r="C14" s="9" t="s">
        <v>7</v>
      </c>
      <c r="D14" s="9" t="s">
        <v>104</v>
      </c>
      <c r="E14" s="10" t="s">
        <v>122</v>
      </c>
      <c r="F14" s="21" t="s">
        <v>123</v>
      </c>
      <c r="G14" s="12">
        <v>5380508</v>
      </c>
      <c r="H14" s="9" t="s">
        <v>62</v>
      </c>
      <c r="I14" s="10" t="s">
        <v>12</v>
      </c>
      <c r="J14" s="13" t="s">
        <v>124</v>
      </c>
      <c r="K14" s="10" t="s">
        <v>125</v>
      </c>
      <c r="L14" s="9" t="s">
        <v>126</v>
      </c>
      <c r="M14" s="9" t="s">
        <v>127</v>
      </c>
      <c r="N14" s="12">
        <v>9723300390.7773323</v>
      </c>
      <c r="O14" s="12">
        <v>15655384440.399399</v>
      </c>
      <c r="P14" s="12">
        <v>17958721571.75264</v>
      </c>
      <c r="Q14" s="12">
        <v>11953249529.73698</v>
      </c>
      <c r="R14" s="12">
        <v>11198674674.381609</v>
      </c>
      <c r="S14" s="12">
        <v>12267392146.588818</v>
      </c>
      <c r="T14" s="52">
        <v>-3.5441303058415488E-2</v>
      </c>
      <c r="U14" s="12">
        <v>2279.9691305335514</v>
      </c>
      <c r="V14" s="15" t="s">
        <v>128</v>
      </c>
      <c r="W14" s="15">
        <v>22.65</v>
      </c>
      <c r="X14" s="53">
        <v>39.5</v>
      </c>
      <c r="Y14" s="12">
        <v>2242428</v>
      </c>
      <c r="Z14" s="12">
        <v>5575942</v>
      </c>
      <c r="AA14" s="12">
        <v>3333514</v>
      </c>
      <c r="AB14" s="16">
        <v>0.31866471319146861</v>
      </c>
      <c r="AC14" s="16">
        <v>0.25100275190749227</v>
      </c>
      <c r="AD14" s="17" t="s">
        <v>1090</v>
      </c>
      <c r="AE14" s="17" t="s">
        <v>34</v>
      </c>
      <c r="AF14" s="18">
        <v>43180</v>
      </c>
      <c r="AG14" s="18">
        <v>44197</v>
      </c>
      <c r="AH14" s="17" t="s">
        <v>35</v>
      </c>
      <c r="AI14" s="17" t="s">
        <v>36</v>
      </c>
      <c r="AJ14" s="9"/>
      <c r="AK14" s="19" t="s">
        <v>23</v>
      </c>
      <c r="AL14" s="20">
        <v>0.21501419999999999</v>
      </c>
      <c r="AM14" s="12">
        <v>57</v>
      </c>
      <c r="AN14" s="20">
        <v>30.2995014</v>
      </c>
      <c r="AO14" s="12">
        <v>54</v>
      </c>
      <c r="AP14" s="20">
        <v>2.0699999999999998</v>
      </c>
      <c r="AQ14" s="12">
        <v>189</v>
      </c>
      <c r="AR14" s="20">
        <v>2.2799999999999998</v>
      </c>
      <c r="AS14" s="12">
        <v>177</v>
      </c>
      <c r="AT14" s="20">
        <v>2.27</v>
      </c>
      <c r="AU14" s="12">
        <v>164</v>
      </c>
      <c r="AV14" s="20">
        <v>2.4900000000000002</v>
      </c>
      <c r="AW14" s="12">
        <v>152</v>
      </c>
      <c r="AX14" s="20">
        <v>3</v>
      </c>
      <c r="AY14" s="20">
        <v>4</v>
      </c>
      <c r="AZ14" s="20">
        <v>3.5350000000000001</v>
      </c>
      <c r="BA14" s="20">
        <v>3</v>
      </c>
      <c r="BB14" s="20">
        <v>3.6069999999999993</v>
      </c>
      <c r="BC14" s="20">
        <v>2.4000000000000004</v>
      </c>
      <c r="BD14" s="12">
        <v>46612</v>
      </c>
      <c r="BE14" s="12">
        <v>41756</v>
      </c>
      <c r="BF14" s="12">
        <v>80276</v>
      </c>
      <c r="BG14" s="12">
        <v>46535</v>
      </c>
      <c r="BH14" s="12">
        <v>30488</v>
      </c>
      <c r="BI14" s="12">
        <v>37924</v>
      </c>
      <c r="BJ14" s="12">
        <v>63613</v>
      </c>
      <c r="BK14" s="12">
        <v>24667</v>
      </c>
      <c r="BL14" s="48">
        <v>-8.6902944512370905E-2</v>
      </c>
      <c r="BM14" s="12">
        <f>VLOOKUP($A14,'[1]Trade_Map_-_Liste_des_marchés_f'!$A$18:$K$227,3,0)</f>
        <v>11797</v>
      </c>
      <c r="BN14" s="12">
        <f>VLOOKUP($A14,'[1]Trade_Map_-_Liste_des_marchés_f'!$A$18:$K$227,4,0)</f>
        <v>10273</v>
      </c>
      <c r="BO14" s="12">
        <f>VLOOKUP($A14,'[1]Trade_Map_-_Liste_des_marchés_f'!$A$18:$K$227,5,0)</f>
        <v>12304</v>
      </c>
      <c r="BP14" s="12">
        <f>VLOOKUP($A14,'[1]Trade_Map_-_Liste_des_marchés_f'!$A$18:$K$227,6,0)</f>
        <v>8257</v>
      </c>
      <c r="BQ14" s="12">
        <f>VLOOKUP($A14,'[1]Trade_Map_-_Liste_des_marchés_f'!$A$18:$K$227,7,0)</f>
        <v>13278</v>
      </c>
      <c r="BR14" s="12">
        <f>VLOOKUP($A14,'[1]Trade_Map_-_Liste_des_marchés_f'!$A$18:$K$227,8,0)</f>
        <v>15406</v>
      </c>
      <c r="BS14" s="12">
        <f>VLOOKUP($A14,'[1]Trade_Map_-_Liste_des_marchés_f'!$A$18:$K$227,9,0)</f>
        <v>17112</v>
      </c>
      <c r="BT14" s="12">
        <f>VLOOKUP($A14,'[1]Trade_Map_-_Liste_des_marchés_f'!$A$18:$K$227,10,0)</f>
        <v>3487</v>
      </c>
      <c r="BU14" s="48">
        <v>-0.15979955018539083</v>
      </c>
    </row>
    <row r="15" spans="1:73" x14ac:dyDescent="0.25">
      <c r="A15" s="8" t="s">
        <v>129</v>
      </c>
      <c r="B15" s="8" t="s">
        <v>129</v>
      </c>
      <c r="C15" s="9" t="s">
        <v>7</v>
      </c>
      <c r="D15" s="9" t="s">
        <v>59</v>
      </c>
      <c r="E15" s="10" t="s">
        <v>130</v>
      </c>
      <c r="F15" s="21" t="s">
        <v>131</v>
      </c>
      <c r="G15" s="12">
        <v>12771246</v>
      </c>
      <c r="H15" s="9" t="s">
        <v>62</v>
      </c>
      <c r="I15" s="10" t="s">
        <v>12</v>
      </c>
      <c r="J15" s="13" t="s">
        <v>132</v>
      </c>
      <c r="K15" s="10" t="s">
        <v>133</v>
      </c>
      <c r="L15" s="9" t="s">
        <v>134</v>
      </c>
      <c r="M15" s="9" t="s">
        <v>118</v>
      </c>
      <c r="N15" s="12">
        <v>6716904568.7648153</v>
      </c>
      <c r="O15" s="12">
        <v>6785137172.7705755</v>
      </c>
      <c r="P15" s="12">
        <v>8376613843.2726545</v>
      </c>
      <c r="Q15" s="12">
        <v>8794202443.6736603</v>
      </c>
      <c r="R15" s="12">
        <v>10324668266.592081</v>
      </c>
      <c r="S15" s="12">
        <v>12296665331.192032</v>
      </c>
      <c r="T15" s="52">
        <v>5.5999999999259982E-2</v>
      </c>
      <c r="U15" s="12">
        <v>962.8399085877785</v>
      </c>
      <c r="V15" s="15">
        <v>44.8</v>
      </c>
      <c r="W15" s="15">
        <v>-1.1599999999999999</v>
      </c>
      <c r="X15" s="53">
        <v>49.4</v>
      </c>
      <c r="Y15" s="12">
        <v>4490400</v>
      </c>
      <c r="Z15" s="12">
        <v>6696763</v>
      </c>
      <c r="AA15" s="12">
        <v>2206363</v>
      </c>
      <c r="AB15" s="16">
        <v>0.45488604831841523</v>
      </c>
      <c r="AC15" s="16">
        <v>0.44502135343545451</v>
      </c>
      <c r="AD15" s="17" t="s">
        <v>1090</v>
      </c>
      <c r="AE15" s="17" t="s">
        <v>34</v>
      </c>
      <c r="AF15" s="18">
        <v>43180</v>
      </c>
      <c r="AG15" s="18">
        <v>44197</v>
      </c>
      <c r="AH15" s="17" t="s">
        <v>35</v>
      </c>
      <c r="AI15" s="17" t="s">
        <v>36</v>
      </c>
      <c r="AJ15" s="9"/>
      <c r="AK15" s="19" t="s">
        <v>23</v>
      </c>
      <c r="AL15" s="20">
        <v>0.20641209999999999</v>
      </c>
      <c r="AM15" s="12">
        <v>59</v>
      </c>
      <c r="AN15" s="20">
        <v>8.2700593999999992</v>
      </c>
      <c r="AO15" s="12">
        <v>88</v>
      </c>
      <c r="AP15" s="20">
        <v>1.56</v>
      </c>
      <c r="AQ15" s="12">
        <v>211</v>
      </c>
      <c r="AR15" s="20">
        <v>2.0699999999999998</v>
      </c>
      <c r="AS15" s="12">
        <v>203</v>
      </c>
      <c r="AT15" s="20">
        <v>2.4500000000000002</v>
      </c>
      <c r="AU15" s="12">
        <v>121</v>
      </c>
      <c r="AV15" s="20">
        <v>2.2000000000000002</v>
      </c>
      <c r="AW15" s="12">
        <v>197</v>
      </c>
      <c r="AX15" s="20">
        <v>4</v>
      </c>
      <c r="AY15" s="20">
        <v>5</v>
      </c>
      <c r="AZ15" s="20">
        <v>3.2800000000000002</v>
      </c>
      <c r="BA15" s="20">
        <v>4</v>
      </c>
      <c r="BB15" s="20">
        <v>4.3559999999999999</v>
      </c>
      <c r="BC15" s="20">
        <v>1.6</v>
      </c>
      <c r="BD15" s="12">
        <v>87088</v>
      </c>
      <c r="BE15" s="12">
        <v>111033</v>
      </c>
      <c r="BF15" s="12">
        <v>93636</v>
      </c>
      <c r="BG15" s="12">
        <v>61671</v>
      </c>
      <c r="BH15" s="12">
        <v>36607</v>
      </c>
      <c r="BI15" s="12">
        <v>66301</v>
      </c>
      <c r="BJ15" s="12">
        <v>72146</v>
      </c>
      <c r="BK15" s="12">
        <v>69781</v>
      </c>
      <c r="BL15" s="48">
        <v>-3.1155396539439995E-2</v>
      </c>
      <c r="BM15" s="12">
        <f>VLOOKUP($A15,'[1]Trade_Map_-_Liste_des_marchés_f'!$A$18:$K$227,3,0)</f>
        <v>25281</v>
      </c>
      <c r="BN15" s="12">
        <f>VLOOKUP($A15,'[1]Trade_Map_-_Liste_des_marchés_f'!$A$18:$K$227,4,0)</f>
        <v>14676</v>
      </c>
      <c r="BO15" s="12">
        <f>VLOOKUP($A15,'[1]Trade_Map_-_Liste_des_marchés_f'!$A$18:$K$227,5,0)</f>
        <v>4837</v>
      </c>
      <c r="BP15" s="12">
        <f>VLOOKUP($A15,'[1]Trade_Map_-_Liste_des_marchés_f'!$A$18:$K$227,6,0)</f>
        <v>14290</v>
      </c>
      <c r="BQ15" s="12">
        <f>VLOOKUP($A15,'[1]Trade_Map_-_Liste_des_marchés_f'!$A$18:$K$227,7,0)</f>
        <v>21868</v>
      </c>
      <c r="BR15" s="12">
        <f>VLOOKUP($A15,'[1]Trade_Map_-_Liste_des_marchés_f'!$A$18:$K$227,8,0)</f>
        <v>15277</v>
      </c>
      <c r="BS15" s="12">
        <f>VLOOKUP($A15,'[1]Trade_Map_-_Liste_des_marchés_f'!$A$18:$K$227,9,0)</f>
        <v>14753</v>
      </c>
      <c r="BT15" s="12">
        <f>VLOOKUP($A15,'[1]Trade_Map_-_Liste_des_marchés_f'!$A$18:$K$227,10,0)</f>
        <v>9021</v>
      </c>
      <c r="BU15" s="48">
        <v>-0.13689073944070884</v>
      </c>
    </row>
    <row r="16" spans="1:73" x14ac:dyDescent="0.25">
      <c r="A16" s="8" t="s">
        <v>135</v>
      </c>
      <c r="B16" s="8" t="s">
        <v>135</v>
      </c>
      <c r="C16" s="9" t="s">
        <v>7</v>
      </c>
      <c r="D16" s="9" t="s">
        <v>104</v>
      </c>
      <c r="E16" s="10" t="s">
        <v>136</v>
      </c>
      <c r="F16" s="21" t="s">
        <v>137</v>
      </c>
      <c r="G16" s="12">
        <v>2172579</v>
      </c>
      <c r="H16" s="9" t="s">
        <v>62</v>
      </c>
      <c r="I16" s="10" t="s">
        <v>12</v>
      </c>
      <c r="J16" s="13" t="s">
        <v>138</v>
      </c>
      <c r="K16" s="10" t="s">
        <v>64</v>
      </c>
      <c r="L16" s="9" t="s">
        <v>65</v>
      </c>
      <c r="M16" s="9" t="s">
        <v>56</v>
      </c>
      <c r="N16" s="12">
        <v>12113699660.679907</v>
      </c>
      <c r="O16" s="12">
        <v>18210308748.291241</v>
      </c>
      <c r="P16" s="12">
        <v>17595745653.367607</v>
      </c>
      <c r="Q16" s="12">
        <v>14383107714.038813</v>
      </c>
      <c r="R16" s="12">
        <v>14929488770.731483</v>
      </c>
      <c r="S16" s="12">
        <v>16874450215.135065</v>
      </c>
      <c r="T16" s="52">
        <v>3.9449462036415354E-2</v>
      </c>
      <c r="U16" s="12">
        <v>7767.0134044078786</v>
      </c>
      <c r="V16" s="15" t="s">
        <v>139</v>
      </c>
      <c r="W16" s="15">
        <v>-33.78</v>
      </c>
      <c r="X16" s="53">
        <v>45</v>
      </c>
      <c r="Y16" s="12">
        <v>2321019</v>
      </c>
      <c r="Z16" s="12">
        <v>7300528</v>
      </c>
      <c r="AA16" s="12">
        <v>4979509</v>
      </c>
      <c r="AB16" s="16">
        <v>0.28509216233220513</v>
      </c>
      <c r="AC16" s="16">
        <v>0.19512656330295666</v>
      </c>
      <c r="AD16" s="17" t="s">
        <v>1090</v>
      </c>
      <c r="AE16" s="17" t="s">
        <v>34</v>
      </c>
      <c r="AF16" s="18">
        <v>43180</v>
      </c>
      <c r="AG16" s="18">
        <v>44197</v>
      </c>
      <c r="AH16" s="17" t="s">
        <v>35</v>
      </c>
      <c r="AI16" s="17" t="s">
        <v>36</v>
      </c>
      <c r="AJ16" s="9" t="s">
        <v>140</v>
      </c>
      <c r="AK16" s="19" t="s">
        <v>23</v>
      </c>
      <c r="AL16" s="20">
        <v>0.20567189999999999</v>
      </c>
      <c r="AM16" s="12">
        <v>60</v>
      </c>
      <c r="AN16" s="20">
        <v>12.448772699999999</v>
      </c>
      <c r="AO16" s="12">
        <v>78</v>
      </c>
      <c r="AP16" s="20">
        <v>2.09</v>
      </c>
      <c r="AQ16" s="12">
        <v>186</v>
      </c>
      <c r="AR16" s="20">
        <v>2.0699999999999998</v>
      </c>
      <c r="AS16" s="12">
        <v>202</v>
      </c>
      <c r="AT16" s="20">
        <v>1.96</v>
      </c>
      <c r="AU16" s="12">
        <v>199</v>
      </c>
      <c r="AV16" s="20">
        <v>2.16</v>
      </c>
      <c r="AW16" s="12">
        <v>201</v>
      </c>
      <c r="AX16" s="20">
        <v>3</v>
      </c>
      <c r="AY16" s="20">
        <v>5</v>
      </c>
      <c r="AZ16" s="20">
        <v>3.5449999999999999</v>
      </c>
      <c r="BA16" s="20">
        <v>3</v>
      </c>
      <c r="BB16" s="20">
        <v>3.4089999999999998</v>
      </c>
      <c r="BC16" s="20">
        <v>3.2</v>
      </c>
      <c r="BD16" s="12">
        <v>31436</v>
      </c>
      <c r="BE16" s="12">
        <v>36354</v>
      </c>
      <c r="BF16" s="12">
        <v>67046</v>
      </c>
      <c r="BG16" s="12">
        <v>49526</v>
      </c>
      <c r="BH16" s="12">
        <v>49419</v>
      </c>
      <c r="BI16" s="12">
        <v>45763</v>
      </c>
      <c r="BJ16" s="12">
        <v>47437</v>
      </c>
      <c r="BK16" s="12">
        <v>43895</v>
      </c>
      <c r="BL16" s="48">
        <v>4.8847962885893548E-2</v>
      </c>
      <c r="BM16" s="12">
        <f>VLOOKUP($A16,'[1]Trade_Map_-_Liste_des_marchés_f'!$A$18:$K$227,3,0)</f>
        <v>22700</v>
      </c>
      <c r="BN16" s="12">
        <f>VLOOKUP($A16,'[1]Trade_Map_-_Liste_des_marchés_f'!$A$18:$K$227,4,0)</f>
        <v>22145</v>
      </c>
      <c r="BO16" s="12">
        <f>VLOOKUP($A16,'[1]Trade_Map_-_Liste_des_marchés_f'!$A$18:$K$227,5,0)</f>
        <v>15293</v>
      </c>
      <c r="BP16" s="12">
        <f>VLOOKUP($A16,'[1]Trade_Map_-_Liste_des_marchés_f'!$A$18:$K$227,6,0)</f>
        <v>15320</v>
      </c>
      <c r="BQ16" s="12">
        <f>VLOOKUP($A16,'[1]Trade_Map_-_Liste_des_marchés_f'!$A$18:$K$227,7,0)</f>
        <v>16278</v>
      </c>
      <c r="BR16" s="12">
        <f>VLOOKUP($A16,'[1]Trade_Map_-_Liste_des_marchés_f'!$A$18:$K$227,8,0)</f>
        <v>19417</v>
      </c>
      <c r="BS16" s="12">
        <f>VLOOKUP($A16,'[1]Trade_Map_-_Liste_des_marchés_f'!$A$18:$K$227,9,0)</f>
        <v>18611</v>
      </c>
      <c r="BT16" s="12">
        <f>VLOOKUP($A16,'[1]Trade_Map_-_Liste_des_marchés_f'!$A$18:$K$227,10,0)</f>
        <v>17382</v>
      </c>
      <c r="BU16" s="48">
        <v>-3.7414917665172021E-2</v>
      </c>
    </row>
    <row r="17" spans="1:73" x14ac:dyDescent="0.25">
      <c r="A17" s="8" t="s">
        <v>141</v>
      </c>
      <c r="B17" s="8" t="s">
        <v>141</v>
      </c>
      <c r="C17" s="9" t="s">
        <v>7</v>
      </c>
      <c r="D17" s="9" t="s">
        <v>104</v>
      </c>
      <c r="E17" s="10" t="s">
        <v>142</v>
      </c>
      <c r="F17" s="21" t="s">
        <v>143</v>
      </c>
      <c r="G17" s="12">
        <v>1355986</v>
      </c>
      <c r="H17" s="9" t="s">
        <v>144</v>
      </c>
      <c r="I17" s="10" t="s">
        <v>12</v>
      </c>
      <c r="J17" s="13" t="s">
        <v>145</v>
      </c>
      <c r="K17" s="10" t="s">
        <v>64</v>
      </c>
      <c r="L17" s="9" t="s">
        <v>65</v>
      </c>
      <c r="M17" s="9" t="s">
        <v>101</v>
      </c>
      <c r="N17" s="12">
        <v>15027795173.218706</v>
      </c>
      <c r="O17" s="12">
        <v>21357344847.496624</v>
      </c>
      <c r="P17" s="12">
        <v>21948835350.342457</v>
      </c>
      <c r="Q17" s="12">
        <v>13185496836.412403</v>
      </c>
      <c r="R17" s="12">
        <v>12200914929.596094</v>
      </c>
      <c r="S17" s="12">
        <v>11026774945.341526</v>
      </c>
      <c r="T17" s="52">
        <v>-5.57630845388924E-2</v>
      </c>
      <c r="U17" s="12">
        <v>8131.9238881091151</v>
      </c>
      <c r="V17" s="15">
        <v>452.29</v>
      </c>
      <c r="W17" s="15" t="s">
        <v>33</v>
      </c>
      <c r="X17" s="53">
        <v>41.1</v>
      </c>
      <c r="Y17" s="12">
        <v>1022740</v>
      </c>
      <c r="Z17" s="12">
        <v>5072472</v>
      </c>
      <c r="AA17" s="12">
        <v>4049732</v>
      </c>
      <c r="AB17" s="16">
        <v>0.27638235251074206</v>
      </c>
      <c r="AC17" s="16">
        <v>0.14658645618382918</v>
      </c>
      <c r="AD17" s="17" t="s">
        <v>1090</v>
      </c>
      <c r="AE17" s="17" t="s">
        <v>34</v>
      </c>
      <c r="AF17" s="18">
        <v>43180</v>
      </c>
      <c r="AG17" s="18">
        <v>44197</v>
      </c>
      <c r="AH17" s="17" t="s">
        <v>35</v>
      </c>
      <c r="AI17" s="17" t="s">
        <v>36</v>
      </c>
      <c r="AJ17" s="9"/>
      <c r="AK17" s="19" t="s">
        <v>23</v>
      </c>
      <c r="AL17" s="20">
        <v>0.20305819999999999</v>
      </c>
      <c r="AM17" s="12">
        <v>61</v>
      </c>
      <c r="AN17" s="20">
        <v>11.6477653</v>
      </c>
      <c r="AO17" s="12">
        <v>79</v>
      </c>
      <c r="AP17" s="20">
        <v>1.88</v>
      </c>
      <c r="AQ17" s="12">
        <v>202</v>
      </c>
      <c r="AR17" s="20">
        <v>2.25</v>
      </c>
      <c r="AS17" s="12">
        <v>185</v>
      </c>
      <c r="AT17" s="20">
        <v>1.91</v>
      </c>
      <c r="AU17" s="12">
        <v>202</v>
      </c>
      <c r="AV17" s="20">
        <v>2.3199999999999998</v>
      </c>
      <c r="AW17" s="12">
        <v>187</v>
      </c>
      <c r="AX17" s="20">
        <v>1.75</v>
      </c>
      <c r="AY17" s="20">
        <v>4</v>
      </c>
      <c r="AZ17" s="20">
        <v>1.94</v>
      </c>
      <c r="BA17" s="20">
        <v>5</v>
      </c>
      <c r="BB17" s="20">
        <v>3.9880000000000004</v>
      </c>
      <c r="BC17" s="20">
        <v>3.2</v>
      </c>
      <c r="BD17" s="12">
        <v>54243</v>
      </c>
      <c r="BE17" s="12">
        <v>54864</v>
      </c>
      <c r="BF17" s="12">
        <v>49016</v>
      </c>
      <c r="BG17" s="12">
        <v>23215</v>
      </c>
      <c r="BH17" s="12">
        <v>17384</v>
      </c>
      <c r="BI17" s="12">
        <v>13616</v>
      </c>
      <c r="BJ17" s="12">
        <v>6016</v>
      </c>
      <c r="BK17" s="12">
        <v>7777</v>
      </c>
      <c r="BL17" s="48">
        <v>-0.24230314356204075</v>
      </c>
      <c r="BM17" s="12">
        <f>VLOOKUP($A17,'[1]Trade_Map_-_Liste_des_marchés_f'!$A$18:$K$227,3,0)</f>
        <v>593</v>
      </c>
      <c r="BN17" s="12">
        <f>VLOOKUP($A17,'[1]Trade_Map_-_Liste_des_marchés_f'!$A$18:$K$227,4,0)</f>
        <v>123</v>
      </c>
      <c r="BO17" s="12">
        <f>VLOOKUP($A17,'[1]Trade_Map_-_Liste_des_marchés_f'!$A$18:$K$227,5,0)</f>
        <v>0</v>
      </c>
      <c r="BP17" s="12">
        <f>VLOOKUP($A17,'[1]Trade_Map_-_Liste_des_marchés_f'!$A$18:$K$227,6,0)</f>
        <v>114</v>
      </c>
      <c r="BQ17" s="12">
        <f>VLOOKUP($A17,'[1]Trade_Map_-_Liste_des_marchés_f'!$A$18:$K$227,7,0)</f>
        <v>313</v>
      </c>
      <c r="BR17" s="12">
        <f>VLOOKUP($A17,'[1]Trade_Map_-_Liste_des_marchés_f'!$A$18:$K$227,8,0)</f>
        <v>7095</v>
      </c>
      <c r="BS17" s="12">
        <f>VLOOKUP($A17,'[1]Trade_Map_-_Liste_des_marchés_f'!$A$18:$K$227,9,0)</f>
        <v>0</v>
      </c>
      <c r="BT17" s="12">
        <f>VLOOKUP($A17,'[1]Trade_Map_-_Liste_des_marchés_f'!$A$18:$K$227,10,0)</f>
        <v>38</v>
      </c>
      <c r="BU17" s="48">
        <v>-0.32464409658970783</v>
      </c>
    </row>
    <row r="18" spans="1:73" x14ac:dyDescent="0.25">
      <c r="A18" s="8" t="s">
        <v>146</v>
      </c>
      <c r="B18" s="8" t="s">
        <v>146</v>
      </c>
      <c r="C18" s="9" t="s">
        <v>7</v>
      </c>
      <c r="D18" s="9" t="s">
        <v>59</v>
      </c>
      <c r="E18" s="10" t="s">
        <v>147</v>
      </c>
      <c r="F18" s="21" t="s">
        <v>148</v>
      </c>
      <c r="G18" s="12">
        <v>4937374</v>
      </c>
      <c r="H18" s="9" t="s">
        <v>12</v>
      </c>
      <c r="I18" s="10" t="s">
        <v>12</v>
      </c>
      <c r="J18" s="13" t="s">
        <v>149</v>
      </c>
      <c r="K18" s="10" t="s">
        <v>150</v>
      </c>
      <c r="L18" s="9" t="s">
        <v>151</v>
      </c>
      <c r="M18" s="9" t="s">
        <v>96</v>
      </c>
      <c r="N18" s="12">
        <v>1768000000</v>
      </c>
      <c r="O18" s="12">
        <v>2398000000</v>
      </c>
      <c r="P18" s="12">
        <v>3067000000</v>
      </c>
      <c r="Q18" s="12">
        <v>3177000000</v>
      </c>
      <c r="R18" s="12">
        <v>3285455000</v>
      </c>
      <c r="S18" s="12">
        <v>3070518100</v>
      </c>
      <c r="T18" s="52">
        <v>-2.2782451253481925E-2</v>
      </c>
      <c r="U18" s="12">
        <v>621.89295362271525</v>
      </c>
      <c r="V18" s="15">
        <v>137.80000000000001</v>
      </c>
      <c r="W18" s="15">
        <v>101.97</v>
      </c>
      <c r="X18" s="53">
        <v>43.2</v>
      </c>
      <c r="Y18" s="12">
        <v>12306142</v>
      </c>
      <c r="Z18" s="12">
        <v>2003208</v>
      </c>
      <c r="AA18" s="12">
        <v>-10302934</v>
      </c>
      <c r="AB18" s="16">
        <v>2.3301197931384934</v>
      </c>
      <c r="AC18" s="16">
        <v>0.92019187775757616</v>
      </c>
      <c r="AD18" s="17" t="s">
        <v>1090</v>
      </c>
      <c r="AE18" s="17" t="s">
        <v>34</v>
      </c>
      <c r="AF18" s="18">
        <v>43180</v>
      </c>
      <c r="AG18" s="18">
        <v>44197</v>
      </c>
      <c r="AH18" s="17" t="s">
        <v>35</v>
      </c>
      <c r="AI18" s="17" t="s">
        <v>36</v>
      </c>
      <c r="AJ18" s="9"/>
      <c r="AK18" s="19" t="s">
        <v>23</v>
      </c>
      <c r="AL18" s="20">
        <v>0.18751970000000001</v>
      </c>
      <c r="AM18" s="12">
        <v>67</v>
      </c>
      <c r="AN18" s="20">
        <v>7.6739518000000002</v>
      </c>
      <c r="AO18" s="12">
        <v>91</v>
      </c>
      <c r="AP18" s="20">
        <v>1.91</v>
      </c>
      <c r="AQ18" s="12">
        <v>201</v>
      </c>
      <c r="AR18" s="20">
        <v>2.14</v>
      </c>
      <c r="AS18" s="12">
        <v>199</v>
      </c>
      <c r="AT18" s="20">
        <v>1.91</v>
      </c>
      <c r="AU18" s="12">
        <v>203</v>
      </c>
      <c r="AV18" s="20">
        <v>2.23</v>
      </c>
      <c r="AW18" s="12">
        <v>193</v>
      </c>
      <c r="AX18" s="20">
        <v>2.5</v>
      </c>
      <c r="AY18" s="20">
        <v>3</v>
      </c>
      <c r="AZ18" s="20">
        <v>3.4550000000000001</v>
      </c>
      <c r="BA18" s="20">
        <v>3</v>
      </c>
      <c r="BB18" s="20">
        <v>3.5909999999999997</v>
      </c>
      <c r="BC18" s="20">
        <v>1</v>
      </c>
      <c r="BD18" s="12">
        <v>3148</v>
      </c>
      <c r="BE18" s="12">
        <v>4966</v>
      </c>
      <c r="BF18" s="12">
        <v>6265</v>
      </c>
      <c r="BG18" s="12">
        <v>6945</v>
      </c>
      <c r="BH18" s="12">
        <v>4947</v>
      </c>
      <c r="BI18" s="12">
        <v>3423</v>
      </c>
      <c r="BJ18" s="12">
        <v>5082</v>
      </c>
      <c r="BK18" s="12">
        <v>3376</v>
      </c>
      <c r="BL18" s="48">
        <v>1.0039236406169882E-2</v>
      </c>
      <c r="BM18" s="12">
        <f>VLOOKUP($A18,'[1]Trade_Map_-_Liste_des_marchés_f'!$A$18:$K$227,3,0)</f>
        <v>25</v>
      </c>
      <c r="BN18" s="12">
        <f>VLOOKUP($A18,'[1]Trade_Map_-_Liste_des_marchés_f'!$A$18:$K$227,4,0)</f>
        <v>0</v>
      </c>
      <c r="BO18" s="12">
        <f>VLOOKUP($A18,'[1]Trade_Map_-_Liste_des_marchés_f'!$A$18:$K$227,5,0)</f>
        <v>2</v>
      </c>
      <c r="BP18" s="12">
        <f>VLOOKUP($A18,'[1]Trade_Map_-_Liste_des_marchés_f'!$A$18:$K$227,6,0)</f>
        <v>64</v>
      </c>
      <c r="BQ18" s="12">
        <f>VLOOKUP($A18,'[1]Trade_Map_-_Liste_des_marchés_f'!$A$18:$K$227,7,0)</f>
        <v>0</v>
      </c>
      <c r="BR18" s="12">
        <f>VLOOKUP($A18,'[1]Trade_Map_-_Liste_des_marchés_f'!$A$18:$K$227,8,0)</f>
        <v>367</v>
      </c>
      <c r="BS18" s="12">
        <f>VLOOKUP($A18,'[1]Trade_Map_-_Liste_des_marchés_f'!$A$18:$K$227,9,0)</f>
        <v>0</v>
      </c>
      <c r="BT18" s="12">
        <f>VLOOKUP($A18,'[1]Trade_Map_-_Liste_des_marchés_f'!$A$18:$K$227,10,0)</f>
        <v>16</v>
      </c>
      <c r="BU18" s="48">
        <v>-6.1765442912916968E-2</v>
      </c>
    </row>
    <row r="19" spans="1:73" x14ac:dyDescent="0.25">
      <c r="A19" s="8" t="s">
        <v>152</v>
      </c>
      <c r="B19" s="8" t="s">
        <v>152</v>
      </c>
      <c r="C19" s="9" t="s">
        <v>7</v>
      </c>
      <c r="D19" s="9" t="s">
        <v>59</v>
      </c>
      <c r="E19" s="10" t="s">
        <v>153</v>
      </c>
      <c r="F19" s="21" t="s">
        <v>154</v>
      </c>
      <c r="G19" s="12">
        <v>7813215</v>
      </c>
      <c r="H19" s="9" t="s">
        <v>12</v>
      </c>
      <c r="I19" s="10" t="s">
        <v>12</v>
      </c>
      <c r="J19" s="13" t="s">
        <v>155</v>
      </c>
      <c r="K19" s="10" t="s">
        <v>156</v>
      </c>
      <c r="L19" s="9" t="s">
        <v>157</v>
      </c>
      <c r="M19" s="9" t="s">
        <v>96</v>
      </c>
      <c r="N19" s="12">
        <v>2453899846.8831687</v>
      </c>
      <c r="O19" s="12">
        <v>2942546781.0454803</v>
      </c>
      <c r="P19" s="12">
        <v>4920343194.9933929</v>
      </c>
      <c r="Q19" s="12">
        <v>4218723875.1379037</v>
      </c>
      <c r="R19" s="12">
        <v>3739577973.2394319</v>
      </c>
      <c r="S19" s="12">
        <v>4121733705.2916489</v>
      </c>
      <c r="T19" s="52">
        <v>5.507686457845324E-2</v>
      </c>
      <c r="U19" s="12">
        <v>527.53363439911084</v>
      </c>
      <c r="V19" s="15">
        <v>367.7</v>
      </c>
      <c r="W19" s="15" t="s">
        <v>33</v>
      </c>
      <c r="X19" s="53">
        <v>47.5</v>
      </c>
      <c r="Y19" s="12">
        <v>1176370</v>
      </c>
      <c r="Z19" s="12">
        <v>747364</v>
      </c>
      <c r="AA19" s="12">
        <v>-429006</v>
      </c>
      <c r="AB19" s="16">
        <v>0.23336466370088785</v>
      </c>
      <c r="AC19" s="16">
        <v>0.25850083199267676</v>
      </c>
      <c r="AD19" s="17" t="s">
        <v>1090</v>
      </c>
      <c r="AE19" s="17" t="s">
        <v>34</v>
      </c>
      <c r="AF19" s="18">
        <v>43283</v>
      </c>
      <c r="AG19" s="18">
        <v>44197</v>
      </c>
      <c r="AH19" s="17" t="s">
        <v>35</v>
      </c>
      <c r="AI19" s="17" t="s">
        <v>36</v>
      </c>
      <c r="AJ19" s="9"/>
      <c r="AK19" s="19" t="s">
        <v>23</v>
      </c>
      <c r="AL19" s="20">
        <v>0.1816883</v>
      </c>
      <c r="AM19" s="12">
        <v>69</v>
      </c>
      <c r="AN19" s="20">
        <v>12.7985638</v>
      </c>
      <c r="AO19" s="12">
        <v>77</v>
      </c>
      <c r="AP19" s="20">
        <v>1.82</v>
      </c>
      <c r="AQ19" s="12">
        <v>207</v>
      </c>
      <c r="AR19" s="20">
        <v>2</v>
      </c>
      <c r="AS19" s="12">
        <v>207</v>
      </c>
      <c r="AT19" s="20">
        <v>1.82</v>
      </c>
      <c r="AU19" s="12">
        <v>205</v>
      </c>
      <c r="AV19" s="20">
        <v>2.08</v>
      </c>
      <c r="AW19" s="12">
        <v>207</v>
      </c>
      <c r="AX19" s="20">
        <v>3</v>
      </c>
      <c r="AY19" s="20">
        <v>4</v>
      </c>
      <c r="AZ19" s="20">
        <v>2.41</v>
      </c>
      <c r="BA19" s="20">
        <v>3</v>
      </c>
      <c r="BB19" s="20">
        <v>4.3820000000000006</v>
      </c>
      <c r="BC19" s="20">
        <v>1</v>
      </c>
      <c r="BD19" s="12">
        <v>5343</v>
      </c>
      <c r="BE19" s="12">
        <v>11437</v>
      </c>
      <c r="BF19" s="12">
        <v>12257</v>
      </c>
      <c r="BG19" s="12">
        <v>13971</v>
      </c>
      <c r="BH19" s="12">
        <v>12279</v>
      </c>
      <c r="BI19" s="12">
        <v>11474</v>
      </c>
      <c r="BJ19" s="12">
        <v>11535</v>
      </c>
      <c r="BK19" s="12">
        <v>10519</v>
      </c>
      <c r="BL19" s="48">
        <v>0.10160789594385333</v>
      </c>
      <c r="BM19" s="12">
        <f>VLOOKUP($A19,'[1]Trade_Map_-_Liste_des_marchés_f'!$A$18:$K$227,3,0)</f>
        <v>1709</v>
      </c>
      <c r="BN19" s="12">
        <f>VLOOKUP($A19,'[1]Trade_Map_-_Liste_des_marchés_f'!$A$18:$K$227,4,0)</f>
        <v>1446</v>
      </c>
      <c r="BO19" s="12">
        <f>VLOOKUP($A19,'[1]Trade_Map_-_Liste_des_marchés_f'!$A$18:$K$227,5,0)</f>
        <v>1034</v>
      </c>
      <c r="BP19" s="12">
        <f>VLOOKUP($A19,'[1]Trade_Map_-_Liste_des_marchés_f'!$A$18:$K$227,6,0)</f>
        <v>915</v>
      </c>
      <c r="BQ19" s="12">
        <f>VLOOKUP($A19,'[1]Trade_Map_-_Liste_des_marchés_f'!$A$18:$K$227,7,0)</f>
        <v>541</v>
      </c>
      <c r="BR19" s="12">
        <f>VLOOKUP($A19,'[1]Trade_Map_-_Liste_des_marchés_f'!$A$18:$K$227,8,0)</f>
        <v>892</v>
      </c>
      <c r="BS19" s="12">
        <f>VLOOKUP($A19,'[1]Trade_Map_-_Liste_des_marchés_f'!$A$18:$K$227,9,0)</f>
        <v>658</v>
      </c>
      <c r="BT19" s="12">
        <f>VLOOKUP($A19,'[1]Trade_Map_-_Liste_des_marchés_f'!$A$18:$K$227,10,0)</f>
        <v>438</v>
      </c>
      <c r="BU19" s="48">
        <v>-0.17674732662764991</v>
      </c>
    </row>
    <row r="20" spans="1:73" x14ac:dyDescent="0.25">
      <c r="A20" s="8" t="s">
        <v>158</v>
      </c>
      <c r="B20" s="8" t="s">
        <v>158</v>
      </c>
      <c r="C20" s="9" t="s">
        <v>7</v>
      </c>
      <c r="D20" s="9" t="s">
        <v>59</v>
      </c>
      <c r="E20" s="10" t="s">
        <v>159</v>
      </c>
      <c r="F20" s="21" t="s">
        <v>160</v>
      </c>
      <c r="G20" s="12">
        <v>2347706</v>
      </c>
      <c r="H20" s="9" t="s">
        <v>12</v>
      </c>
      <c r="I20" s="10" t="s">
        <v>12</v>
      </c>
      <c r="J20" s="13" t="s">
        <v>132</v>
      </c>
      <c r="K20" s="10" t="s">
        <v>161</v>
      </c>
      <c r="L20" s="9" t="s">
        <v>162</v>
      </c>
      <c r="M20" s="9" t="s">
        <v>96</v>
      </c>
      <c r="N20" s="12">
        <v>1450140385.9722867</v>
      </c>
      <c r="O20" s="12">
        <v>1409694553.9093392</v>
      </c>
      <c r="P20" s="12">
        <v>1375608956.1038556</v>
      </c>
      <c r="Q20" s="12">
        <v>1378176868.315681</v>
      </c>
      <c r="R20" s="12">
        <v>1504909753.2874622</v>
      </c>
      <c r="S20" s="12">
        <v>1826073739.8252184</v>
      </c>
      <c r="T20" s="52">
        <v>6.0567657442192058E-2</v>
      </c>
      <c r="U20" s="12">
        <v>777.81193208400816</v>
      </c>
      <c r="V20" s="15">
        <v>32.270000000000003</v>
      </c>
      <c r="W20" s="15">
        <v>0.16</v>
      </c>
      <c r="X20" s="53">
        <v>50.3</v>
      </c>
      <c r="Y20" s="12">
        <v>494032</v>
      </c>
      <c r="Z20" s="12">
        <v>24602</v>
      </c>
      <c r="AA20" s="12">
        <v>-469430</v>
      </c>
      <c r="AB20" s="16">
        <v>0.14200795638451072</v>
      </c>
      <c r="AC20" s="16">
        <v>0.21521724901986702</v>
      </c>
      <c r="AD20" s="17" t="s">
        <v>1090</v>
      </c>
      <c r="AE20" s="17" t="s">
        <v>34</v>
      </c>
      <c r="AF20" s="18">
        <v>43180</v>
      </c>
      <c r="AG20" s="18">
        <v>44197</v>
      </c>
      <c r="AH20" s="17" t="s">
        <v>35</v>
      </c>
      <c r="AI20" s="17" t="s">
        <v>36</v>
      </c>
      <c r="AJ20" s="9"/>
      <c r="AK20" s="19" t="s">
        <v>23</v>
      </c>
      <c r="AL20" s="20">
        <v>0.17842740000000001</v>
      </c>
      <c r="AM20" s="12">
        <v>70</v>
      </c>
      <c r="AN20" s="20">
        <v>6.1756811000000003</v>
      </c>
      <c r="AO20" s="12">
        <v>95</v>
      </c>
      <c r="AP20" s="20">
        <v>1.82</v>
      </c>
      <c r="AQ20" s="12">
        <v>206</v>
      </c>
      <c r="AR20" s="20">
        <v>2.21</v>
      </c>
      <c r="AS20" s="12">
        <v>191</v>
      </c>
      <c r="AT20" s="20">
        <v>2.08</v>
      </c>
      <c r="AU20" s="12">
        <v>192</v>
      </c>
      <c r="AV20" s="20">
        <v>2.4</v>
      </c>
      <c r="AW20" s="12">
        <v>173</v>
      </c>
      <c r="AX20" s="20">
        <v>3</v>
      </c>
      <c r="AY20" s="20">
        <v>5</v>
      </c>
      <c r="AZ20" s="20">
        <v>2.41</v>
      </c>
      <c r="BA20" s="20">
        <v>3</v>
      </c>
      <c r="BB20" s="20">
        <v>4.1820000000000004</v>
      </c>
      <c r="BC20" s="20">
        <v>1</v>
      </c>
      <c r="BD20" s="12">
        <v>10353</v>
      </c>
      <c r="BE20" s="12">
        <v>19353</v>
      </c>
      <c r="BF20" s="12">
        <v>19356</v>
      </c>
      <c r="BG20" s="12">
        <v>5407</v>
      </c>
      <c r="BH20" s="12">
        <v>9920</v>
      </c>
      <c r="BI20" s="12">
        <v>10086</v>
      </c>
      <c r="BJ20" s="12">
        <v>14690</v>
      </c>
      <c r="BK20" s="12">
        <v>24259</v>
      </c>
      <c r="BL20" s="48">
        <v>0.12935252133996733</v>
      </c>
      <c r="BM20" s="12">
        <f>VLOOKUP($A20,'[1]Trade_Map_-_Liste_des_marchés_f'!$A$18:$K$227,3,0)</f>
        <v>6</v>
      </c>
      <c r="BN20" s="12">
        <f>VLOOKUP($A20,'[1]Trade_Map_-_Liste_des_marchés_f'!$A$18:$K$227,4,0)</f>
        <v>1</v>
      </c>
      <c r="BO20" s="12">
        <f>VLOOKUP($A20,'[1]Trade_Map_-_Liste_des_marchés_f'!$A$18:$K$227,5,0)</f>
        <v>0</v>
      </c>
      <c r="BP20" s="12">
        <f>VLOOKUP($A20,'[1]Trade_Map_-_Liste_des_marchés_f'!$A$18:$K$227,6,0)</f>
        <v>0</v>
      </c>
      <c r="BQ20" s="12">
        <f>VLOOKUP($A20,'[1]Trade_Map_-_Liste_des_marchés_f'!$A$18:$K$227,7,0)</f>
        <v>17</v>
      </c>
      <c r="BR20" s="12">
        <f>VLOOKUP($A20,'[1]Trade_Map_-_Liste_des_marchés_f'!$A$18:$K$227,8,0)</f>
        <v>52</v>
      </c>
      <c r="BS20" s="12">
        <f>VLOOKUP($A20,'[1]Trade_Map_-_Liste_des_marchés_f'!$A$18:$K$227,9,0)</f>
        <v>0</v>
      </c>
      <c r="BT20" s="12">
        <f>VLOOKUP($A20,'[1]Trade_Map_-_Liste_des_marchés_f'!$A$18:$K$227,10,0)</f>
        <v>244</v>
      </c>
      <c r="BU20" s="48">
        <v>0.69781835788021573</v>
      </c>
    </row>
    <row r="21" spans="1:73" x14ac:dyDescent="0.25">
      <c r="A21" s="8" t="s">
        <v>163</v>
      </c>
      <c r="B21" s="8" t="s">
        <v>163</v>
      </c>
      <c r="C21" s="9" t="s">
        <v>7</v>
      </c>
      <c r="D21" s="9" t="s">
        <v>38</v>
      </c>
      <c r="E21" s="10" t="s">
        <v>164</v>
      </c>
      <c r="F21" s="21" t="s">
        <v>165</v>
      </c>
      <c r="G21" s="12">
        <v>2494530</v>
      </c>
      <c r="H21" s="9" t="s">
        <v>12</v>
      </c>
      <c r="I21" s="10" t="s">
        <v>12</v>
      </c>
      <c r="J21" s="13" t="s">
        <v>166</v>
      </c>
      <c r="K21" s="10" t="s">
        <v>43</v>
      </c>
      <c r="L21" s="9" t="s">
        <v>44</v>
      </c>
      <c r="M21" s="9" t="s">
        <v>96</v>
      </c>
      <c r="N21" s="12">
        <v>8825055228.3287182</v>
      </c>
      <c r="O21" s="12">
        <v>12343501808.219179</v>
      </c>
      <c r="P21" s="12">
        <v>12011207741.459063</v>
      </c>
      <c r="Q21" s="12">
        <v>11272143472.62438</v>
      </c>
      <c r="R21" s="12">
        <v>12741746523.863209</v>
      </c>
      <c r="S21" s="12">
        <v>12366528259.184408</v>
      </c>
      <c r="T21" s="52">
        <v>-1.1340961273620564E-2</v>
      </c>
      <c r="U21" s="12">
        <v>4957.4582222640774</v>
      </c>
      <c r="V21" s="15">
        <v>-17.38</v>
      </c>
      <c r="W21" s="15">
        <v>10.34</v>
      </c>
      <c r="X21" s="53">
        <v>61.4</v>
      </c>
      <c r="Y21" s="12">
        <v>7715202</v>
      </c>
      <c r="Z21" s="12">
        <v>6439325</v>
      </c>
      <c r="AA21" s="12">
        <v>-1275877</v>
      </c>
      <c r="AB21" s="16">
        <v>0.57229186329993931</v>
      </c>
      <c r="AC21" s="16">
        <v>0.56553092020235451</v>
      </c>
      <c r="AD21" s="17" t="s">
        <v>1090</v>
      </c>
      <c r="AE21" s="17" t="s">
        <v>34</v>
      </c>
      <c r="AF21" s="18">
        <v>43283</v>
      </c>
      <c r="AG21" s="18">
        <v>44197</v>
      </c>
      <c r="AH21" s="17" t="s">
        <v>35</v>
      </c>
      <c r="AI21" s="17" t="s">
        <v>36</v>
      </c>
      <c r="AJ21" s="9" t="s">
        <v>167</v>
      </c>
      <c r="AK21" s="19" t="s">
        <v>23</v>
      </c>
      <c r="AL21" s="20">
        <v>0.17802299999999999</v>
      </c>
      <c r="AM21" s="12">
        <v>71</v>
      </c>
      <c r="AN21" s="20">
        <v>14.269284600000001</v>
      </c>
      <c r="AO21" s="12">
        <v>72</v>
      </c>
      <c r="AP21" s="20">
        <v>2.7638889999999998</v>
      </c>
      <c r="AQ21" s="12">
        <v>74</v>
      </c>
      <c r="AR21" s="20">
        <v>2.6300569999999999</v>
      </c>
      <c r="AS21" s="12">
        <v>104</v>
      </c>
      <c r="AT21" s="20">
        <v>2.647065</v>
      </c>
      <c r="AU21" s="12">
        <v>80</v>
      </c>
      <c r="AV21" s="20">
        <v>2.744745</v>
      </c>
      <c r="AW21" s="12">
        <v>95</v>
      </c>
      <c r="AX21" s="20">
        <v>1.75</v>
      </c>
      <c r="AY21" s="20">
        <v>2</v>
      </c>
      <c r="AZ21" s="20">
        <v>2.3819444999999999</v>
      </c>
      <c r="BA21" s="20">
        <v>3</v>
      </c>
      <c r="BB21" s="20">
        <v>2.0763889000000004</v>
      </c>
      <c r="BC21" s="20">
        <v>3.2</v>
      </c>
      <c r="BD21" s="12">
        <v>8027</v>
      </c>
      <c r="BE21" s="12">
        <v>11024</v>
      </c>
      <c r="BF21" s="12">
        <v>6339</v>
      </c>
      <c r="BG21" s="12">
        <v>9800</v>
      </c>
      <c r="BH21" s="12">
        <v>13315</v>
      </c>
      <c r="BI21" s="12">
        <v>15664</v>
      </c>
      <c r="BJ21" s="12">
        <v>20621</v>
      </c>
      <c r="BK21" s="12">
        <v>16195</v>
      </c>
      <c r="BL21" s="48">
        <v>0.10546962195115861</v>
      </c>
      <c r="BM21" s="12">
        <f>VLOOKUP($A21,'[1]Trade_Map_-_Liste_des_marchés_f'!$A$18:$K$227,3,0)</f>
        <v>73</v>
      </c>
      <c r="BN21" s="12">
        <f>VLOOKUP($A21,'[1]Trade_Map_-_Liste_des_marchés_f'!$A$18:$K$227,4,0)</f>
        <v>65</v>
      </c>
      <c r="BO21" s="12">
        <f>VLOOKUP($A21,'[1]Trade_Map_-_Liste_des_marchés_f'!$A$18:$K$227,5,0)</f>
        <v>126</v>
      </c>
      <c r="BP21" s="12">
        <f>VLOOKUP($A21,'[1]Trade_Map_-_Liste_des_marchés_f'!$A$18:$K$227,6,0)</f>
        <v>23</v>
      </c>
      <c r="BQ21" s="12">
        <f>VLOOKUP($A21,'[1]Trade_Map_-_Liste_des_marchés_f'!$A$18:$K$227,7,0)</f>
        <v>97</v>
      </c>
      <c r="BR21" s="12">
        <f>VLOOKUP($A21,'[1]Trade_Map_-_Liste_des_marchés_f'!$A$18:$K$227,8,0)</f>
        <v>88</v>
      </c>
      <c r="BS21" s="12">
        <f>VLOOKUP($A21,'[1]Trade_Map_-_Liste_des_marchés_f'!$A$18:$K$227,9,0)</f>
        <v>176</v>
      </c>
      <c r="BT21" s="12">
        <f>VLOOKUP($A21,'[1]Trade_Map_-_Liste_des_marchés_f'!$A$18:$K$227,10,0)</f>
        <v>11</v>
      </c>
      <c r="BU21" s="48">
        <v>-0.23690008781581762</v>
      </c>
    </row>
    <row r="22" spans="1:73" x14ac:dyDescent="0.25">
      <c r="A22" s="8" t="s">
        <v>168</v>
      </c>
      <c r="B22" s="8" t="s">
        <v>168</v>
      </c>
      <c r="C22" s="9" t="s">
        <v>7</v>
      </c>
      <c r="D22" s="9" t="s">
        <v>59</v>
      </c>
      <c r="E22" s="10" t="s">
        <v>169</v>
      </c>
      <c r="F22" s="21" t="s">
        <v>170</v>
      </c>
      <c r="G22" s="12">
        <v>4525696</v>
      </c>
      <c r="H22" s="9" t="s">
        <v>11</v>
      </c>
      <c r="I22" s="10" t="s">
        <v>171</v>
      </c>
      <c r="J22" s="13" t="s">
        <v>172</v>
      </c>
      <c r="K22" s="10" t="s">
        <v>173</v>
      </c>
      <c r="L22" s="9" t="s">
        <v>174</v>
      </c>
      <c r="M22" s="9" t="s">
        <v>175</v>
      </c>
      <c r="N22" s="12">
        <v>4725200357.5562401</v>
      </c>
      <c r="O22" s="12">
        <v>6764635686.7934465</v>
      </c>
      <c r="P22" s="12">
        <v>7223063169.7274857</v>
      </c>
      <c r="Q22" s="12">
        <v>6166857628.622117</v>
      </c>
      <c r="R22" s="12">
        <v>6758390728.7173405</v>
      </c>
      <c r="S22" s="12">
        <v>7600656943.9750557</v>
      </c>
      <c r="T22" s="52">
        <v>5.9314420885955316E-2</v>
      </c>
      <c r="U22" s="12">
        <v>1679.4448730040763</v>
      </c>
      <c r="V22" s="15">
        <v>885.29</v>
      </c>
      <c r="W22" s="15">
        <v>4.78</v>
      </c>
      <c r="X22" s="53">
        <v>51.1</v>
      </c>
      <c r="Y22" s="12">
        <v>3519825</v>
      </c>
      <c r="Z22" s="12">
        <v>2890635</v>
      </c>
      <c r="AA22" s="12">
        <v>-629190</v>
      </c>
      <c r="AB22" s="16">
        <v>0.42170433735214757</v>
      </c>
      <c r="AC22" s="16">
        <v>0.42769021392029771</v>
      </c>
      <c r="AD22" s="17" t="s">
        <v>1090</v>
      </c>
      <c r="AE22" s="17" t="s">
        <v>34</v>
      </c>
      <c r="AF22" s="18">
        <v>43180</v>
      </c>
      <c r="AG22" s="18">
        <v>44197</v>
      </c>
      <c r="AH22" s="17" t="s">
        <v>35</v>
      </c>
      <c r="AI22" s="17" t="s">
        <v>36</v>
      </c>
      <c r="AJ22" s="9"/>
      <c r="AK22" s="19" t="s">
        <v>23</v>
      </c>
      <c r="AL22" s="20">
        <v>0.17659159999999999</v>
      </c>
      <c r="AM22" s="12">
        <v>72</v>
      </c>
      <c r="AN22" s="20">
        <v>6.1653821000000004</v>
      </c>
      <c r="AO22" s="12">
        <v>96</v>
      </c>
      <c r="AP22" s="20">
        <v>2.2599999999999998</v>
      </c>
      <c r="AQ22" s="12">
        <v>151</v>
      </c>
      <c r="AR22" s="20">
        <v>2.19</v>
      </c>
      <c r="AS22" s="12">
        <v>196</v>
      </c>
      <c r="AT22" s="20">
        <v>2.2000000000000002</v>
      </c>
      <c r="AU22" s="12">
        <v>176</v>
      </c>
      <c r="AV22" s="20">
        <v>2.33</v>
      </c>
      <c r="AW22" s="12">
        <v>186</v>
      </c>
      <c r="AX22" s="20">
        <v>5</v>
      </c>
      <c r="AY22" s="20">
        <v>1</v>
      </c>
      <c r="AZ22" s="20">
        <v>3.63</v>
      </c>
      <c r="BA22" s="20">
        <v>4</v>
      </c>
      <c r="BB22" s="20">
        <v>4.226</v>
      </c>
      <c r="BC22" s="20">
        <v>1.4</v>
      </c>
      <c r="BD22" s="12">
        <v>133389</v>
      </c>
      <c r="BE22" s="12">
        <v>141105</v>
      </c>
      <c r="BF22" s="12">
        <v>171681</v>
      </c>
      <c r="BG22" s="12">
        <v>162416</v>
      </c>
      <c r="BH22" s="12">
        <v>172877</v>
      </c>
      <c r="BI22" s="12">
        <v>184312</v>
      </c>
      <c r="BJ22" s="12">
        <v>189598</v>
      </c>
      <c r="BK22" s="12">
        <v>194370</v>
      </c>
      <c r="BL22" s="48">
        <v>5.5257529696257635E-2</v>
      </c>
      <c r="BM22" s="12">
        <f>VLOOKUP($A22,'[1]Trade_Map_-_Liste_des_marchés_f'!$A$18:$K$227,3,0)</f>
        <v>614</v>
      </c>
      <c r="BN22" s="12">
        <f>VLOOKUP($A22,'[1]Trade_Map_-_Liste_des_marchés_f'!$A$18:$K$227,4,0)</f>
        <v>1313</v>
      </c>
      <c r="BO22" s="12">
        <f>VLOOKUP($A22,'[1]Trade_Map_-_Liste_des_marchés_f'!$A$18:$K$227,5,0)</f>
        <v>860</v>
      </c>
      <c r="BP22" s="12">
        <f>VLOOKUP($A22,'[1]Trade_Map_-_Liste_des_marchés_f'!$A$18:$K$227,6,0)</f>
        <v>634</v>
      </c>
      <c r="BQ22" s="12">
        <f>VLOOKUP($A22,'[1]Trade_Map_-_Liste_des_marchés_f'!$A$18:$K$227,7,0)</f>
        <v>211</v>
      </c>
      <c r="BR22" s="12">
        <f>VLOOKUP($A22,'[1]Trade_Map_-_Liste_des_marchés_f'!$A$18:$K$227,8,0)</f>
        <v>330</v>
      </c>
      <c r="BS22" s="12">
        <f>VLOOKUP($A22,'[1]Trade_Map_-_Liste_des_marchés_f'!$A$18:$K$227,9,0)</f>
        <v>2330</v>
      </c>
      <c r="BT22" s="12">
        <f>VLOOKUP($A22,'[1]Trade_Map_-_Liste_des_marchés_f'!$A$18:$K$227,10,0)</f>
        <v>2475</v>
      </c>
      <c r="BU22" s="48">
        <v>0.22035642026500701</v>
      </c>
    </row>
    <row r="23" spans="1:73" x14ac:dyDescent="0.25">
      <c r="A23" s="8" t="s">
        <v>176</v>
      </c>
      <c r="B23" s="8" t="s">
        <v>176</v>
      </c>
      <c r="C23" s="9" t="s">
        <v>7</v>
      </c>
      <c r="D23" s="9" t="s">
        <v>25</v>
      </c>
      <c r="E23" s="10" t="s">
        <v>177</v>
      </c>
      <c r="F23" s="21" t="s">
        <v>178</v>
      </c>
      <c r="G23" s="12">
        <v>52573973</v>
      </c>
      <c r="H23" s="9" t="s">
        <v>179</v>
      </c>
      <c r="I23" s="10" t="s">
        <v>12</v>
      </c>
      <c r="J23" s="13" t="s">
        <v>180</v>
      </c>
      <c r="K23" s="10" t="s">
        <v>181</v>
      </c>
      <c r="L23" s="9" t="s">
        <v>182</v>
      </c>
      <c r="M23" s="9" t="s">
        <v>183</v>
      </c>
      <c r="N23" s="12">
        <v>37021512048.815804</v>
      </c>
      <c r="O23" s="12">
        <v>41953433591.410057</v>
      </c>
      <c r="P23" s="12">
        <v>55096728047.940788</v>
      </c>
      <c r="Q23" s="12">
        <v>64007750169.334427</v>
      </c>
      <c r="R23" s="12">
        <v>78965004656.182281</v>
      </c>
      <c r="S23" s="12">
        <v>95503088538.09198</v>
      </c>
      <c r="T23" s="52">
        <v>5.3657489654746371E-2</v>
      </c>
      <c r="U23" s="12">
        <v>1816.5469164388999</v>
      </c>
      <c r="V23" s="15" t="s">
        <v>184</v>
      </c>
      <c r="W23" s="15">
        <v>203.96</v>
      </c>
      <c r="X23" s="53">
        <v>73.2</v>
      </c>
      <c r="Y23" s="12">
        <v>17220379</v>
      </c>
      <c r="Z23" s="12">
        <v>5836027</v>
      </c>
      <c r="AA23" s="12">
        <v>-11384352</v>
      </c>
      <c r="AB23" s="16">
        <v>0.12071026368327248</v>
      </c>
      <c r="AC23" s="16">
        <v>0.16110759985746961</v>
      </c>
      <c r="AD23" s="17" t="s">
        <v>1090</v>
      </c>
      <c r="AE23" s="17" t="s">
        <v>34</v>
      </c>
      <c r="AF23" s="18">
        <v>43180</v>
      </c>
      <c r="AG23" s="18">
        <v>44197</v>
      </c>
      <c r="AH23" s="17" t="s">
        <v>35</v>
      </c>
      <c r="AI23" s="17" t="s">
        <v>36</v>
      </c>
      <c r="AJ23" s="9" t="s">
        <v>185</v>
      </c>
      <c r="AK23" s="19" t="s">
        <v>23</v>
      </c>
      <c r="AL23" s="20">
        <v>0.17600669999999999</v>
      </c>
      <c r="AM23" s="12">
        <v>73</v>
      </c>
      <c r="AN23" s="20">
        <v>17.6617271</v>
      </c>
      <c r="AO23" s="12">
        <v>65</v>
      </c>
      <c r="AP23" s="20">
        <v>2.5499999999999998</v>
      </c>
      <c r="AQ23" s="12">
        <v>100</v>
      </c>
      <c r="AR23" s="20">
        <v>2.81</v>
      </c>
      <c r="AS23" s="12">
        <v>75</v>
      </c>
      <c r="AT23" s="20">
        <v>2.65</v>
      </c>
      <c r="AU23" s="12">
        <v>79</v>
      </c>
      <c r="AV23" s="20">
        <v>2.81</v>
      </c>
      <c r="AW23" s="12">
        <v>84</v>
      </c>
      <c r="AX23" s="20">
        <v>2</v>
      </c>
      <c r="AY23" s="20">
        <v>3</v>
      </c>
      <c r="AZ23" s="20">
        <v>2.7749999999999999</v>
      </c>
      <c r="BA23" s="20">
        <v>3</v>
      </c>
      <c r="BB23" s="20">
        <v>2.0550000000000002</v>
      </c>
      <c r="BC23" s="20">
        <v>3.2</v>
      </c>
      <c r="BD23" s="12">
        <v>2066</v>
      </c>
      <c r="BE23" s="12">
        <v>44405</v>
      </c>
      <c r="BF23" s="12">
        <v>1841</v>
      </c>
      <c r="BG23" s="12">
        <v>511</v>
      </c>
      <c r="BH23" s="12">
        <v>35019</v>
      </c>
      <c r="BI23" s="12">
        <v>16190</v>
      </c>
      <c r="BJ23" s="12">
        <v>8621</v>
      </c>
      <c r="BK23" s="12">
        <v>3632</v>
      </c>
      <c r="BL23" s="48">
        <v>8.3932448606115928E-2</v>
      </c>
      <c r="BM23" s="12">
        <f>VLOOKUP($A23,'[1]Trade_Map_-_Liste_des_marchés_f'!$A$18:$K$227,3,0)</f>
        <v>5780</v>
      </c>
      <c r="BN23" s="12">
        <f>VLOOKUP($A23,'[1]Trade_Map_-_Liste_des_marchés_f'!$A$18:$K$227,4,0)</f>
        <v>5765</v>
      </c>
      <c r="BO23" s="12">
        <f>VLOOKUP($A23,'[1]Trade_Map_-_Liste_des_marchés_f'!$A$18:$K$227,5,0)</f>
        <v>7367</v>
      </c>
      <c r="BP23" s="12">
        <f>VLOOKUP($A23,'[1]Trade_Map_-_Liste_des_marchés_f'!$A$18:$K$227,6,0)</f>
        <v>7583</v>
      </c>
      <c r="BQ23" s="12">
        <f>VLOOKUP($A23,'[1]Trade_Map_-_Liste_des_marchés_f'!$A$18:$K$227,7,0)</f>
        <v>8211</v>
      </c>
      <c r="BR23" s="12">
        <f>VLOOKUP($A23,'[1]Trade_Map_-_Liste_des_marchés_f'!$A$18:$K$227,8,0)</f>
        <v>10211</v>
      </c>
      <c r="BS23" s="12">
        <f>VLOOKUP($A23,'[1]Trade_Map_-_Liste_des_marchés_f'!$A$18:$K$227,9,0)</f>
        <v>10582</v>
      </c>
      <c r="BT23" s="12">
        <f>VLOOKUP($A23,'[1]Trade_Map_-_Liste_des_marchés_f'!$A$18:$K$227,10,0)</f>
        <v>17252</v>
      </c>
      <c r="BU23" s="48">
        <v>0.16908076710819131</v>
      </c>
    </row>
    <row r="24" spans="1:73" x14ac:dyDescent="0.25">
      <c r="A24" s="8" t="s">
        <v>186</v>
      </c>
      <c r="B24" s="8" t="s">
        <v>186</v>
      </c>
      <c r="C24" s="9" t="s">
        <v>7</v>
      </c>
      <c r="D24" s="9" t="s">
        <v>8</v>
      </c>
      <c r="E24" s="10" t="s">
        <v>187</v>
      </c>
      <c r="F24" s="21" t="s">
        <v>188</v>
      </c>
      <c r="G24" s="12">
        <v>43053054</v>
      </c>
      <c r="H24" s="9" t="s">
        <v>11</v>
      </c>
      <c r="I24" s="10" t="s">
        <v>62</v>
      </c>
      <c r="J24" s="13" t="s">
        <v>189</v>
      </c>
      <c r="K24" s="10" t="s">
        <v>190</v>
      </c>
      <c r="L24" s="9" t="s">
        <v>191</v>
      </c>
      <c r="M24" s="9" t="s">
        <v>192</v>
      </c>
      <c r="N24" s="12">
        <v>137206139022.71162</v>
      </c>
      <c r="O24" s="12">
        <v>200254371997.25464</v>
      </c>
      <c r="P24" s="12">
        <v>209724351221.97028</v>
      </c>
      <c r="Q24" s="12">
        <v>166361491140.75256</v>
      </c>
      <c r="R24" s="12">
        <v>170163165960.51563</v>
      </c>
      <c r="S24" s="12">
        <v>171091289782.24454</v>
      </c>
      <c r="T24" s="52">
        <v>7.9999999999978404E-3</v>
      </c>
      <c r="U24" s="12">
        <v>3973.9640719156541</v>
      </c>
      <c r="V24" s="15" t="s">
        <v>193</v>
      </c>
      <c r="W24" s="15">
        <v>82.75</v>
      </c>
      <c r="X24" s="53">
        <v>48.6</v>
      </c>
      <c r="Y24" s="12">
        <v>42413788</v>
      </c>
      <c r="Z24" s="12">
        <v>36803498</v>
      </c>
      <c r="AA24" s="12">
        <v>-5610290</v>
      </c>
      <c r="AB24" s="16">
        <v>0.23150589986440381</v>
      </c>
      <c r="AC24" s="16">
        <v>0.24003061009566512</v>
      </c>
      <c r="AD24" s="17" t="s">
        <v>1090</v>
      </c>
      <c r="AE24" s="17" t="s">
        <v>34</v>
      </c>
      <c r="AF24" s="18">
        <v>43180</v>
      </c>
      <c r="AG24" s="18">
        <v>44197</v>
      </c>
      <c r="AH24" s="17" t="s">
        <v>35</v>
      </c>
      <c r="AI24" s="17" t="s">
        <v>36</v>
      </c>
      <c r="AJ24" s="9" t="s">
        <v>194</v>
      </c>
      <c r="AK24" s="19" t="s">
        <v>23</v>
      </c>
      <c r="AL24" s="20">
        <v>0.17211750000000001</v>
      </c>
      <c r="AM24" s="12">
        <v>74</v>
      </c>
      <c r="AN24" s="20">
        <v>13.553337300000001</v>
      </c>
      <c r="AO24" s="12">
        <v>74</v>
      </c>
      <c r="AP24" s="20">
        <v>2.42</v>
      </c>
      <c r="AQ24" s="12">
        <v>127</v>
      </c>
      <c r="AR24" s="20">
        <v>2.39</v>
      </c>
      <c r="AS24" s="12">
        <v>150</v>
      </c>
      <c r="AT24" s="20">
        <v>2.13</v>
      </c>
      <c r="AU24" s="12">
        <v>188</v>
      </c>
      <c r="AV24" s="20">
        <v>2.4500000000000002</v>
      </c>
      <c r="AW24" s="12">
        <v>157</v>
      </c>
      <c r="AX24" s="20">
        <v>5</v>
      </c>
      <c r="AY24" s="20">
        <v>1</v>
      </c>
      <c r="AZ24" s="20">
        <v>3.71</v>
      </c>
      <c r="BA24" s="20">
        <v>1</v>
      </c>
      <c r="BB24" s="20">
        <v>4.4420000000000002</v>
      </c>
      <c r="BC24" s="20">
        <v>4.5999999999999996</v>
      </c>
      <c r="BD24" s="12">
        <v>4619485</v>
      </c>
      <c r="BE24" s="12">
        <v>4719273</v>
      </c>
      <c r="BF24" s="12">
        <v>4951106</v>
      </c>
      <c r="BG24" s="12">
        <v>4490253</v>
      </c>
      <c r="BH24" s="12">
        <v>4826156</v>
      </c>
      <c r="BI24" s="12">
        <v>5867173</v>
      </c>
      <c r="BJ24" s="12">
        <v>6381202</v>
      </c>
      <c r="BK24" s="12">
        <v>6468842</v>
      </c>
      <c r="BL24" s="48">
        <v>4.9277659036293775E-2</v>
      </c>
      <c r="BM24" s="12">
        <f>VLOOKUP($A24,'[1]Trade_Map_-_Liste_des_marchés_f'!$A$18:$K$227,3,0)</f>
        <v>1127520</v>
      </c>
      <c r="BN24" s="12">
        <f>VLOOKUP($A24,'[1]Trade_Map_-_Liste_des_marchés_f'!$A$18:$K$227,4,0)</f>
        <v>1284507</v>
      </c>
      <c r="BO24" s="12">
        <f>VLOOKUP($A24,'[1]Trade_Map_-_Liste_des_marchés_f'!$A$18:$K$227,5,0)</f>
        <v>1331608</v>
      </c>
      <c r="BP24" s="12">
        <f>VLOOKUP($A24,'[1]Trade_Map_-_Liste_des_marchés_f'!$A$18:$K$227,6,0)</f>
        <v>789228</v>
      </c>
      <c r="BQ24" s="12">
        <f>VLOOKUP($A24,'[1]Trade_Map_-_Liste_des_marchés_f'!$A$18:$K$227,7,0)</f>
        <v>616227</v>
      </c>
      <c r="BR24" s="12">
        <f>VLOOKUP($A24,'[1]Trade_Map_-_Liste_des_marchés_f'!$A$18:$K$227,8,0)</f>
        <v>544083</v>
      </c>
      <c r="BS24" s="12">
        <f>VLOOKUP($A24,'[1]Trade_Map_-_Liste_des_marchés_f'!$A$18:$K$227,9,0)</f>
        <v>741599</v>
      </c>
      <c r="BT24" s="12">
        <f>VLOOKUP($A24,'[1]Trade_Map_-_Liste_des_marchés_f'!$A$18:$K$227,10,0)</f>
        <v>515385</v>
      </c>
      <c r="BU24" s="48">
        <v>1.6843994717435029E-2</v>
      </c>
    </row>
    <row r="25" spans="1:73" x14ac:dyDescent="0.25">
      <c r="A25" s="8" t="s">
        <v>195</v>
      </c>
      <c r="B25" s="8" t="s">
        <v>196</v>
      </c>
      <c r="C25" s="9" t="s">
        <v>7</v>
      </c>
      <c r="D25" s="9" t="s">
        <v>25</v>
      </c>
      <c r="E25" s="10" t="s">
        <v>197</v>
      </c>
      <c r="F25" s="21" t="s">
        <v>198</v>
      </c>
      <c r="G25" s="12">
        <v>58005463</v>
      </c>
      <c r="H25" s="9" t="s">
        <v>199</v>
      </c>
      <c r="I25" s="10" t="s">
        <v>12</v>
      </c>
      <c r="J25" s="13" t="s">
        <v>200</v>
      </c>
      <c r="K25" s="10" t="s">
        <v>201</v>
      </c>
      <c r="L25" s="9" t="s">
        <v>202</v>
      </c>
      <c r="M25" s="9" t="s">
        <v>203</v>
      </c>
      <c r="N25" s="12">
        <v>29081425282.294891</v>
      </c>
      <c r="O25" s="12">
        <v>34657139495.403145</v>
      </c>
      <c r="P25" s="12">
        <v>45680532613.759094</v>
      </c>
      <c r="Q25" s="12">
        <v>47378599025.30442</v>
      </c>
      <c r="R25" s="12">
        <v>53320625958.562813</v>
      </c>
      <c r="S25" s="12">
        <v>63177068174.548973</v>
      </c>
      <c r="T25" s="52">
        <v>5.7913713763207114E-2</v>
      </c>
      <c r="U25" s="12">
        <v>1122.1218104751499</v>
      </c>
      <c r="V25" s="15" t="s">
        <v>204</v>
      </c>
      <c r="W25" s="15" t="s">
        <v>33</v>
      </c>
      <c r="X25" s="53">
        <v>54.5</v>
      </c>
      <c r="Y25" s="12">
        <v>11573604</v>
      </c>
      <c r="Z25" s="12">
        <v>4946709</v>
      </c>
      <c r="AA25" s="12">
        <v>-6626895</v>
      </c>
      <c r="AB25" s="16">
        <v>0.1307461194175456</v>
      </c>
      <c r="AC25" s="16">
        <v>0.16580153151275254</v>
      </c>
      <c r="AD25" s="17" t="s">
        <v>1090</v>
      </c>
      <c r="AE25" s="17" t="s">
        <v>34</v>
      </c>
      <c r="AF25" s="18">
        <v>43180</v>
      </c>
      <c r="AG25" s="18">
        <v>44197</v>
      </c>
      <c r="AH25" s="17" t="s">
        <v>35</v>
      </c>
      <c r="AI25" s="17" t="s">
        <v>36</v>
      </c>
      <c r="AJ25" s="9" t="s">
        <v>205</v>
      </c>
      <c r="AK25" s="19" t="s">
        <v>23</v>
      </c>
      <c r="AL25" s="20">
        <v>0.17007559999999999</v>
      </c>
      <c r="AM25" s="12">
        <v>75</v>
      </c>
      <c r="AN25" s="20">
        <v>16.4194332</v>
      </c>
      <c r="AO25" s="12">
        <v>67</v>
      </c>
      <c r="AP25" s="20">
        <v>2.8115860000000001</v>
      </c>
      <c r="AQ25" s="12">
        <v>68</v>
      </c>
      <c r="AR25" s="20">
        <v>2.9167670000000001</v>
      </c>
      <c r="AS25" s="12">
        <v>63</v>
      </c>
      <c r="AT25" s="20">
        <v>2.7756609999999999</v>
      </c>
      <c r="AU25" s="12">
        <v>61</v>
      </c>
      <c r="AV25" s="20">
        <v>2.9901849999999999</v>
      </c>
      <c r="AW25" s="12">
        <v>65</v>
      </c>
      <c r="AX25" s="20">
        <v>2.25</v>
      </c>
      <c r="AY25" s="20">
        <v>1</v>
      </c>
      <c r="AZ25" s="20">
        <v>2.9057930000000001</v>
      </c>
      <c r="BA25" s="20">
        <v>3</v>
      </c>
      <c r="BB25" s="20">
        <v>2.0811586000000002</v>
      </c>
      <c r="BC25" s="20">
        <v>3.2</v>
      </c>
      <c r="BD25" s="12">
        <v>1282</v>
      </c>
      <c r="BE25" s="12">
        <v>639</v>
      </c>
      <c r="BF25" s="12">
        <v>4140</v>
      </c>
      <c r="BG25" s="12">
        <v>1324</v>
      </c>
      <c r="BH25" s="12">
        <v>10072</v>
      </c>
      <c r="BI25" s="12">
        <v>25954</v>
      </c>
      <c r="BJ25" s="12">
        <v>30771</v>
      </c>
      <c r="BK25" s="12">
        <v>23025</v>
      </c>
      <c r="BL25" s="48">
        <v>0.51073180848379707</v>
      </c>
      <c r="BM25" s="12">
        <f>VLOOKUP($A25,'[1]Trade_Map_-_Liste_des_marchés_f'!$A$18:$K$227,3,0)</f>
        <v>3672</v>
      </c>
      <c r="BN25" s="12">
        <f>VLOOKUP($A25,'[1]Trade_Map_-_Liste_des_marchés_f'!$A$18:$K$227,4,0)</f>
        <v>3244</v>
      </c>
      <c r="BO25" s="12">
        <f>VLOOKUP($A25,'[1]Trade_Map_-_Liste_des_marchés_f'!$A$18:$K$227,5,0)</f>
        <v>4330</v>
      </c>
      <c r="BP25" s="12">
        <f>VLOOKUP($A25,'[1]Trade_Map_-_Liste_des_marchés_f'!$A$18:$K$227,6,0)</f>
        <v>4756</v>
      </c>
      <c r="BQ25" s="12">
        <f>VLOOKUP($A25,'[1]Trade_Map_-_Liste_des_marchés_f'!$A$18:$K$227,7,0)</f>
        <v>4657</v>
      </c>
      <c r="BR25" s="12">
        <f>VLOOKUP($A25,'[1]Trade_Map_-_Liste_des_marchés_f'!$A$18:$K$227,8,0)</f>
        <v>5117</v>
      </c>
      <c r="BS25" s="12">
        <f>VLOOKUP($A25,'[1]Trade_Map_-_Liste_des_marchés_f'!$A$18:$K$227,9,0)</f>
        <v>7045</v>
      </c>
      <c r="BT25" s="12">
        <f>VLOOKUP($A25,'[1]Trade_Map_-_Liste_des_marchés_f'!$A$18:$K$227,10,0)</f>
        <v>6981</v>
      </c>
      <c r="BU25" s="48">
        <v>9.6122975053169579E-2</v>
      </c>
    </row>
    <row r="26" spans="1:73" x14ac:dyDescent="0.25">
      <c r="A26" s="8" t="s">
        <v>206</v>
      </c>
      <c r="B26" s="8" t="s">
        <v>207</v>
      </c>
      <c r="C26" s="9" t="s">
        <v>7</v>
      </c>
      <c r="D26" s="9" t="s">
        <v>8</v>
      </c>
      <c r="E26" s="10" t="s">
        <v>208</v>
      </c>
      <c r="F26" s="21" t="s">
        <v>209</v>
      </c>
      <c r="G26" s="12">
        <v>6777452</v>
      </c>
      <c r="H26" s="9" t="s">
        <v>11</v>
      </c>
      <c r="I26" s="10" t="s">
        <v>12</v>
      </c>
      <c r="J26" s="13" t="s">
        <v>210</v>
      </c>
      <c r="K26" s="10" t="s">
        <v>211</v>
      </c>
      <c r="L26" s="9" t="s">
        <v>212</v>
      </c>
      <c r="M26" s="9" t="s">
        <v>213</v>
      </c>
      <c r="N26" s="12">
        <v>63028320702.034302</v>
      </c>
      <c r="O26" s="12">
        <v>34699395523.607254</v>
      </c>
      <c r="P26" s="12">
        <v>65502870173.783119</v>
      </c>
      <c r="Q26" s="12">
        <v>27842131479.872574</v>
      </c>
      <c r="R26" s="12">
        <v>37883243650.452003</v>
      </c>
      <c r="S26" s="12">
        <v>52091152228.342514</v>
      </c>
      <c r="T26" s="52">
        <v>2.5359534775867731E-2</v>
      </c>
      <c r="U26" s="12">
        <v>7685.949266530034</v>
      </c>
      <c r="V26" s="15" t="s">
        <v>33</v>
      </c>
      <c r="W26" s="15">
        <v>345.07</v>
      </c>
      <c r="X26" s="53">
        <v>32.700000000000003</v>
      </c>
      <c r="Y26" s="12">
        <v>15417462</v>
      </c>
      <c r="Z26" s="12">
        <v>29465792</v>
      </c>
      <c r="AA26" s="12">
        <v>14048330</v>
      </c>
      <c r="AB26" s="16">
        <v>0.43081456331829099</v>
      </c>
      <c r="AC26" s="16">
        <v>0.40526598966450345</v>
      </c>
      <c r="AD26" s="17" t="s">
        <v>1090</v>
      </c>
      <c r="AE26" s="17" t="s">
        <v>34</v>
      </c>
      <c r="AF26" s="18">
        <v>43180</v>
      </c>
      <c r="AG26" s="18">
        <v>44197</v>
      </c>
      <c r="AH26" s="17" t="s">
        <v>35</v>
      </c>
      <c r="AI26" s="17" t="s">
        <v>36</v>
      </c>
      <c r="AJ26" s="9" t="s">
        <v>214</v>
      </c>
      <c r="AK26" s="19" t="s">
        <v>23</v>
      </c>
      <c r="AL26" s="20">
        <v>0.16641520000000001</v>
      </c>
      <c r="AM26" s="12">
        <v>76</v>
      </c>
      <c r="AN26" s="20">
        <v>12.9721338</v>
      </c>
      <c r="AO26" s="12">
        <v>75</v>
      </c>
      <c r="AP26" s="20">
        <v>2.25</v>
      </c>
      <c r="AQ26" s="12">
        <v>153</v>
      </c>
      <c r="AR26" s="20">
        <v>2.0499999999999998</v>
      </c>
      <c r="AS26" s="12">
        <v>204</v>
      </c>
      <c r="AT26" s="20">
        <v>1.95</v>
      </c>
      <c r="AU26" s="12">
        <v>200</v>
      </c>
      <c r="AV26" s="20">
        <v>2.11</v>
      </c>
      <c r="AW26" s="12">
        <v>205</v>
      </c>
      <c r="AX26" s="20">
        <v>4.25</v>
      </c>
      <c r="AY26" s="20">
        <v>5</v>
      </c>
      <c r="AZ26" s="20">
        <v>2.125</v>
      </c>
      <c r="BA26" s="20">
        <v>1</v>
      </c>
      <c r="BB26" s="20">
        <v>4.4249999999999998</v>
      </c>
      <c r="BC26" s="20">
        <v>4.4000000000000004</v>
      </c>
      <c r="BD26" s="12">
        <v>81218</v>
      </c>
      <c r="BE26" s="12">
        <v>87219</v>
      </c>
      <c r="BF26" s="12">
        <v>36443</v>
      </c>
      <c r="BG26" s="12">
        <v>68386</v>
      </c>
      <c r="BH26" s="12">
        <v>89592</v>
      </c>
      <c r="BI26" s="12">
        <v>74894</v>
      </c>
      <c r="BJ26" s="12">
        <v>85784</v>
      </c>
      <c r="BK26" s="12">
        <v>88066</v>
      </c>
      <c r="BL26" s="48">
        <v>1.1631357946450649E-2</v>
      </c>
      <c r="BM26" s="12">
        <f>VLOOKUP($A26,'[1]Trade_Map_-_Liste_des_marchés_f'!$A$18:$K$227,3,0)</f>
        <v>23502</v>
      </c>
      <c r="BN26" s="12">
        <f>VLOOKUP($A26,'[1]Trade_Map_-_Liste_des_marchés_f'!$A$18:$K$227,4,0)</f>
        <v>15434</v>
      </c>
      <c r="BO26" s="12">
        <f>VLOOKUP($A26,'[1]Trade_Map_-_Liste_des_marchés_f'!$A$18:$K$227,5,0)</f>
        <v>22112</v>
      </c>
      <c r="BP26" s="12">
        <f>VLOOKUP($A26,'[1]Trade_Map_-_Liste_des_marchés_f'!$A$18:$K$227,6,0)</f>
        <v>3584</v>
      </c>
      <c r="BQ26" s="12">
        <f>VLOOKUP($A26,'[1]Trade_Map_-_Liste_des_marchés_f'!$A$18:$K$227,7,0)</f>
        <v>11056</v>
      </c>
      <c r="BR26" s="12">
        <f>VLOOKUP($A26,'[1]Trade_Map_-_Liste_des_marchés_f'!$A$18:$K$227,8,0)</f>
        <v>20313</v>
      </c>
      <c r="BS26" s="12">
        <f>VLOOKUP($A26,'[1]Trade_Map_-_Liste_des_marchés_f'!$A$18:$K$227,9,0)</f>
        <v>55464</v>
      </c>
      <c r="BT26" s="12">
        <f>VLOOKUP($A26,'[1]Trade_Map_-_Liste_des_marchés_f'!$A$18:$K$227,10,0)</f>
        <v>20227</v>
      </c>
      <c r="BU26" s="48">
        <v>-2.1210004186131615E-2</v>
      </c>
    </row>
    <row r="27" spans="1:73" x14ac:dyDescent="0.25">
      <c r="A27" s="8" t="s">
        <v>215</v>
      </c>
      <c r="B27" s="8" t="s">
        <v>215</v>
      </c>
      <c r="C27" s="9" t="s">
        <v>7</v>
      </c>
      <c r="D27" s="9" t="s">
        <v>8</v>
      </c>
      <c r="E27" s="10" t="s">
        <v>216</v>
      </c>
      <c r="F27" s="21" t="s">
        <v>217</v>
      </c>
      <c r="G27" s="12">
        <v>11694719</v>
      </c>
      <c r="H27" s="9" t="s">
        <v>11</v>
      </c>
      <c r="I27" s="10" t="s">
        <v>218</v>
      </c>
      <c r="J27" s="13" t="s">
        <v>219</v>
      </c>
      <c r="K27" s="10" t="s">
        <v>220</v>
      </c>
      <c r="L27" s="9" t="s">
        <v>221</v>
      </c>
      <c r="M27" s="9" t="s">
        <v>222</v>
      </c>
      <c r="N27" s="12">
        <v>43454935940.161446</v>
      </c>
      <c r="O27" s="12">
        <v>45810626509.447365</v>
      </c>
      <c r="P27" s="12">
        <v>46251061734.474052</v>
      </c>
      <c r="Q27" s="12">
        <v>43173480831.9739</v>
      </c>
      <c r="R27" s="12">
        <v>39802430354.633377</v>
      </c>
      <c r="S27" s="12">
        <v>38796687568.157036</v>
      </c>
      <c r="T27" s="52">
        <v>1.0430453381276692E-2</v>
      </c>
      <c r="U27" s="12">
        <v>3317.4535932122044</v>
      </c>
      <c r="V27" s="15">
        <v>844.8</v>
      </c>
      <c r="W27" s="15">
        <v>21.81</v>
      </c>
      <c r="X27" s="53">
        <v>68.7</v>
      </c>
      <c r="Y27" s="12">
        <v>21573847</v>
      </c>
      <c r="Z27" s="12">
        <v>14944087</v>
      </c>
      <c r="AA27" s="12">
        <v>-6629760</v>
      </c>
      <c r="AB27" s="16">
        <v>0.47063211177302472</v>
      </c>
      <c r="AC27" s="16">
        <v>0.47491820635172899</v>
      </c>
      <c r="AD27" s="17" t="s">
        <v>1091</v>
      </c>
      <c r="AE27" s="17" t="s">
        <v>1095</v>
      </c>
      <c r="AF27" s="18" t="s">
        <v>18</v>
      </c>
      <c r="AG27" s="18" t="s">
        <v>223</v>
      </c>
      <c r="AH27" s="17" t="s">
        <v>20</v>
      </c>
      <c r="AI27" s="17" t="s">
        <v>21</v>
      </c>
      <c r="AJ27" s="9" t="s">
        <v>224</v>
      </c>
      <c r="AK27" s="19" t="s">
        <v>23</v>
      </c>
      <c r="AL27" s="20">
        <v>0.16497239999999999</v>
      </c>
      <c r="AM27" s="12">
        <v>77</v>
      </c>
      <c r="AN27" s="20">
        <v>61.129357800000001</v>
      </c>
      <c r="AO27" s="12">
        <v>20</v>
      </c>
      <c r="AP27" s="20">
        <v>2.1</v>
      </c>
      <c r="AQ27" s="12">
        <v>184</v>
      </c>
      <c r="AR27" s="20">
        <v>2.2999999999999998</v>
      </c>
      <c r="AS27" s="12">
        <v>173</v>
      </c>
      <c r="AT27" s="20">
        <v>2.38</v>
      </c>
      <c r="AU27" s="12">
        <v>141</v>
      </c>
      <c r="AV27" s="20">
        <v>2.57</v>
      </c>
      <c r="AW27" s="12">
        <v>136</v>
      </c>
      <c r="AX27" s="20">
        <v>5</v>
      </c>
      <c r="AY27" s="20">
        <v>5</v>
      </c>
      <c r="AZ27" s="20">
        <v>3.55</v>
      </c>
      <c r="BA27" s="20">
        <v>2</v>
      </c>
      <c r="BB27" s="20">
        <v>4.8099999999999996</v>
      </c>
      <c r="BC27" s="20">
        <v>3.4</v>
      </c>
      <c r="BD27" s="12">
        <v>121624</v>
      </c>
      <c r="BE27" s="12">
        <v>86872</v>
      </c>
      <c r="BF27" s="12">
        <v>96429</v>
      </c>
      <c r="BG27" s="12">
        <v>109398</v>
      </c>
      <c r="BH27" s="12">
        <v>98380</v>
      </c>
      <c r="BI27" s="12">
        <v>91817</v>
      </c>
      <c r="BJ27" s="12">
        <v>116494</v>
      </c>
      <c r="BK27" s="12">
        <v>85209</v>
      </c>
      <c r="BL27" s="48">
        <v>-4.9562111386269869E-2</v>
      </c>
      <c r="BM27" s="12">
        <f>VLOOKUP($A27,'[1]Trade_Map_-_Liste_des_marchés_f'!$A$18:$K$227,3,0)</f>
        <v>241046</v>
      </c>
      <c r="BN27" s="12">
        <f>VLOOKUP($A27,'[1]Trade_Map_-_Liste_des_marchés_f'!$A$18:$K$227,4,0)</f>
        <v>221864</v>
      </c>
      <c r="BO27" s="12">
        <f>VLOOKUP($A27,'[1]Trade_Map_-_Liste_des_marchés_f'!$A$18:$K$227,5,0)</f>
        <v>205438</v>
      </c>
      <c r="BP27" s="12">
        <f>VLOOKUP($A27,'[1]Trade_Map_-_Liste_des_marchés_f'!$A$18:$K$227,6,0)</f>
        <v>189579</v>
      </c>
      <c r="BQ27" s="12">
        <f>VLOOKUP($A27,'[1]Trade_Map_-_Liste_des_marchés_f'!$A$18:$K$227,7,0)</f>
        <v>191485</v>
      </c>
      <c r="BR27" s="12">
        <f>VLOOKUP($A27,'[1]Trade_Map_-_Liste_des_marchés_f'!$A$18:$K$227,8,0)</f>
        <v>213828</v>
      </c>
      <c r="BS27" s="12">
        <f>VLOOKUP($A27,'[1]Trade_Map_-_Liste_des_marchés_f'!$A$18:$K$227,9,0)</f>
        <v>259339</v>
      </c>
      <c r="BT27" s="12">
        <f>VLOOKUP($A27,'[1]Trade_Map_-_Liste_des_marchés_f'!$A$18:$K$227,10,0)</f>
        <v>246215</v>
      </c>
      <c r="BU27" s="49">
        <v>3.0356484665305938E-3</v>
      </c>
    </row>
    <row r="28" spans="1:73" x14ac:dyDescent="0.25">
      <c r="A28" s="8" t="s">
        <v>225</v>
      </c>
      <c r="B28" s="8" t="s">
        <v>225</v>
      </c>
      <c r="C28" s="9" t="s">
        <v>7</v>
      </c>
      <c r="D28" s="9" t="s">
        <v>8</v>
      </c>
      <c r="E28" s="10" t="s">
        <v>226</v>
      </c>
      <c r="F28" s="21" t="s">
        <v>227</v>
      </c>
      <c r="G28" s="12">
        <v>42813238</v>
      </c>
      <c r="H28" s="9" t="s">
        <v>228</v>
      </c>
      <c r="I28" s="10" t="s">
        <v>12</v>
      </c>
      <c r="J28" s="13" t="s">
        <v>229</v>
      </c>
      <c r="K28" s="10" t="s">
        <v>230</v>
      </c>
      <c r="L28" s="9" t="s">
        <v>231</v>
      </c>
      <c r="M28" s="9" t="s">
        <v>232</v>
      </c>
      <c r="N28" s="12">
        <v>49957202646.410194</v>
      </c>
      <c r="O28" s="12">
        <v>57060450038.138824</v>
      </c>
      <c r="P28" s="12">
        <v>57730380599.528465</v>
      </c>
      <c r="Q28" s="12">
        <v>74294508239.552399</v>
      </c>
      <c r="R28" s="12">
        <v>45021077955.327972</v>
      </c>
      <c r="S28" s="12">
        <v>30513456084.79607</v>
      </c>
      <c r="T28" s="52">
        <v>-2.5035372726294726E-2</v>
      </c>
      <c r="U28" s="12">
        <v>441.505603374484</v>
      </c>
      <c r="V28" s="15">
        <v>825.4</v>
      </c>
      <c r="W28" s="15" t="s">
        <v>33</v>
      </c>
      <c r="X28" s="53">
        <v>44.8</v>
      </c>
      <c r="Y28" s="12">
        <v>8091655</v>
      </c>
      <c r="Z28" s="12">
        <v>4108782</v>
      </c>
      <c r="AA28" s="12">
        <v>-3982873</v>
      </c>
      <c r="AB28" s="16">
        <v>0.19991896306493953</v>
      </c>
      <c r="AC28" s="16">
        <v>0.23456568320964682</v>
      </c>
      <c r="AD28" s="17" t="s">
        <v>1090</v>
      </c>
      <c r="AE28" s="17" t="s">
        <v>34</v>
      </c>
      <c r="AF28" s="18">
        <v>43180</v>
      </c>
      <c r="AG28" s="18">
        <v>44197</v>
      </c>
      <c r="AH28" s="17" t="s">
        <v>35</v>
      </c>
      <c r="AI28" s="17" t="s">
        <v>36</v>
      </c>
      <c r="AJ28" s="9"/>
      <c r="AK28" s="19" t="s">
        <v>23</v>
      </c>
      <c r="AL28" s="20">
        <v>0.1592105</v>
      </c>
      <c r="AM28" s="12">
        <v>78</v>
      </c>
      <c r="AN28" s="20">
        <v>9.3229579999999999</v>
      </c>
      <c r="AO28" s="12">
        <v>84</v>
      </c>
      <c r="AP28" s="20">
        <v>2.1800000000000002</v>
      </c>
      <c r="AQ28" s="12">
        <v>171</v>
      </c>
      <c r="AR28" s="20">
        <v>2.5099999999999998</v>
      </c>
      <c r="AS28" s="12">
        <v>127</v>
      </c>
      <c r="AT28" s="20">
        <v>2.14</v>
      </c>
      <c r="AU28" s="12">
        <v>186</v>
      </c>
      <c r="AV28" s="20">
        <v>2.4300000000000002</v>
      </c>
      <c r="AW28" s="12">
        <v>164</v>
      </c>
      <c r="AX28" s="20">
        <v>3.75</v>
      </c>
      <c r="AY28" s="20">
        <v>4</v>
      </c>
      <c r="AZ28" s="20">
        <v>2.59</v>
      </c>
      <c r="BA28" s="20">
        <v>3</v>
      </c>
      <c r="BB28" s="20">
        <v>3.0179999999999998</v>
      </c>
      <c r="BC28" s="20">
        <v>2.1999999999999997</v>
      </c>
      <c r="BD28" s="12">
        <v>50655</v>
      </c>
      <c r="BE28" s="12">
        <v>8559</v>
      </c>
      <c r="BF28" s="12">
        <v>36347</v>
      </c>
      <c r="BG28" s="12">
        <v>11637</v>
      </c>
      <c r="BH28" s="12">
        <v>20864</v>
      </c>
      <c r="BI28" s="12">
        <v>21007</v>
      </c>
      <c r="BJ28" s="12">
        <v>36790</v>
      </c>
      <c r="BK28" s="12">
        <v>4450</v>
      </c>
      <c r="BL28" s="48">
        <v>-0.29351103224691077</v>
      </c>
      <c r="BM28" s="12">
        <f>VLOOKUP($A28,'[1]Trade_Map_-_Liste_des_marchés_f'!$A$18:$K$227,3,0)</f>
        <v>0</v>
      </c>
      <c r="BN28" s="12">
        <f>VLOOKUP($A28,'[1]Trade_Map_-_Liste_des_marchés_f'!$A$18:$K$227,4,0)</f>
        <v>8</v>
      </c>
      <c r="BO28" s="12">
        <f>VLOOKUP($A28,'[1]Trade_Map_-_Liste_des_marchés_f'!$A$18:$K$227,5,0)</f>
        <v>49</v>
      </c>
      <c r="BP28" s="12">
        <f>VLOOKUP($A28,'[1]Trade_Map_-_Liste_des_marchés_f'!$A$18:$K$227,6,0)</f>
        <v>7885</v>
      </c>
      <c r="BQ28" s="12">
        <f>VLOOKUP($A28,'[1]Trade_Map_-_Liste_des_marchés_f'!$A$18:$K$227,7,0)</f>
        <v>1747</v>
      </c>
      <c r="BR28" s="12">
        <f>VLOOKUP($A28,'[1]Trade_Map_-_Liste_des_marchés_f'!$A$18:$K$227,8,0)</f>
        <v>71</v>
      </c>
      <c r="BS28" s="12">
        <f>VLOOKUP($A28,'[1]Trade_Map_-_Liste_des_marchés_f'!$A$18:$K$227,9,0)</f>
        <v>212</v>
      </c>
      <c r="BT28" s="12">
        <f>VLOOKUP($A28,'[1]Trade_Map_-_Liste_des_marchés_f'!$A$18:$K$227,10,0)</f>
        <v>157</v>
      </c>
      <c r="BU28" s="48">
        <v>0.64235969143631722</v>
      </c>
    </row>
    <row r="29" spans="1:73" x14ac:dyDescent="0.25">
      <c r="A29" s="8" t="s">
        <v>233</v>
      </c>
      <c r="B29" s="8" t="s">
        <v>233</v>
      </c>
      <c r="C29" s="9" t="s">
        <v>7</v>
      </c>
      <c r="D29" s="9" t="s">
        <v>38</v>
      </c>
      <c r="E29" s="10" t="s">
        <v>234</v>
      </c>
      <c r="F29" s="21" t="s">
        <v>235</v>
      </c>
      <c r="G29" s="12">
        <v>30366036</v>
      </c>
      <c r="H29" s="9" t="s">
        <v>113</v>
      </c>
      <c r="I29" s="10" t="s">
        <v>12</v>
      </c>
      <c r="J29" s="13" t="s">
        <v>236</v>
      </c>
      <c r="K29" s="10" t="s">
        <v>237</v>
      </c>
      <c r="L29" s="9" t="s">
        <v>238</v>
      </c>
      <c r="M29" s="9" t="s">
        <v>84</v>
      </c>
      <c r="N29" s="12">
        <v>11914471497.14917</v>
      </c>
      <c r="O29" s="12">
        <v>14381552432.949402</v>
      </c>
      <c r="P29" s="12">
        <v>16974320551.02129</v>
      </c>
      <c r="Q29" s="12">
        <v>15950969018.945787</v>
      </c>
      <c r="R29" s="12">
        <v>13219084261.366407</v>
      </c>
      <c r="S29" s="12">
        <v>15291448211.603004</v>
      </c>
      <c r="T29" s="52">
        <v>2.2835972030121495E-2</v>
      </c>
      <c r="U29" s="12">
        <v>503.57077267520214</v>
      </c>
      <c r="V29" s="15" t="s">
        <v>239</v>
      </c>
      <c r="W29" s="15">
        <v>-30.2</v>
      </c>
      <c r="X29" s="53">
        <v>55</v>
      </c>
      <c r="Y29" s="12">
        <v>7638740</v>
      </c>
      <c r="Z29" s="12">
        <v>4722313</v>
      </c>
      <c r="AA29" s="12">
        <v>-2916427</v>
      </c>
      <c r="AB29" s="16">
        <v>0.40418189398897325</v>
      </c>
      <c r="AC29" s="16">
        <v>0.41952945696443472</v>
      </c>
      <c r="AD29" s="17" t="s">
        <v>1090</v>
      </c>
      <c r="AE29" s="17" t="s">
        <v>34</v>
      </c>
      <c r="AF29" s="18">
        <v>43180</v>
      </c>
      <c r="AG29" s="18">
        <v>44197</v>
      </c>
      <c r="AH29" s="17" t="s">
        <v>35</v>
      </c>
      <c r="AI29" s="17" t="s">
        <v>36</v>
      </c>
      <c r="AJ29" s="9"/>
      <c r="AK29" s="19" t="s">
        <v>23</v>
      </c>
      <c r="AL29" s="20">
        <v>0.15913050000000001</v>
      </c>
      <c r="AM29" s="12">
        <v>79</v>
      </c>
      <c r="AN29" s="20">
        <v>16.173943399999999</v>
      </c>
      <c r="AO29" s="12">
        <v>68</v>
      </c>
      <c r="AP29" s="20">
        <v>2.2380170000000001</v>
      </c>
      <c r="AQ29" s="12">
        <v>155</v>
      </c>
      <c r="AR29" s="20">
        <v>2.44495</v>
      </c>
      <c r="AS29" s="12">
        <v>143</v>
      </c>
      <c r="AT29" s="20">
        <v>2.491724</v>
      </c>
      <c r="AU29" s="12">
        <v>112</v>
      </c>
      <c r="AV29" s="20">
        <v>2.6841050000000002</v>
      </c>
      <c r="AW29" s="12">
        <v>107</v>
      </c>
      <c r="AX29" s="20">
        <v>1.25</v>
      </c>
      <c r="AY29" s="20">
        <v>2</v>
      </c>
      <c r="AZ29" s="20">
        <v>2.1190085000000001</v>
      </c>
      <c r="BA29" s="20">
        <v>3</v>
      </c>
      <c r="BB29" s="20">
        <v>2.0238017000000004</v>
      </c>
      <c r="BC29" s="20">
        <v>1.6</v>
      </c>
      <c r="BD29" s="12">
        <v>6947</v>
      </c>
      <c r="BE29" s="12">
        <v>165</v>
      </c>
      <c r="BF29" s="12">
        <v>16450</v>
      </c>
      <c r="BG29" s="12">
        <v>303</v>
      </c>
      <c r="BH29" s="12">
        <v>33020</v>
      </c>
      <c r="BI29" s="12">
        <v>49320</v>
      </c>
      <c r="BJ29" s="12">
        <v>52443</v>
      </c>
      <c r="BK29" s="12">
        <v>22703</v>
      </c>
      <c r="BL29" s="48">
        <v>0.18432097640882472</v>
      </c>
      <c r="BM29" s="12">
        <f>VLOOKUP($A29,'[1]Trade_Map_-_Liste_des_marchés_f'!$A$18:$K$227,3,0)</f>
        <v>0</v>
      </c>
      <c r="BN29" s="12">
        <f>VLOOKUP($A29,'[1]Trade_Map_-_Liste_des_marchés_f'!$A$18:$K$227,4,0)</f>
        <v>9</v>
      </c>
      <c r="BO29" s="12">
        <f>VLOOKUP($A29,'[1]Trade_Map_-_Liste_des_marchés_f'!$A$18:$K$227,5,0)</f>
        <v>0</v>
      </c>
      <c r="BP29" s="12">
        <f>VLOOKUP($A29,'[1]Trade_Map_-_Liste_des_marchés_f'!$A$18:$K$227,6,0)</f>
        <v>325</v>
      </c>
      <c r="BQ29" s="12">
        <f>VLOOKUP($A29,'[1]Trade_Map_-_Liste_des_marchés_f'!$A$18:$K$227,7,0)</f>
        <v>1105</v>
      </c>
      <c r="BR29" s="12">
        <f>VLOOKUP($A29,'[1]Trade_Map_-_Liste_des_marchés_f'!$A$18:$K$227,8,0)</f>
        <v>1313</v>
      </c>
      <c r="BS29" s="12">
        <f>VLOOKUP($A29,'[1]Trade_Map_-_Liste_des_marchés_f'!$A$18:$K$227,9,0)</f>
        <v>1236</v>
      </c>
      <c r="BT29" s="12">
        <f>VLOOKUP($A29,'[1]Trade_Map_-_Liste_des_marchés_f'!$A$18:$K$227,10,0)</f>
        <v>590</v>
      </c>
      <c r="BU29" s="48">
        <v>1.0080209999701415</v>
      </c>
    </row>
    <row r="30" spans="1:73" x14ac:dyDescent="0.25">
      <c r="A30" s="8" t="s">
        <v>240</v>
      </c>
      <c r="B30" s="8" t="s">
        <v>240</v>
      </c>
      <c r="C30" s="9" t="s">
        <v>7</v>
      </c>
      <c r="D30" s="9" t="s">
        <v>25</v>
      </c>
      <c r="E30" s="10" t="s">
        <v>241</v>
      </c>
      <c r="F30" s="21" t="s">
        <v>242</v>
      </c>
      <c r="G30" s="12">
        <v>97625</v>
      </c>
      <c r="H30" s="9" t="s">
        <v>243</v>
      </c>
      <c r="I30" s="10" t="s">
        <v>12</v>
      </c>
      <c r="J30" s="13" t="s">
        <v>244</v>
      </c>
      <c r="K30" s="10" t="s">
        <v>245</v>
      </c>
      <c r="L30" s="9" t="s">
        <v>246</v>
      </c>
      <c r="M30" s="9" t="s">
        <v>118</v>
      </c>
      <c r="N30" s="12">
        <v>847397850.09441662</v>
      </c>
      <c r="O30" s="12">
        <v>1065826669.8974235</v>
      </c>
      <c r="P30" s="12">
        <v>1328157608.8308716</v>
      </c>
      <c r="Q30" s="12">
        <v>1377495054.041265</v>
      </c>
      <c r="R30" s="12">
        <v>1524486800.3604898</v>
      </c>
      <c r="S30" s="12">
        <v>1703387387.3231909</v>
      </c>
      <c r="T30" s="52">
        <v>5.3125141612562883E-2</v>
      </c>
      <c r="U30" s="12">
        <v>17448.270292683133</v>
      </c>
      <c r="V30" s="15">
        <v>125.54</v>
      </c>
      <c r="W30" s="15">
        <v>7.94</v>
      </c>
      <c r="X30" s="53">
        <v>61.7</v>
      </c>
      <c r="Y30" s="12">
        <v>1474528</v>
      </c>
      <c r="Z30" s="12">
        <v>844891</v>
      </c>
      <c r="AA30" s="12">
        <v>-629637</v>
      </c>
      <c r="AB30" s="16">
        <v>0.68082545910031644</v>
      </c>
      <c r="AC30" s="16">
        <v>0.63202425487365288</v>
      </c>
      <c r="AD30" s="17" t="s">
        <v>1090</v>
      </c>
      <c r="AE30" s="17" t="s">
        <v>34</v>
      </c>
      <c r="AF30" s="18">
        <v>43180</v>
      </c>
      <c r="AG30" s="18">
        <v>44197</v>
      </c>
      <c r="AH30" s="17" t="s">
        <v>35</v>
      </c>
      <c r="AI30" s="17" t="s">
        <v>36</v>
      </c>
      <c r="AJ30" s="9"/>
      <c r="AK30" s="19" t="s">
        <v>23</v>
      </c>
      <c r="AL30" s="20">
        <v>0.15341630000000001</v>
      </c>
      <c r="AM30" s="12">
        <v>83</v>
      </c>
      <c r="AN30" s="20">
        <v>8.8345275999999995</v>
      </c>
      <c r="AO30" s="12">
        <v>85</v>
      </c>
      <c r="AP30" s="20">
        <v>0</v>
      </c>
      <c r="AQ30" s="12"/>
      <c r="AR30" s="20">
        <v>0</v>
      </c>
      <c r="AS30" s="12"/>
      <c r="AT30" s="20">
        <v>0</v>
      </c>
      <c r="AU30" s="20">
        <v>0</v>
      </c>
      <c r="AV30" s="20">
        <v>0</v>
      </c>
      <c r="AW30" s="12" t="s">
        <v>247</v>
      </c>
      <c r="AX30" s="20">
        <v>2</v>
      </c>
      <c r="AY30" s="20">
        <v>3</v>
      </c>
      <c r="AZ30" s="20">
        <v>1.5</v>
      </c>
      <c r="BA30" s="20">
        <v>3</v>
      </c>
      <c r="BB30" s="20">
        <v>1.6</v>
      </c>
      <c r="BC30" s="20">
        <v>2.6</v>
      </c>
      <c r="BD30" s="12">
        <v>0</v>
      </c>
      <c r="BE30" s="12">
        <v>5</v>
      </c>
      <c r="BF30" s="12">
        <v>178</v>
      </c>
      <c r="BG30" s="12">
        <v>344</v>
      </c>
      <c r="BH30" s="12">
        <v>208</v>
      </c>
      <c r="BI30" s="12">
        <v>54</v>
      </c>
      <c r="BJ30" s="12">
        <v>299</v>
      </c>
      <c r="BK30" s="12">
        <v>179</v>
      </c>
      <c r="BL30" s="48">
        <v>0.81543416576956695</v>
      </c>
      <c r="BM30" s="12">
        <f>VLOOKUP($A30,'[1]Trade_Map_-_Liste_des_marchés_f'!$A$18:$K$227,3,0)</f>
        <v>0</v>
      </c>
      <c r="BN30" s="12">
        <f>VLOOKUP($A30,'[1]Trade_Map_-_Liste_des_marchés_f'!$A$18:$K$227,4,0)</f>
        <v>0</v>
      </c>
      <c r="BO30" s="12">
        <f>VLOOKUP($A30,'[1]Trade_Map_-_Liste_des_marchés_f'!$A$18:$K$227,5,0)</f>
        <v>7</v>
      </c>
      <c r="BP30" s="12">
        <f>VLOOKUP($A30,'[1]Trade_Map_-_Liste_des_marchés_f'!$A$18:$K$227,6,0)</f>
        <v>151</v>
      </c>
      <c r="BQ30" s="12">
        <f>VLOOKUP($A30,'[1]Trade_Map_-_Liste_des_marchés_f'!$A$18:$K$227,7,0)</f>
        <v>0</v>
      </c>
      <c r="BR30" s="12">
        <f>VLOOKUP($A30,'[1]Trade_Map_-_Liste_des_marchés_f'!$A$18:$K$227,8,0)</f>
        <v>0</v>
      </c>
      <c r="BS30" s="12">
        <f>VLOOKUP($A30,'[1]Trade_Map_-_Liste_des_marchés_f'!$A$18:$K$227,9,0)</f>
        <v>1078</v>
      </c>
      <c r="BT30" s="12">
        <f>VLOOKUP($A30,'[1]Trade_Map_-_Liste_des_marchés_f'!$A$18:$K$227,10,0)</f>
        <v>4</v>
      </c>
      <c r="BU30" s="48">
        <v>-0.10588703934201882</v>
      </c>
    </row>
    <row r="31" spans="1:73" x14ac:dyDescent="0.25">
      <c r="A31" s="8" t="s">
        <v>248</v>
      </c>
      <c r="B31" s="8" t="s">
        <v>248</v>
      </c>
      <c r="C31" s="9" t="s">
        <v>7</v>
      </c>
      <c r="D31" s="9" t="s">
        <v>38</v>
      </c>
      <c r="E31" s="10" t="s">
        <v>249</v>
      </c>
      <c r="F31" s="21" t="s">
        <v>250</v>
      </c>
      <c r="G31" s="12">
        <v>26969307</v>
      </c>
      <c r="H31" s="9" t="s">
        <v>251</v>
      </c>
      <c r="I31" s="10" t="s">
        <v>62</v>
      </c>
      <c r="J31" s="13" t="s">
        <v>252</v>
      </c>
      <c r="K31" s="10" t="s">
        <v>253</v>
      </c>
      <c r="L31" s="9" t="s">
        <v>254</v>
      </c>
      <c r="M31" s="9" t="s">
        <v>222</v>
      </c>
      <c r="N31" s="12">
        <v>9616879920.5073414</v>
      </c>
      <c r="O31" s="12">
        <v>11551821062.33342</v>
      </c>
      <c r="P31" s="12">
        <v>12423557906.918175</v>
      </c>
      <c r="Q31" s="12">
        <v>11323023786.569822</v>
      </c>
      <c r="R31" s="12">
        <v>13176313233.1978</v>
      </c>
      <c r="S31" s="12">
        <v>14114631280.677378</v>
      </c>
      <c r="T31" s="52">
        <v>4.8510000000210593E-2</v>
      </c>
      <c r="U31" s="12">
        <v>523.35906446084721</v>
      </c>
      <c r="V31" s="15">
        <v>227.27</v>
      </c>
      <c r="W31" s="15">
        <v>214.67</v>
      </c>
      <c r="X31" s="53">
        <v>47.7</v>
      </c>
      <c r="Y31" s="12">
        <v>3896887</v>
      </c>
      <c r="Z31" s="12">
        <v>2564400</v>
      </c>
      <c r="AA31" s="12">
        <v>-1332487</v>
      </c>
      <c r="AB31" s="16">
        <v>0.22888614202927712</v>
      </c>
      <c r="AC31" s="16">
        <v>0.25227274946645367</v>
      </c>
      <c r="AD31" s="17" t="s">
        <v>1090</v>
      </c>
      <c r="AE31" s="17" t="s">
        <v>34</v>
      </c>
      <c r="AF31" s="18">
        <v>43180</v>
      </c>
      <c r="AG31" s="18">
        <v>44197</v>
      </c>
      <c r="AH31" s="17" t="s">
        <v>35</v>
      </c>
      <c r="AI31" s="17" t="s">
        <v>36</v>
      </c>
      <c r="AJ31" s="9"/>
      <c r="AK31" s="19" t="s">
        <v>23</v>
      </c>
      <c r="AL31" s="20">
        <v>0.1340469</v>
      </c>
      <c r="AM31" s="12">
        <v>92</v>
      </c>
      <c r="AN31" s="20">
        <v>8.2837911999999996</v>
      </c>
      <c r="AO31" s="12">
        <v>87</v>
      </c>
      <c r="AP31" s="20">
        <v>2.16</v>
      </c>
      <c r="AQ31" s="12">
        <v>174</v>
      </c>
      <c r="AR31" s="20">
        <v>2.33</v>
      </c>
      <c r="AS31" s="12">
        <v>164</v>
      </c>
      <c r="AT31" s="20">
        <v>2.3199999999999998</v>
      </c>
      <c r="AU31" s="12">
        <v>153</v>
      </c>
      <c r="AV31" s="20">
        <v>2.39</v>
      </c>
      <c r="AW31" s="12">
        <v>175</v>
      </c>
      <c r="AX31" s="20">
        <v>3</v>
      </c>
      <c r="AY31" s="20">
        <v>4</v>
      </c>
      <c r="AZ31" s="20">
        <v>3.58</v>
      </c>
      <c r="BA31" s="20">
        <v>4</v>
      </c>
      <c r="BB31" s="20">
        <v>1.6159999999999999</v>
      </c>
      <c r="BC31" s="20">
        <v>1.6</v>
      </c>
      <c r="BD31" s="12">
        <v>3867</v>
      </c>
      <c r="BE31" s="12">
        <v>6800</v>
      </c>
      <c r="BF31" s="12">
        <v>2953</v>
      </c>
      <c r="BG31" s="12">
        <v>2585</v>
      </c>
      <c r="BH31" s="12">
        <v>4046</v>
      </c>
      <c r="BI31" s="12">
        <v>6741</v>
      </c>
      <c r="BJ31" s="12">
        <v>10141</v>
      </c>
      <c r="BK31" s="12">
        <v>10394</v>
      </c>
      <c r="BL31" s="48">
        <v>0.15171249142437104</v>
      </c>
      <c r="BM31" s="12">
        <f>VLOOKUP($A31,'[1]Trade_Map_-_Liste_des_marchés_f'!$A$18:$K$227,3,0)</f>
        <v>5375</v>
      </c>
      <c r="BN31" s="12">
        <f>VLOOKUP($A31,'[1]Trade_Map_-_Liste_des_marchés_f'!$A$18:$K$227,4,0)</f>
        <v>14243</v>
      </c>
      <c r="BO31" s="12">
        <f>VLOOKUP($A31,'[1]Trade_Map_-_Liste_des_marchés_f'!$A$18:$K$227,5,0)</f>
        <v>14336</v>
      </c>
      <c r="BP31" s="12">
        <f>VLOOKUP($A31,'[1]Trade_Map_-_Liste_des_marchés_f'!$A$18:$K$227,6,0)</f>
        <v>7277</v>
      </c>
      <c r="BQ31" s="12">
        <f>VLOOKUP($A31,'[1]Trade_Map_-_Liste_des_marchés_f'!$A$18:$K$227,7,0)</f>
        <v>11071</v>
      </c>
      <c r="BR31" s="12">
        <f>VLOOKUP($A31,'[1]Trade_Map_-_Liste_des_marchés_f'!$A$18:$K$227,8,0)</f>
        <v>11895</v>
      </c>
      <c r="BS31" s="12">
        <f>VLOOKUP($A31,'[1]Trade_Map_-_Liste_des_marchés_f'!$A$18:$K$227,9,0)</f>
        <v>30128</v>
      </c>
      <c r="BT31" s="12">
        <f>VLOOKUP($A31,'[1]Trade_Map_-_Liste_des_marchés_f'!$A$18:$K$227,10,0)</f>
        <v>25499</v>
      </c>
      <c r="BU31" s="48">
        <v>0.24908529956553016</v>
      </c>
    </row>
    <row r="32" spans="1:73" x14ac:dyDescent="0.25">
      <c r="A32" s="8" t="s">
        <v>255</v>
      </c>
      <c r="B32" s="8" t="s">
        <v>255</v>
      </c>
      <c r="C32" s="9" t="s">
        <v>7</v>
      </c>
      <c r="D32" s="9" t="s">
        <v>59</v>
      </c>
      <c r="E32" s="10" t="s">
        <v>256</v>
      </c>
      <c r="F32" s="21" t="s">
        <v>257</v>
      </c>
      <c r="G32" s="12">
        <v>549935</v>
      </c>
      <c r="H32" s="9" t="s">
        <v>113</v>
      </c>
      <c r="I32" s="10" t="s">
        <v>12</v>
      </c>
      <c r="J32" s="13" t="s">
        <v>258</v>
      </c>
      <c r="K32" s="10" t="s">
        <v>259</v>
      </c>
      <c r="L32" s="9" t="s">
        <v>260</v>
      </c>
      <c r="M32" s="9" t="s">
        <v>261</v>
      </c>
      <c r="N32" s="12">
        <v>1711817181.5296857</v>
      </c>
      <c r="O32" s="12">
        <v>1865915544.124455</v>
      </c>
      <c r="P32" s="12">
        <v>1850470042.4328146</v>
      </c>
      <c r="Q32" s="12">
        <v>1596800287.1640487</v>
      </c>
      <c r="R32" s="12">
        <v>1769787215.1461093</v>
      </c>
      <c r="S32" s="12">
        <v>1981845740.3582814</v>
      </c>
      <c r="T32" s="52">
        <v>5.6677524595581306E-2</v>
      </c>
      <c r="U32" s="12">
        <v>3603.7817930451442</v>
      </c>
      <c r="V32" s="15">
        <v>104</v>
      </c>
      <c r="W32" s="15">
        <v>-20.63</v>
      </c>
      <c r="X32" s="53">
        <v>55</v>
      </c>
      <c r="Y32" s="12">
        <v>789807</v>
      </c>
      <c r="Z32" s="12">
        <v>61879</v>
      </c>
      <c r="AA32" s="12">
        <v>-727928</v>
      </c>
      <c r="AB32" s="16">
        <v>0.21487192031556168</v>
      </c>
      <c r="AC32" s="16">
        <v>0.29146603210331989</v>
      </c>
      <c r="AD32" s="17" t="s">
        <v>1090</v>
      </c>
      <c r="AE32" s="17" t="s">
        <v>34</v>
      </c>
      <c r="AF32" s="18">
        <v>43180</v>
      </c>
      <c r="AG32" s="18">
        <v>44197</v>
      </c>
      <c r="AH32" s="17" t="s">
        <v>35</v>
      </c>
      <c r="AI32" s="17" t="s">
        <v>36</v>
      </c>
      <c r="AJ32" s="9"/>
      <c r="AK32" s="19" t="s">
        <v>23</v>
      </c>
      <c r="AL32" s="20">
        <v>0.1288871</v>
      </c>
      <c r="AM32" s="12">
        <v>94</v>
      </c>
      <c r="AN32" s="20">
        <v>4.2307097999999996</v>
      </c>
      <c r="AO32" s="12">
        <v>100</v>
      </c>
      <c r="AP32" s="20">
        <v>0</v>
      </c>
      <c r="AQ32" s="12"/>
      <c r="AR32" s="20">
        <v>0</v>
      </c>
      <c r="AS32" s="12"/>
      <c r="AT32" s="20">
        <v>0</v>
      </c>
      <c r="AU32" s="20">
        <v>0</v>
      </c>
      <c r="AV32" s="20">
        <v>0</v>
      </c>
      <c r="AW32" s="12" t="s">
        <v>247</v>
      </c>
      <c r="AX32" s="20">
        <v>1.25</v>
      </c>
      <c r="AY32" s="20">
        <v>3</v>
      </c>
      <c r="AZ32" s="20">
        <v>1</v>
      </c>
      <c r="BA32" s="20">
        <v>4</v>
      </c>
      <c r="BB32" s="20">
        <v>3.6</v>
      </c>
      <c r="BC32" s="20">
        <v>2.2000000000000002</v>
      </c>
      <c r="BD32" s="12">
        <v>2340</v>
      </c>
      <c r="BE32" s="12">
        <v>2354</v>
      </c>
      <c r="BF32" s="12">
        <v>3524</v>
      </c>
      <c r="BG32" s="12">
        <v>1453</v>
      </c>
      <c r="BH32" s="12">
        <v>677</v>
      </c>
      <c r="BI32" s="12">
        <v>886</v>
      </c>
      <c r="BJ32" s="12">
        <v>921</v>
      </c>
      <c r="BK32" s="12">
        <v>540</v>
      </c>
      <c r="BL32" s="48">
        <v>-0.18899148384429798</v>
      </c>
      <c r="BM32" s="12">
        <f>VLOOKUP($A32,'[1]Trade_Map_-_Liste_des_marchés_f'!$A$18:$K$227,3,0)</f>
        <v>1</v>
      </c>
      <c r="BN32" s="12">
        <f>VLOOKUP($A32,'[1]Trade_Map_-_Liste_des_marchés_f'!$A$18:$K$227,4,0)</f>
        <v>4</v>
      </c>
      <c r="BO32" s="12">
        <f>VLOOKUP($A32,'[1]Trade_Map_-_Liste_des_marchés_f'!$A$18:$K$227,5,0)</f>
        <v>3898</v>
      </c>
      <c r="BP32" s="12">
        <f>VLOOKUP($A32,'[1]Trade_Map_-_Liste_des_marchés_f'!$A$18:$K$227,6,0)</f>
        <v>2349</v>
      </c>
      <c r="BQ32" s="12">
        <f>VLOOKUP($A32,'[1]Trade_Map_-_Liste_des_marchés_f'!$A$18:$K$227,7,0)</f>
        <v>2790</v>
      </c>
      <c r="BR32" s="12">
        <f>VLOOKUP($A32,'[1]Trade_Map_-_Liste_des_marchés_f'!$A$18:$K$227,8,0)</f>
        <v>1160</v>
      </c>
      <c r="BS32" s="12">
        <f>VLOOKUP($A32,'[1]Trade_Map_-_Liste_des_marchés_f'!$A$18:$K$227,9,0)</f>
        <v>93</v>
      </c>
      <c r="BT32" s="12">
        <f>VLOOKUP($A32,'[1]Trade_Map_-_Liste_des_marchés_f'!$A$18:$K$227,10,0)</f>
        <v>4</v>
      </c>
      <c r="BU32" s="48">
        <v>0.21901365420447538</v>
      </c>
    </row>
    <row r="33" spans="1:73" x14ac:dyDescent="0.25">
      <c r="A33" s="8" t="s">
        <v>262</v>
      </c>
      <c r="B33" s="8" t="s">
        <v>262</v>
      </c>
      <c r="C33" s="9" t="s">
        <v>7</v>
      </c>
      <c r="D33" s="9" t="s">
        <v>104</v>
      </c>
      <c r="E33" s="10" t="s">
        <v>263</v>
      </c>
      <c r="F33" s="21" t="s">
        <v>264</v>
      </c>
      <c r="G33" s="12">
        <v>86790567</v>
      </c>
      <c r="H33" s="9" t="s">
        <v>62</v>
      </c>
      <c r="I33" s="10" t="s">
        <v>12</v>
      </c>
      <c r="J33" s="13" t="s">
        <v>265</v>
      </c>
      <c r="K33" s="10" t="s">
        <v>125</v>
      </c>
      <c r="L33" s="9" t="s">
        <v>126</v>
      </c>
      <c r="M33" s="9" t="s">
        <v>127</v>
      </c>
      <c r="N33" s="12">
        <v>18648373312.424099</v>
      </c>
      <c r="O33" s="12">
        <v>25839749198.823307</v>
      </c>
      <c r="P33" s="12">
        <v>32679745297.645332</v>
      </c>
      <c r="Q33" s="12">
        <v>37917704900.079376</v>
      </c>
      <c r="R33" s="12">
        <v>38019265625.884529</v>
      </c>
      <c r="S33" s="12">
        <v>50400746171.423866</v>
      </c>
      <c r="T33" s="52">
        <v>4.3845288810388183E-2</v>
      </c>
      <c r="U33" s="12">
        <v>580.71686720774471</v>
      </c>
      <c r="V33" s="15" t="s">
        <v>266</v>
      </c>
      <c r="W33" s="15">
        <v>127.35</v>
      </c>
      <c r="X33" s="53">
        <v>36.200000000000003</v>
      </c>
      <c r="Y33" s="12">
        <v>7714493</v>
      </c>
      <c r="Z33" s="12">
        <v>8372779</v>
      </c>
      <c r="AA33" s="12">
        <v>658286</v>
      </c>
      <c r="AB33" s="16">
        <v>0.1595935895996827</v>
      </c>
      <c r="AC33" s="16">
        <v>0.15508869029424957</v>
      </c>
      <c r="AD33" s="17" t="s">
        <v>1090</v>
      </c>
      <c r="AE33" s="17" t="s">
        <v>34</v>
      </c>
      <c r="AF33" s="18">
        <v>43180</v>
      </c>
      <c r="AG33" s="18">
        <v>44197</v>
      </c>
      <c r="AH33" s="17" t="s">
        <v>35</v>
      </c>
      <c r="AI33" s="17" t="s">
        <v>36</v>
      </c>
      <c r="AJ33" s="9"/>
      <c r="AK33" s="19" t="s">
        <v>23</v>
      </c>
      <c r="AL33" s="20">
        <v>0.1282431</v>
      </c>
      <c r="AM33" s="12">
        <v>95</v>
      </c>
      <c r="AN33" s="20">
        <v>5.1188706000000002</v>
      </c>
      <c r="AO33" s="12">
        <v>97</v>
      </c>
      <c r="AP33" s="20">
        <v>2.12</v>
      </c>
      <c r="AQ33" s="12">
        <v>180</v>
      </c>
      <c r="AR33" s="20">
        <v>2.4900000000000002</v>
      </c>
      <c r="AS33" s="12">
        <v>132</v>
      </c>
      <c r="AT33" s="20">
        <v>2.37</v>
      </c>
      <c r="AU33" s="12">
        <v>143</v>
      </c>
      <c r="AV33" s="20">
        <v>2.4300000000000002</v>
      </c>
      <c r="AW33" s="12">
        <v>163</v>
      </c>
      <c r="AX33" s="20">
        <v>2.75</v>
      </c>
      <c r="AY33" s="20">
        <v>4</v>
      </c>
      <c r="AZ33" s="20">
        <v>3.06</v>
      </c>
      <c r="BA33" s="20">
        <v>4</v>
      </c>
      <c r="BB33" s="20">
        <v>2.8119999999999998</v>
      </c>
      <c r="BC33" s="20">
        <v>2.8</v>
      </c>
      <c r="BD33" s="12">
        <v>24634</v>
      </c>
      <c r="BE33" s="12">
        <v>13178</v>
      </c>
      <c r="BF33" s="12">
        <v>19622</v>
      </c>
      <c r="BG33" s="12">
        <v>11731</v>
      </c>
      <c r="BH33" s="12">
        <v>7800</v>
      </c>
      <c r="BI33" s="12">
        <v>5377</v>
      </c>
      <c r="BJ33" s="12">
        <v>10760</v>
      </c>
      <c r="BK33" s="12">
        <v>19710</v>
      </c>
      <c r="BL33" s="48">
        <v>-3.1355254941109134E-2</v>
      </c>
      <c r="BM33" s="12">
        <f>VLOOKUP($A33,'[1]Trade_Map_-_Liste_des_marchés_f'!$A$18:$K$227,3,0)</f>
        <v>1940</v>
      </c>
      <c r="BN33" s="12">
        <f>VLOOKUP($A33,'[1]Trade_Map_-_Liste_des_marchés_f'!$A$18:$K$227,4,0)</f>
        <v>1578</v>
      </c>
      <c r="BO33" s="12">
        <f>VLOOKUP($A33,'[1]Trade_Map_-_Liste_des_marchés_f'!$A$18:$K$227,5,0)</f>
        <v>8333</v>
      </c>
      <c r="BP33" s="12">
        <f>VLOOKUP($A33,'[1]Trade_Map_-_Liste_des_marchés_f'!$A$18:$K$227,6,0)</f>
        <v>8211</v>
      </c>
      <c r="BQ33" s="12">
        <f>VLOOKUP($A33,'[1]Trade_Map_-_Liste_des_marchés_f'!$A$18:$K$227,7,0)</f>
        <v>10940</v>
      </c>
      <c r="BR33" s="12">
        <f>VLOOKUP($A33,'[1]Trade_Map_-_Liste_des_marchés_f'!$A$18:$K$227,8,0)</f>
        <v>28760</v>
      </c>
      <c r="BS33" s="12">
        <f>VLOOKUP($A33,'[1]Trade_Map_-_Liste_des_marchés_f'!$A$18:$K$227,9,0)</f>
        <v>66979</v>
      </c>
      <c r="BT33" s="12">
        <f>VLOOKUP($A33,'[1]Trade_Map_-_Liste_des_marchés_f'!$A$18:$K$227,10,0)</f>
        <v>42860</v>
      </c>
      <c r="BU33" s="48">
        <v>0.55609381555224235</v>
      </c>
    </row>
    <row r="34" spans="1:73" x14ac:dyDescent="0.25">
      <c r="A34" s="8" t="s">
        <v>267</v>
      </c>
      <c r="B34" s="8" t="s">
        <v>267</v>
      </c>
      <c r="C34" s="9" t="s">
        <v>7</v>
      </c>
      <c r="D34" s="9" t="s">
        <v>59</v>
      </c>
      <c r="E34" s="10" t="s">
        <v>268</v>
      </c>
      <c r="F34" s="21" t="s">
        <v>269</v>
      </c>
      <c r="G34" s="12">
        <v>1920922</v>
      </c>
      <c r="H34" s="9" t="s">
        <v>113</v>
      </c>
      <c r="I34" s="10" t="s">
        <v>12</v>
      </c>
      <c r="J34" s="13" t="s">
        <v>270</v>
      </c>
      <c r="K34" s="10" t="s">
        <v>64</v>
      </c>
      <c r="L34" s="9" t="s">
        <v>65</v>
      </c>
      <c r="M34" s="9" t="s">
        <v>222</v>
      </c>
      <c r="N34" s="12">
        <v>830126469.98660827</v>
      </c>
      <c r="O34" s="12">
        <v>1099818651.9811411</v>
      </c>
      <c r="P34" s="12">
        <v>1046087417.9691581</v>
      </c>
      <c r="Q34" s="12">
        <v>1048229629.4203922</v>
      </c>
      <c r="R34" s="12">
        <v>1350177127.552304</v>
      </c>
      <c r="S34" s="12">
        <v>1339449165.4875913</v>
      </c>
      <c r="T34" s="52">
        <v>4.6000940454005386E-2</v>
      </c>
      <c r="U34" s="12">
        <v>697.29492685678611</v>
      </c>
      <c r="V34" s="15">
        <v>30.61</v>
      </c>
      <c r="W34" s="15">
        <v>1.0900000000000001</v>
      </c>
      <c r="X34" s="53">
        <v>43.2</v>
      </c>
      <c r="Y34" s="12">
        <v>335363</v>
      </c>
      <c r="Z34" s="12">
        <v>250132</v>
      </c>
      <c r="AA34" s="12">
        <v>-85231</v>
      </c>
      <c r="AB34" s="16">
        <v>0.21855812638729963</v>
      </c>
      <c r="AC34" s="16">
        <v>0.23539528950009864</v>
      </c>
      <c r="AD34" s="17" t="s">
        <v>1090</v>
      </c>
      <c r="AE34" s="17" t="s">
        <v>34</v>
      </c>
      <c r="AF34" s="18">
        <v>43504</v>
      </c>
      <c r="AG34" s="18">
        <v>44197</v>
      </c>
      <c r="AH34" s="17" t="s">
        <v>35</v>
      </c>
      <c r="AI34" s="17" t="s">
        <v>36</v>
      </c>
      <c r="AJ34" s="9"/>
      <c r="AK34" s="19" t="s">
        <v>23</v>
      </c>
      <c r="AL34" s="20">
        <v>0.12749820000000001</v>
      </c>
      <c r="AM34" s="12">
        <v>96</v>
      </c>
      <c r="AN34" s="20">
        <v>6.6356995999999997</v>
      </c>
      <c r="AO34" s="12">
        <v>93</v>
      </c>
      <c r="AP34" s="20">
        <v>1.78</v>
      </c>
      <c r="AQ34" s="12">
        <v>210</v>
      </c>
      <c r="AR34" s="20">
        <v>2.2799999999999998</v>
      </c>
      <c r="AS34" s="12">
        <v>178</v>
      </c>
      <c r="AT34" s="20">
        <v>2.0099999999999998</v>
      </c>
      <c r="AU34" s="12">
        <v>195</v>
      </c>
      <c r="AV34" s="20">
        <v>2.39</v>
      </c>
      <c r="AW34" s="12">
        <v>174</v>
      </c>
      <c r="AX34" s="20">
        <v>1.75</v>
      </c>
      <c r="AY34" s="20">
        <v>5</v>
      </c>
      <c r="AZ34" s="20">
        <v>1.8900000000000001</v>
      </c>
      <c r="BA34" s="20">
        <v>3</v>
      </c>
      <c r="BB34" s="20">
        <v>3.9779999999999998</v>
      </c>
      <c r="BC34" s="20">
        <v>1</v>
      </c>
      <c r="BD34" s="12">
        <v>5006</v>
      </c>
      <c r="BE34" s="12">
        <v>4653</v>
      </c>
      <c r="BF34" s="12">
        <v>4465</v>
      </c>
      <c r="BG34" s="12">
        <v>2634</v>
      </c>
      <c r="BH34" s="12">
        <v>4954</v>
      </c>
      <c r="BI34" s="12">
        <v>4296</v>
      </c>
      <c r="BJ34" s="12">
        <v>3302</v>
      </c>
      <c r="BK34" s="12">
        <v>2880</v>
      </c>
      <c r="BL34" s="48">
        <v>-7.5939865110433602E-2</v>
      </c>
      <c r="BM34" s="12">
        <f>VLOOKUP($A34,'[1]Trade_Map_-_Liste_des_marchés_f'!$A$18:$K$227,3,0)</f>
        <v>3</v>
      </c>
      <c r="BN34" s="12">
        <f>VLOOKUP($A34,'[1]Trade_Map_-_Liste_des_marchés_f'!$A$18:$K$227,4,0)</f>
        <v>8</v>
      </c>
      <c r="BO34" s="12">
        <f>VLOOKUP($A34,'[1]Trade_Map_-_Liste_des_marchés_f'!$A$18:$K$227,5,0)</f>
        <v>24</v>
      </c>
      <c r="BP34" s="12">
        <f>VLOOKUP($A34,'[1]Trade_Map_-_Liste_des_marchés_f'!$A$18:$K$227,6,0)</f>
        <v>34</v>
      </c>
      <c r="BQ34" s="12">
        <f>VLOOKUP($A34,'[1]Trade_Map_-_Liste_des_marchés_f'!$A$18:$K$227,7,0)</f>
        <v>112</v>
      </c>
      <c r="BR34" s="12">
        <f>VLOOKUP($A34,'[1]Trade_Map_-_Liste_des_marchés_f'!$A$18:$K$227,8,0)</f>
        <v>0</v>
      </c>
      <c r="BS34" s="12">
        <f>VLOOKUP($A34,'[1]Trade_Map_-_Liste_des_marchés_f'!$A$18:$K$227,9,0)</f>
        <v>0</v>
      </c>
      <c r="BT34" s="12">
        <f>VLOOKUP($A34,'[1]Trade_Map_-_Liste_des_marchés_f'!$A$18:$K$227,10,0)</f>
        <v>31</v>
      </c>
      <c r="BU34" s="48">
        <v>0.39601952128910844</v>
      </c>
    </row>
    <row r="35" spans="1:73" x14ac:dyDescent="0.25">
      <c r="A35" s="8" t="s">
        <v>271</v>
      </c>
      <c r="B35" s="8" t="s">
        <v>271</v>
      </c>
      <c r="C35" s="9" t="s">
        <v>7</v>
      </c>
      <c r="D35" s="9" t="s">
        <v>104</v>
      </c>
      <c r="E35" s="10" t="s">
        <v>272</v>
      </c>
      <c r="F35" s="21" t="s">
        <v>273</v>
      </c>
      <c r="G35" s="12">
        <v>215056</v>
      </c>
      <c r="H35" s="9" t="s">
        <v>113</v>
      </c>
      <c r="I35" s="10" t="s">
        <v>114</v>
      </c>
      <c r="J35" s="13" t="s">
        <v>274</v>
      </c>
      <c r="K35" s="10" t="s">
        <v>275</v>
      </c>
      <c r="L35" s="9" t="s">
        <v>276</v>
      </c>
      <c r="M35" s="9" t="s">
        <v>32</v>
      </c>
      <c r="N35" s="12">
        <v>187820464.57105839</v>
      </c>
      <c r="O35" s="12">
        <v>231488665.21888497</v>
      </c>
      <c r="P35" s="12">
        <v>300553785.02386737</v>
      </c>
      <c r="Q35" s="12">
        <v>316065369.88501906</v>
      </c>
      <c r="R35" s="12">
        <v>375614556.38231254</v>
      </c>
      <c r="S35" s="12">
        <v>418637388.98805219</v>
      </c>
      <c r="T35" s="52">
        <v>1.301623446195265E-2</v>
      </c>
      <c r="U35" s="12">
        <v>1946.6436137008602</v>
      </c>
      <c r="V35" s="15">
        <v>57.45</v>
      </c>
      <c r="W35" s="15">
        <v>-0.85</v>
      </c>
      <c r="X35" s="53">
        <v>45</v>
      </c>
      <c r="Y35" s="12">
        <v>147896</v>
      </c>
      <c r="Z35" s="12">
        <v>9860</v>
      </c>
      <c r="AA35" s="12">
        <v>-138036</v>
      </c>
      <c r="AB35" s="16">
        <v>0.18841604231926631</v>
      </c>
      <c r="AC35" s="16">
        <v>0.26567822878843289</v>
      </c>
      <c r="AD35" s="17" t="s">
        <v>1090</v>
      </c>
      <c r="AE35" s="17" t="s">
        <v>34</v>
      </c>
      <c r="AF35" s="18">
        <v>43180</v>
      </c>
      <c r="AG35" s="18">
        <v>44197</v>
      </c>
      <c r="AH35" s="17" t="s">
        <v>35</v>
      </c>
      <c r="AI35" s="17" t="s">
        <v>36</v>
      </c>
      <c r="AJ35" s="9"/>
      <c r="AK35" s="19" t="s">
        <v>23</v>
      </c>
      <c r="AL35" s="20">
        <v>0.1271555</v>
      </c>
      <c r="AM35" s="12">
        <v>97</v>
      </c>
      <c r="AN35" s="20">
        <v>4.9349561</v>
      </c>
      <c r="AO35" s="12">
        <v>98</v>
      </c>
      <c r="AP35" s="20">
        <v>2.33</v>
      </c>
      <c r="AQ35" s="12">
        <v>140</v>
      </c>
      <c r="AR35" s="20">
        <v>2.65</v>
      </c>
      <c r="AS35" s="12">
        <v>101</v>
      </c>
      <c r="AT35" s="20">
        <v>2.71</v>
      </c>
      <c r="AU35" s="12">
        <v>68</v>
      </c>
      <c r="AV35" s="20">
        <v>2.65</v>
      </c>
      <c r="AW35" s="12">
        <v>114</v>
      </c>
      <c r="AX35" s="20">
        <v>1.25</v>
      </c>
      <c r="AY35" s="20">
        <v>2</v>
      </c>
      <c r="AZ35" s="20">
        <v>2.165</v>
      </c>
      <c r="BA35" s="20">
        <v>4</v>
      </c>
      <c r="BB35" s="20">
        <v>2.633</v>
      </c>
      <c r="BC35" s="20">
        <v>1.4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745</v>
      </c>
      <c r="BJ35" s="12">
        <v>414</v>
      </c>
      <c r="BK35" s="12">
        <v>75</v>
      </c>
      <c r="BL35" s="48">
        <v>-0.68271284151482381</v>
      </c>
      <c r="BM35" s="12">
        <f>VLOOKUP($A35,'[1]Trade_Map_-_Liste_des_marchés_f'!$A$18:$K$227,3,0)</f>
        <v>0</v>
      </c>
      <c r="BN35" s="12">
        <f>VLOOKUP($A35,'[1]Trade_Map_-_Liste_des_marchés_f'!$A$18:$K$227,4,0)</f>
        <v>0</v>
      </c>
      <c r="BO35" s="12">
        <f>VLOOKUP($A35,'[1]Trade_Map_-_Liste_des_marchés_f'!$A$18:$K$227,5,0)</f>
        <v>7</v>
      </c>
      <c r="BP35" s="12">
        <f>VLOOKUP($A35,'[1]Trade_Map_-_Liste_des_marchés_f'!$A$18:$K$227,6,0)</f>
        <v>0</v>
      </c>
      <c r="BQ35" s="12">
        <f>VLOOKUP($A35,'[1]Trade_Map_-_Liste_des_marchés_f'!$A$18:$K$227,7,0)</f>
        <v>0</v>
      </c>
      <c r="BR35" s="12">
        <f>VLOOKUP($A35,'[1]Trade_Map_-_Liste_des_marchés_f'!$A$18:$K$227,8,0)</f>
        <v>0</v>
      </c>
      <c r="BS35" s="12">
        <f>VLOOKUP($A35,'[1]Trade_Map_-_Liste_des_marchés_f'!$A$18:$K$227,9,0)</f>
        <v>1</v>
      </c>
      <c r="BT35" s="12">
        <f>VLOOKUP($A35,'[1]Trade_Map_-_Liste_des_marchés_f'!$A$18:$K$227,10,0)</f>
        <v>0</v>
      </c>
      <c r="BU35" s="51">
        <v>0</v>
      </c>
    </row>
    <row r="36" spans="1:73" x14ac:dyDescent="0.25">
      <c r="A36" s="8" t="s">
        <v>277</v>
      </c>
      <c r="B36" s="8" t="s">
        <v>277</v>
      </c>
      <c r="C36" s="9" t="s">
        <v>7</v>
      </c>
      <c r="D36" s="9" t="s">
        <v>38</v>
      </c>
      <c r="E36" s="10" t="s">
        <v>278</v>
      </c>
      <c r="F36" s="21" t="s">
        <v>279</v>
      </c>
      <c r="G36" s="12">
        <v>850886</v>
      </c>
      <c r="H36" s="9" t="s">
        <v>280</v>
      </c>
      <c r="I36" s="10" t="s">
        <v>52</v>
      </c>
      <c r="J36" s="13" t="s">
        <v>281</v>
      </c>
      <c r="K36" s="10" t="s">
        <v>64</v>
      </c>
      <c r="L36" s="9" t="s">
        <v>65</v>
      </c>
      <c r="M36" s="9" t="s">
        <v>282</v>
      </c>
      <c r="N36" s="12">
        <v>905341090.57011497</v>
      </c>
      <c r="O36" s="12">
        <v>1023086183.7982211</v>
      </c>
      <c r="P36" s="12">
        <v>1116224161.0778115</v>
      </c>
      <c r="Q36" s="12">
        <v>966029542.03885901</v>
      </c>
      <c r="R36" s="12">
        <v>1077439662.5798004</v>
      </c>
      <c r="S36" s="12">
        <v>1165839927.0632734</v>
      </c>
      <c r="T36" s="52">
        <v>1.9861095165787362E-2</v>
      </c>
      <c r="U36" s="12">
        <v>1370.1482067671502</v>
      </c>
      <c r="V36" s="15">
        <v>7.86</v>
      </c>
      <c r="W36" s="15" t="s">
        <v>33</v>
      </c>
      <c r="X36" s="53">
        <v>47.9</v>
      </c>
      <c r="Y36" s="12">
        <v>203688</v>
      </c>
      <c r="Z36" s="12">
        <v>49638</v>
      </c>
      <c r="AA36" s="12">
        <v>-154050</v>
      </c>
      <c r="AB36" s="16">
        <v>0.108645275444513</v>
      </c>
      <c r="AC36" s="16">
        <v>0.15432195959946554</v>
      </c>
      <c r="AD36" s="17" t="s">
        <v>1090</v>
      </c>
      <c r="AE36" s="17" t="s">
        <v>34</v>
      </c>
      <c r="AF36" s="18">
        <v>43180</v>
      </c>
      <c r="AG36" s="18">
        <v>44197</v>
      </c>
      <c r="AH36" s="17" t="s">
        <v>35</v>
      </c>
      <c r="AI36" s="17" t="s">
        <v>36</v>
      </c>
      <c r="AJ36" s="9"/>
      <c r="AK36" s="19" t="s">
        <v>23</v>
      </c>
      <c r="AL36" s="20">
        <v>0.1268128</v>
      </c>
      <c r="AM36" s="12">
        <v>98</v>
      </c>
      <c r="AN36" s="20">
        <v>6.1868527999999996</v>
      </c>
      <c r="AO36" s="12">
        <v>94</v>
      </c>
      <c r="AP36" s="20">
        <v>2.25</v>
      </c>
      <c r="AQ36" s="12">
        <v>152</v>
      </c>
      <c r="AR36" s="20">
        <v>2.21</v>
      </c>
      <c r="AS36" s="12">
        <v>190</v>
      </c>
      <c r="AT36" s="20">
        <v>2.62</v>
      </c>
      <c r="AU36" s="12">
        <v>87</v>
      </c>
      <c r="AV36" s="20">
        <v>2.56</v>
      </c>
      <c r="AW36" s="12">
        <v>138</v>
      </c>
      <c r="AX36" s="20">
        <v>3.75</v>
      </c>
      <c r="AY36" s="20">
        <v>4</v>
      </c>
      <c r="AZ36" s="20">
        <v>2.625</v>
      </c>
      <c r="BA36" s="20">
        <v>4</v>
      </c>
      <c r="BB36" s="20">
        <v>1.625</v>
      </c>
      <c r="BC36" s="20">
        <v>1.4</v>
      </c>
      <c r="BD36" s="12">
        <v>856</v>
      </c>
      <c r="BE36" s="12">
        <v>914</v>
      </c>
      <c r="BF36" s="12">
        <v>2121</v>
      </c>
      <c r="BG36" s="12">
        <v>1651</v>
      </c>
      <c r="BH36" s="12">
        <v>1894</v>
      </c>
      <c r="BI36" s="12">
        <v>1676</v>
      </c>
      <c r="BJ36" s="12">
        <v>2592</v>
      </c>
      <c r="BK36" s="12">
        <v>2695</v>
      </c>
      <c r="BL36" s="48">
        <v>0.17802633879182106</v>
      </c>
      <c r="BM36" s="12">
        <f>VLOOKUP($A36,'[1]Trade_Map_-_Liste_des_marchés_f'!$A$18:$K$227,3,0)</f>
        <v>64</v>
      </c>
      <c r="BN36" s="12">
        <f>VLOOKUP($A36,'[1]Trade_Map_-_Liste_des_marchés_f'!$A$18:$K$227,4,0)</f>
        <v>1</v>
      </c>
      <c r="BO36" s="12">
        <f>VLOOKUP($A36,'[1]Trade_Map_-_Liste_des_marchés_f'!$A$18:$K$227,5,0)</f>
        <v>120</v>
      </c>
      <c r="BP36" s="12">
        <f>VLOOKUP($A36,'[1]Trade_Map_-_Liste_des_marchés_f'!$A$18:$K$227,6,0)</f>
        <v>0</v>
      </c>
      <c r="BQ36" s="12">
        <f>VLOOKUP($A36,'[1]Trade_Map_-_Liste_des_marchés_f'!$A$18:$K$227,7,0)</f>
        <v>0</v>
      </c>
      <c r="BR36" s="12">
        <f>VLOOKUP($A36,'[1]Trade_Map_-_Liste_des_marchés_f'!$A$18:$K$227,8,0)</f>
        <v>0</v>
      </c>
      <c r="BS36" s="12">
        <f>VLOOKUP($A36,'[1]Trade_Map_-_Liste_des_marchés_f'!$A$18:$K$227,9,0)</f>
        <v>91</v>
      </c>
      <c r="BT36" s="12">
        <f>VLOOKUP($A36,'[1]Trade_Map_-_Liste_des_marchés_f'!$A$18:$K$227,10,0)</f>
        <v>36</v>
      </c>
      <c r="BU36" s="48">
        <v>-7.8907559303507124E-2</v>
      </c>
    </row>
    <row r="37" spans="1:73" x14ac:dyDescent="0.25">
      <c r="A37" s="8" t="s">
        <v>283</v>
      </c>
      <c r="B37" s="8" t="s">
        <v>283</v>
      </c>
      <c r="C37" s="9" t="s">
        <v>7</v>
      </c>
      <c r="D37" s="9" t="s">
        <v>25</v>
      </c>
      <c r="E37" s="10" t="s">
        <v>284</v>
      </c>
      <c r="F37" s="21" t="s">
        <v>285</v>
      </c>
      <c r="G37" s="12">
        <v>15442905</v>
      </c>
      <c r="H37" s="9" t="s">
        <v>286</v>
      </c>
      <c r="I37" s="10" t="s">
        <v>12</v>
      </c>
      <c r="J37" s="13" t="s">
        <v>287</v>
      </c>
      <c r="K37" s="10" t="s">
        <v>288</v>
      </c>
      <c r="L37" s="9" t="s">
        <v>289</v>
      </c>
      <c r="M37" s="9" t="s">
        <v>222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35731000000</v>
      </c>
      <c r="T37" s="52">
        <v>0</v>
      </c>
      <c r="U37" s="12">
        <v>126.92492054255902</v>
      </c>
      <c r="V37" s="15">
        <v>447</v>
      </c>
      <c r="W37" s="15" t="s">
        <v>33</v>
      </c>
      <c r="X37" s="53">
        <v>20</v>
      </c>
      <c r="Y37" s="12">
        <v>3607049</v>
      </c>
      <c r="Z37" s="12">
        <v>416533</v>
      </c>
      <c r="AA37" s="12">
        <v>-3190516</v>
      </c>
      <c r="AB37" s="16">
        <v>5.6303797822619017E-2</v>
      </c>
      <c r="AC37" s="16">
        <v>9.2674935888930943E-2</v>
      </c>
      <c r="AD37" s="17" t="s">
        <v>1090</v>
      </c>
      <c r="AE37" s="17" t="s">
        <v>34</v>
      </c>
      <c r="AF37" s="18">
        <v>43180</v>
      </c>
      <c r="AG37" s="18">
        <v>44197</v>
      </c>
      <c r="AH37" s="17" t="s">
        <v>35</v>
      </c>
      <c r="AI37" s="17" t="s">
        <v>36</v>
      </c>
      <c r="AJ37" s="9"/>
      <c r="AK37" s="19" t="s">
        <v>23</v>
      </c>
      <c r="AL37" s="20">
        <v>0</v>
      </c>
      <c r="AM37" s="12"/>
      <c r="AN37" s="20">
        <v>9.9093681</v>
      </c>
      <c r="AO37" s="12">
        <v>83</v>
      </c>
      <c r="AP37" s="20">
        <v>1.81</v>
      </c>
      <c r="AQ37" s="12">
        <v>209</v>
      </c>
      <c r="AR37" s="20">
        <v>2.2999999999999998</v>
      </c>
      <c r="AS37" s="12">
        <v>172</v>
      </c>
      <c r="AT37" s="20">
        <v>2</v>
      </c>
      <c r="AU37" s="12">
        <v>196</v>
      </c>
      <c r="AV37" s="20">
        <v>2.21</v>
      </c>
      <c r="AW37" s="12">
        <v>195</v>
      </c>
      <c r="AX37" s="20">
        <v>2.75</v>
      </c>
      <c r="AY37" s="20">
        <v>4</v>
      </c>
      <c r="AZ37" s="20">
        <v>2.4050000000000002</v>
      </c>
      <c r="BA37" s="20">
        <v>5</v>
      </c>
      <c r="BB37" s="20">
        <v>1.3810000000000002</v>
      </c>
      <c r="BC37" s="20">
        <v>2.1999999999999997</v>
      </c>
      <c r="BD37" s="12">
        <v>0</v>
      </c>
      <c r="BE37" s="12">
        <v>0</v>
      </c>
      <c r="BF37" s="12">
        <v>0</v>
      </c>
      <c r="BG37" s="12">
        <v>0</v>
      </c>
      <c r="BH37" s="12">
        <v>409</v>
      </c>
      <c r="BI37" s="12">
        <v>6050</v>
      </c>
      <c r="BJ37" s="12">
        <v>253</v>
      </c>
      <c r="BK37" s="12">
        <v>347</v>
      </c>
      <c r="BL37" s="48">
        <v>-5.3322499179684457E-2</v>
      </c>
      <c r="BM37" s="12">
        <f>VLOOKUP($A37,'[1]Trade_Map_-_Liste_des_marchés_f'!$A$18:$K$227,3,0)</f>
        <v>58</v>
      </c>
      <c r="BN37" s="12">
        <f>VLOOKUP($A37,'[1]Trade_Map_-_Liste_des_marchés_f'!$A$18:$K$227,4,0)</f>
        <v>12</v>
      </c>
      <c r="BO37" s="12">
        <f>VLOOKUP($A37,'[1]Trade_Map_-_Liste_des_marchés_f'!$A$18:$K$227,5,0)</f>
        <v>8</v>
      </c>
      <c r="BP37" s="12">
        <f>VLOOKUP($A37,'[1]Trade_Map_-_Liste_des_marchés_f'!$A$18:$K$227,6,0)</f>
        <v>22</v>
      </c>
      <c r="BQ37" s="12">
        <f>VLOOKUP($A37,'[1]Trade_Map_-_Liste_des_marchés_f'!$A$18:$K$227,7,0)</f>
        <v>178</v>
      </c>
      <c r="BR37" s="12">
        <f>VLOOKUP($A37,'[1]Trade_Map_-_Liste_des_marchés_f'!$A$18:$K$227,8,0)</f>
        <v>266</v>
      </c>
      <c r="BS37" s="12">
        <f>VLOOKUP($A37,'[1]Trade_Map_-_Liste_des_marchés_f'!$A$18:$K$227,9,0)</f>
        <v>587</v>
      </c>
      <c r="BT37" s="12">
        <f>VLOOKUP($A37,'[1]Trade_Map_-_Liste_des_marchés_f'!$A$18:$K$227,10,0)</f>
        <v>1189</v>
      </c>
      <c r="BU37" s="48">
        <v>0.53954861982003144</v>
      </c>
    </row>
    <row r="38" spans="1:73" x14ac:dyDescent="0.25">
      <c r="A38" s="8" t="s">
        <v>290</v>
      </c>
      <c r="B38" s="8" t="s">
        <v>291</v>
      </c>
      <c r="C38" s="9" t="s">
        <v>7</v>
      </c>
      <c r="D38" s="9" t="s">
        <v>25</v>
      </c>
      <c r="E38" s="10" t="s">
        <v>292</v>
      </c>
      <c r="F38" s="21" t="s">
        <v>293</v>
      </c>
      <c r="G38" s="12">
        <v>3213972</v>
      </c>
      <c r="H38" s="9" t="s">
        <v>294</v>
      </c>
      <c r="I38" s="10" t="s">
        <v>12</v>
      </c>
      <c r="J38" s="13" t="s">
        <v>295</v>
      </c>
      <c r="K38" s="10" t="s">
        <v>296</v>
      </c>
      <c r="L38" s="9" t="s">
        <v>297</v>
      </c>
      <c r="M38" s="9" t="s">
        <v>298</v>
      </c>
      <c r="N38" s="12">
        <v>1856695551.2195122</v>
      </c>
      <c r="O38" s="12">
        <v>2065001626.0162601</v>
      </c>
      <c r="P38" s="12">
        <v>0</v>
      </c>
      <c r="Q38" s="12">
        <v>0</v>
      </c>
      <c r="R38" s="12">
        <v>0</v>
      </c>
      <c r="S38" s="12">
        <v>2065001626.0162601</v>
      </c>
      <c r="T38" s="52">
        <v>0</v>
      </c>
      <c r="U38" s="12">
        <v>642.5076590636944</v>
      </c>
      <c r="V38" s="15">
        <v>67.12</v>
      </c>
      <c r="W38" s="15" t="s">
        <v>33</v>
      </c>
      <c r="X38" s="53">
        <v>21.6</v>
      </c>
      <c r="Y38" s="12">
        <v>387048</v>
      </c>
      <c r="Z38" s="12">
        <v>499025</v>
      </c>
      <c r="AA38" s="12">
        <v>111977</v>
      </c>
      <c r="AB38" s="16">
        <v>0.21454535164444052</v>
      </c>
      <c r="AC38" s="16">
        <v>0.19817876069975249</v>
      </c>
      <c r="AD38" s="17" t="s">
        <v>1097</v>
      </c>
      <c r="AE38" s="17"/>
      <c r="AF38" s="18"/>
      <c r="AG38" s="18"/>
      <c r="AH38" s="17"/>
      <c r="AI38" s="17"/>
      <c r="AJ38" s="9"/>
      <c r="AK38" s="19" t="s">
        <v>23</v>
      </c>
      <c r="AL38" s="20">
        <v>0</v>
      </c>
      <c r="AM38" s="12"/>
      <c r="AN38" s="20">
        <v>4.3575609999999996</v>
      </c>
      <c r="AO38" s="12">
        <v>99</v>
      </c>
      <c r="AP38" s="20">
        <v>1.86</v>
      </c>
      <c r="AQ38" s="12">
        <v>204</v>
      </c>
      <c r="AR38" s="20">
        <v>2.17</v>
      </c>
      <c r="AS38" s="12">
        <v>197</v>
      </c>
      <c r="AT38" s="20">
        <v>2.13</v>
      </c>
      <c r="AU38" s="12">
        <v>189</v>
      </c>
      <c r="AV38" s="20">
        <v>2.09</v>
      </c>
      <c r="AW38" s="12">
        <v>206</v>
      </c>
      <c r="AX38" s="20">
        <v>2.25</v>
      </c>
      <c r="AY38" s="20">
        <v>2</v>
      </c>
      <c r="AZ38" s="20">
        <v>2.4300000000000002</v>
      </c>
      <c r="BA38" s="20">
        <v>4</v>
      </c>
      <c r="BB38" s="20">
        <v>1.7859999999999998</v>
      </c>
      <c r="BC38" s="20">
        <v>1</v>
      </c>
      <c r="BD38" s="12">
        <v>228</v>
      </c>
      <c r="BE38" s="12">
        <v>82</v>
      </c>
      <c r="BF38" s="12">
        <v>54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48">
        <v>0</v>
      </c>
      <c r="BM38" s="12">
        <f>VLOOKUP($A38,'[1]Trade_Map_-_Liste_des_marchés_f'!$A$18:$K$227,3,0)</f>
        <v>0</v>
      </c>
      <c r="BN38" s="12">
        <f>VLOOKUP($A38,'[1]Trade_Map_-_Liste_des_marchés_f'!$A$18:$K$227,4,0)</f>
        <v>0</v>
      </c>
      <c r="BO38" s="12">
        <f>VLOOKUP($A38,'[1]Trade_Map_-_Liste_des_marchés_f'!$A$18:$K$227,5,0)</f>
        <v>1</v>
      </c>
      <c r="BP38" s="12">
        <f>VLOOKUP($A38,'[1]Trade_Map_-_Liste_des_marchés_f'!$A$18:$K$227,6,0)</f>
        <v>0</v>
      </c>
      <c r="BQ38" s="12">
        <f>VLOOKUP($A38,'[1]Trade_Map_-_Liste_des_marchés_f'!$A$18:$K$227,7,0)</f>
        <v>3</v>
      </c>
      <c r="BR38" s="12">
        <f>VLOOKUP($A38,'[1]Trade_Map_-_Liste_des_marchés_f'!$A$18:$K$227,8,0)</f>
        <v>0</v>
      </c>
      <c r="BS38" s="12">
        <f>VLOOKUP($A38,'[1]Trade_Map_-_Liste_des_marchés_f'!$A$18:$K$227,9,0)</f>
        <v>0</v>
      </c>
      <c r="BT38" s="12">
        <f>VLOOKUP($A38,'[1]Trade_Map_-_Liste_des_marchés_f'!$A$18:$K$227,10,0)</f>
        <v>0</v>
      </c>
      <c r="BU38" s="48">
        <v>0</v>
      </c>
    </row>
    <row r="39" spans="1:73" x14ac:dyDescent="0.25">
      <c r="A39" s="8" t="s">
        <v>299</v>
      </c>
      <c r="B39" s="8" t="s">
        <v>299</v>
      </c>
      <c r="C39" s="9" t="s">
        <v>7</v>
      </c>
      <c r="D39" s="9" t="s">
        <v>38</v>
      </c>
      <c r="E39" s="10" t="s">
        <v>300</v>
      </c>
      <c r="F39" s="21" t="s">
        <v>301</v>
      </c>
      <c r="G39" s="12">
        <v>2303697</v>
      </c>
      <c r="H39" s="9" t="s">
        <v>302</v>
      </c>
      <c r="I39" s="10" t="s">
        <v>12</v>
      </c>
      <c r="J39" s="13" t="s">
        <v>303</v>
      </c>
      <c r="K39" s="10" t="s">
        <v>304</v>
      </c>
      <c r="L39" s="9" t="s">
        <v>305</v>
      </c>
      <c r="M39" s="9" t="s">
        <v>56</v>
      </c>
      <c r="N39" s="12">
        <v>10267133177.733364</v>
      </c>
      <c r="O39" s="12">
        <v>15351972361.147671</v>
      </c>
      <c r="P39" s="12">
        <v>14901750991.201229</v>
      </c>
      <c r="Q39" s="12">
        <v>14420593484.055683</v>
      </c>
      <c r="R39" s="12">
        <v>17405588070.433151</v>
      </c>
      <c r="S39" s="12">
        <v>18340480936.044403</v>
      </c>
      <c r="T39" s="52">
        <v>2.9661256478123333E-2</v>
      </c>
      <c r="U39" s="12">
        <v>7961.3251812388535</v>
      </c>
      <c r="V39" s="15">
        <v>260.93</v>
      </c>
      <c r="W39" s="15">
        <v>-43.45</v>
      </c>
      <c r="X39" s="53">
        <v>66.2</v>
      </c>
      <c r="Y39" s="12">
        <v>6558523</v>
      </c>
      <c r="Z39" s="12">
        <v>5238079</v>
      </c>
      <c r="AA39" s="12">
        <v>-1320444</v>
      </c>
      <c r="AB39" s="16">
        <v>0.32160012709416552</v>
      </c>
      <c r="AC39" s="16">
        <v>0.33358161029221212</v>
      </c>
      <c r="AD39" s="17" t="s">
        <v>1090</v>
      </c>
      <c r="AE39" s="17" t="s">
        <v>34</v>
      </c>
      <c r="AF39" s="18">
        <v>43506</v>
      </c>
      <c r="AG39" s="18">
        <v>44197</v>
      </c>
      <c r="AH39" s="17" t="s">
        <v>35</v>
      </c>
      <c r="AI39" s="17" t="s">
        <v>36</v>
      </c>
      <c r="AJ39" s="9" t="s">
        <v>306</v>
      </c>
      <c r="AK39" s="19" t="s">
        <v>23</v>
      </c>
      <c r="AL39" s="20">
        <v>0</v>
      </c>
      <c r="AM39" s="12"/>
      <c r="AN39" s="20">
        <v>0</v>
      </c>
      <c r="AO39" s="12"/>
      <c r="AP39" s="20">
        <v>2.95539</v>
      </c>
      <c r="AQ39" s="12">
        <v>58</v>
      </c>
      <c r="AR39" s="20">
        <v>2.7351619999999999</v>
      </c>
      <c r="AS39" s="12">
        <v>86</v>
      </c>
      <c r="AT39" s="20">
        <v>3.049388</v>
      </c>
      <c r="AU39" s="12">
        <v>44</v>
      </c>
      <c r="AV39" s="20">
        <v>3.045458</v>
      </c>
      <c r="AW39" s="12">
        <v>60</v>
      </c>
      <c r="AX39" s="20">
        <v>2</v>
      </c>
      <c r="AY39" s="20">
        <v>2</v>
      </c>
      <c r="AZ39" s="20">
        <v>2.9776949999999998</v>
      </c>
      <c r="BA39" s="20">
        <v>3</v>
      </c>
      <c r="BB39" s="20">
        <v>1.295539</v>
      </c>
      <c r="BC39" s="20">
        <v>3.2</v>
      </c>
      <c r="BD39" s="12">
        <v>0</v>
      </c>
      <c r="BE39" s="12">
        <v>0</v>
      </c>
      <c r="BF39" s="12">
        <v>2</v>
      </c>
      <c r="BG39" s="12">
        <v>0</v>
      </c>
      <c r="BH39" s="12">
        <v>1</v>
      </c>
      <c r="BI39" s="12">
        <v>47</v>
      </c>
      <c r="BJ39" s="12">
        <v>132</v>
      </c>
      <c r="BK39" s="12">
        <v>111</v>
      </c>
      <c r="BL39" s="48">
        <v>1.2328451050485496</v>
      </c>
      <c r="BM39" s="12">
        <f>VLOOKUP($A39,'[1]Trade_Map_-_Liste_des_marchés_f'!$A$18:$K$227,3,0)</f>
        <v>0</v>
      </c>
      <c r="BN39" s="12">
        <f>VLOOKUP($A39,'[1]Trade_Map_-_Liste_des_marchés_f'!$A$18:$K$227,4,0)</f>
        <v>0</v>
      </c>
      <c r="BO39" s="12">
        <f>VLOOKUP($A39,'[1]Trade_Map_-_Liste_des_marchés_f'!$A$18:$K$227,5,0)</f>
        <v>0</v>
      </c>
      <c r="BP39" s="12">
        <f>VLOOKUP($A39,'[1]Trade_Map_-_Liste_des_marchés_f'!$A$18:$K$227,6,0)</f>
        <v>0</v>
      </c>
      <c r="BQ39" s="12">
        <f>VLOOKUP($A39,'[1]Trade_Map_-_Liste_des_marchés_f'!$A$18:$K$227,7,0)</f>
        <v>0</v>
      </c>
      <c r="BR39" s="12">
        <f>VLOOKUP($A39,'[1]Trade_Map_-_Liste_des_marchés_f'!$A$18:$K$227,8,0)</f>
        <v>2</v>
      </c>
      <c r="BS39" s="12">
        <f>VLOOKUP($A39,'[1]Trade_Map_-_Liste_des_marchés_f'!$A$18:$K$227,9,0)</f>
        <v>5</v>
      </c>
      <c r="BT39" s="12">
        <f>VLOOKUP($A39,'[1]Trade_Map_-_Liste_des_marchés_f'!$A$18:$K$227,10,0)</f>
        <v>1</v>
      </c>
      <c r="BU39" s="48">
        <v>-0.29289321881345243</v>
      </c>
    </row>
    <row r="40" spans="1:73" x14ac:dyDescent="0.25">
      <c r="A40" s="8" t="s">
        <v>307</v>
      </c>
      <c r="B40" s="8" t="s">
        <v>307</v>
      </c>
      <c r="C40" s="9" t="s">
        <v>7</v>
      </c>
      <c r="D40" s="9" t="s">
        <v>25</v>
      </c>
      <c r="E40" s="10" t="s">
        <v>308</v>
      </c>
      <c r="F40" s="21" t="s">
        <v>309</v>
      </c>
      <c r="G40" s="12">
        <v>12626950</v>
      </c>
      <c r="H40" s="9" t="s">
        <v>310</v>
      </c>
      <c r="I40" s="10" t="s">
        <v>12</v>
      </c>
      <c r="J40" s="13" t="s">
        <v>311</v>
      </c>
      <c r="K40" s="10" t="s">
        <v>312</v>
      </c>
      <c r="L40" s="9" t="s">
        <v>313</v>
      </c>
      <c r="M40" s="9" t="s">
        <v>56</v>
      </c>
      <c r="N40" s="12">
        <v>5673410333.9314528</v>
      </c>
      <c r="O40" s="12">
        <v>6884889635.5445089</v>
      </c>
      <c r="P40" s="12">
        <v>7819538349.2413044</v>
      </c>
      <c r="Q40" s="12">
        <v>8545441361.0654078</v>
      </c>
      <c r="R40" s="12">
        <v>9253098954.2776852</v>
      </c>
      <c r="S40" s="12">
        <v>10354417725.155495</v>
      </c>
      <c r="T40" s="52">
        <v>9.4286752238802479E-2</v>
      </c>
      <c r="U40" s="12">
        <v>820.0252416581593</v>
      </c>
      <c r="V40" s="15">
        <v>420.16</v>
      </c>
      <c r="W40" s="15">
        <v>17.96</v>
      </c>
      <c r="X40" s="53">
        <v>76.5</v>
      </c>
      <c r="Y40" s="12">
        <v>3195163</v>
      </c>
      <c r="Z40" s="12">
        <v>1161751</v>
      </c>
      <c r="AA40" s="12">
        <v>-2033412</v>
      </c>
      <c r="AB40" s="16">
        <v>0.2103891360986487</v>
      </c>
      <c r="AC40" s="16">
        <v>0.25792758464476662</v>
      </c>
      <c r="AD40" s="17" t="s">
        <v>1090</v>
      </c>
      <c r="AE40" s="17" t="s">
        <v>34</v>
      </c>
      <c r="AF40" s="18">
        <v>43180</v>
      </c>
      <c r="AG40" s="18">
        <v>44197</v>
      </c>
      <c r="AH40" s="17" t="s">
        <v>35</v>
      </c>
      <c r="AI40" s="17" t="s">
        <v>36</v>
      </c>
      <c r="AJ40" s="9"/>
      <c r="AK40" s="19" t="s">
        <v>23</v>
      </c>
      <c r="AL40" s="20">
        <v>0</v>
      </c>
      <c r="AM40" s="12"/>
      <c r="AN40" s="20">
        <v>0</v>
      </c>
      <c r="AO40" s="12"/>
      <c r="AP40" s="20">
        <v>2.76</v>
      </c>
      <c r="AQ40" s="12">
        <v>77</v>
      </c>
      <c r="AR40" s="20">
        <v>2.85</v>
      </c>
      <c r="AS40" s="12">
        <v>69</v>
      </c>
      <c r="AT40" s="20">
        <v>2.67</v>
      </c>
      <c r="AU40" s="12">
        <v>76</v>
      </c>
      <c r="AV40" s="20">
        <v>2.97</v>
      </c>
      <c r="AW40" s="12">
        <v>67</v>
      </c>
      <c r="AX40" s="20">
        <v>2.75</v>
      </c>
      <c r="AY40" s="20">
        <v>4</v>
      </c>
      <c r="AZ40" s="20">
        <v>3.38</v>
      </c>
      <c r="BA40" s="20">
        <v>2</v>
      </c>
      <c r="BB40" s="20">
        <v>1.8759999999999999</v>
      </c>
      <c r="BC40" s="20">
        <v>1.6</v>
      </c>
      <c r="BD40" s="12">
        <v>2332</v>
      </c>
      <c r="BE40" s="12">
        <v>823</v>
      </c>
      <c r="BF40" s="12">
        <v>2285</v>
      </c>
      <c r="BG40" s="12">
        <v>185</v>
      </c>
      <c r="BH40" s="12">
        <v>1543</v>
      </c>
      <c r="BI40" s="12">
        <v>2300</v>
      </c>
      <c r="BJ40" s="12">
        <v>1499</v>
      </c>
      <c r="BK40" s="12">
        <v>1887</v>
      </c>
      <c r="BL40" s="48">
        <v>-2.9795384595811436E-2</v>
      </c>
      <c r="BM40" s="12">
        <f>VLOOKUP($A40,'[1]Trade_Map_-_Liste_des_marchés_f'!$A$18:$K$227,3,0)</f>
        <v>328</v>
      </c>
      <c r="BN40" s="12">
        <f>VLOOKUP($A40,'[1]Trade_Map_-_Liste_des_marchés_f'!$A$18:$K$227,4,0)</f>
        <v>66</v>
      </c>
      <c r="BO40" s="12">
        <f>VLOOKUP($A40,'[1]Trade_Map_-_Liste_des_marchés_f'!$A$18:$K$227,5,0)</f>
        <v>190</v>
      </c>
      <c r="BP40" s="12">
        <f>VLOOKUP($A40,'[1]Trade_Map_-_Liste_des_marchés_f'!$A$18:$K$227,6,0)</f>
        <v>79</v>
      </c>
      <c r="BQ40" s="12">
        <f>VLOOKUP($A40,'[1]Trade_Map_-_Liste_des_marchés_f'!$A$18:$K$227,7,0)</f>
        <v>61</v>
      </c>
      <c r="BR40" s="12">
        <f>VLOOKUP($A40,'[1]Trade_Map_-_Liste_des_marchés_f'!$A$18:$K$227,8,0)</f>
        <v>153</v>
      </c>
      <c r="BS40" s="12">
        <f>VLOOKUP($A40,'[1]Trade_Map_-_Liste_des_marchés_f'!$A$18:$K$227,9,0)</f>
        <v>105</v>
      </c>
      <c r="BT40" s="12">
        <f>VLOOKUP($A40,'[1]Trade_Map_-_Liste_des_marchés_f'!$A$18:$K$227,10,0)</f>
        <v>325</v>
      </c>
      <c r="BU40" s="49">
        <v>-1.3117711685389777E-3</v>
      </c>
    </row>
    <row r="41" spans="1:73" x14ac:dyDescent="0.25">
      <c r="A41" s="8" t="s">
        <v>314</v>
      </c>
      <c r="B41" s="8" t="s">
        <v>314</v>
      </c>
      <c r="C41" s="9" t="s">
        <v>7</v>
      </c>
      <c r="D41" s="9" t="s">
        <v>59</v>
      </c>
      <c r="E41" s="10" t="s">
        <v>315</v>
      </c>
      <c r="F41" s="21" t="s">
        <v>316</v>
      </c>
      <c r="G41" s="12">
        <v>20321378</v>
      </c>
      <c r="H41" s="9" t="s">
        <v>62</v>
      </c>
      <c r="I41" s="10" t="s">
        <v>62</v>
      </c>
      <c r="J41" s="13" t="s">
        <v>295</v>
      </c>
      <c r="K41" s="10" t="s">
        <v>64</v>
      </c>
      <c r="L41" s="9" t="s">
        <v>65</v>
      </c>
      <c r="M41" s="9" t="s">
        <v>32</v>
      </c>
      <c r="N41" s="12">
        <v>9450697335.5356464</v>
      </c>
      <c r="O41" s="12">
        <v>12080296644.064301</v>
      </c>
      <c r="P41" s="12">
        <v>13444301139.138399</v>
      </c>
      <c r="Q41" s="12">
        <v>11832159275.60297</v>
      </c>
      <c r="R41" s="12">
        <v>14106956830.085659</v>
      </c>
      <c r="S41" s="12">
        <v>15990803569.996099</v>
      </c>
      <c r="T41" s="52">
        <v>5.6994349342403439E-2</v>
      </c>
      <c r="U41" s="12">
        <v>786.89563129016778</v>
      </c>
      <c r="V41" s="15">
        <v>207.95</v>
      </c>
      <c r="W41" s="15">
        <v>32.78</v>
      </c>
      <c r="X41" s="53">
        <v>51.4</v>
      </c>
      <c r="Y41" s="12">
        <v>4252568</v>
      </c>
      <c r="Z41" s="12">
        <v>3260981</v>
      </c>
      <c r="AA41" s="12">
        <v>-991587</v>
      </c>
      <c r="AB41" s="16">
        <v>0.23493344055885426</v>
      </c>
      <c r="AC41" s="16">
        <v>0.25041044618967151</v>
      </c>
      <c r="AD41" s="17" t="s">
        <v>1090</v>
      </c>
      <c r="AE41" s="17" t="s">
        <v>34</v>
      </c>
      <c r="AF41" s="18">
        <v>43180</v>
      </c>
      <c r="AG41" s="18">
        <v>44197</v>
      </c>
      <c r="AH41" s="17" t="s">
        <v>35</v>
      </c>
      <c r="AI41" s="17" t="s">
        <v>36</v>
      </c>
      <c r="AJ41" s="9"/>
      <c r="AK41" s="19" t="s">
        <v>23</v>
      </c>
      <c r="AL41" s="20">
        <v>0</v>
      </c>
      <c r="AM41" s="12"/>
      <c r="AN41" s="20">
        <v>0</v>
      </c>
      <c r="AO41" s="12"/>
      <c r="AP41" s="20">
        <v>2.4300000000000002</v>
      </c>
      <c r="AQ41" s="12">
        <v>123</v>
      </c>
      <c r="AR41" s="20">
        <v>2.46</v>
      </c>
      <c r="AS41" s="12">
        <v>138</v>
      </c>
      <c r="AT41" s="20">
        <v>2.41</v>
      </c>
      <c r="AU41" s="12">
        <v>132</v>
      </c>
      <c r="AV41" s="20">
        <v>2.62</v>
      </c>
      <c r="AW41" s="12">
        <v>119</v>
      </c>
      <c r="AX41" s="20">
        <v>3.75</v>
      </c>
      <c r="AY41" s="20">
        <v>4</v>
      </c>
      <c r="AZ41" s="20">
        <v>3.7149999999999999</v>
      </c>
      <c r="BA41" s="20">
        <v>3</v>
      </c>
      <c r="BB41" s="20">
        <v>3.6430000000000002</v>
      </c>
      <c r="BC41" s="20">
        <v>1.6</v>
      </c>
      <c r="BD41" s="12">
        <v>28915</v>
      </c>
      <c r="BE41" s="12">
        <v>28442</v>
      </c>
      <c r="BF41" s="12">
        <v>30059</v>
      </c>
      <c r="BG41" s="12">
        <v>46373</v>
      </c>
      <c r="BH41" s="12">
        <v>49777</v>
      </c>
      <c r="BI41" s="12">
        <v>48874</v>
      </c>
      <c r="BJ41" s="12">
        <v>67709</v>
      </c>
      <c r="BK41" s="12">
        <v>72755</v>
      </c>
      <c r="BL41" s="48">
        <v>0.14090247221249186</v>
      </c>
      <c r="BM41" s="12">
        <f>VLOOKUP($A41,'[1]Trade_Map_-_Liste_des_marchés_f'!$A$18:$K$227,3,0)</f>
        <v>2324</v>
      </c>
      <c r="BN41" s="12">
        <f>VLOOKUP($A41,'[1]Trade_Map_-_Liste_des_marchés_f'!$A$18:$K$227,4,0)</f>
        <v>2438</v>
      </c>
      <c r="BO41" s="12">
        <f>VLOOKUP($A41,'[1]Trade_Map_-_Liste_des_marchés_f'!$A$18:$K$227,5,0)</f>
        <v>2507</v>
      </c>
      <c r="BP41" s="12">
        <f>VLOOKUP($A41,'[1]Trade_Map_-_Liste_des_marchés_f'!$A$18:$K$227,6,0)</f>
        <v>1451</v>
      </c>
      <c r="BQ41" s="12">
        <f>VLOOKUP($A41,'[1]Trade_Map_-_Liste_des_marchés_f'!$A$18:$K$227,7,0)</f>
        <v>2464</v>
      </c>
      <c r="BR41" s="12">
        <f>VLOOKUP($A41,'[1]Trade_Map_-_Liste_des_marchés_f'!$A$18:$K$227,8,0)</f>
        <v>1049</v>
      </c>
      <c r="BS41" s="12">
        <f>VLOOKUP($A41,'[1]Trade_Map_-_Liste_des_marchés_f'!$A$18:$K$227,9,0)</f>
        <v>1512</v>
      </c>
      <c r="BT41" s="12">
        <f>VLOOKUP($A41,'[1]Trade_Map_-_Liste_des_marchés_f'!$A$18:$K$227,10,0)</f>
        <v>742</v>
      </c>
      <c r="BU41" s="48">
        <v>-0.15049326583066669</v>
      </c>
    </row>
    <row r="42" spans="1:73" x14ac:dyDescent="0.25">
      <c r="A42" s="8" t="s">
        <v>317</v>
      </c>
      <c r="B42" s="8" t="s">
        <v>317</v>
      </c>
      <c r="C42" s="9" t="s">
        <v>7</v>
      </c>
      <c r="D42" s="9" t="s">
        <v>59</v>
      </c>
      <c r="E42" s="10" t="s">
        <v>318</v>
      </c>
      <c r="F42" s="21" t="s">
        <v>319</v>
      </c>
      <c r="G42" s="12">
        <v>19658031</v>
      </c>
      <c r="H42" s="9" t="s">
        <v>62</v>
      </c>
      <c r="I42" s="10" t="s">
        <v>12</v>
      </c>
      <c r="J42" s="13" t="s">
        <v>320</v>
      </c>
      <c r="K42" s="10" t="s">
        <v>64</v>
      </c>
      <c r="L42" s="9" t="s">
        <v>65</v>
      </c>
      <c r="M42" s="9" t="s">
        <v>32</v>
      </c>
      <c r="N42" s="12">
        <v>10190945007.299025</v>
      </c>
      <c r="O42" s="12">
        <v>12995074801.061008</v>
      </c>
      <c r="P42" s="12">
        <v>13242680704.596073</v>
      </c>
      <c r="Q42" s="12">
        <v>13104802016.204056</v>
      </c>
      <c r="R42" s="12">
        <v>15365627045.086626</v>
      </c>
      <c r="S42" s="12">
        <v>17279566718.608662</v>
      </c>
      <c r="T42" s="52">
        <v>4.7513415341691144E-2</v>
      </c>
      <c r="U42" s="12">
        <v>879.00801044665468</v>
      </c>
      <c r="V42" s="15">
        <v>493.82</v>
      </c>
      <c r="W42" s="15">
        <v>59.07</v>
      </c>
      <c r="X42" s="53">
        <v>52.9</v>
      </c>
      <c r="Y42" s="12">
        <v>5049220</v>
      </c>
      <c r="Z42" s="12">
        <v>3642251</v>
      </c>
      <c r="AA42" s="12">
        <v>-1406969</v>
      </c>
      <c r="AB42" s="16">
        <v>0.25149562895694616</v>
      </c>
      <c r="AC42" s="16">
        <v>0.27020631732032718</v>
      </c>
      <c r="AD42" s="17" t="s">
        <v>1090</v>
      </c>
      <c r="AE42" s="17" t="s">
        <v>34</v>
      </c>
      <c r="AF42" s="18">
        <v>43180</v>
      </c>
      <c r="AG42" s="18">
        <v>44197</v>
      </c>
      <c r="AH42" s="17" t="s">
        <v>35</v>
      </c>
      <c r="AI42" s="17" t="s">
        <v>36</v>
      </c>
      <c r="AJ42" s="9"/>
      <c r="AK42" s="19" t="s">
        <v>23</v>
      </c>
      <c r="AL42" s="20">
        <v>0</v>
      </c>
      <c r="AM42" s="12"/>
      <c r="AN42" s="20">
        <v>0</v>
      </c>
      <c r="AO42" s="12"/>
      <c r="AP42" s="20">
        <v>2.2999999999999998</v>
      </c>
      <c r="AQ42" s="12">
        <v>147</v>
      </c>
      <c r="AR42" s="20">
        <v>2.4500000000000002</v>
      </c>
      <c r="AS42" s="12">
        <v>142</v>
      </c>
      <c r="AT42" s="20">
        <v>2.15</v>
      </c>
      <c r="AU42" s="12">
        <v>182</v>
      </c>
      <c r="AV42" s="20">
        <v>2.59</v>
      </c>
      <c r="AW42" s="12">
        <v>126</v>
      </c>
      <c r="AX42" s="20">
        <v>4.25</v>
      </c>
      <c r="AY42" s="20">
        <v>4</v>
      </c>
      <c r="AZ42" s="20">
        <v>3.65</v>
      </c>
      <c r="BA42" s="20">
        <v>3</v>
      </c>
      <c r="BB42" s="20">
        <v>3.6300000000000003</v>
      </c>
      <c r="BC42" s="20">
        <v>1.6</v>
      </c>
      <c r="BD42" s="12">
        <v>34568</v>
      </c>
      <c r="BE42" s="12">
        <v>40582</v>
      </c>
      <c r="BF42" s="12">
        <v>64077</v>
      </c>
      <c r="BG42" s="12">
        <v>79183</v>
      </c>
      <c r="BH42" s="12">
        <v>82400</v>
      </c>
      <c r="BI42" s="12">
        <v>70291</v>
      </c>
      <c r="BJ42" s="12">
        <v>71151</v>
      </c>
      <c r="BK42" s="12">
        <v>65273</v>
      </c>
      <c r="BL42" s="48">
        <v>9.5057807045918929E-2</v>
      </c>
      <c r="BM42" s="12">
        <f>VLOOKUP($A42,'[1]Trade_Map_-_Liste_des_marchés_f'!$A$18:$K$227,3,0)</f>
        <v>964</v>
      </c>
      <c r="BN42" s="12">
        <f>VLOOKUP($A42,'[1]Trade_Map_-_Liste_des_marchés_f'!$A$18:$K$227,4,0)</f>
        <v>3426</v>
      </c>
      <c r="BO42" s="12">
        <f>VLOOKUP($A42,'[1]Trade_Map_-_Liste_des_marchés_f'!$A$18:$K$227,5,0)</f>
        <v>1991</v>
      </c>
      <c r="BP42" s="12">
        <f>VLOOKUP($A42,'[1]Trade_Map_-_Liste_des_marchés_f'!$A$18:$K$227,6,0)</f>
        <v>1531</v>
      </c>
      <c r="BQ42" s="12">
        <f>VLOOKUP($A42,'[1]Trade_Map_-_Liste_des_marchés_f'!$A$18:$K$227,7,0)</f>
        <v>4007</v>
      </c>
      <c r="BR42" s="12">
        <f>VLOOKUP($A42,'[1]Trade_Map_-_Liste_des_marchés_f'!$A$18:$K$227,8,0)</f>
        <v>4405</v>
      </c>
      <c r="BS42" s="12">
        <f>VLOOKUP($A42,'[1]Trade_Map_-_Liste_des_marchés_f'!$A$18:$K$227,9,0)</f>
        <v>4651</v>
      </c>
      <c r="BT42" s="12">
        <f>VLOOKUP($A42,'[1]Trade_Map_-_Liste_des_marchés_f'!$A$18:$K$227,10,0)</f>
        <v>3776</v>
      </c>
      <c r="BU42" s="48">
        <v>0.21536814784289704</v>
      </c>
    </row>
    <row r="43" spans="1:73" x14ac:dyDescent="0.25">
      <c r="A43" s="8" t="s">
        <v>321</v>
      </c>
      <c r="B43" s="8" t="s">
        <v>321</v>
      </c>
      <c r="C43" s="9" t="s">
        <v>7</v>
      </c>
      <c r="D43" s="9" t="s">
        <v>38</v>
      </c>
      <c r="E43" s="10" t="s">
        <v>322</v>
      </c>
      <c r="F43" s="21" t="s">
        <v>323</v>
      </c>
      <c r="G43" s="12">
        <v>18628747</v>
      </c>
      <c r="H43" s="9" t="s">
        <v>12</v>
      </c>
      <c r="I43" s="10" t="s">
        <v>12</v>
      </c>
      <c r="J43" s="13" t="s">
        <v>324</v>
      </c>
      <c r="K43" s="10" t="s">
        <v>325</v>
      </c>
      <c r="L43" s="9" t="s">
        <v>326</v>
      </c>
      <c r="M43" s="9" t="s">
        <v>96</v>
      </c>
      <c r="N43" s="12">
        <v>6191127665.1963034</v>
      </c>
      <c r="O43" s="12">
        <v>8004000737.3071671</v>
      </c>
      <c r="P43" s="12">
        <v>5518880768.5795536</v>
      </c>
      <c r="Q43" s="12">
        <v>6373212640.8460436</v>
      </c>
      <c r="R43" s="12">
        <v>6303292264.1890526</v>
      </c>
      <c r="S43" s="12">
        <v>7666704427.0091467</v>
      </c>
      <c r="T43" s="52">
        <v>4.369238990752166E-2</v>
      </c>
      <c r="U43" s="12">
        <v>411.55234042360161</v>
      </c>
      <c r="V43" s="15">
        <v>97.91</v>
      </c>
      <c r="W43" s="15">
        <v>6.36</v>
      </c>
      <c r="X43" s="53">
        <v>60.9</v>
      </c>
      <c r="Y43" s="12">
        <v>2941148</v>
      </c>
      <c r="Z43" s="12">
        <v>912983</v>
      </c>
      <c r="AA43" s="12">
        <v>-2028165</v>
      </c>
      <c r="AB43" s="16">
        <v>0.25135513157532358</v>
      </c>
      <c r="AC43" s="16">
        <v>0.30337159485677978</v>
      </c>
      <c r="AD43" s="17" t="s">
        <v>1090</v>
      </c>
      <c r="AE43" s="17" t="s">
        <v>34</v>
      </c>
      <c r="AF43" s="18">
        <v>43180</v>
      </c>
      <c r="AG43" s="18">
        <v>44197</v>
      </c>
      <c r="AH43" s="17" t="s">
        <v>35</v>
      </c>
      <c r="AI43" s="17" t="s">
        <v>36</v>
      </c>
      <c r="AJ43" s="9"/>
      <c r="AK43" s="19" t="s">
        <v>23</v>
      </c>
      <c r="AL43" s="20">
        <v>0</v>
      </c>
      <c r="AM43" s="12"/>
      <c r="AN43" s="20">
        <v>0</v>
      </c>
      <c r="AO43" s="12"/>
      <c r="AP43" s="20">
        <v>2.1800000000000002</v>
      </c>
      <c r="AQ43" s="12">
        <v>170</v>
      </c>
      <c r="AR43" s="20">
        <v>2.68</v>
      </c>
      <c r="AS43" s="12">
        <v>99</v>
      </c>
      <c r="AT43" s="20">
        <v>2.4300000000000002</v>
      </c>
      <c r="AU43" s="12">
        <v>125</v>
      </c>
      <c r="AV43" s="20">
        <v>2.59</v>
      </c>
      <c r="AW43" s="12">
        <v>127</v>
      </c>
      <c r="AX43" s="20">
        <v>2</v>
      </c>
      <c r="AY43" s="20">
        <v>2</v>
      </c>
      <c r="AZ43" s="20">
        <v>2.59</v>
      </c>
      <c r="BA43" s="20">
        <v>3</v>
      </c>
      <c r="BB43" s="20">
        <v>1.218</v>
      </c>
      <c r="BC43" s="20">
        <v>1</v>
      </c>
      <c r="BD43" s="12">
        <v>520</v>
      </c>
      <c r="BE43" s="12">
        <v>0</v>
      </c>
      <c r="BF43" s="12">
        <v>0</v>
      </c>
      <c r="BG43" s="12">
        <v>0</v>
      </c>
      <c r="BH43" s="12">
        <v>0</v>
      </c>
      <c r="BI43" s="12">
        <v>39</v>
      </c>
      <c r="BJ43" s="12">
        <v>0</v>
      </c>
      <c r="BK43" s="12">
        <v>1</v>
      </c>
      <c r="BL43" s="48">
        <v>-0.59073979039821456</v>
      </c>
      <c r="BM43" s="12">
        <f>VLOOKUP($A43,'[1]Trade_Map_-_Liste_des_marchés_f'!$A$18:$K$227,3,0)</f>
        <v>6233</v>
      </c>
      <c r="BN43" s="12">
        <f>VLOOKUP($A43,'[1]Trade_Map_-_Liste_des_marchés_f'!$A$18:$K$227,4,0)</f>
        <v>3445</v>
      </c>
      <c r="BO43" s="12">
        <f>VLOOKUP($A43,'[1]Trade_Map_-_Liste_des_marchés_f'!$A$18:$K$227,5,0)</f>
        <v>4899</v>
      </c>
      <c r="BP43" s="12">
        <f>VLOOKUP($A43,'[1]Trade_Map_-_Liste_des_marchés_f'!$A$18:$K$227,6,0)</f>
        <v>3868</v>
      </c>
      <c r="BQ43" s="12">
        <f>VLOOKUP($A43,'[1]Trade_Map_-_Liste_des_marchés_f'!$A$18:$K$227,7,0)</f>
        <v>0</v>
      </c>
      <c r="BR43" s="12">
        <f>VLOOKUP($A43,'[1]Trade_Map_-_Liste_des_marchés_f'!$A$18:$K$227,8,0)</f>
        <v>1065</v>
      </c>
      <c r="BS43" s="12">
        <f>VLOOKUP($A43,'[1]Trade_Map_-_Liste_des_marchés_f'!$A$18:$K$227,9,0)</f>
        <v>3988</v>
      </c>
      <c r="BT43" s="12">
        <f>VLOOKUP($A43,'[1]Trade_Map_-_Liste_des_marchés_f'!$A$18:$K$227,10,0)</f>
        <v>2059</v>
      </c>
      <c r="BU43" s="48">
        <v>-0.1463499137724189</v>
      </c>
    </row>
    <row r="44" spans="1:73" x14ac:dyDescent="0.25">
      <c r="A44" s="8" t="s">
        <v>327</v>
      </c>
      <c r="B44" s="8" t="s">
        <v>327</v>
      </c>
      <c r="C44" s="9" t="s">
        <v>7</v>
      </c>
      <c r="D44" s="9" t="s">
        <v>25</v>
      </c>
      <c r="E44" s="10" t="s">
        <v>328</v>
      </c>
      <c r="F44" s="21" t="s">
        <v>329</v>
      </c>
      <c r="G44" s="12">
        <v>44269594</v>
      </c>
      <c r="H44" s="9" t="s">
        <v>199</v>
      </c>
      <c r="I44" s="10" t="s">
        <v>12</v>
      </c>
      <c r="J44" s="13" t="s">
        <v>200</v>
      </c>
      <c r="K44" s="10" t="s">
        <v>330</v>
      </c>
      <c r="L44" s="9" t="s">
        <v>254</v>
      </c>
      <c r="M44" s="9" t="s">
        <v>96</v>
      </c>
      <c r="N44" s="12">
        <v>25019909334.670715</v>
      </c>
      <c r="O44" s="12">
        <v>27752712167.479904</v>
      </c>
      <c r="P44" s="12">
        <v>28791625559.228191</v>
      </c>
      <c r="Q44" s="12">
        <v>32248116583.681282</v>
      </c>
      <c r="R44" s="12">
        <v>30756466548.054302</v>
      </c>
      <c r="S44" s="12">
        <v>35165157016.912476</v>
      </c>
      <c r="T44" s="52">
        <v>6.8033268132823538E-2</v>
      </c>
      <c r="U44" s="12">
        <v>794.3410779171021</v>
      </c>
      <c r="V44" s="15" t="s">
        <v>331</v>
      </c>
      <c r="W44" s="15">
        <v>0.34</v>
      </c>
      <c r="X44" s="53">
        <v>60</v>
      </c>
      <c r="Y44" s="12">
        <v>7696029</v>
      </c>
      <c r="Z44" s="12">
        <v>3563785</v>
      </c>
      <c r="AA44" s="12">
        <v>-4132244</v>
      </c>
      <c r="AB44" s="16">
        <v>0.16009901497929696</v>
      </c>
      <c r="AC44" s="16">
        <v>0.19584066123578631</v>
      </c>
      <c r="AD44" s="17" t="s">
        <v>1090</v>
      </c>
      <c r="AE44" s="17" t="s">
        <v>34</v>
      </c>
      <c r="AF44" s="18">
        <v>43180</v>
      </c>
      <c r="AG44" s="18">
        <v>44197</v>
      </c>
      <c r="AH44" s="17" t="s">
        <v>35</v>
      </c>
      <c r="AI44" s="17" t="s">
        <v>36</v>
      </c>
      <c r="AJ44" s="9"/>
      <c r="AK44" s="19" t="s">
        <v>23</v>
      </c>
      <c r="AL44" s="20">
        <v>0</v>
      </c>
      <c r="AM44" s="12"/>
      <c r="AN44" s="20">
        <v>0</v>
      </c>
      <c r="AO44" s="12"/>
      <c r="AP44" s="20">
        <v>2.19</v>
      </c>
      <c r="AQ44" s="12">
        <v>168</v>
      </c>
      <c r="AR44" s="20">
        <v>2.5</v>
      </c>
      <c r="AS44" s="12">
        <v>130</v>
      </c>
      <c r="AT44" s="20">
        <v>2.61</v>
      </c>
      <c r="AU44" s="12">
        <v>91</v>
      </c>
      <c r="AV44" s="20">
        <v>2.58</v>
      </c>
      <c r="AW44" s="12">
        <v>131</v>
      </c>
      <c r="AX44" s="20">
        <v>2</v>
      </c>
      <c r="AY44" s="20">
        <v>1</v>
      </c>
      <c r="AZ44" s="20">
        <v>2.5949999999999998</v>
      </c>
      <c r="BA44" s="20">
        <v>3</v>
      </c>
      <c r="BB44" s="20">
        <v>1.819</v>
      </c>
      <c r="BC44" s="20">
        <v>2.1999999999999997</v>
      </c>
      <c r="BD44" s="12">
        <v>2186</v>
      </c>
      <c r="BE44" s="12">
        <v>1568</v>
      </c>
      <c r="BF44" s="12">
        <v>2515</v>
      </c>
      <c r="BG44" s="12">
        <v>751</v>
      </c>
      <c r="BH44" s="12">
        <v>1474</v>
      </c>
      <c r="BI44" s="12">
        <v>2248</v>
      </c>
      <c r="BJ44" s="12">
        <v>2052</v>
      </c>
      <c r="BK44" s="12">
        <v>2660</v>
      </c>
      <c r="BL44" s="48">
        <v>2.843281502984274E-2</v>
      </c>
      <c r="BM44" s="12">
        <f>VLOOKUP($A44,'[1]Trade_Map_-_Liste_des_marchés_f'!$A$18:$K$227,3,0)</f>
        <v>4589</v>
      </c>
      <c r="BN44" s="12">
        <f>VLOOKUP($A44,'[1]Trade_Map_-_Liste_des_marchés_f'!$A$18:$K$227,4,0)</f>
        <v>13079</v>
      </c>
      <c r="BO44" s="12">
        <f>VLOOKUP($A44,'[1]Trade_Map_-_Liste_des_marchés_f'!$A$18:$K$227,5,0)</f>
        <v>12290</v>
      </c>
      <c r="BP44" s="12">
        <f>VLOOKUP($A44,'[1]Trade_Map_-_Liste_des_marchés_f'!$A$18:$K$227,6,0)</f>
        <v>8048</v>
      </c>
      <c r="BQ44" s="12">
        <f>VLOOKUP($A44,'[1]Trade_Map_-_Liste_des_marchés_f'!$A$18:$K$227,7,0)</f>
        <v>6713</v>
      </c>
      <c r="BR44" s="12">
        <f>VLOOKUP($A44,'[1]Trade_Map_-_Liste_des_marchés_f'!$A$18:$K$227,8,0)</f>
        <v>22293</v>
      </c>
      <c r="BS44" s="12">
        <f>VLOOKUP($A44,'[1]Trade_Map_-_Liste_des_marchés_f'!$A$18:$K$227,9,0)</f>
        <v>23027</v>
      </c>
      <c r="BT44" s="12">
        <f>VLOOKUP($A44,'[1]Trade_Map_-_Liste_des_marchés_f'!$A$18:$K$227,10,0)</f>
        <v>20411</v>
      </c>
      <c r="BU44" s="48">
        <v>0.23763424554862667</v>
      </c>
    </row>
    <row r="45" spans="1:73" x14ac:dyDescent="0.25">
      <c r="A45" s="8" t="s">
        <v>332</v>
      </c>
      <c r="B45" s="8" t="s">
        <v>332</v>
      </c>
      <c r="C45" s="9" t="s">
        <v>7</v>
      </c>
      <c r="D45" s="9" t="s">
        <v>38</v>
      </c>
      <c r="E45" s="10" t="s">
        <v>333</v>
      </c>
      <c r="F45" s="21" t="s">
        <v>334</v>
      </c>
      <c r="G45" s="12">
        <v>17861030</v>
      </c>
      <c r="H45" s="9" t="s">
        <v>12</v>
      </c>
      <c r="I45" s="10" t="s">
        <v>12</v>
      </c>
      <c r="J45" s="13" t="s">
        <v>335</v>
      </c>
      <c r="K45" s="10" t="s">
        <v>336</v>
      </c>
      <c r="L45" s="9" t="s">
        <v>337</v>
      </c>
      <c r="M45" s="9" t="s">
        <v>96</v>
      </c>
      <c r="N45" s="12">
        <v>15328342303.957512</v>
      </c>
      <c r="O45" s="12">
        <v>23459515275.577595</v>
      </c>
      <c r="P45" s="12">
        <v>28045553105.13538</v>
      </c>
      <c r="Q45" s="12">
        <v>21243339048.236874</v>
      </c>
      <c r="R45" s="12">
        <v>25868165344.818527</v>
      </c>
      <c r="S45" s="12">
        <v>23309773922.758236</v>
      </c>
      <c r="T45" s="52">
        <v>1.4417845484221915E-2</v>
      </c>
      <c r="U45" s="12">
        <v>1305.0632535054381</v>
      </c>
      <c r="V45" s="15">
        <v>753.2</v>
      </c>
      <c r="W45" s="15">
        <v>293.60000000000002</v>
      </c>
      <c r="X45" s="53">
        <v>66.900000000000006</v>
      </c>
      <c r="Y45" s="12">
        <v>7226897</v>
      </c>
      <c r="Z45" s="12">
        <v>6962507</v>
      </c>
      <c r="AA45" s="12">
        <v>-264390</v>
      </c>
      <c r="AB45" s="16">
        <v>0.30436597212438715</v>
      </c>
      <c r="AC45" s="16">
        <v>0.30656005547765086</v>
      </c>
      <c r="AD45" s="17" t="s">
        <v>1090</v>
      </c>
      <c r="AE45" s="17" t="s">
        <v>34</v>
      </c>
      <c r="AF45" s="18">
        <v>43506</v>
      </c>
      <c r="AG45" s="18">
        <v>44197</v>
      </c>
      <c r="AH45" s="17" t="s">
        <v>35</v>
      </c>
      <c r="AI45" s="17" t="s">
        <v>36</v>
      </c>
      <c r="AJ45" s="9"/>
      <c r="AK45" s="19" t="s">
        <v>23</v>
      </c>
      <c r="AL45" s="20">
        <v>0</v>
      </c>
      <c r="AM45" s="12"/>
      <c r="AN45" s="20">
        <v>0</v>
      </c>
      <c r="AO45" s="12"/>
      <c r="AP45" s="20">
        <v>2.2999999999999998</v>
      </c>
      <c r="AQ45" s="12">
        <v>148</v>
      </c>
      <c r="AR45" s="20">
        <v>2.48</v>
      </c>
      <c r="AS45" s="12">
        <v>136</v>
      </c>
      <c r="AT45" s="20">
        <v>2.1800000000000002</v>
      </c>
      <c r="AU45" s="12">
        <v>177</v>
      </c>
      <c r="AV45" s="20">
        <v>2.5299999999999998</v>
      </c>
      <c r="AW45" s="12">
        <v>145</v>
      </c>
      <c r="AX45" s="20">
        <v>2</v>
      </c>
      <c r="AY45" s="20">
        <v>2</v>
      </c>
      <c r="AZ45" s="20">
        <v>2.65</v>
      </c>
      <c r="BA45" s="20">
        <v>3</v>
      </c>
      <c r="BB45" s="20">
        <v>1.23</v>
      </c>
      <c r="BC45" s="20">
        <v>2.5999999999999996</v>
      </c>
      <c r="BD45" s="12">
        <v>1736</v>
      </c>
      <c r="BE45" s="12">
        <v>0</v>
      </c>
      <c r="BF45" s="12">
        <v>3</v>
      </c>
      <c r="BG45" s="12">
        <v>98</v>
      </c>
      <c r="BH45" s="12">
        <v>77</v>
      </c>
      <c r="BI45" s="12">
        <v>19</v>
      </c>
      <c r="BJ45" s="12">
        <v>17</v>
      </c>
      <c r="BK45" s="12">
        <v>1094</v>
      </c>
      <c r="BL45" s="48">
        <v>-6.3834753964376878E-2</v>
      </c>
      <c r="BM45" s="12">
        <f>VLOOKUP($A45,'[1]Trade_Map_-_Liste_des_marchés_f'!$A$18:$K$227,3,0)</f>
        <v>4002</v>
      </c>
      <c r="BN45" s="12">
        <f>VLOOKUP($A45,'[1]Trade_Map_-_Liste_des_marchés_f'!$A$18:$K$227,4,0)</f>
        <v>24</v>
      </c>
      <c r="BO45" s="12">
        <f>VLOOKUP($A45,'[1]Trade_Map_-_Liste_des_marchés_f'!$A$18:$K$227,5,0)</f>
        <v>55</v>
      </c>
      <c r="BP45" s="12">
        <f>VLOOKUP($A45,'[1]Trade_Map_-_Liste_des_marchés_f'!$A$18:$K$227,6,0)</f>
        <v>1475</v>
      </c>
      <c r="BQ45" s="12">
        <f>VLOOKUP($A45,'[1]Trade_Map_-_Liste_des_marchés_f'!$A$18:$K$227,7,0)</f>
        <v>50</v>
      </c>
      <c r="BR45" s="12">
        <f>VLOOKUP($A45,'[1]Trade_Map_-_Liste_des_marchés_f'!$A$18:$K$227,8,0)</f>
        <v>15</v>
      </c>
      <c r="BS45" s="12">
        <f>VLOOKUP($A45,'[1]Trade_Map_-_Liste_des_marchés_f'!$A$18:$K$227,9,0)</f>
        <v>911</v>
      </c>
      <c r="BT45" s="12">
        <f>VLOOKUP($A45,'[1]Trade_Map_-_Liste_des_marchés_f'!$A$18:$K$227,10,0)</f>
        <v>41</v>
      </c>
      <c r="BU45" s="48">
        <v>-0.48025935413362064</v>
      </c>
    </row>
    <row r="46" spans="1:73" x14ac:dyDescent="0.25">
      <c r="A46" s="8" t="s">
        <v>338</v>
      </c>
      <c r="B46" s="8" t="s">
        <v>338</v>
      </c>
      <c r="C46" s="9" t="s">
        <v>7</v>
      </c>
      <c r="D46" s="9" t="s">
        <v>104</v>
      </c>
      <c r="E46" s="10" t="s">
        <v>339</v>
      </c>
      <c r="F46" s="21" t="s">
        <v>340</v>
      </c>
      <c r="G46" s="12">
        <v>15946876</v>
      </c>
      <c r="H46" s="9" t="s">
        <v>27</v>
      </c>
      <c r="I46" s="10" t="s">
        <v>12</v>
      </c>
      <c r="J46" s="13" t="s">
        <v>341</v>
      </c>
      <c r="K46" s="10" t="s">
        <v>342</v>
      </c>
      <c r="L46" s="9" t="s">
        <v>65</v>
      </c>
      <c r="M46" s="9" t="s">
        <v>101</v>
      </c>
      <c r="N46" s="12">
        <v>9290728773.3572273</v>
      </c>
      <c r="O46" s="12">
        <v>12172309522.617149</v>
      </c>
      <c r="P46" s="12">
        <v>12953535495.878109</v>
      </c>
      <c r="Q46" s="12">
        <v>10950392219.910398</v>
      </c>
      <c r="R46" s="12">
        <v>10000395242.14566</v>
      </c>
      <c r="S46" s="12">
        <v>11314951342.780731</v>
      </c>
      <c r="T46" s="52">
        <v>3.24718191743429E-2</v>
      </c>
      <c r="U46" s="12">
        <v>709.54031013853319</v>
      </c>
      <c r="V46" s="15">
        <v>566.64</v>
      </c>
      <c r="W46" s="15" t="s">
        <v>33</v>
      </c>
      <c r="X46" s="53">
        <v>36.9</v>
      </c>
      <c r="Y46" s="12">
        <v>1005041</v>
      </c>
      <c r="Z46" s="12">
        <v>1316465</v>
      </c>
      <c r="AA46" s="12">
        <v>311424</v>
      </c>
      <c r="AB46" s="16">
        <v>0.10258577035248094</v>
      </c>
      <c r="AC46" s="16">
        <v>9.1338074482033627E-2</v>
      </c>
      <c r="AD46" s="17" t="s">
        <v>1090</v>
      </c>
      <c r="AE46" s="17" t="s">
        <v>34</v>
      </c>
      <c r="AF46" s="18">
        <v>43180</v>
      </c>
      <c r="AG46" s="18">
        <v>44197</v>
      </c>
      <c r="AH46" s="17" t="s">
        <v>35</v>
      </c>
      <c r="AI46" s="17" t="s">
        <v>36</v>
      </c>
      <c r="AJ46" s="9"/>
      <c r="AK46" s="19" t="s">
        <v>23</v>
      </c>
      <c r="AL46" s="20">
        <v>0</v>
      </c>
      <c r="AM46" s="12"/>
      <c r="AN46" s="20">
        <v>0</v>
      </c>
      <c r="AO46" s="12"/>
      <c r="AP46" s="20">
        <v>2.37</v>
      </c>
      <c r="AQ46" s="12">
        <v>136</v>
      </c>
      <c r="AR46" s="20">
        <v>2.62</v>
      </c>
      <c r="AS46" s="12">
        <v>106</v>
      </c>
      <c r="AT46" s="20">
        <v>2.15</v>
      </c>
      <c r="AU46" s="12">
        <v>183</v>
      </c>
      <c r="AV46" s="20">
        <v>2.42</v>
      </c>
      <c r="AW46" s="12">
        <v>168</v>
      </c>
      <c r="AX46" s="20">
        <v>3.5</v>
      </c>
      <c r="AY46" s="20">
        <v>5</v>
      </c>
      <c r="AZ46" s="20">
        <v>3.6850000000000001</v>
      </c>
      <c r="BA46" s="20">
        <v>4</v>
      </c>
      <c r="BB46" s="20">
        <v>3.0370000000000004</v>
      </c>
      <c r="BC46" s="20">
        <v>1.6</v>
      </c>
      <c r="BD46" s="12">
        <v>3978</v>
      </c>
      <c r="BE46" s="12">
        <v>5845</v>
      </c>
      <c r="BF46" s="12">
        <v>7868</v>
      </c>
      <c r="BG46" s="12">
        <v>2926</v>
      </c>
      <c r="BH46" s="12">
        <v>4190</v>
      </c>
      <c r="BI46" s="12">
        <v>2216</v>
      </c>
      <c r="BJ46" s="12">
        <v>4949</v>
      </c>
      <c r="BK46" s="12">
        <v>4678</v>
      </c>
      <c r="BL46" s="48">
        <v>2.3426106683384518E-2</v>
      </c>
      <c r="BM46" s="12">
        <f>VLOOKUP($A46,'[1]Trade_Map_-_Liste_des_marchés_f'!$A$18:$K$227,3,0)</f>
        <v>949</v>
      </c>
      <c r="BN46" s="12">
        <f>VLOOKUP($A46,'[1]Trade_Map_-_Liste_des_marchés_f'!$A$18:$K$227,4,0)</f>
        <v>14</v>
      </c>
      <c r="BO46" s="12">
        <f>VLOOKUP($A46,'[1]Trade_Map_-_Liste_des_marchés_f'!$A$18:$K$227,5,0)</f>
        <v>26</v>
      </c>
      <c r="BP46" s="12">
        <f>VLOOKUP($A46,'[1]Trade_Map_-_Liste_des_marchés_f'!$A$18:$K$227,6,0)</f>
        <v>35</v>
      </c>
      <c r="BQ46" s="12">
        <f>VLOOKUP($A46,'[1]Trade_Map_-_Liste_des_marchés_f'!$A$18:$K$227,7,0)</f>
        <v>181</v>
      </c>
      <c r="BR46" s="12">
        <f>VLOOKUP($A46,'[1]Trade_Map_-_Liste_des_marchés_f'!$A$18:$K$227,8,0)</f>
        <v>20</v>
      </c>
      <c r="BS46" s="12">
        <f>VLOOKUP($A46,'[1]Trade_Map_-_Liste_des_marchés_f'!$A$18:$K$227,9,0)</f>
        <v>1</v>
      </c>
      <c r="BT46" s="12">
        <f>VLOOKUP($A46,'[1]Trade_Map_-_Liste_des_marchés_f'!$A$18:$K$227,10,0)</f>
        <v>21</v>
      </c>
      <c r="BU46" s="48">
        <v>-0.41981736511143197</v>
      </c>
    </row>
    <row r="47" spans="1:73" x14ac:dyDescent="0.25">
      <c r="A47" s="8" t="s">
        <v>343</v>
      </c>
      <c r="B47" s="8" t="s">
        <v>344</v>
      </c>
      <c r="C47" s="9" t="s">
        <v>7</v>
      </c>
      <c r="D47" s="9" t="s">
        <v>25</v>
      </c>
      <c r="E47" s="10" t="s">
        <v>345</v>
      </c>
      <c r="F47" s="21" t="s">
        <v>346</v>
      </c>
      <c r="G47" s="12">
        <v>112078730</v>
      </c>
      <c r="H47" s="9" t="s">
        <v>347</v>
      </c>
      <c r="I47" s="10" t="s">
        <v>12</v>
      </c>
      <c r="J47" s="13" t="s">
        <v>348</v>
      </c>
      <c r="K47" s="10" t="s">
        <v>349</v>
      </c>
      <c r="L47" s="9" t="s">
        <v>350</v>
      </c>
      <c r="M47" s="9" t="s">
        <v>351</v>
      </c>
      <c r="N47" s="12">
        <v>32437389116.038006</v>
      </c>
      <c r="O47" s="12">
        <v>31952763089.330025</v>
      </c>
      <c r="P47" s="12">
        <v>47648211133.218285</v>
      </c>
      <c r="Q47" s="12">
        <v>64589334978.801323</v>
      </c>
      <c r="R47" s="12">
        <v>81770791970.98204</v>
      </c>
      <c r="S47" s="12">
        <v>95912590628.141235</v>
      </c>
      <c r="T47" s="52">
        <v>8.3640856990788992E-2</v>
      </c>
      <c r="U47" s="12">
        <v>855.76086228083807</v>
      </c>
      <c r="V47" s="15" t="s">
        <v>352</v>
      </c>
      <c r="W47" s="15" t="s">
        <v>33</v>
      </c>
      <c r="X47" s="53">
        <v>48</v>
      </c>
      <c r="Y47" s="12">
        <v>9590600</v>
      </c>
      <c r="Z47" s="12">
        <v>2821533</v>
      </c>
      <c r="AA47" s="12">
        <v>-6769067</v>
      </c>
      <c r="AB47" s="16">
        <v>6.470544127059695E-2</v>
      </c>
      <c r="AC47" s="16">
        <v>9.3401296994367694E-2</v>
      </c>
      <c r="AD47" s="17" t="s">
        <v>1090</v>
      </c>
      <c r="AE47" s="17" t="s">
        <v>34</v>
      </c>
      <c r="AF47" s="18">
        <v>43180</v>
      </c>
      <c r="AG47" s="18">
        <v>44197</v>
      </c>
      <c r="AH47" s="17" t="s">
        <v>35</v>
      </c>
      <c r="AI47" s="17" t="s">
        <v>36</v>
      </c>
      <c r="AJ47" s="9"/>
      <c r="AK47" s="19" t="s">
        <v>23</v>
      </c>
      <c r="AL47" s="20">
        <v>0</v>
      </c>
      <c r="AM47" s="12"/>
      <c r="AN47" s="20">
        <v>0</v>
      </c>
      <c r="AO47" s="12"/>
      <c r="AP47" s="20">
        <v>2.1176740000000001</v>
      </c>
      <c r="AQ47" s="12">
        <v>182</v>
      </c>
      <c r="AR47" s="20">
        <v>2.3676740000000001</v>
      </c>
      <c r="AS47" s="12">
        <v>157</v>
      </c>
      <c r="AT47" s="20">
        <v>2.5989429999999998</v>
      </c>
      <c r="AU47" s="12">
        <v>94</v>
      </c>
      <c r="AV47" s="20">
        <v>2.3767670000000001</v>
      </c>
      <c r="AW47" s="12">
        <v>178</v>
      </c>
      <c r="AX47" s="20">
        <v>1.5</v>
      </c>
      <c r="AY47" s="20">
        <v>1</v>
      </c>
      <c r="AZ47" s="20">
        <v>2.058837</v>
      </c>
      <c r="BA47" s="20">
        <v>5</v>
      </c>
      <c r="BB47" s="20">
        <v>1.8117673999999999</v>
      </c>
      <c r="BC47" s="20">
        <v>2.8</v>
      </c>
      <c r="BD47" s="12">
        <v>18267</v>
      </c>
      <c r="BE47" s="12">
        <v>639</v>
      </c>
      <c r="BF47" s="12">
        <v>62317</v>
      </c>
      <c r="BG47" s="12">
        <v>182287</v>
      </c>
      <c r="BH47" s="12">
        <v>76913</v>
      </c>
      <c r="BI47" s="12">
        <v>247537</v>
      </c>
      <c r="BJ47" s="12">
        <v>16337</v>
      </c>
      <c r="BK47" s="12">
        <v>42401</v>
      </c>
      <c r="BL47" s="48">
        <v>0.12783125126093653</v>
      </c>
      <c r="BM47" s="12">
        <f>VLOOKUP($A47,'[1]Trade_Map_-_Liste_des_marchés_f'!$A$18:$K$227,3,0)</f>
        <v>775</v>
      </c>
      <c r="BN47" s="12">
        <f>VLOOKUP($A47,'[1]Trade_Map_-_Liste_des_marchés_f'!$A$18:$K$227,4,0)</f>
        <v>990</v>
      </c>
      <c r="BO47" s="12">
        <f>VLOOKUP($A47,'[1]Trade_Map_-_Liste_des_marchés_f'!$A$18:$K$227,5,0)</f>
        <v>441</v>
      </c>
      <c r="BP47" s="12">
        <f>VLOOKUP($A47,'[1]Trade_Map_-_Liste_des_marchés_f'!$A$18:$K$227,6,0)</f>
        <v>285</v>
      </c>
      <c r="BQ47" s="12">
        <f>VLOOKUP($A47,'[1]Trade_Map_-_Liste_des_marchés_f'!$A$18:$K$227,7,0)</f>
        <v>426</v>
      </c>
      <c r="BR47" s="12">
        <f>VLOOKUP($A47,'[1]Trade_Map_-_Liste_des_marchés_f'!$A$18:$K$227,8,0)</f>
        <v>982</v>
      </c>
      <c r="BS47" s="12">
        <f>VLOOKUP($A47,'[1]Trade_Map_-_Liste_des_marchés_f'!$A$18:$K$227,9,0)</f>
        <v>653</v>
      </c>
      <c r="BT47" s="12">
        <f>VLOOKUP($A47,'[1]Trade_Map_-_Liste_des_marchés_f'!$A$18:$K$227,10,0)</f>
        <v>644</v>
      </c>
      <c r="BU47" s="48">
        <v>-2.6105252526842593E-2</v>
      </c>
    </row>
    <row r="48" spans="1:73" x14ac:dyDescent="0.25">
      <c r="A48" s="8" t="s">
        <v>353</v>
      </c>
      <c r="B48" s="8" t="s">
        <v>354</v>
      </c>
      <c r="C48" s="9" t="s">
        <v>7</v>
      </c>
      <c r="D48" s="9" t="s">
        <v>38</v>
      </c>
      <c r="E48" s="10" t="s">
        <v>355</v>
      </c>
      <c r="F48" s="21" t="s">
        <v>356</v>
      </c>
      <c r="G48" s="12">
        <v>2125268</v>
      </c>
      <c r="H48" s="9" t="s">
        <v>357</v>
      </c>
      <c r="I48" s="10" t="s">
        <v>12</v>
      </c>
      <c r="J48" s="13" t="s">
        <v>358</v>
      </c>
      <c r="K48" s="10" t="s">
        <v>359</v>
      </c>
      <c r="L48" s="9" t="s">
        <v>360</v>
      </c>
      <c r="M48" s="9" t="s">
        <v>361</v>
      </c>
      <c r="N48" s="12">
        <v>1773199523.2307022</v>
      </c>
      <c r="O48" s="12">
        <v>2622336147.8808246</v>
      </c>
      <c r="P48" s="12">
        <v>2421470018.2398539</v>
      </c>
      <c r="Q48" s="12">
        <v>2372280102.5166745</v>
      </c>
      <c r="R48" s="12">
        <v>2405289384.409853</v>
      </c>
      <c r="S48" s="12">
        <v>2376328637.2631779</v>
      </c>
      <c r="T48" s="52">
        <v>-8.0572058888236601E-3</v>
      </c>
      <c r="U48" s="12">
        <v>1118.1312838019383</v>
      </c>
      <c r="V48" s="15">
        <v>117.6</v>
      </c>
      <c r="W48" s="15" t="s">
        <v>33</v>
      </c>
      <c r="X48" s="53">
        <v>59.4</v>
      </c>
      <c r="Y48" s="12">
        <v>1369285</v>
      </c>
      <c r="Z48" s="12">
        <v>645750</v>
      </c>
      <c r="AA48" s="12">
        <v>-723535</v>
      </c>
      <c r="AB48" s="16">
        <v>0.42398070881322197</v>
      </c>
      <c r="AC48" s="16">
        <v>0.44172426926783165</v>
      </c>
      <c r="AD48" s="17" t="s">
        <v>1090</v>
      </c>
      <c r="AE48" s="17" t="s">
        <v>34</v>
      </c>
      <c r="AF48" s="18">
        <v>43283</v>
      </c>
      <c r="AG48" s="18">
        <v>44197</v>
      </c>
      <c r="AH48" s="17" t="s">
        <v>35</v>
      </c>
      <c r="AI48" s="17" t="s">
        <v>36</v>
      </c>
      <c r="AJ48" s="9" t="s">
        <v>362</v>
      </c>
      <c r="AK48" s="19" t="s">
        <v>23</v>
      </c>
      <c r="AL48" s="20">
        <v>0</v>
      </c>
      <c r="AM48" s="12"/>
      <c r="AN48" s="20">
        <v>0</v>
      </c>
      <c r="AO48" s="12"/>
      <c r="AP48" s="20">
        <v>1.96</v>
      </c>
      <c r="AQ48" s="12">
        <v>196</v>
      </c>
      <c r="AR48" s="20">
        <v>2.0299999999999998</v>
      </c>
      <c r="AS48" s="12">
        <v>205</v>
      </c>
      <c r="AT48" s="20">
        <v>2.36</v>
      </c>
      <c r="AU48" s="12">
        <v>146</v>
      </c>
      <c r="AV48" s="20">
        <v>2.2799999999999998</v>
      </c>
      <c r="AW48" s="12">
        <v>190</v>
      </c>
      <c r="AX48" s="20">
        <v>2</v>
      </c>
      <c r="AY48" s="20">
        <v>1</v>
      </c>
      <c r="AZ48" s="20">
        <v>2.48</v>
      </c>
      <c r="BA48" s="20">
        <v>3</v>
      </c>
      <c r="BB48" s="20">
        <v>1.196</v>
      </c>
      <c r="BC48" s="20">
        <v>1.4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74</v>
      </c>
      <c r="BK48" s="12">
        <v>0</v>
      </c>
      <c r="BL48" s="48">
        <v>0</v>
      </c>
      <c r="BM48" s="12">
        <f>VLOOKUP($A48,'[1]Trade_Map_-_Liste_des_marchés_f'!$A$18:$K$227,3,0)</f>
        <v>0</v>
      </c>
      <c r="BN48" s="12">
        <f>VLOOKUP($A48,'[1]Trade_Map_-_Liste_des_marchés_f'!$A$18:$K$227,4,0)</f>
        <v>144</v>
      </c>
      <c r="BO48" s="12">
        <f>VLOOKUP($A48,'[1]Trade_Map_-_Liste_des_marchés_f'!$A$18:$K$227,5,0)</f>
        <v>10</v>
      </c>
      <c r="BP48" s="12">
        <f>VLOOKUP($A48,'[1]Trade_Map_-_Liste_des_marchés_f'!$A$18:$K$227,6,0)</f>
        <v>0</v>
      </c>
      <c r="BQ48" s="12">
        <f>VLOOKUP($A48,'[1]Trade_Map_-_Liste_des_marchés_f'!$A$18:$K$227,7,0)</f>
        <v>0</v>
      </c>
      <c r="BR48" s="12">
        <f>VLOOKUP($A48,'[1]Trade_Map_-_Liste_des_marchés_f'!$A$18:$K$227,8,0)</f>
        <v>2</v>
      </c>
      <c r="BS48" s="12">
        <f>VLOOKUP($A48,'[1]Trade_Map_-_Liste_des_marchés_f'!$A$18:$K$227,9,0)</f>
        <v>5</v>
      </c>
      <c r="BT48" s="12">
        <f>VLOOKUP($A48,'[1]Trade_Map_-_Liste_des_marchés_f'!$A$18:$K$227,10,0)</f>
        <v>6</v>
      </c>
      <c r="BU48" s="48">
        <v>-0.41120407849975948</v>
      </c>
    </row>
    <row r="49" spans="1:73" x14ac:dyDescent="0.25">
      <c r="A49" s="8" t="s">
        <v>363</v>
      </c>
      <c r="B49" s="8" t="s">
        <v>363</v>
      </c>
      <c r="C49" s="9" t="s">
        <v>7</v>
      </c>
      <c r="D49" s="9" t="s">
        <v>104</v>
      </c>
      <c r="E49" s="10" t="s">
        <v>364</v>
      </c>
      <c r="F49" s="21" t="s">
        <v>365</v>
      </c>
      <c r="G49" s="12">
        <v>4745185</v>
      </c>
      <c r="H49" s="9" t="s">
        <v>366</v>
      </c>
      <c r="I49" s="10" t="s">
        <v>12</v>
      </c>
      <c r="J49" s="13" t="s">
        <v>367</v>
      </c>
      <c r="K49" s="10" t="s">
        <v>64</v>
      </c>
      <c r="L49" s="9" t="s">
        <v>65</v>
      </c>
      <c r="M49" s="9" t="s">
        <v>368</v>
      </c>
      <c r="N49" s="12">
        <v>2059094048.2601888</v>
      </c>
      <c r="O49" s="12">
        <v>2437982839.6307173</v>
      </c>
      <c r="P49" s="12">
        <v>1691544192.3824193</v>
      </c>
      <c r="Q49" s="12">
        <v>1695825708.4560401</v>
      </c>
      <c r="R49" s="12">
        <v>2072350151.1306078</v>
      </c>
      <c r="S49" s="12">
        <v>2220307368.6959281</v>
      </c>
      <c r="T49" s="52">
        <v>2.9702756475340663E-2</v>
      </c>
      <c r="U49" s="12">
        <v>467.9074406363352</v>
      </c>
      <c r="V49" s="15">
        <v>25.6</v>
      </c>
      <c r="W49" s="15" t="s">
        <v>33</v>
      </c>
      <c r="X49" s="53">
        <v>35.6</v>
      </c>
      <c r="Y49" s="12">
        <v>321057</v>
      </c>
      <c r="Z49" s="12">
        <v>85410</v>
      </c>
      <c r="AA49" s="12">
        <v>-235647</v>
      </c>
      <c r="AB49" s="16">
        <v>9.1533948346695287E-2</v>
      </c>
      <c r="AC49" s="16">
        <v>0.1307259630277561</v>
      </c>
      <c r="AD49" s="17" t="s">
        <v>1090</v>
      </c>
      <c r="AE49" s="17" t="s">
        <v>34</v>
      </c>
      <c r="AF49" s="18">
        <v>43180</v>
      </c>
      <c r="AG49" s="18">
        <v>44197</v>
      </c>
      <c r="AH49" s="17" t="s">
        <v>35</v>
      </c>
      <c r="AI49" s="17" t="s">
        <v>36</v>
      </c>
      <c r="AJ49" s="9"/>
      <c r="AK49" s="19" t="s">
        <v>23</v>
      </c>
      <c r="AL49" s="20">
        <v>0</v>
      </c>
      <c r="AM49" s="12"/>
      <c r="AN49" s="20">
        <v>0</v>
      </c>
      <c r="AO49" s="12"/>
      <c r="AP49" s="20">
        <v>1.93</v>
      </c>
      <c r="AQ49" s="12">
        <v>199</v>
      </c>
      <c r="AR49" s="20">
        <v>1.93</v>
      </c>
      <c r="AS49" s="12">
        <v>208</v>
      </c>
      <c r="AT49" s="20">
        <v>2.2400000000000002</v>
      </c>
      <c r="AU49" s="12">
        <v>172</v>
      </c>
      <c r="AV49" s="20">
        <v>2.15</v>
      </c>
      <c r="AW49" s="12">
        <v>202</v>
      </c>
      <c r="AX49" s="20">
        <v>3</v>
      </c>
      <c r="AY49" s="20">
        <v>4</v>
      </c>
      <c r="AZ49" s="20">
        <v>3.4649999999999999</v>
      </c>
      <c r="BA49" s="20">
        <v>4</v>
      </c>
      <c r="BB49" s="20">
        <v>2.3929999999999998</v>
      </c>
      <c r="BC49" s="20">
        <v>1</v>
      </c>
      <c r="BD49" s="12">
        <v>1588</v>
      </c>
      <c r="BE49" s="12">
        <v>1434</v>
      </c>
      <c r="BF49" s="12">
        <v>1257</v>
      </c>
      <c r="BG49" s="12">
        <v>920</v>
      </c>
      <c r="BH49" s="12">
        <v>1885</v>
      </c>
      <c r="BI49" s="12">
        <v>1811</v>
      </c>
      <c r="BJ49" s="12">
        <v>20269</v>
      </c>
      <c r="BK49" s="12">
        <v>1995</v>
      </c>
      <c r="BL49" s="48">
        <v>3.3132580267366984E-2</v>
      </c>
      <c r="BM49" s="12">
        <f>VLOOKUP($A49,'[1]Trade_Map_-_Liste_des_marchés_f'!$A$18:$K$227,3,0)</f>
        <v>3895</v>
      </c>
      <c r="BN49" s="12">
        <f>VLOOKUP($A49,'[1]Trade_Map_-_Liste_des_marchés_f'!$A$18:$K$227,4,0)</f>
        <v>7645</v>
      </c>
      <c r="BO49" s="12">
        <f>VLOOKUP($A49,'[1]Trade_Map_-_Liste_des_marchés_f'!$A$18:$K$227,5,0)</f>
        <v>5953</v>
      </c>
      <c r="BP49" s="12">
        <f>VLOOKUP($A49,'[1]Trade_Map_-_Liste_des_marchés_f'!$A$18:$K$227,6,0)</f>
        <v>5956</v>
      </c>
      <c r="BQ49" s="12">
        <f>VLOOKUP($A49,'[1]Trade_Map_-_Liste_des_marchés_f'!$A$18:$K$227,7,0)</f>
        <v>3840</v>
      </c>
      <c r="BR49" s="12">
        <f>VLOOKUP($A49,'[1]Trade_Map_-_Liste_des_marchés_f'!$A$18:$K$227,8,0)</f>
        <v>2315</v>
      </c>
      <c r="BS49" s="12">
        <f>VLOOKUP($A49,'[1]Trade_Map_-_Liste_des_marchés_f'!$A$18:$K$227,9,0)</f>
        <v>2059</v>
      </c>
      <c r="BT49" s="12">
        <f>VLOOKUP($A49,'[1]Trade_Map_-_Liste_des_marchés_f'!$A$18:$K$227,10,0)</f>
        <v>1262</v>
      </c>
      <c r="BU49" s="48">
        <v>-0.14870743212774529</v>
      </c>
    </row>
    <row r="50" spans="1:73" x14ac:dyDescent="0.25">
      <c r="A50" s="8" t="s">
        <v>369</v>
      </c>
      <c r="B50" s="8" t="s">
        <v>369</v>
      </c>
      <c r="C50" s="9" t="s">
        <v>7</v>
      </c>
      <c r="D50" s="9" t="s">
        <v>38</v>
      </c>
      <c r="E50" s="10" t="s">
        <v>370</v>
      </c>
      <c r="F50" s="21" t="s">
        <v>371</v>
      </c>
      <c r="G50" s="12">
        <v>14645468</v>
      </c>
      <c r="H50" s="9" t="s">
        <v>372</v>
      </c>
      <c r="I50" s="10" t="s">
        <v>12</v>
      </c>
      <c r="J50" s="13" t="s">
        <v>108</v>
      </c>
      <c r="K50" s="10" t="s">
        <v>373</v>
      </c>
      <c r="L50" s="9" t="s">
        <v>374</v>
      </c>
      <c r="M50" s="9" t="s">
        <v>118</v>
      </c>
      <c r="N50" s="12">
        <v>9665793300</v>
      </c>
      <c r="O50" s="12">
        <v>14101920300</v>
      </c>
      <c r="P50" s="12">
        <v>19091020000</v>
      </c>
      <c r="Q50" s="12">
        <v>19963120600</v>
      </c>
      <c r="R50" s="12">
        <v>22040902300</v>
      </c>
      <c r="S50" s="12">
        <v>21440758800</v>
      </c>
      <c r="T50" s="52">
        <v>-8.1000001988609252E-2</v>
      </c>
      <c r="U50" s="12">
        <v>1463.9859101805419</v>
      </c>
      <c r="V50" s="15">
        <v>280</v>
      </c>
      <c r="W50" s="15">
        <v>33.33</v>
      </c>
      <c r="X50" s="53">
        <v>54.5</v>
      </c>
      <c r="Y50" s="12">
        <v>4793889</v>
      </c>
      <c r="Z50" s="12">
        <v>4279384</v>
      </c>
      <c r="AA50" s="12">
        <v>-514505</v>
      </c>
      <c r="AB50" s="16">
        <v>0.21158936315257648</v>
      </c>
      <c r="AC50" s="16">
        <v>0.21834804827077506</v>
      </c>
      <c r="AD50" s="17" t="s">
        <v>1090</v>
      </c>
      <c r="AE50" s="17" t="s">
        <v>34</v>
      </c>
      <c r="AF50" s="18">
        <v>43180</v>
      </c>
      <c r="AG50" s="18">
        <v>44197</v>
      </c>
      <c r="AH50" s="17" t="s">
        <v>35</v>
      </c>
      <c r="AI50" s="17" t="s">
        <v>36</v>
      </c>
      <c r="AJ50" s="9"/>
      <c r="AK50" s="19" t="s">
        <v>23</v>
      </c>
      <c r="AL50" s="20">
        <v>0</v>
      </c>
      <c r="AM50" s="12"/>
      <c r="AN50" s="20">
        <v>0</v>
      </c>
      <c r="AO50" s="12"/>
      <c r="AP50" s="20">
        <v>1.83</v>
      </c>
      <c r="AQ50" s="12">
        <v>205</v>
      </c>
      <c r="AR50" s="20">
        <v>2.16</v>
      </c>
      <c r="AS50" s="12">
        <v>198</v>
      </c>
      <c r="AT50" s="20">
        <v>2</v>
      </c>
      <c r="AU50" s="12">
        <v>197</v>
      </c>
      <c r="AV50" s="20">
        <v>2.12</v>
      </c>
      <c r="AW50" s="12">
        <v>203</v>
      </c>
      <c r="AX50" s="20">
        <v>2</v>
      </c>
      <c r="AY50" s="20">
        <v>1</v>
      </c>
      <c r="AZ50" s="20">
        <v>2.415</v>
      </c>
      <c r="BA50" s="20">
        <v>3</v>
      </c>
      <c r="BB50" s="20">
        <v>1.1830000000000001</v>
      </c>
      <c r="BC50" s="20">
        <v>2.5999999999999996</v>
      </c>
      <c r="BD50" s="12">
        <v>21</v>
      </c>
      <c r="BE50" s="12">
        <v>33</v>
      </c>
      <c r="BF50" s="12">
        <v>501</v>
      </c>
      <c r="BG50" s="12">
        <v>255</v>
      </c>
      <c r="BH50" s="12">
        <v>6</v>
      </c>
      <c r="BI50" s="12">
        <v>2</v>
      </c>
      <c r="BJ50" s="12">
        <v>45</v>
      </c>
      <c r="BK50" s="12">
        <v>717</v>
      </c>
      <c r="BL50" s="48">
        <v>0.65593329083496887</v>
      </c>
      <c r="BM50" s="12">
        <f>VLOOKUP($A50,'[1]Trade_Map_-_Liste_des_marchés_f'!$A$18:$K$227,3,0)</f>
        <v>19</v>
      </c>
      <c r="BN50" s="12">
        <f>VLOOKUP($A50,'[1]Trade_Map_-_Liste_des_marchés_f'!$A$18:$K$227,4,0)</f>
        <v>2827</v>
      </c>
      <c r="BO50" s="12">
        <f>VLOOKUP($A50,'[1]Trade_Map_-_Liste_des_marchés_f'!$A$18:$K$227,5,0)</f>
        <v>1385</v>
      </c>
      <c r="BP50" s="12">
        <f>VLOOKUP($A50,'[1]Trade_Map_-_Liste_des_marchés_f'!$A$18:$K$227,6,0)</f>
        <v>891</v>
      </c>
      <c r="BQ50" s="12">
        <f>VLOOKUP($A50,'[1]Trade_Map_-_Liste_des_marchés_f'!$A$18:$K$227,7,0)</f>
        <v>418</v>
      </c>
      <c r="BR50" s="12">
        <f>VLOOKUP($A50,'[1]Trade_Map_-_Liste_des_marchés_f'!$A$18:$K$227,8,0)</f>
        <v>291</v>
      </c>
      <c r="BS50" s="12">
        <f>VLOOKUP($A50,'[1]Trade_Map_-_Liste_des_marchés_f'!$A$18:$K$227,9,0)</f>
        <v>925</v>
      </c>
      <c r="BT50" s="12">
        <f>VLOOKUP($A50,'[1]Trade_Map_-_Liste_des_marchés_f'!$A$18:$K$227,10,0)</f>
        <v>14</v>
      </c>
      <c r="BU50" s="48">
        <v>-4.2688026884090791E-2</v>
      </c>
    </row>
    <row r="51" spans="1:73" x14ac:dyDescent="0.25">
      <c r="A51" s="8" t="s">
        <v>375</v>
      </c>
      <c r="B51" s="8" t="s">
        <v>375</v>
      </c>
      <c r="C51" s="9" t="s">
        <v>7</v>
      </c>
      <c r="D51" s="9" t="s">
        <v>59</v>
      </c>
      <c r="E51" s="10" t="s">
        <v>376</v>
      </c>
      <c r="F51" s="21" t="s">
        <v>377</v>
      </c>
      <c r="G51" s="12">
        <v>23310715</v>
      </c>
      <c r="H51" s="9" t="s">
        <v>62</v>
      </c>
      <c r="I51" s="10" t="s">
        <v>12</v>
      </c>
      <c r="J51" s="13" t="s">
        <v>378</v>
      </c>
      <c r="K51" s="10" t="s">
        <v>64</v>
      </c>
      <c r="L51" s="9" t="s">
        <v>65</v>
      </c>
      <c r="M51" s="9" t="s">
        <v>379</v>
      </c>
      <c r="N51" s="12">
        <v>7352131669.2941046</v>
      </c>
      <c r="O51" s="12">
        <v>8772951261.8180714</v>
      </c>
      <c r="P51" s="12">
        <v>10224897934.721954</v>
      </c>
      <c r="Q51" s="12">
        <v>9685577941.0319519</v>
      </c>
      <c r="R51" s="12">
        <v>11189541083.39747</v>
      </c>
      <c r="S51" s="12">
        <v>12911689659.350994</v>
      </c>
      <c r="T51" s="52">
        <v>5.9027917897909815E-2</v>
      </c>
      <c r="U51" s="12">
        <v>553.8950503813802</v>
      </c>
      <c r="V51" s="15">
        <v>592.76</v>
      </c>
      <c r="W51" s="15">
        <v>51.54</v>
      </c>
      <c r="X51" s="53">
        <v>56.8</v>
      </c>
      <c r="Y51" s="12">
        <v>2772522</v>
      </c>
      <c r="Z51" s="12">
        <v>670896</v>
      </c>
      <c r="AA51" s="12">
        <v>-2101626</v>
      </c>
      <c r="AB51" s="16">
        <v>0.13334498004706083</v>
      </c>
      <c r="AC51" s="16">
        <v>0.18467086571067623</v>
      </c>
      <c r="AD51" s="17" t="s">
        <v>1090</v>
      </c>
      <c r="AE51" s="17" t="s">
        <v>34</v>
      </c>
      <c r="AF51" s="18">
        <v>43180</v>
      </c>
      <c r="AG51" s="18">
        <v>44197</v>
      </c>
      <c r="AH51" s="17" t="s">
        <v>35</v>
      </c>
      <c r="AI51" s="17" t="s">
        <v>36</v>
      </c>
      <c r="AJ51" s="9"/>
      <c r="AK51" s="19" t="s">
        <v>23</v>
      </c>
      <c r="AL51" s="20">
        <v>0</v>
      </c>
      <c r="AM51" s="12"/>
      <c r="AN51" s="20">
        <v>0</v>
      </c>
      <c r="AO51" s="12"/>
      <c r="AP51" s="20">
        <v>2</v>
      </c>
      <c r="AQ51" s="12">
        <v>193</v>
      </c>
      <c r="AR51" s="20">
        <v>2.1</v>
      </c>
      <c r="AS51" s="12">
        <v>201</v>
      </c>
      <c r="AT51" s="20">
        <v>1.77</v>
      </c>
      <c r="AU51" s="12">
        <v>208</v>
      </c>
      <c r="AV51" s="20">
        <v>2.0699999999999998</v>
      </c>
      <c r="AW51" s="12">
        <v>208</v>
      </c>
      <c r="AX51" s="20">
        <v>4.25</v>
      </c>
      <c r="AY51" s="20">
        <v>4</v>
      </c>
      <c r="AZ51" s="20">
        <v>3.5</v>
      </c>
      <c r="BA51" s="20">
        <v>4</v>
      </c>
      <c r="BB51" s="20">
        <v>3.6000000000000005</v>
      </c>
      <c r="BC51" s="20">
        <v>1.6</v>
      </c>
      <c r="BD51" s="12">
        <v>13131</v>
      </c>
      <c r="BE51" s="12">
        <v>15963</v>
      </c>
      <c r="BF51" s="12">
        <v>32608</v>
      </c>
      <c r="BG51" s="12">
        <v>21546</v>
      </c>
      <c r="BH51" s="12">
        <v>23850</v>
      </c>
      <c r="BI51" s="12">
        <v>30200</v>
      </c>
      <c r="BJ51" s="12">
        <v>22443</v>
      </c>
      <c r="BK51" s="12">
        <v>26973</v>
      </c>
      <c r="BL51" s="48">
        <v>0.10831098017210317</v>
      </c>
      <c r="BM51" s="12">
        <f>VLOOKUP($A51,'[1]Trade_Map_-_Liste_des_marchés_f'!$A$18:$K$227,3,0)</f>
        <v>0</v>
      </c>
      <c r="BN51" s="12">
        <f>VLOOKUP($A51,'[1]Trade_Map_-_Liste_des_marchés_f'!$A$18:$K$227,4,0)</f>
        <v>5</v>
      </c>
      <c r="BO51" s="12">
        <f>VLOOKUP($A51,'[1]Trade_Map_-_Liste_des_marchés_f'!$A$18:$K$227,5,0)</f>
        <v>38</v>
      </c>
      <c r="BP51" s="12">
        <f>VLOOKUP($A51,'[1]Trade_Map_-_Liste_des_marchés_f'!$A$18:$K$227,6,0)</f>
        <v>2</v>
      </c>
      <c r="BQ51" s="12">
        <f>VLOOKUP($A51,'[1]Trade_Map_-_Liste_des_marchés_f'!$A$18:$K$227,7,0)</f>
        <v>114</v>
      </c>
      <c r="BR51" s="12">
        <f>VLOOKUP($A51,'[1]Trade_Map_-_Liste_des_marchés_f'!$A$18:$K$227,8,0)</f>
        <v>27</v>
      </c>
      <c r="BS51" s="12">
        <f>VLOOKUP($A51,'[1]Trade_Map_-_Liste_des_marchés_f'!$A$18:$K$227,9,0)</f>
        <v>1</v>
      </c>
      <c r="BT51" s="12">
        <f>VLOOKUP($A51,'[1]Trade_Map_-_Liste_des_marchés_f'!$A$18:$K$227,10,0)</f>
        <v>37</v>
      </c>
      <c r="BU51" s="48">
        <v>0.39595671866095405</v>
      </c>
    </row>
    <row r="52" spans="1:73" x14ac:dyDescent="0.25">
      <c r="A52" s="8" t="s">
        <v>380</v>
      </c>
      <c r="B52" s="8" t="s">
        <v>380</v>
      </c>
      <c r="C52" s="9" t="s">
        <v>7</v>
      </c>
      <c r="D52" s="9" t="s">
        <v>25</v>
      </c>
      <c r="E52" s="10" t="s">
        <v>381</v>
      </c>
      <c r="F52" s="21" t="s">
        <v>382</v>
      </c>
      <c r="G52" s="12">
        <v>11530580</v>
      </c>
      <c r="H52" s="9" t="s">
        <v>383</v>
      </c>
      <c r="I52" s="10" t="s">
        <v>12</v>
      </c>
      <c r="J52" s="13" t="s">
        <v>384</v>
      </c>
      <c r="K52" s="10" t="s">
        <v>385</v>
      </c>
      <c r="L52" s="9" t="s">
        <v>126</v>
      </c>
      <c r="M52" s="9" t="s">
        <v>96</v>
      </c>
      <c r="N52" s="12">
        <v>1781455092.0711389</v>
      </c>
      <c r="O52" s="12">
        <v>2235820867.8274293</v>
      </c>
      <c r="P52" s="12">
        <v>2451625332.7458434</v>
      </c>
      <c r="Q52" s="12">
        <v>3104394858.1151848</v>
      </c>
      <c r="R52" s="12">
        <v>3172292379.3632946</v>
      </c>
      <c r="S52" s="12">
        <v>3012334881.6405659</v>
      </c>
      <c r="T52" s="52">
        <v>1.8424766766998602E-2</v>
      </c>
      <c r="U52" s="12">
        <v>261.24747251574212</v>
      </c>
      <c r="V52" s="15">
        <v>1.04</v>
      </c>
      <c r="W52" s="15">
        <v>0.75</v>
      </c>
      <c r="X52" s="53">
        <v>46.8</v>
      </c>
      <c r="Y52" s="12">
        <v>887345</v>
      </c>
      <c r="Z52" s="12">
        <v>180772</v>
      </c>
      <c r="AA52" s="12">
        <v>-706573</v>
      </c>
      <c r="AB52" s="16">
        <v>0.17729054736077124</v>
      </c>
      <c r="AC52" s="16">
        <v>0.23860365145924373</v>
      </c>
      <c r="AD52" s="17" t="s">
        <v>1090</v>
      </c>
      <c r="AE52" s="17" t="s">
        <v>34</v>
      </c>
      <c r="AF52" s="18">
        <v>43283</v>
      </c>
      <c r="AG52" s="18">
        <v>44197</v>
      </c>
      <c r="AH52" s="17" t="s">
        <v>35</v>
      </c>
      <c r="AI52" s="17" t="s">
        <v>36</v>
      </c>
      <c r="AJ52" s="9"/>
      <c r="AK52" s="19" t="s">
        <v>23</v>
      </c>
      <c r="AL52" s="20">
        <v>0</v>
      </c>
      <c r="AM52" s="12"/>
      <c r="AN52" s="20">
        <v>0</v>
      </c>
      <c r="AO52" s="12"/>
      <c r="AP52" s="20">
        <v>1.95</v>
      </c>
      <c r="AQ52" s="12">
        <v>197</v>
      </c>
      <c r="AR52" s="20">
        <v>2.33</v>
      </c>
      <c r="AS52" s="12">
        <v>162</v>
      </c>
      <c r="AT52" s="20">
        <v>1.69</v>
      </c>
      <c r="AU52" s="12">
        <v>210</v>
      </c>
      <c r="AV52" s="20">
        <v>2.06</v>
      </c>
      <c r="AW52" s="12">
        <v>209</v>
      </c>
      <c r="AX52" s="20">
        <v>2.75</v>
      </c>
      <c r="AY52" s="20">
        <v>4</v>
      </c>
      <c r="AZ52" s="20">
        <v>2.9750000000000001</v>
      </c>
      <c r="BA52" s="20">
        <v>4</v>
      </c>
      <c r="BB52" s="20">
        <v>1.7949999999999999</v>
      </c>
      <c r="BC52" s="20">
        <v>1</v>
      </c>
      <c r="BD52" s="12">
        <v>170</v>
      </c>
      <c r="BE52" s="12">
        <v>206</v>
      </c>
      <c r="BF52" s="12">
        <v>393</v>
      </c>
      <c r="BG52" s="12">
        <v>463</v>
      </c>
      <c r="BH52" s="12">
        <v>2479</v>
      </c>
      <c r="BI52" s="12">
        <v>283</v>
      </c>
      <c r="BJ52" s="12">
        <v>261</v>
      </c>
      <c r="BK52" s="12">
        <v>2328</v>
      </c>
      <c r="BL52" s="48">
        <v>0.45332253530427491</v>
      </c>
      <c r="BM52" s="12">
        <f>VLOOKUP($A52,'[1]Trade_Map_-_Liste_des_marchés_f'!$A$18:$K$227,3,0)</f>
        <v>0</v>
      </c>
      <c r="BN52" s="12">
        <f>VLOOKUP($A52,'[1]Trade_Map_-_Liste_des_marchés_f'!$A$18:$K$227,4,0)</f>
        <v>0</v>
      </c>
      <c r="BO52" s="12">
        <f>VLOOKUP($A52,'[1]Trade_Map_-_Liste_des_marchés_f'!$A$18:$K$227,5,0)</f>
        <v>288</v>
      </c>
      <c r="BP52" s="12">
        <f>VLOOKUP($A52,'[1]Trade_Map_-_Liste_des_marchés_f'!$A$18:$K$227,6,0)</f>
        <v>0</v>
      </c>
      <c r="BQ52" s="12">
        <f>VLOOKUP($A52,'[1]Trade_Map_-_Liste_des_marchés_f'!$A$18:$K$227,7,0)</f>
        <v>50</v>
      </c>
      <c r="BR52" s="12">
        <f>VLOOKUP($A52,'[1]Trade_Map_-_Liste_des_marchés_f'!$A$18:$K$227,8,0)</f>
        <v>98</v>
      </c>
      <c r="BS52" s="12">
        <f>VLOOKUP($A52,'[1]Trade_Map_-_Liste_des_marchés_f'!$A$18:$K$227,9,0)</f>
        <v>1</v>
      </c>
      <c r="BT52" s="12">
        <f>VLOOKUP($A52,'[1]Trade_Map_-_Liste_des_marchés_f'!$A$18:$K$227,10,0)</f>
        <v>110</v>
      </c>
      <c r="BU52" s="48">
        <v>-0.17510240107686548</v>
      </c>
    </row>
    <row r="53" spans="1:73" x14ac:dyDescent="0.25">
      <c r="A53" s="8" t="s">
        <v>386</v>
      </c>
      <c r="B53" s="8" t="s">
        <v>386</v>
      </c>
      <c r="C53" s="9" t="s">
        <v>7</v>
      </c>
      <c r="D53" s="9" t="s">
        <v>38</v>
      </c>
      <c r="E53" s="10" t="s">
        <v>387</v>
      </c>
      <c r="F53" s="21" t="s">
        <v>388</v>
      </c>
      <c r="G53" s="12">
        <v>1148130</v>
      </c>
      <c r="H53" s="9" t="s">
        <v>389</v>
      </c>
      <c r="I53" s="10" t="s">
        <v>12</v>
      </c>
      <c r="J53" s="13" t="s">
        <v>124</v>
      </c>
      <c r="K53" s="10" t="s">
        <v>390</v>
      </c>
      <c r="L53" s="9" t="s">
        <v>360</v>
      </c>
      <c r="M53" s="9" t="s">
        <v>391</v>
      </c>
      <c r="N53" s="12">
        <v>3580417161.3344822</v>
      </c>
      <c r="O53" s="12">
        <v>4820499497.3213425</v>
      </c>
      <c r="P53" s="12">
        <v>4597702903.1289167</v>
      </c>
      <c r="Q53" s="12">
        <v>4062660889.8268518</v>
      </c>
      <c r="R53" s="12">
        <v>4402972999.5348625</v>
      </c>
      <c r="S53" s="12">
        <v>4471598726.6435986</v>
      </c>
      <c r="T53" s="52">
        <v>2.2439195245284937E-2</v>
      </c>
      <c r="U53" s="12">
        <v>3894.6798068542748</v>
      </c>
      <c r="V53" s="15">
        <v>130.22</v>
      </c>
      <c r="W53" s="15">
        <v>22.21</v>
      </c>
      <c r="X53" s="53">
        <v>59.5</v>
      </c>
      <c r="Y53" s="12">
        <v>1840666</v>
      </c>
      <c r="Z53" s="12">
        <v>2001762</v>
      </c>
      <c r="AA53" s="12">
        <v>161096</v>
      </c>
      <c r="AB53" s="16">
        <v>0.42964812306449324</v>
      </c>
      <c r="AC53" s="16">
        <v>0.42701886919655119</v>
      </c>
      <c r="AD53" s="17" t="s">
        <v>1090</v>
      </c>
      <c r="AE53" s="17" t="s">
        <v>34</v>
      </c>
      <c r="AF53" s="18">
        <v>43180</v>
      </c>
      <c r="AG53" s="18">
        <v>44197</v>
      </c>
      <c r="AH53" s="17" t="s">
        <v>35</v>
      </c>
      <c r="AI53" s="17" t="s">
        <v>36</v>
      </c>
      <c r="AJ53" s="9" t="s">
        <v>392</v>
      </c>
      <c r="AK53" s="19" t="s">
        <v>23</v>
      </c>
      <c r="AL53" s="20">
        <v>0</v>
      </c>
      <c r="AM53" s="12"/>
      <c r="AN53" s="20">
        <v>0</v>
      </c>
      <c r="AO53" s="12"/>
      <c r="AP53" s="20">
        <v>0</v>
      </c>
      <c r="AQ53" s="12"/>
      <c r="AR53" s="20">
        <v>0</v>
      </c>
      <c r="AS53" s="12"/>
      <c r="AT53" s="20">
        <v>0</v>
      </c>
      <c r="AU53" s="20">
        <v>0</v>
      </c>
      <c r="AV53" s="20">
        <v>0</v>
      </c>
      <c r="AW53" s="12" t="s">
        <v>247</v>
      </c>
      <c r="AX53" s="20">
        <v>1.5</v>
      </c>
      <c r="AY53" s="20">
        <v>1</v>
      </c>
      <c r="AZ53" s="20">
        <v>1.5</v>
      </c>
      <c r="BA53" s="20">
        <v>3</v>
      </c>
      <c r="BB53" s="20">
        <v>1</v>
      </c>
      <c r="BC53" s="20">
        <v>2.2000000000000002</v>
      </c>
      <c r="BD53" s="12">
        <v>65</v>
      </c>
      <c r="BE53" s="12">
        <v>330</v>
      </c>
      <c r="BF53" s="12">
        <v>29</v>
      </c>
      <c r="BG53" s="12">
        <v>1953</v>
      </c>
      <c r="BH53" s="12">
        <v>173</v>
      </c>
      <c r="BI53" s="12">
        <v>175</v>
      </c>
      <c r="BJ53" s="12">
        <v>45</v>
      </c>
      <c r="BK53" s="12">
        <v>117</v>
      </c>
      <c r="BL53" s="48">
        <v>8.7595747254420653E-2</v>
      </c>
      <c r="BM53" s="12">
        <f>VLOOKUP($A53,'[1]Trade_Map_-_Liste_des_marchés_f'!$A$18:$K$227,3,0)</f>
        <v>199</v>
      </c>
      <c r="BN53" s="12">
        <f>VLOOKUP($A53,'[1]Trade_Map_-_Liste_des_marchés_f'!$A$18:$K$227,4,0)</f>
        <v>362</v>
      </c>
      <c r="BO53" s="12">
        <f>VLOOKUP($A53,'[1]Trade_Map_-_Liste_des_marchés_f'!$A$18:$K$227,5,0)</f>
        <v>230</v>
      </c>
      <c r="BP53" s="12">
        <f>VLOOKUP($A53,'[1]Trade_Map_-_Liste_des_marchés_f'!$A$18:$K$227,6,0)</f>
        <v>170</v>
      </c>
      <c r="BQ53" s="12">
        <f>VLOOKUP($A53,'[1]Trade_Map_-_Liste_des_marchés_f'!$A$18:$K$227,7,0)</f>
        <v>237</v>
      </c>
      <c r="BR53" s="12">
        <f>VLOOKUP($A53,'[1]Trade_Map_-_Liste_des_marchés_f'!$A$18:$K$227,8,0)</f>
        <v>579</v>
      </c>
      <c r="BS53" s="12">
        <f>VLOOKUP($A53,'[1]Trade_Map_-_Liste_des_marchés_f'!$A$18:$K$227,9,0)</f>
        <v>394</v>
      </c>
      <c r="BT53" s="12">
        <f>VLOOKUP($A53,'[1]Trade_Map_-_Liste_des_marchés_f'!$A$18:$K$227,10,0)</f>
        <v>533</v>
      </c>
      <c r="BU53" s="48">
        <v>0.15113133515585564</v>
      </c>
    </row>
    <row r="54" spans="1:73" x14ac:dyDescent="0.25">
      <c r="A54" s="8" t="s">
        <v>393</v>
      </c>
      <c r="B54" s="8" t="s">
        <v>393</v>
      </c>
      <c r="C54" s="9" t="s">
        <v>7</v>
      </c>
      <c r="D54" s="9" t="s">
        <v>104</v>
      </c>
      <c r="E54" s="10" t="s">
        <v>394</v>
      </c>
      <c r="F54" s="21" t="s">
        <v>395</v>
      </c>
      <c r="G54" s="12">
        <v>11062113</v>
      </c>
      <c r="H54" s="9" t="s">
        <v>12</v>
      </c>
      <c r="I54" s="10" t="s">
        <v>12</v>
      </c>
      <c r="J54" s="13" t="s">
        <v>396</v>
      </c>
      <c r="K54" s="10" t="s">
        <v>397</v>
      </c>
      <c r="L54" s="9" t="s">
        <v>398</v>
      </c>
      <c r="M54" s="9" t="s">
        <v>282</v>
      </c>
      <c r="N54" s="12">
        <v>12231264525.067104</v>
      </c>
      <c r="O54" s="12">
        <v>14907308932.753429</v>
      </c>
      <c r="P54" s="12">
        <v>18426469016.94915</v>
      </c>
      <c r="Q54" s="12">
        <v>11997800760.224182</v>
      </c>
      <c r="R54" s="12">
        <v>0</v>
      </c>
      <c r="S54" s="12">
        <v>11997800760.224199</v>
      </c>
      <c r="T54" s="52">
        <v>0</v>
      </c>
      <c r="U54" s="12">
        <v>1119.6513326782342</v>
      </c>
      <c r="V54" s="15">
        <v>17.899999999999999</v>
      </c>
      <c r="W54" s="15" t="s">
        <v>33</v>
      </c>
      <c r="X54" s="53">
        <v>34.6</v>
      </c>
      <c r="Y54" s="12">
        <v>606856</v>
      </c>
      <c r="Z54" s="12">
        <v>1640252</v>
      </c>
      <c r="AA54" s="12">
        <v>1033396</v>
      </c>
      <c r="AB54" s="16">
        <v>9.3646662622109134E-2</v>
      </c>
      <c r="AC54" s="16">
        <v>5.5347829022283475E-2</v>
      </c>
      <c r="AD54" s="17" t="s">
        <v>1090</v>
      </c>
      <c r="AE54" s="17" t="s">
        <v>34</v>
      </c>
      <c r="AF54" s="18">
        <v>43180</v>
      </c>
      <c r="AG54" s="18">
        <v>44197</v>
      </c>
      <c r="AH54" s="17" t="s">
        <v>35</v>
      </c>
      <c r="AI54" s="17" t="s">
        <v>36</v>
      </c>
      <c r="AJ54" s="9"/>
      <c r="AK54" s="19" t="s">
        <v>23</v>
      </c>
      <c r="AL54" s="20">
        <v>0</v>
      </c>
      <c r="AM54" s="12"/>
      <c r="AN54" s="20">
        <v>0</v>
      </c>
      <c r="AO54" s="12"/>
      <c r="AP54" s="20">
        <v>0</v>
      </c>
      <c r="AQ54" s="12"/>
      <c r="AR54" s="20">
        <v>0</v>
      </c>
      <c r="AS54" s="12"/>
      <c r="AT54" s="20">
        <v>0</v>
      </c>
      <c r="AU54" s="20">
        <v>0</v>
      </c>
      <c r="AV54" s="20">
        <v>0</v>
      </c>
      <c r="AW54" s="12" t="s">
        <v>247</v>
      </c>
      <c r="AX54" s="20">
        <v>3.75</v>
      </c>
      <c r="AY54" s="20">
        <v>2</v>
      </c>
      <c r="AZ54" s="20">
        <v>1.5</v>
      </c>
      <c r="BA54" s="20">
        <v>5</v>
      </c>
      <c r="BB54" s="20">
        <v>2.1999999999999997</v>
      </c>
      <c r="BC54" s="20">
        <v>2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48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  <c r="BU54" s="48">
        <v>0</v>
      </c>
    </row>
    <row r="55" spans="1:73" x14ac:dyDescent="0.25">
      <c r="A55" s="8" t="s">
        <v>399</v>
      </c>
      <c r="B55" s="8" t="s">
        <v>399</v>
      </c>
      <c r="C55" s="9" t="s">
        <v>7</v>
      </c>
      <c r="D55" s="9" t="s">
        <v>8</v>
      </c>
      <c r="E55" s="10" t="s">
        <v>400</v>
      </c>
      <c r="F55" s="21" t="s">
        <v>401</v>
      </c>
      <c r="G55" s="12">
        <v>36471769</v>
      </c>
      <c r="H55" s="9" t="s">
        <v>11</v>
      </c>
      <c r="I55" s="10" t="s">
        <v>62</v>
      </c>
      <c r="J55" s="13">
        <v>0.67600000000000005</v>
      </c>
      <c r="K55" s="10" t="s">
        <v>402</v>
      </c>
      <c r="L55" s="9" t="s">
        <v>403</v>
      </c>
      <c r="M55" s="9" t="s">
        <v>1072</v>
      </c>
      <c r="N55" s="12">
        <v>92897320375.817596</v>
      </c>
      <c r="O55" s="12">
        <v>101370474295.10872</v>
      </c>
      <c r="P55" s="12">
        <v>106825649872.10754</v>
      </c>
      <c r="Q55" s="12">
        <v>101179808076.3598</v>
      </c>
      <c r="R55" s="12">
        <v>109682728023.11185</v>
      </c>
      <c r="S55" s="12">
        <v>118096227400.09161</v>
      </c>
      <c r="T55" s="52">
        <v>2.4819051244830064E-2</v>
      </c>
      <c r="U55" s="12">
        <v>3204</v>
      </c>
      <c r="V55" s="15" t="s">
        <v>404</v>
      </c>
      <c r="W55" s="15" t="s">
        <v>405</v>
      </c>
      <c r="X55" s="53">
        <v>73.400000000000006</v>
      </c>
      <c r="Y55" s="12">
        <v>51067504</v>
      </c>
      <c r="Z55" s="12">
        <v>29592492</v>
      </c>
      <c r="AA55" s="12">
        <f>Z55-Y55</f>
        <v>-21475012</v>
      </c>
      <c r="AB55" s="16">
        <v>0.34150115450655549</v>
      </c>
      <c r="AC55" s="16"/>
      <c r="AD55" s="17" t="s">
        <v>1090</v>
      </c>
      <c r="AE55" s="17" t="s">
        <v>34</v>
      </c>
      <c r="AF55" s="18">
        <v>43180</v>
      </c>
      <c r="AG55" s="18">
        <v>44197</v>
      </c>
      <c r="AH55" s="17" t="s">
        <v>35</v>
      </c>
      <c r="AI55" s="17" t="s">
        <v>36</v>
      </c>
      <c r="AJ55" s="9"/>
      <c r="AK55" s="19"/>
      <c r="AL55" s="20"/>
      <c r="AM55" s="12">
        <v>126</v>
      </c>
      <c r="AN55" s="20"/>
      <c r="AO55" s="12">
        <v>126</v>
      </c>
      <c r="AP55" s="20">
        <v>2.4300000000000002</v>
      </c>
      <c r="AQ55" s="12">
        <v>124</v>
      </c>
      <c r="AR55" s="20">
        <v>2.4900000000000002</v>
      </c>
      <c r="AS55" s="12">
        <v>133</v>
      </c>
      <c r="AT55" s="20">
        <v>2.33</v>
      </c>
      <c r="AU55" s="12">
        <v>151</v>
      </c>
      <c r="AV55" s="20">
        <v>2.54</v>
      </c>
      <c r="AW55" s="12">
        <v>141</v>
      </c>
      <c r="AX55" s="20"/>
      <c r="AY55" s="20"/>
      <c r="AZ55" s="20"/>
      <c r="BA55" s="20"/>
      <c r="BB55" s="20"/>
      <c r="BC55" s="20"/>
      <c r="BD55" s="12"/>
      <c r="BE55" s="20"/>
      <c r="BF55" s="20"/>
      <c r="BG55" s="20"/>
      <c r="BH55" s="20"/>
      <c r="BI55" s="20"/>
      <c r="BJ55" s="20"/>
      <c r="BK55" s="20"/>
      <c r="BL55" s="48">
        <v>0</v>
      </c>
      <c r="BM55" s="12"/>
      <c r="BN55" s="12"/>
      <c r="BO55" s="12"/>
      <c r="BP55" s="12"/>
      <c r="BQ55" s="12"/>
      <c r="BR55" s="12"/>
      <c r="BS55" s="12"/>
      <c r="BT55" s="12"/>
      <c r="BU55" s="48">
        <v>0</v>
      </c>
    </row>
    <row r="56" spans="1:73" ht="24" x14ac:dyDescent="0.25">
      <c r="A56" s="8" t="s">
        <v>406</v>
      </c>
      <c r="B56" s="8" t="s">
        <v>407</v>
      </c>
      <c r="C56" s="22" t="s">
        <v>408</v>
      </c>
      <c r="D56" s="22" t="s">
        <v>409</v>
      </c>
      <c r="E56" s="17" t="s">
        <v>410</v>
      </c>
      <c r="F56" s="23" t="s">
        <v>411</v>
      </c>
      <c r="G56" s="12">
        <v>328239523</v>
      </c>
      <c r="H56" s="9" t="s">
        <v>12</v>
      </c>
      <c r="I56" s="17" t="s">
        <v>12</v>
      </c>
      <c r="J56" s="24" t="s">
        <v>412</v>
      </c>
      <c r="K56" s="17" t="s">
        <v>373</v>
      </c>
      <c r="L56" s="22" t="s">
        <v>374</v>
      </c>
      <c r="M56" s="22" t="s">
        <v>413</v>
      </c>
      <c r="N56" s="12">
        <v>14448933025000</v>
      </c>
      <c r="O56" s="12">
        <v>15542581104000</v>
      </c>
      <c r="P56" s="12">
        <v>16784849196000</v>
      </c>
      <c r="Q56" s="12">
        <v>18224704440000</v>
      </c>
      <c r="R56" s="12">
        <v>19519353692000</v>
      </c>
      <c r="S56" s="12">
        <v>21433226000000</v>
      </c>
      <c r="T56" s="52">
        <v>2.1611762882992311E-2</v>
      </c>
      <c r="U56" s="12">
        <v>65297.517508273981</v>
      </c>
      <c r="V56" s="25" t="s">
        <v>414</v>
      </c>
      <c r="W56" s="26" t="s">
        <v>415</v>
      </c>
      <c r="X56" s="53">
        <v>84</v>
      </c>
      <c r="Y56" s="12">
        <v>2568396449</v>
      </c>
      <c r="Z56" s="12">
        <v>1645174335</v>
      </c>
      <c r="AA56" s="12">
        <v>-923222114</v>
      </c>
      <c r="AB56" s="16">
        <v>9.8295300576777406E-2</v>
      </c>
      <c r="AC56" s="16">
        <v>0.11488392234326458</v>
      </c>
      <c r="AD56" s="17" t="s">
        <v>1092</v>
      </c>
      <c r="AE56" s="17" t="s">
        <v>416</v>
      </c>
      <c r="AF56" s="18">
        <v>38153</v>
      </c>
      <c r="AG56" s="18">
        <v>38718</v>
      </c>
      <c r="AH56" s="17" t="s">
        <v>417</v>
      </c>
      <c r="AI56" s="7" t="s">
        <v>36</v>
      </c>
      <c r="AJ56" s="9" t="s">
        <v>418</v>
      </c>
      <c r="AK56" s="19" t="s">
        <v>23</v>
      </c>
      <c r="AL56" s="20">
        <v>0.41512189999999999</v>
      </c>
      <c r="AM56" s="12">
        <v>15</v>
      </c>
      <c r="AN56" s="20">
        <v>103.4467897</v>
      </c>
      <c r="AO56" s="12">
        <v>4</v>
      </c>
      <c r="AP56" s="20">
        <v>4.05</v>
      </c>
      <c r="AQ56" s="12">
        <v>7</v>
      </c>
      <c r="AR56" s="20">
        <v>3.87</v>
      </c>
      <c r="AS56" s="12">
        <v>17</v>
      </c>
      <c r="AT56" s="20">
        <v>3.78</v>
      </c>
      <c r="AU56" s="12">
        <v>10</v>
      </c>
      <c r="AV56" s="20">
        <v>3.89</v>
      </c>
      <c r="AW56" s="12">
        <v>14</v>
      </c>
      <c r="AX56" s="20">
        <v>2</v>
      </c>
      <c r="AY56" s="20">
        <v>5</v>
      </c>
      <c r="AZ56" s="20">
        <v>3.3899999999999997</v>
      </c>
      <c r="BA56" s="20">
        <v>3</v>
      </c>
      <c r="BB56" s="20">
        <v>4.51</v>
      </c>
      <c r="BC56" s="20">
        <v>5</v>
      </c>
      <c r="BD56" s="12">
        <f>VLOOKUP(A56,'[2]Trade_Map_-_Liste_des_marchés_i'!$A$18:$K$221,3,0)</f>
        <v>929773</v>
      </c>
      <c r="BE56" s="12">
        <f>VLOOKUP($A56,'[2]Trade_Map_-_Liste_des_marchés_i'!$A$18:$K$221,4,0)</f>
        <v>926768</v>
      </c>
      <c r="BF56" s="12">
        <f>VLOOKUP($A56,'[2]Trade_Map_-_Liste_des_marchés_i'!$A$18:$K$221,5,0)</f>
        <v>856923</v>
      </c>
      <c r="BG56" s="12">
        <f>VLOOKUP($A56,'[2]Trade_Map_-_Liste_des_marchés_i'!$A$18:$K$221,6,0)</f>
        <v>780861</v>
      </c>
      <c r="BH56" s="12">
        <f>VLOOKUP($A56,'[2]Trade_Map_-_Liste_des_marchés_i'!$A$18:$K$221,7,0)</f>
        <v>795100</v>
      </c>
      <c r="BI56" s="12">
        <f>VLOOKUP($A56,'[2]Trade_Map_-_Liste_des_marchés_i'!$A$18:$K$221,8,0)</f>
        <v>1008509</v>
      </c>
      <c r="BJ56" s="12">
        <f>VLOOKUP($A56,'[2]Trade_Map_-_Liste_des_marchés_i'!$A$18:$K$221,9,0)</f>
        <v>1379120</v>
      </c>
      <c r="BK56" s="12">
        <f>VLOOKUP($A56,'[2]Trade_Map_-_Liste_des_marchés_i'!$A$18:$K$221,10,0)</f>
        <v>1163737</v>
      </c>
      <c r="BL56" s="48">
        <v>3.2584058721659259E-2</v>
      </c>
      <c r="BM56" s="12">
        <f>VLOOKUP($A56,'[1]Trade_Map_-_Liste_des_marchés_f'!$A$18:$K$227,3,0)</f>
        <v>2858984</v>
      </c>
      <c r="BN56" s="12">
        <f>VLOOKUP($A56,'[1]Trade_Map_-_Liste_des_marchés_f'!$A$18:$K$227,4,0)</f>
        <v>3396954</v>
      </c>
      <c r="BO56" s="12">
        <f>VLOOKUP($A56,'[1]Trade_Map_-_Liste_des_marchés_f'!$A$18:$K$227,5,0)</f>
        <v>3219824</v>
      </c>
      <c r="BP56" s="12">
        <f>VLOOKUP($A56,'[1]Trade_Map_-_Liste_des_marchés_f'!$A$18:$K$227,6,0)</f>
        <v>2443021</v>
      </c>
      <c r="BQ56" s="12">
        <f>VLOOKUP($A56,'[1]Trade_Map_-_Liste_des_marchés_f'!$A$18:$K$227,7,0)</f>
        <v>2658373</v>
      </c>
      <c r="BR56" s="12">
        <f>VLOOKUP($A56,'[1]Trade_Map_-_Liste_des_marchés_f'!$A$18:$K$227,8,0)</f>
        <v>3090912</v>
      </c>
      <c r="BS56" s="12">
        <f>VLOOKUP($A56,'[1]Trade_Map_-_Liste_des_marchés_f'!$A$18:$K$227,9,0)</f>
        <v>4075179</v>
      </c>
      <c r="BT56" s="12">
        <f>VLOOKUP($A56,'[1]Trade_Map_-_Liste_des_marchés_f'!$A$18:$K$227,10,0)</f>
        <v>3776676</v>
      </c>
      <c r="BU56" s="48">
        <v>4.0569622594589294E-2</v>
      </c>
    </row>
    <row r="57" spans="1:73" x14ac:dyDescent="0.25">
      <c r="A57" s="8" t="s">
        <v>419</v>
      </c>
      <c r="B57" s="8" t="s">
        <v>419</v>
      </c>
      <c r="C57" s="22" t="s">
        <v>408</v>
      </c>
      <c r="D57" s="22" t="s">
        <v>420</v>
      </c>
      <c r="E57" s="17" t="s">
        <v>421</v>
      </c>
      <c r="F57" s="23" t="s">
        <v>422</v>
      </c>
      <c r="G57" s="12">
        <v>211049527</v>
      </c>
      <c r="H57" s="9" t="s">
        <v>113</v>
      </c>
      <c r="I57" s="17" t="s">
        <v>423</v>
      </c>
      <c r="J57" s="24" t="s">
        <v>424</v>
      </c>
      <c r="K57" s="17" t="s">
        <v>425</v>
      </c>
      <c r="L57" s="22" t="s">
        <v>426</v>
      </c>
      <c r="M57" s="22" t="s">
        <v>84</v>
      </c>
      <c r="N57" s="12">
        <v>1667019783585.0754</v>
      </c>
      <c r="O57" s="12">
        <v>2616200980392.1567</v>
      </c>
      <c r="P57" s="12">
        <v>2472806919901.6743</v>
      </c>
      <c r="Q57" s="12">
        <v>1802214373741.3206</v>
      </c>
      <c r="R57" s="12">
        <v>2062831045935.9531</v>
      </c>
      <c r="S57" s="12">
        <v>1839758040765.623</v>
      </c>
      <c r="T57" s="52">
        <v>1.1365855720095795E-2</v>
      </c>
      <c r="U57" s="12">
        <v>8717.1862781081854</v>
      </c>
      <c r="V57" s="27" t="s">
        <v>427</v>
      </c>
      <c r="W57" s="15" t="s">
        <v>428</v>
      </c>
      <c r="X57" s="53">
        <v>59.1</v>
      </c>
      <c r="Y57" s="12">
        <v>177341225</v>
      </c>
      <c r="Z57" s="12">
        <v>223998669</v>
      </c>
      <c r="AA57" s="12">
        <v>46657444</v>
      </c>
      <c r="AB57" s="16">
        <v>0.10907409700271802</v>
      </c>
      <c r="AC57" s="16">
        <v>9.8901994299642942E-2</v>
      </c>
      <c r="AD57" s="17" t="s">
        <v>1097</v>
      </c>
      <c r="AE57" s="17"/>
      <c r="AF57" s="17"/>
      <c r="AG57" s="17"/>
      <c r="AH57" s="17"/>
      <c r="AI57" s="17"/>
      <c r="AJ57" s="9" t="s">
        <v>429</v>
      </c>
      <c r="AK57" s="19" t="s">
        <v>23</v>
      </c>
      <c r="AL57" s="20">
        <v>0.29351339999999998</v>
      </c>
      <c r="AM57" s="12">
        <v>26</v>
      </c>
      <c r="AN57" s="20">
        <v>36.086209599999997</v>
      </c>
      <c r="AO57" s="12">
        <v>41</v>
      </c>
      <c r="AP57" s="20">
        <v>2.93</v>
      </c>
      <c r="AQ57" s="12">
        <v>59</v>
      </c>
      <c r="AR57" s="20">
        <v>3.09</v>
      </c>
      <c r="AS57" s="12">
        <v>54</v>
      </c>
      <c r="AT57" s="20">
        <v>2.41</v>
      </c>
      <c r="AU57" s="12">
        <v>133</v>
      </c>
      <c r="AV57" s="20">
        <v>2.99</v>
      </c>
      <c r="AW57" s="12">
        <v>66</v>
      </c>
      <c r="AX57" s="20">
        <v>1</v>
      </c>
      <c r="AY57" s="20">
        <v>2</v>
      </c>
      <c r="AZ57" s="20">
        <v>2.7050000000000001</v>
      </c>
      <c r="BA57" s="20">
        <v>3</v>
      </c>
      <c r="BB57" s="20">
        <v>2.8860000000000001</v>
      </c>
      <c r="BC57" s="20">
        <v>3.8</v>
      </c>
      <c r="BD57" s="12">
        <f>VLOOKUP(A57,'[2]Trade_Map_-_Liste_des_marchés_i'!$A$18:$K$221,3,0)</f>
        <v>1266370</v>
      </c>
      <c r="BE57" s="12">
        <f>VLOOKUP($A57,'[2]Trade_Map_-_Liste_des_marchés_i'!$A$18:$K$221,4,0)</f>
        <v>1311733</v>
      </c>
      <c r="BF57" s="12">
        <f>VLOOKUP($A57,'[2]Trade_Map_-_Liste_des_marchés_i'!$A$18:$K$221,5,0)</f>
        <v>1088609</v>
      </c>
      <c r="BG57" s="12">
        <f>VLOOKUP($A57,'[2]Trade_Map_-_Liste_des_marchés_i'!$A$18:$K$221,6,0)</f>
        <v>665821</v>
      </c>
      <c r="BH57" s="12">
        <f>VLOOKUP($A57,'[2]Trade_Map_-_Liste_des_marchés_i'!$A$18:$K$221,7,0)</f>
        <v>589978</v>
      </c>
      <c r="BI57" s="12">
        <f>VLOOKUP($A57,'[2]Trade_Map_-_Liste_des_marchés_i'!$A$18:$K$221,8,0)</f>
        <v>756678</v>
      </c>
      <c r="BJ57" s="12">
        <f>VLOOKUP($A57,'[2]Trade_Map_-_Liste_des_marchés_i'!$A$18:$K$221,9,0)</f>
        <v>767557</v>
      </c>
      <c r="BK57" s="12">
        <f>VLOOKUP($A57,'[2]Trade_Map_-_Liste_des_marchés_i'!$A$18:$K$221,10,0)</f>
        <v>898549</v>
      </c>
      <c r="BL57" s="48">
        <v>-4.7836360213998286E-2</v>
      </c>
      <c r="BM57" s="12">
        <f>VLOOKUP($A57,'[1]Trade_Map_-_Liste_des_marchés_f'!$A$18:$K$227,3,0)</f>
        <v>1013234</v>
      </c>
      <c r="BN57" s="12">
        <f>VLOOKUP($A57,'[1]Trade_Map_-_Liste_des_marchés_f'!$A$18:$K$227,4,0)</f>
        <v>805559</v>
      </c>
      <c r="BO57" s="12">
        <f>VLOOKUP($A57,'[1]Trade_Map_-_Liste_des_marchés_f'!$A$18:$K$227,5,0)</f>
        <v>548344</v>
      </c>
      <c r="BP57" s="12">
        <f>VLOOKUP($A57,'[1]Trade_Map_-_Liste_des_marchés_f'!$A$18:$K$227,6,0)</f>
        <v>625260</v>
      </c>
      <c r="BQ57" s="12">
        <f>VLOOKUP($A57,'[1]Trade_Map_-_Liste_des_marchés_f'!$A$18:$K$227,7,0)</f>
        <v>653799</v>
      </c>
      <c r="BR57" s="12">
        <f>VLOOKUP($A57,'[1]Trade_Map_-_Liste_des_marchés_f'!$A$18:$K$227,8,0)</f>
        <v>716604</v>
      </c>
      <c r="BS57" s="12">
        <f>VLOOKUP($A57,'[1]Trade_Map_-_Liste_des_marchés_f'!$A$18:$K$227,9,0)</f>
        <v>618826</v>
      </c>
      <c r="BT57" s="12">
        <f>VLOOKUP($A57,'[1]Trade_Map_-_Liste_des_marchés_f'!$A$18:$K$227,10,0)</f>
        <v>576964</v>
      </c>
      <c r="BU57" s="48">
        <v>-7.7295351023330183E-2</v>
      </c>
    </row>
    <row r="58" spans="1:73" x14ac:dyDescent="0.25">
      <c r="A58" s="8" t="s">
        <v>430</v>
      </c>
      <c r="B58" s="8" t="s">
        <v>430</v>
      </c>
      <c r="C58" s="22" t="s">
        <v>408</v>
      </c>
      <c r="D58" s="22" t="s">
        <v>420</v>
      </c>
      <c r="E58" s="17" t="s">
        <v>431</v>
      </c>
      <c r="F58" s="23" t="s">
        <v>432</v>
      </c>
      <c r="G58" s="12">
        <v>32510453</v>
      </c>
      <c r="H58" s="9" t="s">
        <v>433</v>
      </c>
      <c r="I58" s="17" t="s">
        <v>423</v>
      </c>
      <c r="J58" s="24" t="s">
        <v>434</v>
      </c>
      <c r="K58" s="17" t="s">
        <v>435</v>
      </c>
      <c r="L58" s="22" t="s">
        <v>436</v>
      </c>
      <c r="M58" s="22" t="s">
        <v>84</v>
      </c>
      <c r="N58" s="12">
        <v>120822986521.47932</v>
      </c>
      <c r="O58" s="12">
        <v>171761737046.58508</v>
      </c>
      <c r="P58" s="12">
        <v>201175469114.32693</v>
      </c>
      <c r="Q58" s="12">
        <v>189805300841.60281</v>
      </c>
      <c r="R58" s="12">
        <v>211007207483.5148</v>
      </c>
      <c r="S58" s="12">
        <v>226848050819.52478</v>
      </c>
      <c r="T58" s="52">
        <v>2.1501313906838959E-2</v>
      </c>
      <c r="U58" s="12">
        <v>6977.6957835538242</v>
      </c>
      <c r="V58" s="27" t="s">
        <v>437</v>
      </c>
      <c r="W58" s="15">
        <v>896.4</v>
      </c>
      <c r="X58" s="53">
        <v>68.7</v>
      </c>
      <c r="Y58" s="12">
        <v>42364042</v>
      </c>
      <c r="Z58" s="12">
        <v>45135222</v>
      </c>
      <c r="AA58" s="12">
        <v>2771180</v>
      </c>
      <c r="AB58" s="16">
        <v>0.19285875211158957</v>
      </c>
      <c r="AC58" s="16">
        <v>0.18906030705025642</v>
      </c>
      <c r="AD58" s="17" t="s">
        <v>1097</v>
      </c>
      <c r="AE58" s="17"/>
      <c r="AF58" s="17"/>
      <c r="AG58" s="17"/>
      <c r="AH58" s="17"/>
      <c r="AI58" s="17"/>
      <c r="AJ58" s="9" t="s">
        <v>438</v>
      </c>
      <c r="AK58" s="19" t="s">
        <v>23</v>
      </c>
      <c r="AL58" s="20">
        <v>0.28272239999999998</v>
      </c>
      <c r="AM58" s="12">
        <v>27</v>
      </c>
      <c r="AN58" s="20">
        <v>39.246898199999997</v>
      </c>
      <c r="AO58" s="12">
        <v>36</v>
      </c>
      <c r="AP58" s="20">
        <v>2.2799999999999998</v>
      </c>
      <c r="AQ58" s="12">
        <v>150</v>
      </c>
      <c r="AR58" s="20">
        <v>2.42</v>
      </c>
      <c r="AS58" s="12">
        <v>146</v>
      </c>
      <c r="AT58" s="20">
        <v>2.5299999999999998</v>
      </c>
      <c r="AU58" s="12">
        <v>104</v>
      </c>
      <c r="AV58" s="20">
        <v>2.69</v>
      </c>
      <c r="AW58" s="12">
        <v>105</v>
      </c>
      <c r="AX58" s="20">
        <v>1</v>
      </c>
      <c r="AY58" s="20">
        <v>1</v>
      </c>
      <c r="AZ58" s="20">
        <v>2.7649999999999997</v>
      </c>
      <c r="BA58" s="20">
        <v>3</v>
      </c>
      <c r="BB58" s="20">
        <v>2.556</v>
      </c>
      <c r="BC58" s="20">
        <v>2.1999999999999997</v>
      </c>
      <c r="BD58" s="12">
        <f>VLOOKUP(A58,'[2]Trade_Map_-_Liste_des_marchés_i'!$A$18:$K$221,3,0)</f>
        <v>21250</v>
      </c>
      <c r="BE58" s="12">
        <f>VLOOKUP($A58,'[2]Trade_Map_-_Liste_des_marchés_i'!$A$18:$K$221,4,0)</f>
        <v>16325</v>
      </c>
      <c r="BF58" s="12">
        <f>VLOOKUP($A58,'[2]Trade_Map_-_Liste_des_marchés_i'!$A$18:$K$221,5,0)</f>
        <v>22412</v>
      </c>
      <c r="BG58" s="12">
        <f>VLOOKUP($A58,'[2]Trade_Map_-_Liste_des_marchés_i'!$A$18:$K$221,6,0)</f>
        <v>45163</v>
      </c>
      <c r="BH58" s="12">
        <f>VLOOKUP($A58,'[2]Trade_Map_-_Liste_des_marchés_i'!$A$18:$K$221,7,0)</f>
        <v>41917</v>
      </c>
      <c r="BI58" s="12">
        <f>VLOOKUP($A58,'[2]Trade_Map_-_Liste_des_marchés_i'!$A$18:$K$221,8,0)</f>
        <v>50714</v>
      </c>
      <c r="BJ58" s="12">
        <f>VLOOKUP($A58,'[2]Trade_Map_-_Liste_des_marchés_i'!$A$18:$K$221,9,0)</f>
        <v>48241</v>
      </c>
      <c r="BK58" s="12">
        <f>VLOOKUP($A58,'[2]Trade_Map_-_Liste_des_marchés_i'!$A$18:$K$221,10,0)</f>
        <v>27894</v>
      </c>
      <c r="BL58" s="48">
        <v>3.9630082014141754E-2</v>
      </c>
      <c r="BM58" s="12">
        <f>VLOOKUP($A58,'[1]Trade_Map_-_Liste_des_marchés_f'!$A$18:$K$227,3,0)</f>
        <v>28472</v>
      </c>
      <c r="BN58" s="12">
        <f>VLOOKUP($A58,'[1]Trade_Map_-_Liste_des_marchés_f'!$A$18:$K$227,4,0)</f>
        <v>12885</v>
      </c>
      <c r="BO58" s="12">
        <f>VLOOKUP($A58,'[1]Trade_Map_-_Liste_des_marchés_f'!$A$18:$K$227,5,0)</f>
        <v>11857</v>
      </c>
      <c r="BP58" s="12">
        <f>VLOOKUP($A58,'[1]Trade_Map_-_Liste_des_marchés_f'!$A$18:$K$227,6,0)</f>
        <v>15724</v>
      </c>
      <c r="BQ58" s="12">
        <f>VLOOKUP($A58,'[1]Trade_Map_-_Liste_des_marchés_f'!$A$18:$K$227,7,0)</f>
        <v>25635</v>
      </c>
      <c r="BR58" s="12">
        <f>VLOOKUP($A58,'[1]Trade_Map_-_Liste_des_marchés_f'!$A$18:$K$227,8,0)</f>
        <v>23791</v>
      </c>
      <c r="BS58" s="12">
        <f>VLOOKUP($A58,'[1]Trade_Map_-_Liste_des_marchés_f'!$A$18:$K$227,9,0)</f>
        <v>32995</v>
      </c>
      <c r="BT58" s="12">
        <f>VLOOKUP($A58,'[1]Trade_Map_-_Liste_des_marchés_f'!$A$18:$K$227,10,0)</f>
        <v>34243</v>
      </c>
      <c r="BU58" s="48">
        <v>2.6716513691543931E-2</v>
      </c>
    </row>
    <row r="59" spans="1:73" x14ac:dyDescent="0.25">
      <c r="A59" s="8" t="s">
        <v>439</v>
      </c>
      <c r="B59" s="8" t="s">
        <v>439</v>
      </c>
      <c r="C59" s="22" t="s">
        <v>408</v>
      </c>
      <c r="D59" s="22" t="s">
        <v>420</v>
      </c>
      <c r="E59" s="17" t="s">
        <v>440</v>
      </c>
      <c r="F59" s="23" t="s">
        <v>441</v>
      </c>
      <c r="G59" s="12">
        <v>3461734</v>
      </c>
      <c r="H59" s="9" t="s">
        <v>442</v>
      </c>
      <c r="I59" s="17" t="s">
        <v>423</v>
      </c>
      <c r="J59" s="24" t="s">
        <v>443</v>
      </c>
      <c r="K59" s="17" t="s">
        <v>444</v>
      </c>
      <c r="L59" s="22" t="s">
        <v>445</v>
      </c>
      <c r="M59" s="22" t="s">
        <v>84</v>
      </c>
      <c r="N59" s="12">
        <v>31660911278.562656</v>
      </c>
      <c r="O59" s="12">
        <v>47962439302.665756</v>
      </c>
      <c r="P59" s="12">
        <v>57531233351.208885</v>
      </c>
      <c r="Q59" s="12">
        <v>53274304222.182854</v>
      </c>
      <c r="R59" s="12">
        <v>59530088537.330688</v>
      </c>
      <c r="S59" s="12">
        <v>56045912952.97316</v>
      </c>
      <c r="T59" s="52">
        <v>2.2212172787854454E-3</v>
      </c>
      <c r="U59" s="12">
        <v>16190.126957465005</v>
      </c>
      <c r="V59" s="27">
        <v>189.24</v>
      </c>
      <c r="W59" s="15">
        <v>661.71</v>
      </c>
      <c r="X59" s="53">
        <v>61.5</v>
      </c>
      <c r="Y59" s="12">
        <v>8313649</v>
      </c>
      <c r="Z59" s="12">
        <v>7816028</v>
      </c>
      <c r="AA59" s="12">
        <v>-497621</v>
      </c>
      <c r="AB59" s="16">
        <v>0.14389699578570558</v>
      </c>
      <c r="AC59" s="16">
        <v>0.14703094091915797</v>
      </c>
      <c r="AD59" s="17" t="s">
        <v>1097</v>
      </c>
      <c r="AE59" s="17"/>
      <c r="AF59" s="17"/>
      <c r="AG59" s="17"/>
      <c r="AH59" s="17"/>
      <c r="AI59" s="17"/>
      <c r="AJ59" s="9" t="s">
        <v>446</v>
      </c>
      <c r="AK59" s="19" t="s">
        <v>23</v>
      </c>
      <c r="AL59" s="20">
        <v>0.27822210000000003</v>
      </c>
      <c r="AM59" s="12">
        <v>30</v>
      </c>
      <c r="AN59" s="20">
        <v>31.5878762</v>
      </c>
      <c r="AO59" s="12">
        <v>53</v>
      </c>
      <c r="AP59" s="20">
        <v>2.4300000000000002</v>
      </c>
      <c r="AQ59" s="12">
        <v>125</v>
      </c>
      <c r="AR59" s="20">
        <v>2.71</v>
      </c>
      <c r="AS59" s="12">
        <v>92</v>
      </c>
      <c r="AT59" s="20">
        <v>2.5099999999999998</v>
      </c>
      <c r="AU59" s="12">
        <v>110</v>
      </c>
      <c r="AV59" s="20">
        <v>2.69</v>
      </c>
      <c r="AW59" s="12">
        <v>106</v>
      </c>
      <c r="AX59" s="20">
        <v>1</v>
      </c>
      <c r="AY59" s="20">
        <v>1</v>
      </c>
      <c r="AZ59" s="20">
        <v>2.7549999999999999</v>
      </c>
      <c r="BA59" s="20">
        <v>3</v>
      </c>
      <c r="BB59" s="20">
        <v>2.5860000000000003</v>
      </c>
      <c r="BC59" s="20">
        <v>2.4000000000000004</v>
      </c>
      <c r="BD59" s="12">
        <f>VLOOKUP(A59,'[2]Trade_Map_-_Liste_des_marchés_i'!$A$18:$K$221,3,0)</f>
        <v>13749</v>
      </c>
      <c r="BE59" s="12">
        <f>VLOOKUP($A59,'[2]Trade_Map_-_Liste_des_marchés_i'!$A$18:$K$221,4,0)</f>
        <v>12550</v>
      </c>
      <c r="BF59" s="12">
        <f>VLOOKUP($A59,'[2]Trade_Map_-_Liste_des_marchés_i'!$A$18:$K$221,5,0)</f>
        <v>5909</v>
      </c>
      <c r="BG59" s="12">
        <f>VLOOKUP($A59,'[2]Trade_Map_-_Liste_des_marchés_i'!$A$18:$K$221,6,0)</f>
        <v>153</v>
      </c>
      <c r="BH59" s="12">
        <f>VLOOKUP($A59,'[2]Trade_Map_-_Liste_des_marchés_i'!$A$18:$K$221,7,0)</f>
        <v>15342</v>
      </c>
      <c r="BI59" s="12">
        <f>VLOOKUP($A59,'[2]Trade_Map_-_Liste_des_marchés_i'!$A$18:$K$221,8,0)</f>
        <v>16608</v>
      </c>
      <c r="BJ59" s="12">
        <f>VLOOKUP($A59,'[2]Trade_Map_-_Liste_des_marchés_i'!$A$18:$K$221,9,0)</f>
        <v>37779</v>
      </c>
      <c r="BK59" s="12">
        <f>VLOOKUP($A59,'[2]Trade_Map_-_Liste_des_marchés_i'!$A$18:$K$221,10,0)</f>
        <v>18577</v>
      </c>
      <c r="BL59" s="48">
        <v>4.3931655433535166E-2</v>
      </c>
      <c r="BM59" s="12">
        <f>VLOOKUP($A59,'[1]Trade_Map_-_Liste_des_marchés_f'!$A$18:$K$227,3,0)</f>
        <v>161149</v>
      </c>
      <c r="BN59" s="12">
        <f>VLOOKUP($A59,'[1]Trade_Map_-_Liste_des_marchés_f'!$A$18:$K$227,4,0)</f>
        <v>31505</v>
      </c>
      <c r="BO59" s="12">
        <f>VLOOKUP($A59,'[1]Trade_Map_-_Liste_des_marchés_f'!$A$18:$K$227,5,0)</f>
        <v>32132</v>
      </c>
      <c r="BP59" s="12">
        <f>VLOOKUP($A59,'[1]Trade_Map_-_Liste_des_marchés_f'!$A$18:$K$227,6,0)</f>
        <v>17455</v>
      </c>
      <c r="BQ59" s="12">
        <f>VLOOKUP($A59,'[1]Trade_Map_-_Liste_des_marchés_f'!$A$18:$K$227,7,0)</f>
        <v>12759</v>
      </c>
      <c r="BR59" s="12">
        <f>VLOOKUP($A59,'[1]Trade_Map_-_Liste_des_marchés_f'!$A$18:$K$227,8,0)</f>
        <v>6558</v>
      </c>
      <c r="BS59" s="12">
        <f>VLOOKUP($A59,'[1]Trade_Map_-_Liste_des_marchés_f'!$A$18:$K$227,9,0)</f>
        <v>6066</v>
      </c>
      <c r="BT59" s="12">
        <f>VLOOKUP($A59,'[1]Trade_Map_-_Liste_des_marchés_f'!$A$18:$K$227,10,0)</f>
        <v>3414</v>
      </c>
      <c r="BU59" s="48">
        <v>-0.42341641820630849</v>
      </c>
    </row>
    <row r="60" spans="1:73" x14ac:dyDescent="0.25">
      <c r="A60" s="8" t="s">
        <v>447</v>
      </c>
      <c r="B60" s="8" t="s">
        <v>447</v>
      </c>
      <c r="C60" s="22" t="s">
        <v>408</v>
      </c>
      <c r="D60" s="22" t="s">
        <v>420</v>
      </c>
      <c r="E60" s="17" t="s">
        <v>448</v>
      </c>
      <c r="F60" s="23" t="s">
        <v>449</v>
      </c>
      <c r="G60" s="12">
        <v>44938712</v>
      </c>
      <c r="H60" s="9" t="s">
        <v>442</v>
      </c>
      <c r="I60" s="17" t="s">
        <v>423</v>
      </c>
      <c r="J60" s="24" t="s">
        <v>450</v>
      </c>
      <c r="K60" s="17" t="s">
        <v>451</v>
      </c>
      <c r="L60" s="22" t="s">
        <v>260</v>
      </c>
      <c r="M60" s="22" t="s">
        <v>84</v>
      </c>
      <c r="N60" s="12">
        <v>332976484577.6189</v>
      </c>
      <c r="O60" s="12">
        <v>530163281574.65753</v>
      </c>
      <c r="P60" s="12">
        <v>552025140252.24634</v>
      </c>
      <c r="Q60" s="12">
        <v>594749285413.2124</v>
      </c>
      <c r="R60" s="12">
        <v>643628665302.66809</v>
      </c>
      <c r="S60" s="12">
        <v>445445177459.42603</v>
      </c>
      <c r="T60" s="52">
        <v>-2.088014863812333E-2</v>
      </c>
      <c r="U60" s="12">
        <v>9912.2818085980307</v>
      </c>
      <c r="V60" s="27" t="s">
        <v>452</v>
      </c>
      <c r="W60" s="15" t="s">
        <v>453</v>
      </c>
      <c r="X60" s="53">
        <v>59</v>
      </c>
      <c r="Y60" s="12">
        <v>49125030</v>
      </c>
      <c r="Z60" s="12">
        <v>65115327</v>
      </c>
      <c r="AA60" s="12">
        <v>15990297</v>
      </c>
      <c r="AB60" s="16">
        <v>0.12823166887961845</v>
      </c>
      <c r="AC60" s="16">
        <v>0.11438926936270137</v>
      </c>
      <c r="AD60" s="17" t="s">
        <v>1097</v>
      </c>
      <c r="AE60" s="17"/>
      <c r="AF60" s="17"/>
      <c r="AG60" s="17"/>
      <c r="AH60" s="17"/>
      <c r="AI60" s="17"/>
      <c r="AJ60" s="9" t="s">
        <v>454</v>
      </c>
      <c r="AK60" s="19" t="s">
        <v>23</v>
      </c>
      <c r="AL60" s="20">
        <v>0.27713520000000003</v>
      </c>
      <c r="AM60" s="12">
        <v>32</v>
      </c>
      <c r="AN60" s="20">
        <v>33.057377500000001</v>
      </c>
      <c r="AO60" s="12">
        <v>51</v>
      </c>
      <c r="AP60" s="20">
        <v>2.77</v>
      </c>
      <c r="AQ60" s="12">
        <v>72</v>
      </c>
      <c r="AR60" s="20">
        <v>2.78</v>
      </c>
      <c r="AS60" s="12">
        <v>79</v>
      </c>
      <c r="AT60" s="20">
        <v>2.42</v>
      </c>
      <c r="AU60" s="12">
        <v>126</v>
      </c>
      <c r="AV60" s="20">
        <v>2.89</v>
      </c>
      <c r="AW60" s="12">
        <v>72</v>
      </c>
      <c r="AX60" s="20">
        <v>1.5</v>
      </c>
      <c r="AY60" s="20">
        <v>1</v>
      </c>
      <c r="AZ60" s="20">
        <v>2.71</v>
      </c>
      <c r="BA60" s="20">
        <v>3</v>
      </c>
      <c r="BB60" s="20">
        <v>3.2540000000000004</v>
      </c>
      <c r="BC60" s="20">
        <v>3.2</v>
      </c>
      <c r="BD60" s="12">
        <f>VLOOKUP(A60,'[2]Trade_Map_-_Liste_des_marchés_i'!$A$18:$K$221,3,0)</f>
        <v>94115</v>
      </c>
      <c r="BE60" s="12">
        <f>VLOOKUP($A60,'[2]Trade_Map_-_Liste_des_marchés_i'!$A$18:$K$221,4,0)</f>
        <v>42087</v>
      </c>
      <c r="BF60" s="12">
        <f>VLOOKUP($A60,'[2]Trade_Map_-_Liste_des_marchés_i'!$A$18:$K$221,5,0)</f>
        <v>40736</v>
      </c>
      <c r="BG60" s="12">
        <f>VLOOKUP($A60,'[2]Trade_Map_-_Liste_des_marchés_i'!$A$18:$K$221,6,0)</f>
        <v>3927</v>
      </c>
      <c r="BH60" s="12">
        <f>VLOOKUP($A60,'[2]Trade_Map_-_Liste_des_marchés_i'!$A$18:$K$221,7,0)</f>
        <v>113046</v>
      </c>
      <c r="BI60" s="12">
        <f>VLOOKUP($A60,'[2]Trade_Map_-_Liste_des_marchés_i'!$A$18:$K$221,8,0)</f>
        <v>92510</v>
      </c>
      <c r="BJ60" s="12">
        <f>VLOOKUP($A60,'[2]Trade_Map_-_Liste_des_marchés_i'!$A$18:$K$221,9,0)</f>
        <v>118911</v>
      </c>
      <c r="BK60" s="12">
        <f>VLOOKUP($A60,'[2]Trade_Map_-_Liste_des_marchés_i'!$A$18:$K$221,10,0)</f>
        <v>190010</v>
      </c>
      <c r="BL60" s="48">
        <v>0.10557505247423871</v>
      </c>
      <c r="BM60" s="12">
        <f>VLOOKUP($A60,'[1]Trade_Map_-_Liste_des_marchés_f'!$A$18:$K$227,3,0)</f>
        <v>630369</v>
      </c>
      <c r="BN60" s="12">
        <f>VLOOKUP($A60,'[1]Trade_Map_-_Liste_des_marchés_f'!$A$18:$K$227,4,0)</f>
        <v>550321</v>
      </c>
      <c r="BO60" s="12">
        <f>VLOOKUP($A60,'[1]Trade_Map_-_Liste_des_marchés_f'!$A$18:$K$227,5,0)</f>
        <v>581172</v>
      </c>
      <c r="BP60" s="12">
        <f>VLOOKUP($A60,'[1]Trade_Map_-_Liste_des_marchés_f'!$A$18:$K$227,6,0)</f>
        <v>412024</v>
      </c>
      <c r="BQ60" s="12">
        <f>VLOOKUP($A60,'[1]Trade_Map_-_Liste_des_marchés_f'!$A$18:$K$227,7,0)</f>
        <v>446906</v>
      </c>
      <c r="BR60" s="12">
        <f>VLOOKUP($A60,'[1]Trade_Map_-_Liste_des_marchés_f'!$A$18:$K$227,8,0)</f>
        <v>577434</v>
      </c>
      <c r="BS60" s="12">
        <f>VLOOKUP($A60,'[1]Trade_Map_-_Liste_des_marchés_f'!$A$18:$K$227,9,0)</f>
        <v>408362</v>
      </c>
      <c r="BT60" s="12">
        <f>VLOOKUP($A60,'[1]Trade_Map_-_Liste_des_marchés_f'!$A$18:$K$227,10,0)</f>
        <v>738750</v>
      </c>
      <c r="BU60" s="48">
        <v>2.2923686714241276E-2</v>
      </c>
    </row>
    <row r="61" spans="1:73" x14ac:dyDescent="0.25">
      <c r="A61" s="8" t="s">
        <v>455</v>
      </c>
      <c r="B61" s="8" t="s">
        <v>455</v>
      </c>
      <c r="C61" s="22" t="s">
        <v>408</v>
      </c>
      <c r="D61" s="22" t="s">
        <v>420</v>
      </c>
      <c r="E61" s="17" t="s">
        <v>456</v>
      </c>
      <c r="F61" s="23" t="s">
        <v>457</v>
      </c>
      <c r="G61" s="12">
        <v>18952038</v>
      </c>
      <c r="H61" s="9" t="s">
        <v>442</v>
      </c>
      <c r="I61" s="17" t="s">
        <v>423</v>
      </c>
      <c r="J61" s="24" t="s">
        <v>458</v>
      </c>
      <c r="K61" s="17" t="s">
        <v>459</v>
      </c>
      <c r="L61" s="22" t="s">
        <v>460</v>
      </c>
      <c r="M61" s="22" t="s">
        <v>461</v>
      </c>
      <c r="N61" s="12">
        <v>172389498444.62048</v>
      </c>
      <c r="O61" s="12">
        <v>252251992029.44171</v>
      </c>
      <c r="P61" s="12">
        <v>278384345259.37695</v>
      </c>
      <c r="Q61" s="12">
        <v>243919085308.93622</v>
      </c>
      <c r="R61" s="12">
        <v>277044950259.00873</v>
      </c>
      <c r="S61" s="12">
        <v>282318159744.6496</v>
      </c>
      <c r="T61" s="52">
        <v>1.0544425507399353E-2</v>
      </c>
      <c r="U61" s="12">
        <v>14896.453866578866</v>
      </c>
      <c r="V61" s="27" t="s">
        <v>462</v>
      </c>
      <c r="W61" s="15" t="s">
        <v>463</v>
      </c>
      <c r="X61" s="53">
        <v>72.599999999999994</v>
      </c>
      <c r="Y61" s="12">
        <v>64119106</v>
      </c>
      <c r="Z61" s="12">
        <v>69145962</v>
      </c>
      <c r="AA61" s="12">
        <v>5026856</v>
      </c>
      <c r="AB61" s="16">
        <v>0.23601929844069408</v>
      </c>
      <c r="AC61" s="16">
        <v>0.23123374276117087</v>
      </c>
      <c r="AD61" s="17" t="s">
        <v>1097</v>
      </c>
      <c r="AE61" s="17"/>
      <c r="AF61" s="17"/>
      <c r="AG61" s="17"/>
      <c r="AH61" s="17"/>
      <c r="AI61" s="17"/>
      <c r="AJ61" s="9" t="s">
        <v>446</v>
      </c>
      <c r="AK61" s="19" t="s">
        <v>23</v>
      </c>
      <c r="AL61" s="20">
        <v>0.2767849</v>
      </c>
      <c r="AM61" s="12">
        <v>33</v>
      </c>
      <c r="AN61" s="20">
        <v>36.154700300000002</v>
      </c>
      <c r="AO61" s="12">
        <v>39</v>
      </c>
      <c r="AP61" s="20">
        <v>3.21</v>
      </c>
      <c r="AQ61" s="12">
        <v>38</v>
      </c>
      <c r="AR61" s="20">
        <v>3.13</v>
      </c>
      <c r="AS61" s="12">
        <v>50</v>
      </c>
      <c r="AT61" s="20">
        <v>3.27</v>
      </c>
      <c r="AU61" s="12">
        <v>37</v>
      </c>
      <c r="AV61" s="20">
        <v>3.32</v>
      </c>
      <c r="AW61" s="12">
        <v>39</v>
      </c>
      <c r="AX61" s="20"/>
      <c r="AY61" s="20"/>
      <c r="AZ61" s="20"/>
      <c r="BA61" s="20"/>
      <c r="BB61" s="20"/>
      <c r="BC61" s="20"/>
      <c r="BD61" s="12">
        <f>VLOOKUP(A61,'[2]Trade_Map_-_Liste_des_marchés_i'!$A$18:$K$221,3,0)</f>
        <v>1711</v>
      </c>
      <c r="BE61" s="12">
        <f>VLOOKUP($A61,'[2]Trade_Map_-_Liste_des_marchés_i'!$A$18:$K$221,4,0)</f>
        <v>3349</v>
      </c>
      <c r="BF61" s="12">
        <f>VLOOKUP($A61,'[2]Trade_Map_-_Liste_des_marchés_i'!$A$18:$K$221,5,0)</f>
        <v>8816</v>
      </c>
      <c r="BG61" s="12">
        <f>VLOOKUP($A61,'[2]Trade_Map_-_Liste_des_marchés_i'!$A$18:$K$221,6,0)</f>
        <v>12169</v>
      </c>
      <c r="BH61" s="12">
        <f>VLOOKUP($A61,'[2]Trade_Map_-_Liste_des_marchés_i'!$A$18:$K$221,7,0)</f>
        <v>13470</v>
      </c>
      <c r="BI61" s="12">
        <f>VLOOKUP($A61,'[2]Trade_Map_-_Liste_des_marchés_i'!$A$18:$K$221,8,0)</f>
        <v>13622</v>
      </c>
      <c r="BJ61" s="12">
        <f>VLOOKUP($A61,'[2]Trade_Map_-_Liste_des_marchés_i'!$A$18:$K$221,9,0)</f>
        <v>8596</v>
      </c>
      <c r="BK61" s="12">
        <f>VLOOKUP($A61,'[2]Trade_Map_-_Liste_des_marchés_i'!$A$18:$K$221,10,0)</f>
        <v>13771</v>
      </c>
      <c r="BL61" s="48">
        <v>0.34706305162791518</v>
      </c>
      <c r="BM61" s="12">
        <f>VLOOKUP($A61,'[1]Trade_Map_-_Liste_des_marchés_f'!$A$18:$K$227,3,0)</f>
        <v>11751</v>
      </c>
      <c r="BN61" s="12">
        <f>VLOOKUP($A61,'[1]Trade_Map_-_Liste_des_marchés_f'!$A$18:$K$227,4,0)</f>
        <v>18963</v>
      </c>
      <c r="BO61" s="12">
        <f>VLOOKUP($A61,'[1]Trade_Map_-_Liste_des_marchés_f'!$A$18:$K$227,5,0)</f>
        <v>20050</v>
      </c>
      <c r="BP61" s="12">
        <f>VLOOKUP($A61,'[1]Trade_Map_-_Liste_des_marchés_f'!$A$18:$K$227,6,0)</f>
        <v>36903</v>
      </c>
      <c r="BQ61" s="12">
        <f>VLOOKUP($A61,'[1]Trade_Map_-_Liste_des_marchés_f'!$A$18:$K$227,7,0)</f>
        <v>91081</v>
      </c>
      <c r="BR61" s="12">
        <f>VLOOKUP($A61,'[1]Trade_Map_-_Liste_des_marchés_f'!$A$18:$K$227,8,0)</f>
        <v>93737</v>
      </c>
      <c r="BS61" s="12">
        <f>VLOOKUP($A61,'[1]Trade_Map_-_Liste_des_marchés_f'!$A$18:$K$227,9,0)</f>
        <v>34988</v>
      </c>
      <c r="BT61" s="12">
        <f>VLOOKUP($A61,'[1]Trade_Map_-_Liste_des_marchés_f'!$A$18:$K$227,10,0)</f>
        <v>37141</v>
      </c>
      <c r="BU61" s="48">
        <v>0.17868285569839726</v>
      </c>
    </row>
    <row r="62" spans="1:73" x14ac:dyDescent="0.25">
      <c r="A62" s="8" t="s">
        <v>464</v>
      </c>
      <c r="B62" s="8" t="s">
        <v>464</v>
      </c>
      <c r="C62" s="22" t="s">
        <v>408</v>
      </c>
      <c r="D62" s="22" t="s">
        <v>420</v>
      </c>
      <c r="E62" s="17" t="s">
        <v>465</v>
      </c>
      <c r="F62" s="23" t="s">
        <v>466</v>
      </c>
      <c r="G62" s="12">
        <v>10738958</v>
      </c>
      <c r="H62" s="9" t="s">
        <v>12</v>
      </c>
      <c r="I62" s="17" t="s">
        <v>12</v>
      </c>
      <c r="J62" s="24" t="s">
        <v>467</v>
      </c>
      <c r="K62" s="17" t="s">
        <v>468</v>
      </c>
      <c r="L62" s="22" t="s">
        <v>469</v>
      </c>
      <c r="M62" s="22" t="s">
        <v>91</v>
      </c>
      <c r="N62" s="12">
        <v>48261033297.300117</v>
      </c>
      <c r="O62" s="12">
        <v>58029750744.380852</v>
      </c>
      <c r="P62" s="12">
        <v>62682163837.652084</v>
      </c>
      <c r="Q62" s="12">
        <v>71164825257.737183</v>
      </c>
      <c r="R62" s="12">
        <v>79997975622.760361</v>
      </c>
      <c r="S62" s="12">
        <v>88941299734.207306</v>
      </c>
      <c r="T62" s="52">
        <v>5.052168022711527E-2</v>
      </c>
      <c r="U62" s="12">
        <v>8282.1163593532365</v>
      </c>
      <c r="V62" s="27" t="s">
        <v>470</v>
      </c>
      <c r="W62" s="15" t="s">
        <v>471</v>
      </c>
      <c r="X62" s="53">
        <v>60</v>
      </c>
      <c r="Y62" s="12">
        <v>22202313</v>
      </c>
      <c r="Z62" s="12">
        <v>9963473</v>
      </c>
      <c r="AA62" s="12">
        <v>-12238840</v>
      </c>
      <c r="AB62" s="16">
        <v>0.18082592730331365</v>
      </c>
      <c r="AC62" s="16">
        <v>0.21943350798213784</v>
      </c>
      <c r="AD62" s="17" t="s">
        <v>1097</v>
      </c>
      <c r="AE62" s="17"/>
      <c r="AF62" s="17"/>
      <c r="AG62" s="17"/>
      <c r="AH62" s="17"/>
      <c r="AI62" s="17"/>
      <c r="AJ62" s="9" t="s">
        <v>446</v>
      </c>
      <c r="AK62" s="19" t="s">
        <v>23</v>
      </c>
      <c r="AL62" s="20">
        <v>0.26078649999999998</v>
      </c>
      <c r="AM62" s="12">
        <v>41</v>
      </c>
      <c r="AN62" s="20">
        <v>36.130469499999997</v>
      </c>
      <c r="AO62" s="12">
        <v>40</v>
      </c>
      <c r="AP62" s="20">
        <v>2.36</v>
      </c>
      <c r="AQ62" s="12">
        <v>138</v>
      </c>
      <c r="AR62" s="20">
        <v>2.44</v>
      </c>
      <c r="AS62" s="12">
        <v>144</v>
      </c>
      <c r="AT62" s="20">
        <v>2.41</v>
      </c>
      <c r="AU62" s="12">
        <v>134</v>
      </c>
      <c r="AV62" s="20">
        <v>2.66</v>
      </c>
      <c r="AW62" s="12">
        <v>113</v>
      </c>
      <c r="AX62" s="20"/>
      <c r="AY62" s="20"/>
      <c r="AZ62" s="20"/>
      <c r="BA62" s="20"/>
      <c r="BB62" s="20"/>
      <c r="BC62" s="20"/>
      <c r="BD62" s="12">
        <f>VLOOKUP(A62,'[2]Trade_Map_-_Liste_des_marchés_i'!$A$18:$K$221,3,0)</f>
        <v>2235</v>
      </c>
      <c r="BE62" s="12">
        <f>VLOOKUP($A62,'[2]Trade_Map_-_Liste_des_marchés_i'!$A$18:$K$221,4,0)</f>
        <v>372</v>
      </c>
      <c r="BF62" s="12">
        <f>VLOOKUP($A62,'[2]Trade_Map_-_Liste_des_marchés_i'!$A$18:$K$221,5,0)</f>
        <v>958</v>
      </c>
      <c r="BG62" s="12">
        <f>VLOOKUP($A62,'[2]Trade_Map_-_Liste_des_marchés_i'!$A$18:$K$221,6,0)</f>
        <v>1614</v>
      </c>
      <c r="BH62" s="12">
        <f>VLOOKUP($A62,'[2]Trade_Map_-_Liste_des_marchés_i'!$A$18:$K$221,7,0)</f>
        <v>615</v>
      </c>
      <c r="BI62" s="12">
        <f>VLOOKUP($A62,'[2]Trade_Map_-_Liste_des_marchés_i'!$A$18:$K$221,8,0)</f>
        <v>3661</v>
      </c>
      <c r="BJ62" s="12">
        <f>VLOOKUP($A62,'[2]Trade_Map_-_Liste_des_marchés_i'!$A$18:$K$221,9,0)</f>
        <v>4412</v>
      </c>
      <c r="BK62" s="12">
        <f>VLOOKUP($A62,'[2]Trade_Map_-_Liste_des_marchés_i'!$A$18:$K$221,10,0)</f>
        <v>6466</v>
      </c>
      <c r="BL62" s="48">
        <v>0.16388028145257261</v>
      </c>
      <c r="BM62" s="12">
        <f>VLOOKUP($A62,'[1]Trade_Map_-_Liste_des_marchés_f'!$A$18:$K$227,3,0)</f>
        <v>189</v>
      </c>
      <c r="BN62" s="12">
        <f>VLOOKUP($A62,'[1]Trade_Map_-_Liste_des_marchés_f'!$A$18:$K$227,4,0)</f>
        <v>916</v>
      </c>
      <c r="BO62" s="12">
        <f>VLOOKUP($A62,'[1]Trade_Map_-_Liste_des_marchés_f'!$A$18:$K$227,5,0)</f>
        <v>620</v>
      </c>
      <c r="BP62" s="12">
        <f>VLOOKUP($A62,'[1]Trade_Map_-_Liste_des_marchés_f'!$A$18:$K$227,6,0)</f>
        <v>618</v>
      </c>
      <c r="BQ62" s="12">
        <f>VLOOKUP($A62,'[1]Trade_Map_-_Liste_des_marchés_f'!$A$18:$K$227,7,0)</f>
        <v>399</v>
      </c>
      <c r="BR62" s="12">
        <f>VLOOKUP($A62,'[1]Trade_Map_-_Liste_des_marchés_f'!$A$18:$K$227,8,0)</f>
        <v>671</v>
      </c>
      <c r="BS62" s="12">
        <f>VLOOKUP($A62,'[1]Trade_Map_-_Liste_des_marchés_f'!$A$18:$K$227,9,0)</f>
        <v>827</v>
      </c>
      <c r="BT62" s="12">
        <f>VLOOKUP($A62,'[1]Trade_Map_-_Liste_des_marchés_f'!$A$18:$K$227,10,0)</f>
        <v>823</v>
      </c>
      <c r="BU62" s="48">
        <v>0.23389118490199112</v>
      </c>
    </row>
    <row r="63" spans="1:73" ht="16.5" customHeight="1" x14ac:dyDescent="0.25">
      <c r="A63" s="8" t="s">
        <v>472</v>
      </c>
      <c r="B63" s="8" t="s">
        <v>472</v>
      </c>
      <c r="C63" s="22" t="s">
        <v>408</v>
      </c>
      <c r="D63" s="22" t="s">
        <v>409</v>
      </c>
      <c r="E63" s="17" t="s">
        <v>473</v>
      </c>
      <c r="F63" s="23" t="s">
        <v>474</v>
      </c>
      <c r="G63" s="12">
        <v>127575529</v>
      </c>
      <c r="H63" s="9" t="s">
        <v>442</v>
      </c>
      <c r="I63" s="17" t="s">
        <v>475</v>
      </c>
      <c r="J63" s="24" t="s">
        <v>476</v>
      </c>
      <c r="K63" s="17" t="s">
        <v>477</v>
      </c>
      <c r="L63" s="22" t="s">
        <v>478</v>
      </c>
      <c r="M63" s="22" t="s">
        <v>479</v>
      </c>
      <c r="N63" s="12">
        <v>900045350649.35059</v>
      </c>
      <c r="O63" s="12">
        <v>1180489601957.6121</v>
      </c>
      <c r="P63" s="12">
        <v>1274443084716.5674</v>
      </c>
      <c r="Q63" s="12">
        <v>1171867608197.7246</v>
      </c>
      <c r="R63" s="12">
        <v>1158913035796.3701</v>
      </c>
      <c r="S63" s="12">
        <v>1268870527160.0325</v>
      </c>
      <c r="T63" s="52">
        <v>-5.4527928044322493E-4</v>
      </c>
      <c r="U63" s="12">
        <v>9946.0338287919822</v>
      </c>
      <c r="V63" s="27" t="s">
        <v>480</v>
      </c>
      <c r="W63" s="15" t="s">
        <v>481</v>
      </c>
      <c r="X63" s="53">
        <v>72.400000000000006</v>
      </c>
      <c r="Y63" s="12">
        <v>455289486</v>
      </c>
      <c r="Z63" s="12">
        <v>460703804</v>
      </c>
      <c r="AA63" s="12">
        <v>5414318</v>
      </c>
      <c r="AB63" s="16">
        <v>0.36094828841606197</v>
      </c>
      <c r="AC63" s="16">
        <v>0.36035240691300596</v>
      </c>
      <c r="AD63" s="17" t="s">
        <v>1097</v>
      </c>
      <c r="AE63" s="17"/>
      <c r="AF63" s="17"/>
      <c r="AG63" s="17"/>
      <c r="AH63" s="17"/>
      <c r="AI63" s="17"/>
      <c r="AJ63" s="9" t="s">
        <v>446</v>
      </c>
      <c r="AK63" s="19" t="s">
        <v>23</v>
      </c>
      <c r="AL63" s="20">
        <v>0.23615820000000001</v>
      </c>
      <c r="AM63" s="12">
        <v>45</v>
      </c>
      <c r="AN63" s="20">
        <v>48.152532200000003</v>
      </c>
      <c r="AO63" s="12">
        <v>29</v>
      </c>
      <c r="AP63" s="20">
        <v>2.85</v>
      </c>
      <c r="AQ63" s="12">
        <v>66</v>
      </c>
      <c r="AR63" s="20">
        <v>3.02</v>
      </c>
      <c r="AS63" s="12">
        <v>60</v>
      </c>
      <c r="AT63" s="20">
        <v>2.77</v>
      </c>
      <c r="AU63" s="12">
        <v>63</v>
      </c>
      <c r="AV63" s="20">
        <v>3.05</v>
      </c>
      <c r="AW63" s="12">
        <v>59</v>
      </c>
      <c r="AX63" s="20">
        <v>1.5</v>
      </c>
      <c r="AY63" s="20">
        <v>2</v>
      </c>
      <c r="AZ63" s="20">
        <v>2.8849999999999998</v>
      </c>
      <c r="BA63" s="20">
        <v>3</v>
      </c>
      <c r="BB63" s="20">
        <v>2.7700000000000005</v>
      </c>
      <c r="BC63" s="20">
        <v>3.8</v>
      </c>
      <c r="BD63" s="12">
        <f>VLOOKUP(A63,'[2]Trade_Map_-_Liste_des_marchés_i'!$A$18:$K$221,3,0)</f>
        <v>112509</v>
      </c>
      <c r="BE63" s="12">
        <f>VLOOKUP($A63,'[2]Trade_Map_-_Liste_des_marchés_i'!$A$18:$K$221,4,0)</f>
        <v>75419</v>
      </c>
      <c r="BF63" s="12">
        <f>VLOOKUP($A63,'[2]Trade_Map_-_Liste_des_marchés_i'!$A$18:$K$221,5,0)</f>
        <v>95861</v>
      </c>
      <c r="BG63" s="12">
        <f>VLOOKUP($A63,'[2]Trade_Map_-_Liste_des_marchés_i'!$A$18:$K$221,6,0)</f>
        <v>98481</v>
      </c>
      <c r="BH63" s="12">
        <f>VLOOKUP($A63,'[2]Trade_Map_-_Liste_des_marchés_i'!$A$18:$K$221,7,0)</f>
        <v>60338</v>
      </c>
      <c r="BI63" s="12">
        <f>VLOOKUP($A63,'[2]Trade_Map_-_Liste_des_marchés_i'!$A$18:$K$221,8,0)</f>
        <v>127475</v>
      </c>
      <c r="BJ63" s="12">
        <f>VLOOKUP($A63,'[2]Trade_Map_-_Liste_des_marchés_i'!$A$18:$K$221,9,0)</f>
        <v>214615</v>
      </c>
      <c r="BK63" s="12">
        <f>VLOOKUP($A63,'[2]Trade_Map_-_Liste_des_marchés_i'!$A$18:$K$221,10,0)</f>
        <v>157663</v>
      </c>
      <c r="BL63" s="48">
        <v>4.9384501885860077E-2</v>
      </c>
      <c r="BM63" s="12">
        <f>VLOOKUP($A63,'[1]Trade_Map_-_Liste_des_marchés_f'!$A$18:$K$227,3,0)</f>
        <v>45803</v>
      </c>
      <c r="BN63" s="12">
        <f>VLOOKUP($A63,'[1]Trade_Map_-_Liste_des_marchés_f'!$A$18:$K$227,4,0)</f>
        <v>49729</v>
      </c>
      <c r="BO63" s="12">
        <f>VLOOKUP($A63,'[1]Trade_Map_-_Liste_des_marchés_f'!$A$18:$K$227,5,0)</f>
        <v>153351</v>
      </c>
      <c r="BP63" s="12">
        <f>VLOOKUP($A63,'[1]Trade_Map_-_Liste_des_marchés_f'!$A$18:$K$227,6,0)</f>
        <v>68342</v>
      </c>
      <c r="BQ63" s="12">
        <f>VLOOKUP($A63,'[1]Trade_Map_-_Liste_des_marchés_f'!$A$18:$K$227,7,0)</f>
        <v>84630</v>
      </c>
      <c r="BR63" s="12">
        <f>VLOOKUP($A63,'[1]Trade_Map_-_Liste_des_marchés_f'!$A$18:$K$227,8,0)</f>
        <v>199449</v>
      </c>
      <c r="BS63" s="12">
        <f>VLOOKUP($A63,'[1]Trade_Map_-_Liste_des_marchés_f'!$A$18:$K$227,9,0)</f>
        <v>139230</v>
      </c>
      <c r="BT63" s="12">
        <f>VLOOKUP($A63,'[1]Trade_Map_-_Liste_des_marchés_f'!$A$18:$K$227,10,0)</f>
        <v>261018</v>
      </c>
      <c r="BU63" s="48">
        <v>0.28223632547984878</v>
      </c>
    </row>
    <row r="64" spans="1:73" x14ac:dyDescent="0.25">
      <c r="A64" s="8" t="s">
        <v>482</v>
      </c>
      <c r="B64" s="8" t="s">
        <v>482</v>
      </c>
      <c r="C64" s="22" t="s">
        <v>408</v>
      </c>
      <c r="D64" s="22" t="s">
        <v>409</v>
      </c>
      <c r="E64" s="17" t="s">
        <v>483</v>
      </c>
      <c r="F64" s="23" t="s">
        <v>484</v>
      </c>
      <c r="G64" s="12">
        <v>37589262</v>
      </c>
      <c r="H64" s="9" t="s">
        <v>107</v>
      </c>
      <c r="I64" s="17" t="s">
        <v>12</v>
      </c>
      <c r="J64" s="24" t="s">
        <v>485</v>
      </c>
      <c r="K64" s="17" t="s">
        <v>486</v>
      </c>
      <c r="L64" s="22" t="s">
        <v>487</v>
      </c>
      <c r="M64" s="22" t="s">
        <v>488</v>
      </c>
      <c r="N64" s="12">
        <v>1371153004986.4404</v>
      </c>
      <c r="O64" s="12">
        <v>1788647906047.7568</v>
      </c>
      <c r="P64" s="12">
        <v>1847208522155.3384</v>
      </c>
      <c r="Q64" s="12">
        <v>1556129524418.2126</v>
      </c>
      <c r="R64" s="12">
        <v>1649878054226.8237</v>
      </c>
      <c r="S64" s="12">
        <v>1736425629519.9573</v>
      </c>
      <c r="T64" s="52">
        <v>1.6560408449851564E-2</v>
      </c>
      <c r="U64" s="12">
        <v>46194.725225516726</v>
      </c>
      <c r="V64" s="27" t="s">
        <v>489</v>
      </c>
      <c r="W64" s="15" t="s">
        <v>490</v>
      </c>
      <c r="X64" s="53">
        <v>79.599999999999994</v>
      </c>
      <c r="Y64" s="12">
        <v>453157225</v>
      </c>
      <c r="Z64" s="12">
        <v>446562311</v>
      </c>
      <c r="AA64" s="12">
        <v>-6594914</v>
      </c>
      <c r="AB64" s="16">
        <v>0.25907229215705929</v>
      </c>
      <c r="AC64" s="16">
        <v>0.25998386920034111</v>
      </c>
      <c r="AD64" s="17" t="s">
        <v>1097</v>
      </c>
      <c r="AE64" s="17"/>
      <c r="AF64" s="17"/>
      <c r="AG64" s="17"/>
      <c r="AH64" s="17"/>
      <c r="AI64" s="17"/>
      <c r="AJ64" s="9" t="s">
        <v>491</v>
      </c>
      <c r="AK64" s="19" t="s">
        <v>23</v>
      </c>
      <c r="AL64" s="20">
        <v>0.23388439999999999</v>
      </c>
      <c r="AM64" s="12">
        <v>48</v>
      </c>
      <c r="AN64" s="20">
        <v>46.784337800000003</v>
      </c>
      <c r="AO64" s="12">
        <v>30</v>
      </c>
      <c r="AP64" s="20">
        <v>3.75</v>
      </c>
      <c r="AQ64" s="12">
        <v>21</v>
      </c>
      <c r="AR64" s="20">
        <v>3.9</v>
      </c>
      <c r="AS64" s="12">
        <v>14</v>
      </c>
      <c r="AT64" s="20">
        <v>3.6</v>
      </c>
      <c r="AU64" s="12">
        <v>19</v>
      </c>
      <c r="AV64" s="20">
        <v>3.73</v>
      </c>
      <c r="AW64" s="12">
        <v>21</v>
      </c>
      <c r="AX64" s="20">
        <v>2.75</v>
      </c>
      <c r="AY64" s="20">
        <v>3</v>
      </c>
      <c r="AZ64" s="20">
        <v>3.3</v>
      </c>
      <c r="BA64" s="20">
        <v>3</v>
      </c>
      <c r="BB64" s="20">
        <v>3.55</v>
      </c>
      <c r="BC64" s="20">
        <v>5</v>
      </c>
      <c r="BD64" s="12">
        <f>VLOOKUP(A64,'[2]Trade_Map_-_Liste_des_marchés_i'!$A$18:$K$221,3,0)</f>
        <v>66688</v>
      </c>
      <c r="BE64" s="12">
        <f>VLOOKUP($A64,'[2]Trade_Map_-_Liste_des_marchés_i'!$A$18:$K$221,4,0)</f>
        <v>67785</v>
      </c>
      <c r="BF64" s="12">
        <f>VLOOKUP($A64,'[2]Trade_Map_-_Liste_des_marchés_i'!$A$18:$K$221,5,0)</f>
        <v>160663</v>
      </c>
      <c r="BG64" s="12">
        <f>VLOOKUP($A64,'[2]Trade_Map_-_Liste_des_marchés_i'!$A$18:$K$221,6,0)</f>
        <v>206108</v>
      </c>
      <c r="BH64" s="12">
        <f>VLOOKUP($A64,'[2]Trade_Map_-_Liste_des_marchés_i'!$A$18:$K$221,7,0)</f>
        <v>166923</v>
      </c>
      <c r="BI64" s="12">
        <f>VLOOKUP($A64,'[2]Trade_Map_-_Liste_des_marchés_i'!$A$18:$K$221,8,0)</f>
        <v>168798</v>
      </c>
      <c r="BJ64" s="12">
        <f>VLOOKUP($A64,'[2]Trade_Map_-_Liste_des_marchés_i'!$A$18:$K$221,9,0)</f>
        <v>313135</v>
      </c>
      <c r="BK64" s="12">
        <f>VLOOKUP($A64,'[2]Trade_Map_-_Liste_des_marchés_i'!$A$18:$K$221,10,0)</f>
        <v>291929</v>
      </c>
      <c r="BL64" s="48">
        <v>0.23482160915477168</v>
      </c>
      <c r="BM64" s="12">
        <f>VLOOKUP($A64,'[1]Trade_Map_-_Liste_des_marchés_f'!$A$18:$K$227,3,0)</f>
        <v>450825</v>
      </c>
      <c r="BN64" s="12">
        <f>VLOOKUP($A64,'[1]Trade_Map_-_Liste_des_marchés_f'!$A$18:$K$227,4,0)</f>
        <v>422136</v>
      </c>
      <c r="BO64" s="12">
        <f>VLOOKUP($A64,'[1]Trade_Map_-_Liste_des_marchés_f'!$A$18:$K$227,5,0)</f>
        <v>348612</v>
      </c>
      <c r="BP64" s="12">
        <f>VLOOKUP($A64,'[1]Trade_Map_-_Liste_des_marchés_f'!$A$18:$K$227,6,0)</f>
        <v>397945</v>
      </c>
      <c r="BQ64" s="12">
        <f>VLOOKUP($A64,'[1]Trade_Map_-_Liste_des_marchés_f'!$A$18:$K$227,7,0)</f>
        <v>408843</v>
      </c>
      <c r="BR64" s="12">
        <f>VLOOKUP($A64,'[1]Trade_Map_-_Liste_des_marchés_f'!$A$18:$K$227,8,0)</f>
        <v>424377</v>
      </c>
      <c r="BS64" s="12">
        <f>VLOOKUP($A64,'[1]Trade_Map_-_Liste_des_marchés_f'!$A$18:$K$227,9,0)</f>
        <v>487567</v>
      </c>
      <c r="BT64" s="12">
        <f>VLOOKUP($A64,'[1]Trade_Map_-_Liste_des_marchés_f'!$A$18:$K$227,10,0)</f>
        <v>402838</v>
      </c>
      <c r="BU64" s="48">
        <v>-1.5949261974475215E-2</v>
      </c>
    </row>
    <row r="65" spans="1:73" x14ac:dyDescent="0.25">
      <c r="A65" s="8" t="s">
        <v>492</v>
      </c>
      <c r="B65" s="8" t="s">
        <v>492</v>
      </c>
      <c r="C65" s="22" t="s">
        <v>408</v>
      </c>
      <c r="D65" s="22" t="s">
        <v>420</v>
      </c>
      <c r="E65" s="17" t="s">
        <v>493</v>
      </c>
      <c r="F65" s="23" t="s">
        <v>494</v>
      </c>
      <c r="G65" s="12">
        <v>50339443</v>
      </c>
      <c r="H65" s="9" t="s">
        <v>442</v>
      </c>
      <c r="I65" s="17" t="s">
        <v>423</v>
      </c>
      <c r="J65" s="24" t="s">
        <v>424</v>
      </c>
      <c r="K65" s="17" t="s">
        <v>495</v>
      </c>
      <c r="L65" s="22" t="s">
        <v>496</v>
      </c>
      <c r="M65" s="22" t="s">
        <v>84</v>
      </c>
      <c r="N65" s="12">
        <v>232397835678.33636</v>
      </c>
      <c r="O65" s="12">
        <v>334943871931.74542</v>
      </c>
      <c r="P65" s="12">
        <v>382116126448.55457</v>
      </c>
      <c r="Q65" s="12">
        <v>293481748240.77881</v>
      </c>
      <c r="R65" s="12">
        <v>311883730690.12946</v>
      </c>
      <c r="S65" s="12">
        <v>323615979418.65106</v>
      </c>
      <c r="T65" s="52">
        <v>3.260216701736425E-2</v>
      </c>
      <c r="U65" s="12">
        <v>6428.6762056276839</v>
      </c>
      <c r="V65" s="27" t="s">
        <v>497</v>
      </c>
      <c r="W65" s="15" t="s">
        <v>498</v>
      </c>
      <c r="X65" s="53">
        <v>70.099999999999994</v>
      </c>
      <c r="Y65" s="12">
        <v>50413025</v>
      </c>
      <c r="Z65" s="12">
        <v>39496225</v>
      </c>
      <c r="AA65" s="12">
        <v>-10916800</v>
      </c>
      <c r="AB65" s="16">
        <v>0.13891348962667793</v>
      </c>
      <c r="AC65" s="16">
        <v>0.15069681687877473</v>
      </c>
      <c r="AD65" s="17" t="s">
        <v>1097</v>
      </c>
      <c r="AE65" s="17"/>
      <c r="AF65" s="17"/>
      <c r="AG65" s="17"/>
      <c r="AH65" s="17"/>
      <c r="AI65" s="17"/>
      <c r="AJ65" s="9" t="s">
        <v>499</v>
      </c>
      <c r="AK65" s="19" t="s">
        <v>23</v>
      </c>
      <c r="AL65" s="20">
        <v>0.23005320000000001</v>
      </c>
      <c r="AM65" s="12">
        <v>50</v>
      </c>
      <c r="AN65" s="20">
        <v>48.931601999999998</v>
      </c>
      <c r="AO65" s="12">
        <v>27</v>
      </c>
      <c r="AP65" s="20">
        <v>2.67</v>
      </c>
      <c r="AQ65" s="12">
        <v>86</v>
      </c>
      <c r="AR65" s="20">
        <v>2.87</v>
      </c>
      <c r="AS65" s="12">
        <v>65</v>
      </c>
      <c r="AT65" s="20">
        <v>2.61</v>
      </c>
      <c r="AU65" s="12">
        <v>89</v>
      </c>
      <c r="AV65" s="20">
        <v>2.94</v>
      </c>
      <c r="AW65" s="12">
        <v>68</v>
      </c>
      <c r="AX65" s="20">
        <v>1</v>
      </c>
      <c r="AY65" s="20">
        <v>1</v>
      </c>
      <c r="AZ65" s="20">
        <v>2.8049999999999997</v>
      </c>
      <c r="BA65" s="20">
        <v>3</v>
      </c>
      <c r="BB65" s="20">
        <v>2.734</v>
      </c>
      <c r="BC65" s="20">
        <v>2.1999999999999997</v>
      </c>
      <c r="BD65" s="12">
        <f>VLOOKUP(A65,'[2]Trade_Map_-_Liste_des_marchés_i'!$A$18:$K$221,3,0)</f>
        <v>13958</v>
      </c>
      <c r="BE65" s="12">
        <f>VLOOKUP($A65,'[2]Trade_Map_-_Liste_des_marchés_i'!$A$18:$K$221,4,0)</f>
        <v>27670</v>
      </c>
      <c r="BF65" s="12">
        <f>VLOOKUP($A65,'[2]Trade_Map_-_Liste_des_marchés_i'!$A$18:$K$221,5,0)</f>
        <v>12395</v>
      </c>
      <c r="BG65" s="12">
        <f>VLOOKUP($A65,'[2]Trade_Map_-_Liste_des_marchés_i'!$A$18:$K$221,6,0)</f>
        <v>8819</v>
      </c>
      <c r="BH65" s="12">
        <f>VLOOKUP($A65,'[2]Trade_Map_-_Liste_des_marchés_i'!$A$18:$K$221,7,0)</f>
        <v>10986</v>
      </c>
      <c r="BI65" s="12">
        <f>VLOOKUP($A65,'[2]Trade_Map_-_Liste_des_marchés_i'!$A$18:$K$221,8,0)</f>
        <v>13256</v>
      </c>
      <c r="BJ65" s="12">
        <f>VLOOKUP($A65,'[2]Trade_Map_-_Liste_des_marchés_i'!$A$18:$K$221,9,0)</f>
        <v>5090</v>
      </c>
      <c r="BK65" s="12">
        <f>VLOOKUP($A65,'[2]Trade_Map_-_Liste_des_marchés_i'!$A$18:$K$221,10,0)</f>
        <v>1647</v>
      </c>
      <c r="BL65" s="48">
        <v>-0.26309745252547223</v>
      </c>
      <c r="BM65" s="12">
        <f>VLOOKUP($A65,'[1]Trade_Map_-_Liste_des_marchés_f'!$A$18:$K$227,3,0)</f>
        <v>8485</v>
      </c>
      <c r="BN65" s="12">
        <f>VLOOKUP($A65,'[1]Trade_Map_-_Liste_des_marchés_f'!$A$18:$K$227,4,0)</f>
        <v>5744</v>
      </c>
      <c r="BO65" s="12">
        <f>VLOOKUP($A65,'[1]Trade_Map_-_Liste_des_marchés_f'!$A$18:$K$227,5,0)</f>
        <v>96147</v>
      </c>
      <c r="BP65" s="12">
        <f>VLOOKUP($A65,'[1]Trade_Map_-_Liste_des_marchés_f'!$A$18:$K$227,6,0)</f>
        <v>4539</v>
      </c>
      <c r="BQ65" s="12">
        <f>VLOOKUP($A65,'[1]Trade_Map_-_Liste_des_marchés_f'!$A$18:$K$227,7,0)</f>
        <v>24337</v>
      </c>
      <c r="BR65" s="12">
        <f>VLOOKUP($A65,'[1]Trade_Map_-_Liste_des_marchés_f'!$A$18:$K$227,8,0)</f>
        <v>60046</v>
      </c>
      <c r="BS65" s="12">
        <f>VLOOKUP($A65,'[1]Trade_Map_-_Liste_des_marchés_f'!$A$18:$K$227,9,0)</f>
        <v>45929</v>
      </c>
      <c r="BT65" s="12">
        <f>VLOOKUP($A65,'[1]Trade_Map_-_Liste_des_marchés_f'!$A$18:$K$227,10,0)</f>
        <v>38840</v>
      </c>
      <c r="BU65" s="48">
        <v>0.24272587007502144</v>
      </c>
    </row>
    <row r="66" spans="1:73" x14ac:dyDescent="0.25">
      <c r="A66" s="8" t="s">
        <v>500</v>
      </c>
      <c r="B66" s="8" t="s">
        <v>501</v>
      </c>
      <c r="C66" s="22" t="s">
        <v>408</v>
      </c>
      <c r="D66" s="22" t="s">
        <v>420</v>
      </c>
      <c r="E66" s="17" t="s">
        <v>502</v>
      </c>
      <c r="F66" s="23" t="s">
        <v>503</v>
      </c>
      <c r="G66" s="12">
        <v>17373662</v>
      </c>
      <c r="H66" s="9" t="s">
        <v>442</v>
      </c>
      <c r="I66" s="17" t="s">
        <v>12</v>
      </c>
      <c r="J66" s="24" t="s">
        <v>504</v>
      </c>
      <c r="K66" s="17" t="s">
        <v>373</v>
      </c>
      <c r="L66" s="22" t="s">
        <v>374</v>
      </c>
      <c r="M66" s="22" t="s">
        <v>84</v>
      </c>
      <c r="N66" s="12">
        <v>62519686000</v>
      </c>
      <c r="O66" s="12">
        <v>79276664000</v>
      </c>
      <c r="P66" s="12">
        <v>95129659000</v>
      </c>
      <c r="Q66" s="12">
        <v>99290381000</v>
      </c>
      <c r="R66" s="12">
        <v>104295862000</v>
      </c>
      <c r="S66" s="12">
        <v>107435665000</v>
      </c>
      <c r="T66" s="52">
        <v>5.3718828820990437E-4</v>
      </c>
      <c r="U66" s="12">
        <v>6183.8238248217331</v>
      </c>
      <c r="V66" s="27">
        <v>966.15</v>
      </c>
      <c r="W66" s="15" t="s">
        <v>33</v>
      </c>
      <c r="X66" s="53">
        <v>57.7</v>
      </c>
      <c r="Y66" s="12">
        <v>20277092</v>
      </c>
      <c r="Z66" s="12">
        <v>22329379</v>
      </c>
      <c r="AA66" s="12">
        <v>2052287</v>
      </c>
      <c r="AB66" s="16">
        <v>0.19828830118936761</v>
      </c>
      <c r="AC66" s="16">
        <v>0.19241262127695319</v>
      </c>
      <c r="AD66" s="17" t="s">
        <v>1097</v>
      </c>
      <c r="AE66" s="17"/>
      <c r="AF66" s="17"/>
      <c r="AG66" s="17"/>
      <c r="AH66" s="17"/>
      <c r="AI66" s="17"/>
      <c r="AJ66" s="9" t="s">
        <v>505</v>
      </c>
      <c r="AK66" s="19" t="s">
        <v>23</v>
      </c>
      <c r="AL66" s="20">
        <v>0.21328079999999999</v>
      </c>
      <c r="AM66" s="12">
        <v>58</v>
      </c>
      <c r="AN66" s="20">
        <v>38.6015619</v>
      </c>
      <c r="AO66" s="12">
        <v>37</v>
      </c>
      <c r="AP66" s="20">
        <v>2.72</v>
      </c>
      <c r="AQ66" s="12">
        <v>83</v>
      </c>
      <c r="AR66" s="20">
        <v>2.75</v>
      </c>
      <c r="AS66" s="12">
        <v>83</v>
      </c>
      <c r="AT66" s="20">
        <v>2.8</v>
      </c>
      <c r="AU66" s="12">
        <v>57</v>
      </c>
      <c r="AV66" s="20">
        <v>2.88</v>
      </c>
      <c r="AW66" s="12">
        <v>73</v>
      </c>
      <c r="AX66" s="20"/>
      <c r="AY66" s="20"/>
      <c r="AZ66" s="20"/>
      <c r="BA66" s="20"/>
      <c r="BB66" s="20"/>
      <c r="BC66" s="20"/>
      <c r="BD66" s="12">
        <f>VLOOKUP(A66,'[2]Trade_Map_-_Liste_des_marchés_i'!$A$18:$K$221,3,0)</f>
        <v>419</v>
      </c>
      <c r="BE66" s="12">
        <f>VLOOKUP($A66,'[2]Trade_Map_-_Liste_des_marchés_i'!$A$18:$K$221,4,0)</f>
        <v>832</v>
      </c>
      <c r="BF66" s="12">
        <f>VLOOKUP($A66,'[2]Trade_Map_-_Liste_des_marchés_i'!$A$18:$K$221,5,0)</f>
        <v>1393</v>
      </c>
      <c r="BG66" s="12">
        <f>VLOOKUP($A66,'[2]Trade_Map_-_Liste_des_marchés_i'!$A$18:$K$221,6,0)</f>
        <v>2179</v>
      </c>
      <c r="BH66" s="12">
        <f>VLOOKUP($A66,'[2]Trade_Map_-_Liste_des_marchés_i'!$A$18:$K$221,7,0)</f>
        <v>57</v>
      </c>
      <c r="BI66" s="12">
        <f>VLOOKUP($A66,'[2]Trade_Map_-_Liste_des_marchés_i'!$A$18:$K$221,8,0)</f>
        <v>796</v>
      </c>
      <c r="BJ66" s="12">
        <f>VLOOKUP($A66,'[2]Trade_Map_-_Liste_des_marchés_i'!$A$18:$K$221,9,0)</f>
        <v>1561</v>
      </c>
      <c r="BK66" s="12">
        <f>VLOOKUP($A66,'[2]Trade_Map_-_Liste_des_marchés_i'!$A$18:$K$221,10,0)</f>
        <v>1792</v>
      </c>
      <c r="BL66" s="48">
        <v>0.23072371427727867</v>
      </c>
      <c r="BM66" s="12">
        <f>VLOOKUP($A66,'[1]Trade_Map_-_Liste_des_marchés_f'!$A$18:$K$227,3,0)</f>
        <v>5133</v>
      </c>
      <c r="BN66" s="12">
        <f>VLOOKUP($A66,'[1]Trade_Map_-_Liste_des_marchés_f'!$A$18:$K$227,4,0)</f>
        <v>6240</v>
      </c>
      <c r="BO66" s="12">
        <f>VLOOKUP($A66,'[1]Trade_Map_-_Liste_des_marchés_f'!$A$18:$K$227,5,0)</f>
        <v>6129</v>
      </c>
      <c r="BP66" s="12">
        <f>VLOOKUP($A66,'[1]Trade_Map_-_Liste_des_marchés_f'!$A$18:$K$227,6,0)</f>
        <v>7801</v>
      </c>
      <c r="BQ66" s="12">
        <f>VLOOKUP($A66,'[1]Trade_Map_-_Liste_des_marchés_f'!$A$18:$K$227,7,0)</f>
        <v>9938</v>
      </c>
      <c r="BR66" s="12">
        <f>VLOOKUP($A66,'[1]Trade_Map_-_Liste_des_marchés_f'!$A$18:$K$227,8,0)</f>
        <v>11053</v>
      </c>
      <c r="BS66" s="12">
        <f>VLOOKUP($A66,'[1]Trade_Map_-_Liste_des_marchés_f'!$A$18:$K$227,9,0)</f>
        <v>15640</v>
      </c>
      <c r="BT66" s="12">
        <f>VLOOKUP($A66,'[1]Trade_Map_-_Liste_des_marchés_f'!$A$18:$K$227,10,0)</f>
        <v>16279</v>
      </c>
      <c r="BU66" s="48">
        <v>0.17925592115926547</v>
      </c>
    </row>
    <row r="67" spans="1:73" x14ac:dyDescent="0.25">
      <c r="A67" s="8" t="s">
        <v>506</v>
      </c>
      <c r="B67" s="8" t="s">
        <v>506</v>
      </c>
      <c r="C67" s="22" t="s">
        <v>408</v>
      </c>
      <c r="D67" s="22" t="s">
        <v>420</v>
      </c>
      <c r="E67" s="17" t="s">
        <v>507</v>
      </c>
      <c r="F67" s="23" t="s">
        <v>508</v>
      </c>
      <c r="G67" s="12">
        <v>5047561</v>
      </c>
      <c r="H67" s="9" t="s">
        <v>442</v>
      </c>
      <c r="I67" s="17" t="s">
        <v>12</v>
      </c>
      <c r="J67" s="24" t="s">
        <v>509</v>
      </c>
      <c r="K67" s="17" t="s">
        <v>510</v>
      </c>
      <c r="L67" s="22" t="s">
        <v>511</v>
      </c>
      <c r="M67" s="22" t="s">
        <v>84</v>
      </c>
      <c r="N67" s="12">
        <v>30562361123.030655</v>
      </c>
      <c r="O67" s="12">
        <v>42262697840.384987</v>
      </c>
      <c r="P67" s="12">
        <v>49745088111.695297</v>
      </c>
      <c r="Q67" s="12">
        <v>54775994478.509476</v>
      </c>
      <c r="R67" s="12">
        <v>58481858042.57206</v>
      </c>
      <c r="S67" s="12">
        <v>61801385049.071632</v>
      </c>
      <c r="T67" s="52">
        <v>2.0837948434411686E-2</v>
      </c>
      <c r="U67" s="12">
        <v>12243.811426760694</v>
      </c>
      <c r="V67" s="27" t="s">
        <v>512</v>
      </c>
      <c r="W67" s="15">
        <v>117.24</v>
      </c>
      <c r="X67" s="53">
        <v>69.2</v>
      </c>
      <c r="Y67" s="12">
        <v>16108703</v>
      </c>
      <c r="Z67" s="12">
        <v>11452817</v>
      </c>
      <c r="AA67" s="12">
        <v>-4655886</v>
      </c>
      <c r="AB67" s="16">
        <v>0.22298464652625147</v>
      </c>
      <c r="AC67" s="16">
        <v>0.24239188196736872</v>
      </c>
      <c r="AD67" s="17" t="s">
        <v>1097</v>
      </c>
      <c r="AE67" s="17"/>
      <c r="AF67" s="17"/>
      <c r="AG67" s="17"/>
      <c r="AH67" s="17"/>
      <c r="AI67" s="17"/>
      <c r="AJ67" s="9" t="s">
        <v>513</v>
      </c>
      <c r="AK67" s="19" t="s">
        <v>23</v>
      </c>
      <c r="AL67" s="20">
        <v>0.19998560000000001</v>
      </c>
      <c r="AM67" s="12">
        <v>63</v>
      </c>
      <c r="AN67" s="20">
        <v>24.6484974</v>
      </c>
      <c r="AO67" s="12">
        <v>61</v>
      </c>
      <c r="AP67" s="20">
        <v>2.4900000000000002</v>
      </c>
      <c r="AQ67" s="12">
        <v>106</v>
      </c>
      <c r="AR67" s="20">
        <v>2.7</v>
      </c>
      <c r="AS67" s="12">
        <v>93</v>
      </c>
      <c r="AT67" s="20">
        <v>2.63</v>
      </c>
      <c r="AU67" s="12">
        <v>85</v>
      </c>
      <c r="AV67" s="20">
        <v>2.79</v>
      </c>
      <c r="AW67" s="12">
        <v>87</v>
      </c>
      <c r="AX67" s="20"/>
      <c r="AY67" s="20"/>
      <c r="AZ67" s="20"/>
      <c r="BA67" s="20"/>
      <c r="BB67" s="20"/>
      <c r="BC67" s="20"/>
      <c r="BD67" s="12">
        <f>VLOOKUP(A67,'[2]Trade_Map_-_Liste_des_marchés_i'!$A$18:$K$221,3,0)</f>
        <v>329</v>
      </c>
      <c r="BE67" s="12">
        <f>VLOOKUP($A67,'[2]Trade_Map_-_Liste_des_marchés_i'!$A$18:$K$221,4,0)</f>
        <v>5503</v>
      </c>
      <c r="BF67" s="12">
        <f>VLOOKUP($A67,'[2]Trade_Map_-_Liste_des_marchés_i'!$A$18:$K$221,5,0)</f>
        <v>545</v>
      </c>
      <c r="BG67" s="12">
        <f>VLOOKUP($A67,'[2]Trade_Map_-_Liste_des_marchés_i'!$A$18:$K$221,6,0)</f>
        <v>1171</v>
      </c>
      <c r="BH67" s="12">
        <f>VLOOKUP($A67,'[2]Trade_Map_-_Liste_des_marchés_i'!$A$18:$K$221,7,0)</f>
        <v>1718</v>
      </c>
      <c r="BI67" s="12">
        <f>VLOOKUP($A67,'[2]Trade_Map_-_Liste_des_marchés_i'!$A$18:$K$221,8,0)</f>
        <v>1701</v>
      </c>
      <c r="BJ67" s="12">
        <f>VLOOKUP($A67,'[2]Trade_Map_-_Liste_des_marchés_i'!$A$18:$K$221,9,0)</f>
        <v>1177</v>
      </c>
      <c r="BK67" s="12">
        <f>VLOOKUP($A67,'[2]Trade_Map_-_Liste_des_marchés_i'!$A$18:$K$221,10,0)</f>
        <v>1262</v>
      </c>
      <c r="BL67" s="48">
        <v>0.211738942335292</v>
      </c>
      <c r="BM67" s="12">
        <f>VLOOKUP($A67,'[1]Trade_Map_-_Liste_des_marchés_f'!$A$18:$K$227,3,0)</f>
        <v>3546</v>
      </c>
      <c r="BN67" s="12">
        <f>VLOOKUP($A67,'[1]Trade_Map_-_Liste_des_marchés_f'!$A$18:$K$227,4,0)</f>
        <v>2761</v>
      </c>
      <c r="BO67" s="12">
        <f>VLOOKUP($A67,'[1]Trade_Map_-_Liste_des_marchés_f'!$A$18:$K$227,5,0)</f>
        <v>3587</v>
      </c>
      <c r="BP67" s="12">
        <f>VLOOKUP($A67,'[1]Trade_Map_-_Liste_des_marchés_f'!$A$18:$K$227,6,0)</f>
        <v>4583</v>
      </c>
      <c r="BQ67" s="12">
        <f>VLOOKUP($A67,'[1]Trade_Map_-_Liste_des_marchés_f'!$A$18:$K$227,7,0)</f>
        <v>4585</v>
      </c>
      <c r="BR67" s="12">
        <f>VLOOKUP($A67,'[1]Trade_Map_-_Liste_des_marchés_f'!$A$18:$K$227,8,0)</f>
        <v>3895</v>
      </c>
      <c r="BS67" s="12">
        <f>VLOOKUP($A67,'[1]Trade_Map_-_Liste_des_marchés_f'!$A$18:$K$227,9,0)</f>
        <v>7241</v>
      </c>
      <c r="BT67" s="12">
        <f>VLOOKUP($A67,'[1]Trade_Map_-_Liste_des_marchés_f'!$A$18:$K$227,10,0)</f>
        <v>6124</v>
      </c>
      <c r="BU67" s="48">
        <v>8.1183708323481429E-2</v>
      </c>
    </row>
    <row r="68" spans="1:73" x14ac:dyDescent="0.25">
      <c r="A68" s="8" t="s">
        <v>514</v>
      </c>
      <c r="B68" s="8" t="s">
        <v>514</v>
      </c>
      <c r="C68" s="22" t="s">
        <v>408</v>
      </c>
      <c r="D68" s="22" t="s">
        <v>1025</v>
      </c>
      <c r="E68" s="17" t="s">
        <v>515</v>
      </c>
      <c r="F68" s="23" t="s">
        <v>516</v>
      </c>
      <c r="G68" s="12">
        <v>1394973</v>
      </c>
      <c r="H68" s="9" t="s">
        <v>12</v>
      </c>
      <c r="I68" s="17" t="s">
        <v>12</v>
      </c>
      <c r="J68" s="24" t="s">
        <v>517</v>
      </c>
      <c r="K68" s="17" t="s">
        <v>518</v>
      </c>
      <c r="L68" s="22" t="s">
        <v>519</v>
      </c>
      <c r="M68" s="22" t="s">
        <v>520</v>
      </c>
      <c r="N68" s="12">
        <v>19172165225.501511</v>
      </c>
      <c r="O68" s="12">
        <v>25433011405.30167</v>
      </c>
      <c r="P68" s="12">
        <v>27268478564.554684</v>
      </c>
      <c r="Q68" s="12">
        <v>25062893969.329193</v>
      </c>
      <c r="R68" s="12">
        <v>22474828527.177521</v>
      </c>
      <c r="S68" s="12">
        <v>24269714809.907768</v>
      </c>
      <c r="T68" s="52">
        <v>-2.8100000000108595E-5</v>
      </c>
      <c r="U68" s="12">
        <v>17397.981760154333</v>
      </c>
      <c r="V68" s="27">
        <v>229.87</v>
      </c>
      <c r="W68" s="15">
        <v>305.98</v>
      </c>
      <c r="X68" s="53">
        <v>61.3</v>
      </c>
      <c r="Y68" s="12">
        <v>6963772</v>
      </c>
      <c r="Z68" s="12">
        <v>11021470</v>
      </c>
      <c r="AA68" s="12">
        <v>4057698</v>
      </c>
      <c r="AB68" s="16">
        <v>0.37052849901346552</v>
      </c>
      <c r="AC68" s="16">
        <v>0.34453622641885073</v>
      </c>
      <c r="AD68" s="17" t="s">
        <v>1097</v>
      </c>
      <c r="AE68" s="17"/>
      <c r="AF68" s="17"/>
      <c r="AG68" s="17"/>
      <c r="AH68" s="17"/>
      <c r="AI68" s="17"/>
      <c r="AJ68" s="9" t="s">
        <v>521</v>
      </c>
      <c r="AK68" s="19" t="s">
        <v>23</v>
      </c>
      <c r="AL68" s="20">
        <v>0.14871970000000001</v>
      </c>
      <c r="AM68" s="12">
        <v>87</v>
      </c>
      <c r="AN68" s="20">
        <v>15.2010313</v>
      </c>
      <c r="AO68" s="12">
        <v>69</v>
      </c>
      <c r="AP68" s="20">
        <v>2.38</v>
      </c>
      <c r="AQ68" s="12">
        <v>135</v>
      </c>
      <c r="AR68" s="20">
        <v>2.27</v>
      </c>
      <c r="AS68" s="12">
        <v>181</v>
      </c>
      <c r="AT68" s="20">
        <v>2.42</v>
      </c>
      <c r="AU68" s="12">
        <v>130</v>
      </c>
      <c r="AV68" s="20">
        <v>2.42</v>
      </c>
      <c r="AW68" s="12">
        <v>169</v>
      </c>
      <c r="AX68" s="20"/>
      <c r="AY68" s="20"/>
      <c r="AZ68" s="20"/>
      <c r="BA68" s="20"/>
      <c r="BB68" s="20"/>
      <c r="BC68" s="20"/>
      <c r="BD68" s="12">
        <f>VLOOKUP(A68,'[2]Trade_Map_-_Liste_des_marchés_i'!$A$18:$K$221,3,0)</f>
        <v>3134</v>
      </c>
      <c r="BE68" s="12">
        <f>VLOOKUP($A68,'[2]Trade_Map_-_Liste_des_marchés_i'!$A$18:$K$221,4,0)</f>
        <v>3679</v>
      </c>
      <c r="BF68" s="12">
        <f>VLOOKUP($A68,'[2]Trade_Map_-_Liste_des_marchés_i'!$A$18:$K$221,5,0)</f>
        <v>443</v>
      </c>
      <c r="BG68" s="12">
        <f>VLOOKUP($A68,'[2]Trade_Map_-_Liste_des_marchés_i'!$A$18:$K$221,6,0)</f>
        <v>3977</v>
      </c>
      <c r="BH68" s="12">
        <f>VLOOKUP($A68,'[2]Trade_Map_-_Liste_des_marchés_i'!$A$18:$K$221,7,0)</f>
        <v>3034</v>
      </c>
      <c r="BI68" s="12">
        <f>VLOOKUP($A68,'[2]Trade_Map_-_Liste_des_marchés_i'!$A$18:$K$221,8,0)</f>
        <v>3312</v>
      </c>
      <c r="BJ68" s="12">
        <f>VLOOKUP($A68,'[2]Trade_Map_-_Liste_des_marchés_i'!$A$18:$K$221,9,0)</f>
        <v>3268</v>
      </c>
      <c r="BK68" s="12">
        <f>VLOOKUP($A68,'[2]Trade_Map_-_Liste_des_marchés_i'!$A$18:$K$221,10,0)</f>
        <v>2390</v>
      </c>
      <c r="BL68" s="48">
        <v>-3.7976771511556651E-2</v>
      </c>
      <c r="BM68" s="12">
        <f>VLOOKUP($A68,'[1]Trade_Map_-_Liste_des_marchés_f'!$A$18:$K$227,3,0)</f>
        <v>3028</v>
      </c>
      <c r="BN68" s="12">
        <f>VLOOKUP($A68,'[1]Trade_Map_-_Liste_des_marchés_f'!$A$18:$K$227,4,0)</f>
        <v>16707</v>
      </c>
      <c r="BO68" s="12">
        <f>VLOOKUP($A68,'[1]Trade_Map_-_Liste_des_marchés_f'!$A$18:$K$227,5,0)</f>
        <v>37212</v>
      </c>
      <c r="BP68" s="12">
        <f>VLOOKUP($A68,'[1]Trade_Map_-_Liste_des_marchés_f'!$A$18:$K$227,6,0)</f>
        <v>12359</v>
      </c>
      <c r="BQ68" s="12">
        <f>VLOOKUP($A68,'[1]Trade_Map_-_Liste_des_marchés_f'!$A$18:$K$227,7,0)</f>
        <v>23060</v>
      </c>
      <c r="BR68" s="12">
        <f>VLOOKUP($A68,'[1]Trade_Map_-_Liste_des_marchés_f'!$A$18:$K$227,8,0)</f>
        <v>133569</v>
      </c>
      <c r="BS68" s="12">
        <f>VLOOKUP($A68,'[1]Trade_Map_-_Liste_des_marchés_f'!$A$18:$K$227,9,0)</f>
        <v>97560</v>
      </c>
      <c r="BT68" s="12">
        <f>VLOOKUP($A68,'[1]Trade_Map_-_Liste_des_marchés_f'!$A$18:$K$227,10,0)</f>
        <v>145534</v>
      </c>
      <c r="BU68" s="48">
        <v>0.73883498992303287</v>
      </c>
    </row>
    <row r="69" spans="1:73" x14ac:dyDescent="0.25">
      <c r="A69" s="8" t="s">
        <v>522</v>
      </c>
      <c r="B69" s="8" t="s">
        <v>522</v>
      </c>
      <c r="C69" s="22" t="s">
        <v>408</v>
      </c>
      <c r="D69" s="22" t="s">
        <v>420</v>
      </c>
      <c r="E69" s="17" t="s">
        <v>523</v>
      </c>
      <c r="F69" s="23" t="s">
        <v>524</v>
      </c>
      <c r="G69" s="12">
        <v>11333483</v>
      </c>
      <c r="H69" s="9" t="s">
        <v>442</v>
      </c>
      <c r="I69" s="17" t="s">
        <v>442</v>
      </c>
      <c r="J69" s="24" t="s">
        <v>525</v>
      </c>
      <c r="K69" s="17" t="s">
        <v>526</v>
      </c>
      <c r="L69" s="22" t="s">
        <v>527</v>
      </c>
      <c r="M69" s="22" t="s">
        <v>528</v>
      </c>
      <c r="N69" s="12">
        <v>62080000000</v>
      </c>
      <c r="O69" s="12">
        <v>68990000000</v>
      </c>
      <c r="P69" s="12">
        <v>77148000000</v>
      </c>
      <c r="Q69" s="12">
        <v>87133000000</v>
      </c>
      <c r="R69" s="12">
        <v>96851000000</v>
      </c>
      <c r="S69" s="12">
        <v>100023000000</v>
      </c>
      <c r="T69" s="52">
        <v>0</v>
      </c>
      <c r="U69" s="12">
        <v>8821.8188912500445</v>
      </c>
      <c r="V69" s="27" t="s">
        <v>33</v>
      </c>
      <c r="W69" s="15" t="s">
        <v>33</v>
      </c>
      <c r="X69" s="53">
        <v>0</v>
      </c>
      <c r="Y69" s="12">
        <v>5452747</v>
      </c>
      <c r="Z69" s="12">
        <v>1680543</v>
      </c>
      <c r="AA69" s="12">
        <v>-3772204</v>
      </c>
      <c r="AB69" s="16">
        <v>3.5658248602821352E-2</v>
      </c>
      <c r="AC69" s="16">
        <v>5.2533708590235054E-2</v>
      </c>
      <c r="AD69" s="17" t="s">
        <v>1097</v>
      </c>
      <c r="AE69" s="17"/>
      <c r="AF69" s="17"/>
      <c r="AG69" s="17"/>
      <c r="AH69" s="17"/>
      <c r="AI69" s="17"/>
      <c r="AJ69" s="9"/>
      <c r="AK69" s="19" t="s">
        <v>23</v>
      </c>
      <c r="AL69" s="20">
        <v>0.1419793</v>
      </c>
      <c r="AM69" s="12">
        <v>91</v>
      </c>
      <c r="AN69" s="20">
        <v>8.4939142000000007</v>
      </c>
      <c r="AO69" s="12">
        <v>86</v>
      </c>
      <c r="AP69" s="20">
        <v>2.04</v>
      </c>
      <c r="AQ69" s="12">
        <v>190</v>
      </c>
      <c r="AR69" s="20">
        <v>2.2000000000000002</v>
      </c>
      <c r="AS69" s="12">
        <v>194</v>
      </c>
      <c r="AT69" s="20">
        <v>2.0299999999999998</v>
      </c>
      <c r="AU69" s="12">
        <v>193</v>
      </c>
      <c r="AV69" s="20">
        <v>2.2000000000000002</v>
      </c>
      <c r="AW69" s="12">
        <v>196</v>
      </c>
      <c r="AX69" s="20"/>
      <c r="AY69" s="20"/>
      <c r="AZ69" s="20"/>
      <c r="BA69" s="20"/>
      <c r="BB69" s="20"/>
      <c r="BC69" s="20"/>
      <c r="BD69" s="12">
        <f>VLOOKUP(A69,'[2]Trade_Map_-_Liste_des_marchés_i'!$A$18:$K$221,3,0)</f>
        <v>2584</v>
      </c>
      <c r="BE69" s="12">
        <f>VLOOKUP($A69,'[2]Trade_Map_-_Liste_des_marchés_i'!$A$18:$K$221,4,0)</f>
        <v>7839</v>
      </c>
      <c r="BF69" s="12">
        <f>VLOOKUP($A69,'[2]Trade_Map_-_Liste_des_marchés_i'!$A$18:$K$221,5,0)</f>
        <v>6235</v>
      </c>
      <c r="BG69" s="12">
        <f>VLOOKUP($A69,'[2]Trade_Map_-_Liste_des_marchés_i'!$A$18:$K$221,6,0)</f>
        <v>620</v>
      </c>
      <c r="BH69" s="12">
        <f>VLOOKUP($A69,'[2]Trade_Map_-_Liste_des_marchés_i'!$A$18:$K$221,7,0)</f>
        <v>848</v>
      </c>
      <c r="BI69" s="12">
        <f>VLOOKUP($A69,'[2]Trade_Map_-_Liste_des_marchés_i'!$A$18:$K$221,8,0)</f>
        <v>5166</v>
      </c>
      <c r="BJ69" s="12">
        <f>VLOOKUP($A69,'[2]Trade_Map_-_Liste_des_marchés_i'!$A$18:$K$221,9,0)</f>
        <v>3745</v>
      </c>
      <c r="BK69" s="12">
        <f>VLOOKUP($A69,'[2]Trade_Map_-_Liste_des_marchés_i'!$A$18:$K$221,10,0)</f>
        <v>129</v>
      </c>
      <c r="BL69" s="48">
        <v>-0.34830789865241785</v>
      </c>
      <c r="BM69" s="12">
        <f>VLOOKUP($A69,'[1]Trade_Map_-_Liste_des_marchés_f'!$A$18:$K$227,3,0)</f>
        <v>4330</v>
      </c>
      <c r="BN69" s="12">
        <f>VLOOKUP($A69,'[1]Trade_Map_-_Liste_des_marchés_f'!$A$18:$K$227,4,0)</f>
        <v>13578</v>
      </c>
      <c r="BO69" s="12">
        <f>VLOOKUP($A69,'[1]Trade_Map_-_Liste_des_marchés_f'!$A$18:$K$227,5,0)</f>
        <v>6784</v>
      </c>
      <c r="BP69" s="12">
        <f>VLOOKUP($A69,'[1]Trade_Map_-_Liste_des_marchés_f'!$A$18:$K$227,6,0)</f>
        <v>1963</v>
      </c>
      <c r="BQ69" s="12">
        <f>VLOOKUP($A69,'[1]Trade_Map_-_Liste_des_marchés_f'!$A$18:$K$227,7,0)</f>
        <v>14256</v>
      </c>
      <c r="BR69" s="12">
        <f>VLOOKUP($A69,'[1]Trade_Map_-_Liste_des_marchés_f'!$A$18:$K$227,8,0)</f>
        <v>10454</v>
      </c>
      <c r="BS69" s="12">
        <f>VLOOKUP($A69,'[1]Trade_Map_-_Liste_des_marchés_f'!$A$18:$K$227,9,0)</f>
        <v>1168</v>
      </c>
      <c r="BT69" s="12">
        <f>VLOOKUP($A69,'[1]Trade_Map_-_Liste_des_marchés_f'!$A$18:$K$227,10,0)</f>
        <v>1688</v>
      </c>
      <c r="BU69" s="48">
        <v>-0.12591244860264927</v>
      </c>
    </row>
    <row r="70" spans="1:73" x14ac:dyDescent="0.25">
      <c r="A70" s="8" t="s">
        <v>529</v>
      </c>
      <c r="B70" s="8" t="s">
        <v>530</v>
      </c>
      <c r="C70" s="22" t="s">
        <v>408</v>
      </c>
      <c r="D70" s="22" t="s">
        <v>420</v>
      </c>
      <c r="E70" s="17" t="s">
        <v>531</v>
      </c>
      <c r="F70" s="23" t="s">
        <v>532</v>
      </c>
      <c r="G70" s="12">
        <v>28515829</v>
      </c>
      <c r="H70" s="9" t="s">
        <v>442</v>
      </c>
      <c r="I70" s="17" t="s">
        <v>423</v>
      </c>
      <c r="J70" s="24" t="s">
        <v>533</v>
      </c>
      <c r="K70" s="17" t="s">
        <v>534</v>
      </c>
      <c r="L70" s="22" t="s">
        <v>535</v>
      </c>
      <c r="M70" s="22" t="s">
        <v>75</v>
      </c>
      <c r="N70" s="12">
        <v>329787628928.4715</v>
      </c>
      <c r="O70" s="12">
        <v>316482190800.36371</v>
      </c>
      <c r="P70" s="12">
        <v>371005379786.56622</v>
      </c>
      <c r="Q70" s="12">
        <v>0</v>
      </c>
      <c r="R70" s="12">
        <v>0</v>
      </c>
      <c r="S70" s="12">
        <v>482359318767.703</v>
      </c>
      <c r="T70" s="52">
        <v>0</v>
      </c>
      <c r="U70" s="12">
        <v>16054.490513096169</v>
      </c>
      <c r="V70" s="27">
        <v>934</v>
      </c>
      <c r="W70" s="15" t="s">
        <v>536</v>
      </c>
      <c r="X70" s="53">
        <v>30.2</v>
      </c>
      <c r="Y70" s="12">
        <v>5689399</v>
      </c>
      <c r="Z70" s="12">
        <v>16962955</v>
      </c>
      <c r="AA70" s="12">
        <v>11273556</v>
      </c>
      <c r="AB70" s="16">
        <v>2.348078819941803E-2</v>
      </c>
      <c r="AC70" s="16">
        <v>1.2077204300494851E-2</v>
      </c>
      <c r="AD70" s="17" t="s">
        <v>1097</v>
      </c>
      <c r="AE70" s="17"/>
      <c r="AF70" s="17"/>
      <c r="AG70" s="17"/>
      <c r="AH70" s="17"/>
      <c r="AI70" s="17"/>
      <c r="AJ70" s="9" t="s">
        <v>537</v>
      </c>
      <c r="AK70" s="19" t="s">
        <v>23</v>
      </c>
      <c r="AL70" s="20">
        <v>0.1315528</v>
      </c>
      <c r="AM70" s="12">
        <v>93</v>
      </c>
      <c r="AN70" s="20">
        <v>10.709709999999999</v>
      </c>
      <c r="AO70" s="12">
        <v>81</v>
      </c>
      <c r="AP70" s="20">
        <v>2.1</v>
      </c>
      <c r="AQ70" s="12">
        <v>185</v>
      </c>
      <c r="AR70" s="20">
        <v>2.21</v>
      </c>
      <c r="AS70" s="12">
        <v>193</v>
      </c>
      <c r="AT70" s="20">
        <v>1.79</v>
      </c>
      <c r="AU70" s="12">
        <v>207</v>
      </c>
      <c r="AV70" s="20">
        <v>2.23</v>
      </c>
      <c r="AW70" s="12">
        <v>194</v>
      </c>
      <c r="AX70" s="20"/>
      <c r="AY70" s="20"/>
      <c r="AZ70" s="20"/>
      <c r="BA70" s="20"/>
      <c r="BB70" s="20"/>
      <c r="BC70" s="20"/>
      <c r="BD70" s="12">
        <f>VLOOKUP(A70,'[2]Trade_Map_-_Liste_des_marchés_i'!$A$18:$K$221,3,0)</f>
        <v>25520</v>
      </c>
      <c r="BE70" s="12">
        <f>VLOOKUP($A70,'[2]Trade_Map_-_Liste_des_marchés_i'!$A$18:$K$221,4,0)</f>
        <v>17680</v>
      </c>
      <c r="BF70" s="12">
        <f>VLOOKUP($A70,'[2]Trade_Map_-_Liste_des_marchés_i'!$A$18:$K$221,5,0)</f>
        <v>15027</v>
      </c>
      <c r="BG70" s="12">
        <f>VLOOKUP($A70,'[2]Trade_Map_-_Liste_des_marchés_i'!$A$18:$K$221,6,0)</f>
        <v>22237</v>
      </c>
      <c r="BH70" s="12">
        <f>VLOOKUP($A70,'[2]Trade_Map_-_Liste_des_marchés_i'!$A$18:$K$221,7,0)</f>
        <v>11740</v>
      </c>
      <c r="BI70" s="12">
        <f>VLOOKUP($A70,'[2]Trade_Map_-_Liste_des_marchés_i'!$A$18:$K$221,8,0)</f>
        <v>12702</v>
      </c>
      <c r="BJ70" s="12">
        <f>VLOOKUP($A70,'[2]Trade_Map_-_Liste_des_marchés_i'!$A$18:$K$221,9,0)</f>
        <v>8216</v>
      </c>
      <c r="BK70" s="12">
        <f>VLOOKUP($A70,'[2]Trade_Map_-_Liste_des_marchés_i'!$A$18:$K$221,10,0)</f>
        <v>603</v>
      </c>
      <c r="BL70" s="48">
        <v>-0.41435585466925673</v>
      </c>
      <c r="BM70" s="12">
        <f>VLOOKUP($A70,'[1]Trade_Map_-_Liste_des_marchés_f'!$A$18:$K$227,3,0)</f>
        <v>87656</v>
      </c>
      <c r="BN70" s="12">
        <f>VLOOKUP($A70,'[1]Trade_Map_-_Liste_des_marchés_f'!$A$18:$K$227,4,0)</f>
        <v>39030</v>
      </c>
      <c r="BO70" s="12">
        <f>VLOOKUP($A70,'[1]Trade_Map_-_Liste_des_marchés_f'!$A$18:$K$227,5,0)</f>
        <v>91713</v>
      </c>
      <c r="BP70" s="12">
        <f>VLOOKUP($A70,'[1]Trade_Map_-_Liste_des_marchés_f'!$A$18:$K$227,6,0)</f>
        <v>126633</v>
      </c>
      <c r="BQ70" s="12">
        <f>VLOOKUP($A70,'[1]Trade_Map_-_Liste_des_marchés_f'!$A$18:$K$227,7,0)</f>
        <v>103868</v>
      </c>
      <c r="BR70" s="12">
        <f>VLOOKUP($A70,'[1]Trade_Map_-_Liste_des_marchés_f'!$A$18:$K$227,8,0)</f>
        <v>32372</v>
      </c>
      <c r="BS70" s="12">
        <f>VLOOKUP($A70,'[1]Trade_Map_-_Liste_des_marchés_f'!$A$18:$K$227,9,0)</f>
        <v>80</v>
      </c>
      <c r="BT70" s="12">
        <f>VLOOKUP($A70,'[1]Trade_Map_-_Liste_des_marchés_f'!$A$18:$K$227,10,0)</f>
        <v>8767</v>
      </c>
      <c r="BU70" s="48">
        <v>-0.28029790744021366</v>
      </c>
    </row>
    <row r="71" spans="1:73" x14ac:dyDescent="0.25">
      <c r="A71" s="8" t="s">
        <v>538</v>
      </c>
      <c r="B71" s="8" t="s">
        <v>538</v>
      </c>
      <c r="C71" s="22" t="s">
        <v>408</v>
      </c>
      <c r="D71" s="22" t="s">
        <v>420</v>
      </c>
      <c r="E71" s="17" t="s">
        <v>539</v>
      </c>
      <c r="F71" s="23" t="s">
        <v>540</v>
      </c>
      <c r="G71" s="12">
        <v>7044636</v>
      </c>
      <c r="H71" s="9" t="s">
        <v>541</v>
      </c>
      <c r="I71" s="17" t="s">
        <v>12</v>
      </c>
      <c r="J71" s="24" t="s">
        <v>542</v>
      </c>
      <c r="K71" s="17" t="s">
        <v>543</v>
      </c>
      <c r="L71" s="22" t="s">
        <v>544</v>
      </c>
      <c r="M71" s="22" t="s">
        <v>84</v>
      </c>
      <c r="N71" s="12">
        <v>22341754513.96426</v>
      </c>
      <c r="O71" s="12">
        <v>33715524703.928837</v>
      </c>
      <c r="P71" s="12">
        <v>38585317742.980942</v>
      </c>
      <c r="Q71" s="12">
        <v>36164068797.25106</v>
      </c>
      <c r="R71" s="12">
        <v>39008900331.673264</v>
      </c>
      <c r="S71" s="12">
        <v>38145288939.848801</v>
      </c>
      <c r="T71" s="52">
        <v>-2.9914393294092176E-4</v>
      </c>
      <c r="U71" s="12">
        <v>5414.7991379325777</v>
      </c>
      <c r="V71" s="27">
        <v>478.09</v>
      </c>
      <c r="W71" s="15" t="s">
        <v>33</v>
      </c>
      <c r="X71" s="53">
        <v>59.1</v>
      </c>
      <c r="Y71" s="12">
        <v>12187407</v>
      </c>
      <c r="Z71" s="12">
        <v>7652036</v>
      </c>
      <c r="AA71" s="12">
        <v>-4535371</v>
      </c>
      <c r="AB71" s="16">
        <v>0.26005102532169522</v>
      </c>
      <c r="AC71" s="16">
        <v>0.28554870091456169</v>
      </c>
      <c r="AD71" s="17" t="s">
        <v>1097</v>
      </c>
      <c r="AE71" s="17"/>
      <c r="AF71" s="17"/>
      <c r="AG71" s="17"/>
      <c r="AH71" s="17"/>
      <c r="AI71" s="17"/>
      <c r="AJ71" s="9" t="s">
        <v>545</v>
      </c>
      <c r="AK71" s="19" t="s">
        <v>23</v>
      </c>
      <c r="AL71" s="20">
        <v>0</v>
      </c>
      <c r="AM71" s="12"/>
      <c r="AN71" s="20">
        <v>1.8500989000000001</v>
      </c>
      <c r="AO71" s="12">
        <v>101</v>
      </c>
      <c r="AP71" s="20">
        <v>2.5499999999999998</v>
      </c>
      <c r="AQ71" s="12">
        <v>101</v>
      </c>
      <c r="AR71" s="20">
        <v>2.72</v>
      </c>
      <c r="AS71" s="12">
        <v>90</v>
      </c>
      <c r="AT71" s="20">
        <v>2.64</v>
      </c>
      <c r="AU71" s="12">
        <v>83</v>
      </c>
      <c r="AV71" s="20">
        <v>2.78</v>
      </c>
      <c r="AW71" s="12">
        <v>89</v>
      </c>
      <c r="AX71" s="20"/>
      <c r="AY71" s="20"/>
      <c r="AZ71" s="20"/>
      <c r="BA71" s="20"/>
      <c r="BB71" s="20"/>
      <c r="BC71" s="20"/>
      <c r="BD71" s="12">
        <f>VLOOKUP(A71,'[2]Trade_Map_-_Liste_des_marchés_i'!$A$18:$K$221,3,0)</f>
        <v>15358</v>
      </c>
      <c r="BE71" s="12">
        <f>VLOOKUP($A71,'[2]Trade_Map_-_Liste_des_marchés_i'!$A$18:$K$221,4,0)</f>
        <v>682</v>
      </c>
      <c r="BF71" s="12">
        <f>VLOOKUP($A71,'[2]Trade_Map_-_Liste_des_marchés_i'!$A$18:$K$221,5,0)</f>
        <v>1211</v>
      </c>
      <c r="BG71" s="12">
        <f>VLOOKUP($A71,'[2]Trade_Map_-_Liste_des_marchés_i'!$A$18:$K$221,6,0)</f>
        <v>490</v>
      </c>
      <c r="BH71" s="12">
        <f>VLOOKUP($A71,'[2]Trade_Map_-_Liste_des_marchés_i'!$A$18:$K$221,7,0)</f>
        <v>759</v>
      </c>
      <c r="BI71" s="12">
        <f>VLOOKUP($A71,'[2]Trade_Map_-_Liste_des_marchés_i'!$A$18:$K$221,8,0)</f>
        <v>1090</v>
      </c>
      <c r="BJ71" s="12">
        <f>VLOOKUP($A71,'[2]Trade_Map_-_Liste_des_marchés_i'!$A$18:$K$221,9,0)</f>
        <v>1377</v>
      </c>
      <c r="BK71" s="12">
        <f>VLOOKUP($A71,'[2]Trade_Map_-_Liste_des_marchés_i'!$A$18:$K$221,10,0)</f>
        <v>2203</v>
      </c>
      <c r="BL71" s="48">
        <v>-0.24225044401740059</v>
      </c>
      <c r="BM71" s="12">
        <f>VLOOKUP($A71,'[1]Trade_Map_-_Liste_des_marchés_f'!$A$18:$K$227,3,0)</f>
        <v>15106</v>
      </c>
      <c r="BN71" s="12">
        <f>VLOOKUP($A71,'[1]Trade_Map_-_Liste_des_marchés_f'!$A$18:$K$227,4,0)</f>
        <v>49094</v>
      </c>
      <c r="BO71" s="12">
        <f>VLOOKUP($A71,'[1]Trade_Map_-_Liste_des_marchés_f'!$A$18:$K$227,5,0)</f>
        <v>33458</v>
      </c>
      <c r="BP71" s="12">
        <f>VLOOKUP($A71,'[1]Trade_Map_-_Liste_des_marchés_f'!$A$18:$K$227,6,0)</f>
        <v>39775</v>
      </c>
      <c r="BQ71" s="12">
        <f>VLOOKUP($A71,'[1]Trade_Map_-_Liste_des_marchés_f'!$A$18:$K$227,7,0)</f>
        <v>11031</v>
      </c>
      <c r="BR71" s="12">
        <f>VLOOKUP($A71,'[1]Trade_Map_-_Liste_des_marchés_f'!$A$18:$K$227,8,0)</f>
        <v>15040</v>
      </c>
      <c r="BS71" s="12">
        <f>VLOOKUP($A71,'[1]Trade_Map_-_Liste_des_marchés_f'!$A$18:$K$227,9,0)</f>
        <v>342</v>
      </c>
      <c r="BT71" s="12">
        <f>VLOOKUP($A71,'[1]Trade_Map_-_Liste_des_marchés_f'!$A$18:$K$227,10,0)</f>
        <v>396</v>
      </c>
      <c r="BU71" s="48">
        <v>-0.40560115352283699</v>
      </c>
    </row>
    <row r="72" spans="1:73" x14ac:dyDescent="0.25">
      <c r="A72" s="8" t="s">
        <v>546</v>
      </c>
      <c r="B72" s="8" t="s">
        <v>546</v>
      </c>
      <c r="C72" s="9" t="s">
        <v>547</v>
      </c>
      <c r="D72" s="9" t="s">
        <v>548</v>
      </c>
      <c r="E72" s="10" t="s">
        <v>549</v>
      </c>
      <c r="F72" s="21" t="s">
        <v>550</v>
      </c>
      <c r="G72" s="12">
        <v>1397715000</v>
      </c>
      <c r="H72" s="9" t="s">
        <v>551</v>
      </c>
      <c r="I72" s="10" t="s">
        <v>552</v>
      </c>
      <c r="J72" s="13" t="s">
        <v>504</v>
      </c>
      <c r="K72" s="10" t="s">
        <v>553</v>
      </c>
      <c r="L72" s="9" t="s">
        <v>519</v>
      </c>
      <c r="M72" s="9" t="s">
        <v>554</v>
      </c>
      <c r="N72" s="12">
        <v>5101703073086.0439</v>
      </c>
      <c r="O72" s="12">
        <v>7551500124203.3584</v>
      </c>
      <c r="P72" s="12">
        <v>9570406235659.6406</v>
      </c>
      <c r="Q72" s="12">
        <v>11061553079876.355</v>
      </c>
      <c r="R72" s="12">
        <v>12310409370892.762</v>
      </c>
      <c r="S72" s="12">
        <v>14342903006431.301</v>
      </c>
      <c r="T72" s="52">
        <v>6.1101182876807769E-2</v>
      </c>
      <c r="U72" s="12">
        <v>10261.679245362109</v>
      </c>
      <c r="V72" s="15" t="s">
        <v>555</v>
      </c>
      <c r="W72" s="15" t="s">
        <v>556</v>
      </c>
      <c r="X72" s="53">
        <v>77.900000000000006</v>
      </c>
      <c r="Y72" s="12">
        <v>2068950255</v>
      </c>
      <c r="Z72" s="12">
        <v>2498569866</v>
      </c>
      <c r="AA72" s="12">
        <v>429619611</v>
      </c>
      <c r="AB72" s="16">
        <v>0.15922578988897654</v>
      </c>
      <c r="AC72" s="16">
        <v>0.14870323533260169</v>
      </c>
      <c r="AD72" s="17" t="s">
        <v>1097</v>
      </c>
      <c r="AE72" s="10"/>
      <c r="AF72" s="10"/>
      <c r="AG72" s="10"/>
      <c r="AH72" s="10"/>
      <c r="AI72" s="10"/>
      <c r="AJ72" s="9" t="s">
        <v>557</v>
      </c>
      <c r="AK72" s="19" t="s">
        <v>23</v>
      </c>
      <c r="AL72" s="20">
        <v>0.52162739999999996</v>
      </c>
      <c r="AM72" s="12">
        <v>4</v>
      </c>
      <c r="AN72" s="20">
        <v>160.2914624</v>
      </c>
      <c r="AO72" s="12">
        <v>1</v>
      </c>
      <c r="AP72" s="20">
        <v>3.75</v>
      </c>
      <c r="AQ72" s="12">
        <v>22</v>
      </c>
      <c r="AR72" s="20">
        <v>3.59</v>
      </c>
      <c r="AS72" s="12">
        <v>29</v>
      </c>
      <c r="AT72" s="20">
        <v>3.29</v>
      </c>
      <c r="AU72" s="12">
        <v>34</v>
      </c>
      <c r="AV72" s="20">
        <v>3.61</v>
      </c>
      <c r="AW72" s="12">
        <v>26</v>
      </c>
      <c r="AX72" s="20">
        <v>1.5</v>
      </c>
      <c r="AY72" s="20">
        <v>3</v>
      </c>
      <c r="AZ72" s="20">
        <v>3.145</v>
      </c>
      <c r="BA72" s="20">
        <v>3</v>
      </c>
      <c r="BB72" s="20">
        <v>3.85</v>
      </c>
      <c r="BC72" s="20">
        <v>4.2</v>
      </c>
      <c r="BD72" s="12">
        <f>VLOOKUP(A72,'[2]Trade_Map_-_Liste_des_marchés_i'!$A$18:$K$221,3,0)</f>
        <v>278809</v>
      </c>
      <c r="BE72" s="12">
        <f>VLOOKUP($A72,'[2]Trade_Map_-_Liste_des_marchés_i'!$A$18:$K$221,4,0)</f>
        <v>341517</v>
      </c>
      <c r="BF72" s="12">
        <f>VLOOKUP($A72,'[2]Trade_Map_-_Liste_des_marchés_i'!$A$18:$K$221,5,0)</f>
        <v>270928</v>
      </c>
      <c r="BG72" s="12">
        <f>VLOOKUP($A72,'[2]Trade_Map_-_Liste_des_marchés_i'!$A$18:$K$221,6,0)</f>
        <v>243651</v>
      </c>
      <c r="BH72" s="12">
        <f>VLOOKUP($A72,'[2]Trade_Map_-_Liste_des_marchés_i'!$A$18:$K$221,7,0)</f>
        <v>228313</v>
      </c>
      <c r="BI72" s="12">
        <f>VLOOKUP($A72,'[2]Trade_Map_-_Liste_des_marchés_i'!$A$18:$K$221,8,0)</f>
        <v>306696</v>
      </c>
      <c r="BJ72" s="12">
        <f>VLOOKUP($A72,'[2]Trade_Map_-_Liste_des_marchés_i'!$A$18:$K$221,9,0)</f>
        <v>270098</v>
      </c>
      <c r="BK72" s="12">
        <f>VLOOKUP($A72,'[2]Trade_Map_-_Liste_des_marchés_i'!$A$18:$K$221,10,0)</f>
        <v>283450</v>
      </c>
      <c r="BL72" s="49">
        <v>2.361180520742634E-3</v>
      </c>
      <c r="BM72" s="12">
        <f>VLOOKUP($A72,'[1]Trade_Map_-_Liste_des_marchés_f'!$A$18:$K$227,3,0)</f>
        <v>2967814</v>
      </c>
      <c r="BN72" s="12">
        <f>VLOOKUP($A72,'[1]Trade_Map_-_Liste_des_marchés_f'!$A$18:$K$227,4,0)</f>
        <v>3136793</v>
      </c>
      <c r="BO72" s="12">
        <f>VLOOKUP($A72,'[1]Trade_Map_-_Liste_des_marchés_f'!$A$18:$K$227,5,0)</f>
        <v>3507532</v>
      </c>
      <c r="BP72" s="12">
        <f>VLOOKUP($A72,'[1]Trade_Map_-_Liste_des_marchés_f'!$A$18:$K$227,6,0)</f>
        <v>3155693</v>
      </c>
      <c r="BQ72" s="12">
        <f>VLOOKUP($A72,'[1]Trade_Map_-_Liste_des_marchés_f'!$A$18:$K$227,7,0)</f>
        <v>3802775</v>
      </c>
      <c r="BR72" s="12">
        <f>VLOOKUP($A72,'[1]Trade_Map_-_Liste_des_marchés_f'!$A$18:$K$227,8,0)</f>
        <v>4078630</v>
      </c>
      <c r="BS72" s="12">
        <f>VLOOKUP($A72,'[1]Trade_Map_-_Liste_des_marchés_f'!$A$18:$K$227,9,0)</f>
        <v>5037380</v>
      </c>
      <c r="BT72" s="12">
        <f>VLOOKUP($A72,'[1]Trade_Map_-_Liste_des_marchés_f'!$A$18:$K$227,10,0)</f>
        <v>5181673</v>
      </c>
      <c r="BU72" s="49">
        <v>8.2869668187989243E-2</v>
      </c>
    </row>
    <row r="73" spans="1:73" x14ac:dyDescent="0.25">
      <c r="A73" s="8" t="s">
        <v>558</v>
      </c>
      <c r="B73" s="8" t="s">
        <v>558</v>
      </c>
      <c r="C73" s="9" t="s">
        <v>547</v>
      </c>
      <c r="D73" s="9" t="s">
        <v>559</v>
      </c>
      <c r="E73" s="10" t="s">
        <v>558</v>
      </c>
      <c r="F73" s="21" t="s">
        <v>560</v>
      </c>
      <c r="G73" s="12">
        <v>5703569</v>
      </c>
      <c r="H73" s="9" t="s">
        <v>561</v>
      </c>
      <c r="I73" s="10" t="s">
        <v>12</v>
      </c>
      <c r="J73" s="13" t="s">
        <v>562</v>
      </c>
      <c r="K73" s="10" t="s">
        <v>563</v>
      </c>
      <c r="L73" s="9" t="s">
        <v>564</v>
      </c>
      <c r="M73" s="9" t="s">
        <v>461</v>
      </c>
      <c r="N73" s="12">
        <v>194152286008.93781</v>
      </c>
      <c r="O73" s="12">
        <v>279351168707.26666</v>
      </c>
      <c r="P73" s="12">
        <v>307576360584.99158</v>
      </c>
      <c r="Q73" s="12">
        <v>308004146057.6084</v>
      </c>
      <c r="R73" s="12">
        <v>341863349989.13751</v>
      </c>
      <c r="S73" s="12">
        <v>372062527488.638</v>
      </c>
      <c r="T73" s="52">
        <v>7.3330993455972757E-3</v>
      </c>
      <c r="U73" s="12">
        <v>65233.282439230199</v>
      </c>
      <c r="V73" s="15" t="s">
        <v>565</v>
      </c>
      <c r="W73" s="15" t="s">
        <v>566</v>
      </c>
      <c r="X73" s="53">
        <v>86.2</v>
      </c>
      <c r="Y73" s="12">
        <v>359008256</v>
      </c>
      <c r="Z73" s="12">
        <v>390386234</v>
      </c>
      <c r="AA73" s="12">
        <v>31377978</v>
      </c>
      <c r="AB73" s="16">
        <v>1.0070813836834001</v>
      </c>
      <c r="AC73" s="16">
        <v>1.0537849648270392</v>
      </c>
      <c r="AD73" s="17" t="s">
        <v>1097</v>
      </c>
      <c r="AE73" s="10"/>
      <c r="AF73" s="10"/>
      <c r="AG73" s="10"/>
      <c r="AH73" s="10"/>
      <c r="AI73" s="10"/>
      <c r="AJ73" s="9" t="s">
        <v>567</v>
      </c>
      <c r="AK73" s="19" t="s">
        <v>23</v>
      </c>
      <c r="AL73" s="20">
        <v>0.50328170000000005</v>
      </c>
      <c r="AM73" s="12">
        <v>6</v>
      </c>
      <c r="AN73" s="20">
        <v>111.6822841</v>
      </c>
      <c r="AO73" s="12">
        <v>2</v>
      </c>
      <c r="AP73" s="20">
        <v>4.0599999999999996</v>
      </c>
      <c r="AQ73" s="12">
        <v>6</v>
      </c>
      <c r="AR73" s="20">
        <v>4.0999999999999996</v>
      </c>
      <c r="AS73" s="12">
        <v>3</v>
      </c>
      <c r="AT73" s="20">
        <v>3.89</v>
      </c>
      <c r="AU73" s="12">
        <v>6</v>
      </c>
      <c r="AV73" s="20">
        <v>4</v>
      </c>
      <c r="AW73" s="12">
        <v>7</v>
      </c>
      <c r="AX73" s="20">
        <v>1.75</v>
      </c>
      <c r="AY73" s="20">
        <v>1</v>
      </c>
      <c r="AZ73" s="20">
        <v>3.9450000000000003</v>
      </c>
      <c r="BA73" s="20">
        <v>3</v>
      </c>
      <c r="BB73" s="20">
        <v>3.6119999999999997</v>
      </c>
      <c r="BC73" s="20">
        <v>3.8</v>
      </c>
      <c r="BD73" s="12">
        <f>VLOOKUP(A73,'[2]Trade_Map_-_Liste_des_marchés_i'!$A$18:$K$221,3,0)</f>
        <v>291579</v>
      </c>
      <c r="BE73" s="12">
        <f>VLOOKUP($A73,'[2]Trade_Map_-_Liste_des_marchés_i'!$A$18:$K$221,4,0)</f>
        <v>293215</v>
      </c>
      <c r="BF73" s="12">
        <f>VLOOKUP($A73,'[2]Trade_Map_-_Liste_des_marchés_i'!$A$18:$K$221,5,0)</f>
        <v>300154</v>
      </c>
      <c r="BG73" s="12">
        <f>VLOOKUP($A73,'[2]Trade_Map_-_Liste_des_marchés_i'!$A$18:$K$221,6,0)</f>
        <v>246688</v>
      </c>
      <c r="BH73" s="12">
        <f>VLOOKUP($A73,'[2]Trade_Map_-_Liste_des_marchés_i'!$A$18:$K$221,7,0)</f>
        <v>248327</v>
      </c>
      <c r="BI73" s="12">
        <f>VLOOKUP($A73,'[2]Trade_Map_-_Liste_des_marchés_i'!$A$18:$K$221,8,0)</f>
        <v>270135</v>
      </c>
      <c r="BJ73" s="12">
        <f>VLOOKUP($A73,'[2]Trade_Map_-_Liste_des_marchés_i'!$A$18:$K$221,9,0)</f>
        <v>288143</v>
      </c>
      <c r="BK73" s="12">
        <f>VLOOKUP($A73,'[2]Trade_Map_-_Liste_des_marchés_i'!$A$18:$K$221,10,0)</f>
        <v>279805</v>
      </c>
      <c r="BL73" s="48">
        <v>-5.8709907095969571E-3</v>
      </c>
      <c r="BM73" s="12">
        <f>VLOOKUP($A73,'[1]Trade_Map_-_Liste_des_marchés_f'!$A$18:$K$227,3,0)</f>
        <v>138178</v>
      </c>
      <c r="BN73" s="12">
        <f>VLOOKUP($A73,'[1]Trade_Map_-_Liste_des_marchés_f'!$A$18:$K$227,4,0)</f>
        <v>119020</v>
      </c>
      <c r="BO73" s="12">
        <f>VLOOKUP($A73,'[1]Trade_Map_-_Liste_des_marchés_f'!$A$18:$K$227,5,0)</f>
        <v>116307</v>
      </c>
      <c r="BP73" s="12">
        <f>VLOOKUP($A73,'[1]Trade_Map_-_Liste_des_marchés_f'!$A$18:$K$227,6,0)</f>
        <v>92165</v>
      </c>
      <c r="BQ73" s="12">
        <f>VLOOKUP($A73,'[1]Trade_Map_-_Liste_des_marchés_f'!$A$18:$K$227,7,0)</f>
        <v>102761</v>
      </c>
      <c r="BR73" s="12">
        <f>VLOOKUP($A73,'[1]Trade_Map_-_Liste_des_marchés_f'!$A$18:$K$227,8,0)</f>
        <v>96382</v>
      </c>
      <c r="BS73" s="12">
        <f>VLOOKUP($A73,'[1]Trade_Map_-_Liste_des_marchés_f'!$A$18:$K$227,9,0)</f>
        <v>110069</v>
      </c>
      <c r="BT73" s="12">
        <f>VLOOKUP($A73,'[1]Trade_Map_-_Liste_des_marchés_f'!$A$18:$K$227,10,0)</f>
        <v>158348</v>
      </c>
      <c r="BU73" s="48">
        <v>1.9655304448776834E-2</v>
      </c>
    </row>
    <row r="74" spans="1:73" x14ac:dyDescent="0.25">
      <c r="A74" s="8" t="s">
        <v>568</v>
      </c>
      <c r="B74" s="8" t="s">
        <v>568</v>
      </c>
      <c r="C74" s="9" t="s">
        <v>547</v>
      </c>
      <c r="D74" s="9" t="s">
        <v>559</v>
      </c>
      <c r="E74" s="10" t="s">
        <v>569</v>
      </c>
      <c r="F74" s="21" t="s">
        <v>570</v>
      </c>
      <c r="G74" s="12">
        <v>31949777</v>
      </c>
      <c r="H74" s="9" t="s">
        <v>571</v>
      </c>
      <c r="I74" s="10" t="s">
        <v>12</v>
      </c>
      <c r="J74" s="13" t="s">
        <v>572</v>
      </c>
      <c r="K74" s="10" t="s">
        <v>573</v>
      </c>
      <c r="L74" s="9" t="s">
        <v>574</v>
      </c>
      <c r="M74" s="9" t="s">
        <v>575</v>
      </c>
      <c r="N74" s="12">
        <v>202257625195.06311</v>
      </c>
      <c r="O74" s="12">
        <v>297951960784.31372</v>
      </c>
      <c r="P74" s="12">
        <v>323277158906.97894</v>
      </c>
      <c r="Q74" s="12">
        <v>301354803994.36694</v>
      </c>
      <c r="R74" s="12">
        <v>319112136545.43762</v>
      </c>
      <c r="S74" s="12">
        <v>364681367531.68378</v>
      </c>
      <c r="T74" s="52">
        <v>4.3028159822100349E-2</v>
      </c>
      <c r="U74" s="12">
        <v>11414.2069765208</v>
      </c>
      <c r="V74" s="15" t="s">
        <v>576</v>
      </c>
      <c r="W74" s="15" t="s">
        <v>577</v>
      </c>
      <c r="X74" s="53">
        <v>81.5</v>
      </c>
      <c r="Y74" s="12">
        <v>204988314</v>
      </c>
      <c r="Z74" s="12">
        <v>238161125</v>
      </c>
      <c r="AA74" s="12">
        <v>33172811</v>
      </c>
      <c r="AB74" s="16">
        <v>0.60758442637119214</v>
      </c>
      <c r="AC74" s="16">
        <v>0.61834999417400649</v>
      </c>
      <c r="AD74" s="17" t="s">
        <v>1097</v>
      </c>
      <c r="AE74" s="10"/>
      <c r="AF74" s="10"/>
      <c r="AG74" s="10"/>
      <c r="AH74" s="10"/>
      <c r="AI74" s="10"/>
      <c r="AJ74" s="9" t="s">
        <v>578</v>
      </c>
      <c r="AK74" s="19" t="s">
        <v>23</v>
      </c>
      <c r="AL74" s="20">
        <v>0.50266699999999997</v>
      </c>
      <c r="AM74" s="12">
        <v>7</v>
      </c>
      <c r="AN74" s="20">
        <v>98.438324100000003</v>
      </c>
      <c r="AO74" s="12">
        <v>5</v>
      </c>
      <c r="AP74" s="20">
        <v>3.15</v>
      </c>
      <c r="AQ74" s="12">
        <v>45</v>
      </c>
      <c r="AR74" s="20">
        <v>3.3</v>
      </c>
      <c r="AS74" s="12">
        <v>41</v>
      </c>
      <c r="AT74" s="20">
        <v>2.9</v>
      </c>
      <c r="AU74" s="12">
        <v>52</v>
      </c>
      <c r="AV74" s="20">
        <v>3.22</v>
      </c>
      <c r="AW74" s="12">
        <v>47</v>
      </c>
      <c r="AX74" s="20"/>
      <c r="AY74" s="20"/>
      <c r="AZ74" s="20"/>
      <c r="BA74" s="20"/>
      <c r="BB74" s="20"/>
      <c r="BC74" s="20"/>
      <c r="BD74" s="12">
        <f>VLOOKUP(A74,'[2]Trade_Map_-_Liste_des_marchés_i'!$A$18:$K$221,3,0)</f>
        <v>5721</v>
      </c>
      <c r="BE74" s="12">
        <f>VLOOKUP($A74,'[2]Trade_Map_-_Liste_des_marchés_i'!$A$18:$K$221,4,0)</f>
        <v>8413</v>
      </c>
      <c r="BF74" s="12">
        <f>VLOOKUP($A74,'[2]Trade_Map_-_Liste_des_marchés_i'!$A$18:$K$221,5,0)</f>
        <v>4763</v>
      </c>
      <c r="BG74" s="12">
        <f>VLOOKUP($A74,'[2]Trade_Map_-_Liste_des_marchés_i'!$A$18:$K$221,6,0)</f>
        <v>4190</v>
      </c>
      <c r="BH74" s="12">
        <f>VLOOKUP($A74,'[2]Trade_Map_-_Liste_des_marchés_i'!$A$18:$K$221,7,0)</f>
        <v>9936</v>
      </c>
      <c r="BI74" s="12">
        <f>VLOOKUP($A74,'[2]Trade_Map_-_Liste_des_marchés_i'!$A$18:$K$221,8,0)</f>
        <v>8909</v>
      </c>
      <c r="BJ74" s="12">
        <f>VLOOKUP($A74,'[2]Trade_Map_-_Liste_des_marchés_i'!$A$18:$K$221,9,0)</f>
        <v>7626</v>
      </c>
      <c r="BK74" s="12">
        <f>VLOOKUP($A74,'[2]Trade_Map_-_Liste_des_marchés_i'!$A$18:$K$221,10,0)</f>
        <v>15096</v>
      </c>
      <c r="BL74" s="48">
        <v>0.1486786861669287</v>
      </c>
      <c r="BM74" s="12">
        <f>VLOOKUP($A74,'[1]Trade_Map_-_Liste_des_marchés_f'!$A$18:$K$227,3,0)</f>
        <v>91827</v>
      </c>
      <c r="BN74" s="12">
        <f>VLOOKUP($A74,'[1]Trade_Map_-_Liste_des_marchés_f'!$A$18:$K$227,4,0)</f>
        <v>93156</v>
      </c>
      <c r="BO74" s="12">
        <f>VLOOKUP($A74,'[1]Trade_Map_-_Liste_des_marchés_f'!$A$18:$K$227,5,0)</f>
        <v>102573</v>
      </c>
      <c r="BP74" s="12">
        <f>VLOOKUP($A74,'[1]Trade_Map_-_Liste_des_marchés_f'!$A$18:$K$227,6,0)</f>
        <v>85868</v>
      </c>
      <c r="BQ74" s="12">
        <f>VLOOKUP($A74,'[1]Trade_Map_-_Liste_des_marchés_f'!$A$18:$K$227,7,0)</f>
        <v>96167</v>
      </c>
      <c r="BR74" s="12">
        <f>VLOOKUP($A74,'[1]Trade_Map_-_Liste_des_marchés_f'!$A$18:$K$227,8,0)</f>
        <v>100359</v>
      </c>
      <c r="BS74" s="12">
        <f>VLOOKUP($A74,'[1]Trade_Map_-_Liste_des_marchés_f'!$A$18:$K$227,9,0)</f>
        <v>103538</v>
      </c>
      <c r="BT74" s="12">
        <f>VLOOKUP($A74,'[1]Trade_Map_-_Liste_des_marchés_f'!$A$18:$K$227,10,0)</f>
        <v>84190</v>
      </c>
      <c r="BU74" s="48">
        <v>-1.2327701097742838E-2</v>
      </c>
    </row>
    <row r="75" spans="1:73" x14ac:dyDescent="0.25">
      <c r="A75" s="8" t="s">
        <v>579</v>
      </c>
      <c r="B75" s="8" t="s">
        <v>579</v>
      </c>
      <c r="C75" s="9" t="s">
        <v>547</v>
      </c>
      <c r="D75" s="9" t="s">
        <v>548</v>
      </c>
      <c r="E75" s="10" t="s">
        <v>580</v>
      </c>
      <c r="F75" s="21" t="s">
        <v>581</v>
      </c>
      <c r="G75" s="12">
        <v>51709098</v>
      </c>
      <c r="H75" s="9" t="s">
        <v>582</v>
      </c>
      <c r="I75" s="10" t="s">
        <v>12</v>
      </c>
      <c r="J75" s="13" t="s">
        <v>583</v>
      </c>
      <c r="K75" s="10" t="s">
        <v>584</v>
      </c>
      <c r="L75" s="9" t="s">
        <v>585</v>
      </c>
      <c r="M75" s="9" t="s">
        <v>586</v>
      </c>
      <c r="N75" s="12">
        <v>943941876218.74329</v>
      </c>
      <c r="O75" s="12">
        <v>1253223044718.9871</v>
      </c>
      <c r="P75" s="12">
        <v>1370795199976.1794</v>
      </c>
      <c r="Q75" s="12">
        <v>1465773245547.1497</v>
      </c>
      <c r="R75" s="12">
        <v>1623901496835.7908</v>
      </c>
      <c r="S75" s="12">
        <v>1646739219509.8928</v>
      </c>
      <c r="T75" s="52">
        <v>2.0393482271079365E-2</v>
      </c>
      <c r="U75" s="12">
        <v>31846.218232425806</v>
      </c>
      <c r="V75" s="15" t="s">
        <v>587</v>
      </c>
      <c r="W75" s="15" t="s">
        <v>588</v>
      </c>
      <c r="X75" s="53">
        <v>84</v>
      </c>
      <c r="Y75" s="12">
        <v>503259397</v>
      </c>
      <c r="Z75" s="12">
        <v>542333337</v>
      </c>
      <c r="AA75" s="12">
        <v>39073940</v>
      </c>
      <c r="AB75" s="16">
        <v>0.31747368423981309</v>
      </c>
      <c r="AC75" s="16">
        <v>0.31303742353223046</v>
      </c>
      <c r="AD75" s="17" t="s">
        <v>1097</v>
      </c>
      <c r="AE75" s="10"/>
      <c r="AF75" s="10"/>
      <c r="AG75" s="10"/>
      <c r="AH75" s="10"/>
      <c r="AI75" s="10"/>
      <c r="AJ75" s="9" t="s">
        <v>446</v>
      </c>
      <c r="AK75" s="19" t="s">
        <v>23</v>
      </c>
      <c r="AL75" s="20">
        <v>0.50219480000000005</v>
      </c>
      <c r="AM75" s="12">
        <v>8</v>
      </c>
      <c r="AN75" s="20">
        <v>107.5527711</v>
      </c>
      <c r="AO75" s="12">
        <v>3</v>
      </c>
      <c r="AP75" s="20">
        <v>3.73</v>
      </c>
      <c r="AQ75" s="12">
        <v>23</v>
      </c>
      <c r="AR75" s="20">
        <v>3.59</v>
      </c>
      <c r="AS75" s="12">
        <v>30</v>
      </c>
      <c r="AT75" s="20">
        <v>3.4</v>
      </c>
      <c r="AU75" s="12">
        <v>27</v>
      </c>
      <c r="AV75" s="20">
        <v>3.61</v>
      </c>
      <c r="AW75" s="12">
        <v>27</v>
      </c>
      <c r="AX75" s="20">
        <v>1.5</v>
      </c>
      <c r="AY75" s="20">
        <v>1</v>
      </c>
      <c r="AZ75" s="20">
        <v>3.2</v>
      </c>
      <c r="BA75" s="20">
        <v>3</v>
      </c>
      <c r="BB75" s="20">
        <v>3.5459999999999998</v>
      </c>
      <c r="BC75" s="20">
        <v>4.5999999999999996</v>
      </c>
      <c r="BD75" s="12">
        <f>VLOOKUP(A75,'[2]Trade_Map_-_Liste_des_marchés_i'!$A$18:$K$221,3,0)</f>
        <v>174820</v>
      </c>
      <c r="BE75" s="12">
        <f>VLOOKUP($A75,'[2]Trade_Map_-_Liste_des_marchés_i'!$A$18:$K$221,4,0)</f>
        <v>75672</v>
      </c>
      <c r="BF75" s="12">
        <f>VLOOKUP($A75,'[2]Trade_Map_-_Liste_des_marchés_i'!$A$18:$K$221,5,0)</f>
        <v>116415</v>
      </c>
      <c r="BG75" s="12">
        <f>VLOOKUP($A75,'[2]Trade_Map_-_Liste_des_marchés_i'!$A$18:$K$221,6,0)</f>
        <v>79088</v>
      </c>
      <c r="BH75" s="12">
        <f>VLOOKUP($A75,'[2]Trade_Map_-_Liste_des_marchés_i'!$A$18:$K$221,7,0)</f>
        <v>85952</v>
      </c>
      <c r="BI75" s="12">
        <f>VLOOKUP($A75,'[2]Trade_Map_-_Liste_des_marchés_i'!$A$18:$K$221,8,0)</f>
        <v>107517</v>
      </c>
      <c r="BJ75" s="12">
        <f>VLOOKUP($A75,'[2]Trade_Map_-_Liste_des_marchés_i'!$A$18:$K$221,9,0)</f>
        <v>74136</v>
      </c>
      <c r="BK75" s="12">
        <f>VLOOKUP($A75,'[2]Trade_Map_-_Liste_des_marchés_i'!$A$18:$K$221,10,0)</f>
        <v>54721</v>
      </c>
      <c r="BL75" s="48">
        <v>-0.15289438883201634</v>
      </c>
      <c r="BM75" s="12">
        <f>VLOOKUP($A75,'[1]Trade_Map_-_Liste_des_marchés_f'!$A$18:$K$227,3,0)</f>
        <v>595997</v>
      </c>
      <c r="BN75" s="12">
        <f>VLOOKUP($A75,'[1]Trade_Map_-_Liste_des_marchés_f'!$A$18:$K$227,4,0)</f>
        <v>402070</v>
      </c>
      <c r="BO75" s="12">
        <f>VLOOKUP($A75,'[1]Trade_Map_-_Liste_des_marchés_f'!$A$18:$K$227,5,0)</f>
        <v>401637</v>
      </c>
      <c r="BP75" s="12">
        <f>VLOOKUP($A75,'[1]Trade_Map_-_Liste_des_marchés_f'!$A$18:$K$227,6,0)</f>
        <v>407777</v>
      </c>
      <c r="BQ75" s="12">
        <f>VLOOKUP($A75,'[1]Trade_Map_-_Liste_des_marchés_f'!$A$18:$K$227,7,0)</f>
        <v>788498</v>
      </c>
      <c r="BR75" s="12">
        <f>VLOOKUP($A75,'[1]Trade_Map_-_Liste_des_marchés_f'!$A$18:$K$227,8,0)</f>
        <v>542766</v>
      </c>
      <c r="BS75" s="12">
        <f>VLOOKUP($A75,'[1]Trade_Map_-_Liste_des_marchés_f'!$A$18:$K$227,9,0)</f>
        <v>453051</v>
      </c>
      <c r="BT75" s="12">
        <f>VLOOKUP($A75,'[1]Trade_Map_-_Liste_des_marchés_f'!$A$18:$K$227,10,0)</f>
        <v>556900</v>
      </c>
      <c r="BU75" s="48">
        <v>-9.6460247339075211E-3</v>
      </c>
    </row>
    <row r="76" spans="1:73" x14ac:dyDescent="0.25">
      <c r="A76" s="8" t="s">
        <v>589</v>
      </c>
      <c r="B76" s="8" t="s">
        <v>590</v>
      </c>
      <c r="C76" s="9" t="s">
        <v>547</v>
      </c>
      <c r="D76" s="9" t="s">
        <v>548</v>
      </c>
      <c r="E76" s="10"/>
      <c r="F76" s="21" t="s">
        <v>591</v>
      </c>
      <c r="G76" s="12">
        <v>7507400</v>
      </c>
      <c r="H76" s="9" t="s">
        <v>592</v>
      </c>
      <c r="I76" s="10" t="s">
        <v>12</v>
      </c>
      <c r="J76" s="13" t="s">
        <v>593</v>
      </c>
      <c r="K76" s="10" t="s">
        <v>594</v>
      </c>
      <c r="L76" s="9" t="s">
        <v>595</v>
      </c>
      <c r="M76" s="9" t="s">
        <v>554</v>
      </c>
      <c r="N76" s="12">
        <v>214046415026.18747</v>
      </c>
      <c r="O76" s="12">
        <v>248513617677.28674</v>
      </c>
      <c r="P76" s="12">
        <v>275696879834.96649</v>
      </c>
      <c r="Q76" s="12">
        <v>309383627028.5611</v>
      </c>
      <c r="R76" s="12">
        <v>341244161576.75922</v>
      </c>
      <c r="S76" s="12">
        <v>365711532816.9068</v>
      </c>
      <c r="T76" s="52">
        <v>-1.2494881243075753E-2</v>
      </c>
      <c r="U76" s="12">
        <v>48713.473748156059</v>
      </c>
      <c r="V76" s="15" t="s">
        <v>596</v>
      </c>
      <c r="W76" s="15" t="s">
        <v>597</v>
      </c>
      <c r="X76" s="53">
        <v>85.3</v>
      </c>
      <c r="Y76" s="12">
        <v>578590151</v>
      </c>
      <c r="Z76" s="12">
        <v>535711019</v>
      </c>
      <c r="AA76" s="12">
        <v>-42879132</v>
      </c>
      <c r="AB76" s="16">
        <v>1.5234700987101137</v>
      </c>
      <c r="AC76" s="16">
        <v>1.4160630695252707</v>
      </c>
      <c r="AD76" s="17" t="s">
        <v>1097</v>
      </c>
      <c r="AE76" s="10"/>
      <c r="AF76" s="10"/>
      <c r="AG76" s="10"/>
      <c r="AH76" s="10"/>
      <c r="AI76" s="10"/>
      <c r="AJ76" s="9" t="s">
        <v>598</v>
      </c>
      <c r="AK76" s="19" t="s">
        <v>23</v>
      </c>
      <c r="AL76" s="20">
        <v>0.48383799999999999</v>
      </c>
      <c r="AM76" s="12">
        <v>9</v>
      </c>
      <c r="AN76" s="20">
        <v>92.742587599999993</v>
      </c>
      <c r="AO76" s="12">
        <v>6</v>
      </c>
      <c r="AP76" s="20">
        <v>3.97</v>
      </c>
      <c r="AQ76" s="12">
        <v>16</v>
      </c>
      <c r="AR76" s="20">
        <v>3.93</v>
      </c>
      <c r="AS76" s="12">
        <v>12</v>
      </c>
      <c r="AT76" s="20">
        <v>3.81</v>
      </c>
      <c r="AU76" s="12">
        <v>9</v>
      </c>
      <c r="AV76" s="20">
        <v>3.92</v>
      </c>
      <c r="AW76" s="12">
        <v>12</v>
      </c>
      <c r="AX76" s="20"/>
      <c r="AY76" s="20"/>
      <c r="AZ76" s="20"/>
      <c r="BA76" s="20"/>
      <c r="BB76" s="20"/>
      <c r="BC76" s="20"/>
      <c r="BD76" s="12">
        <f>VLOOKUP(A76,'[2]Trade_Map_-_Liste_des_marchés_i'!$A$18:$K$221,3,0)</f>
        <v>33212</v>
      </c>
      <c r="BE76" s="12">
        <f>VLOOKUP($A76,'[2]Trade_Map_-_Liste_des_marchés_i'!$A$18:$K$221,4,0)</f>
        <v>19747</v>
      </c>
      <c r="BF76" s="12">
        <f>VLOOKUP($A76,'[2]Trade_Map_-_Liste_des_marchés_i'!$A$18:$K$221,5,0)</f>
        <v>8030</v>
      </c>
      <c r="BG76" s="12">
        <f>VLOOKUP($A76,'[2]Trade_Map_-_Liste_des_marchés_i'!$A$18:$K$221,6,0)</f>
        <v>8616</v>
      </c>
      <c r="BH76" s="12">
        <f>VLOOKUP($A76,'[2]Trade_Map_-_Liste_des_marchés_i'!$A$18:$K$221,7,0)</f>
        <v>8330</v>
      </c>
      <c r="BI76" s="12">
        <f>VLOOKUP($A76,'[2]Trade_Map_-_Liste_des_marchés_i'!$A$18:$K$221,8,0)</f>
        <v>9173</v>
      </c>
      <c r="BJ76" s="12">
        <f>VLOOKUP($A76,'[2]Trade_Map_-_Liste_des_marchés_i'!$A$18:$K$221,9,0)</f>
        <v>8564</v>
      </c>
      <c r="BK76" s="12">
        <f>VLOOKUP($A76,'[2]Trade_Map_-_Liste_des_marchés_i'!$A$18:$K$221,10,0)</f>
        <v>5866</v>
      </c>
      <c r="BL76" s="48">
        <v>-0.21938788010904731</v>
      </c>
      <c r="BM76" s="12">
        <f>VLOOKUP($A76,'[1]Trade_Map_-_Liste_des_marchés_f'!$A$18:$K$227,3,0)</f>
        <v>28138</v>
      </c>
      <c r="BN76" s="12">
        <f>VLOOKUP($A76,'[1]Trade_Map_-_Liste_des_marchés_f'!$A$18:$K$227,4,0)</f>
        <v>24725</v>
      </c>
      <c r="BO76" s="12">
        <f>VLOOKUP($A76,'[1]Trade_Map_-_Liste_des_marchés_f'!$A$18:$K$227,5,0)</f>
        <v>27566</v>
      </c>
      <c r="BP76" s="12">
        <f>VLOOKUP($A76,'[1]Trade_Map_-_Liste_des_marchés_f'!$A$18:$K$227,6,0)</f>
        <v>22168</v>
      </c>
      <c r="BQ76" s="12">
        <f>VLOOKUP($A76,'[1]Trade_Map_-_Liste_des_marchés_f'!$A$18:$K$227,7,0)</f>
        <v>23152</v>
      </c>
      <c r="BR76" s="12">
        <f>VLOOKUP($A76,'[1]Trade_Map_-_Liste_des_marchés_f'!$A$18:$K$227,8,0)</f>
        <v>19753</v>
      </c>
      <c r="BS76" s="12">
        <f>VLOOKUP($A76,'[1]Trade_Map_-_Liste_des_marchés_f'!$A$18:$K$227,9,0)</f>
        <v>20652</v>
      </c>
      <c r="BT76" s="12">
        <f>VLOOKUP($A76,'[1]Trade_Map_-_Liste_des_marchés_f'!$A$18:$K$227,10,0)</f>
        <v>20200</v>
      </c>
      <c r="BU76" s="48">
        <v>-4.6244890183973375E-2</v>
      </c>
    </row>
    <row r="77" spans="1:73" x14ac:dyDescent="0.25">
      <c r="A77" s="8" t="s">
        <v>599</v>
      </c>
      <c r="B77" s="8" t="s">
        <v>600</v>
      </c>
      <c r="C77" s="9" t="s">
        <v>547</v>
      </c>
      <c r="D77" s="9" t="s">
        <v>601</v>
      </c>
      <c r="E77" s="10" t="s">
        <v>602</v>
      </c>
      <c r="F77" s="21" t="s">
        <v>603</v>
      </c>
      <c r="G77" s="12">
        <v>9770529</v>
      </c>
      <c r="H77" s="9" t="s">
        <v>11</v>
      </c>
      <c r="I77" s="10" t="s">
        <v>12</v>
      </c>
      <c r="J77" s="13" t="s">
        <v>604</v>
      </c>
      <c r="K77" s="10" t="s">
        <v>605</v>
      </c>
      <c r="L77" s="9" t="s">
        <v>436</v>
      </c>
      <c r="M77" s="9" t="s">
        <v>606</v>
      </c>
      <c r="N77" s="12">
        <v>253547358747.44727</v>
      </c>
      <c r="O77" s="12">
        <v>350666031313.81891</v>
      </c>
      <c r="P77" s="12">
        <v>390107556160.6535</v>
      </c>
      <c r="Q77" s="12">
        <v>358135057862.49152</v>
      </c>
      <c r="R77" s="12">
        <v>385605506854.88092</v>
      </c>
      <c r="S77" s="12">
        <v>421142267937.65015</v>
      </c>
      <c r="T77" s="52">
        <v>1.6777203708039538E-2</v>
      </c>
      <c r="U77" s="12">
        <v>43103.323058316506</v>
      </c>
      <c r="V77" s="15" t="s">
        <v>607</v>
      </c>
      <c r="W77" s="15" t="s">
        <v>608</v>
      </c>
      <c r="X77" s="53">
        <v>80.900000000000006</v>
      </c>
      <c r="Y77" s="12">
        <v>267937296</v>
      </c>
      <c r="Z77" s="12">
        <v>315942728</v>
      </c>
      <c r="AA77" s="12">
        <v>48005432</v>
      </c>
      <c r="AB77" s="16">
        <v>0.69320995356187221</v>
      </c>
      <c r="AC77" s="16">
        <v>0.71806712764421732</v>
      </c>
      <c r="AD77" s="17" t="s">
        <v>1097</v>
      </c>
      <c r="AE77" s="10"/>
      <c r="AF77" s="10"/>
      <c r="AG77" s="10"/>
      <c r="AH77" s="10"/>
      <c r="AI77" s="10"/>
      <c r="AJ77" s="9" t="s">
        <v>609</v>
      </c>
      <c r="AK77" s="19" t="s">
        <v>23</v>
      </c>
      <c r="AL77" s="20">
        <v>0.43799169999999998</v>
      </c>
      <c r="AM77" s="12">
        <v>12</v>
      </c>
      <c r="AN77" s="20">
        <v>77.251328200000003</v>
      </c>
      <c r="AO77" s="12">
        <v>15</v>
      </c>
      <c r="AP77" s="20">
        <v>4.0199999999999996</v>
      </c>
      <c r="AQ77" s="12">
        <v>9</v>
      </c>
      <c r="AR77" s="20">
        <v>3.92</v>
      </c>
      <c r="AS77" s="12">
        <v>13</v>
      </c>
      <c r="AT77" s="20">
        <v>3.63</v>
      </c>
      <c r="AU77" s="12">
        <v>16</v>
      </c>
      <c r="AV77" s="20">
        <v>3.96</v>
      </c>
      <c r="AW77" s="12">
        <v>11</v>
      </c>
      <c r="AX77" s="20">
        <v>4.25</v>
      </c>
      <c r="AY77" s="20">
        <v>4</v>
      </c>
      <c r="AZ77" s="20">
        <v>3.3149999999999999</v>
      </c>
      <c r="BA77" s="20">
        <v>3</v>
      </c>
      <c r="BB77" s="20">
        <v>3.4039999999999995</v>
      </c>
      <c r="BC77" s="20">
        <v>4.4000000000000004</v>
      </c>
      <c r="BD77" s="12">
        <f>VLOOKUP(A77,'[2]Trade_Map_-_Liste_des_marchés_i'!$A$18:$K$221,3,0)</f>
        <v>56721</v>
      </c>
      <c r="BE77" s="12">
        <f>VLOOKUP($A77,'[2]Trade_Map_-_Liste_des_marchés_i'!$A$18:$K$221,4,0)</f>
        <v>50079</v>
      </c>
      <c r="BF77" s="12">
        <f>VLOOKUP($A77,'[2]Trade_Map_-_Liste_des_marchés_i'!$A$18:$K$221,5,0)</f>
        <v>70072</v>
      </c>
      <c r="BG77" s="12">
        <f>VLOOKUP($A77,'[2]Trade_Map_-_Liste_des_marchés_i'!$A$18:$K$221,6,0)</f>
        <v>56267</v>
      </c>
      <c r="BH77" s="12">
        <f>VLOOKUP($A77,'[2]Trade_Map_-_Liste_des_marchés_i'!$A$18:$K$221,7,0)</f>
        <v>97574</v>
      </c>
      <c r="BI77" s="12">
        <f>VLOOKUP($A77,'[2]Trade_Map_-_Liste_des_marchés_i'!$A$18:$K$221,8,0)</f>
        <v>96852</v>
      </c>
      <c r="BJ77" s="12">
        <f>VLOOKUP($A77,'[2]Trade_Map_-_Liste_des_marchés_i'!$A$18:$K$221,9,0)</f>
        <v>52592</v>
      </c>
      <c r="BK77" s="12">
        <f>VLOOKUP($A77,'[2]Trade_Map_-_Liste_des_marchés_i'!$A$18:$K$221,10,0)</f>
        <v>89498</v>
      </c>
      <c r="BL77" s="48">
        <v>6.7322429021279939E-2</v>
      </c>
      <c r="BM77" s="12">
        <f>VLOOKUP($A77,'[1]Trade_Map_-_Liste_des_marchés_f'!$A$18:$K$227,3,0)</f>
        <v>521152</v>
      </c>
      <c r="BN77" s="12">
        <f>VLOOKUP($A77,'[1]Trade_Map_-_Liste_des_marchés_f'!$A$18:$K$227,4,0)</f>
        <v>305121</v>
      </c>
      <c r="BO77" s="12">
        <f>VLOOKUP($A77,'[1]Trade_Map_-_Liste_des_marchés_f'!$A$18:$K$227,5,0)</f>
        <v>430098</v>
      </c>
      <c r="BP77" s="12">
        <f>VLOOKUP($A77,'[1]Trade_Map_-_Liste_des_marchés_f'!$A$18:$K$227,6,0)</f>
        <v>542638</v>
      </c>
      <c r="BQ77" s="12">
        <f>VLOOKUP($A77,'[1]Trade_Map_-_Liste_des_marchés_f'!$A$18:$K$227,7,0)</f>
        <v>665723</v>
      </c>
      <c r="BR77" s="12">
        <f>VLOOKUP($A77,'[1]Trade_Map_-_Liste_des_marchés_f'!$A$18:$K$227,8,0)</f>
        <v>522734</v>
      </c>
      <c r="BS77" s="12">
        <f>VLOOKUP($A77,'[1]Trade_Map_-_Liste_des_marchés_f'!$A$18:$K$227,9,0)</f>
        <v>820158</v>
      </c>
      <c r="BT77" s="12">
        <f>VLOOKUP($A77,'[1]Trade_Map_-_Liste_des_marchés_f'!$A$18:$K$227,10,0)</f>
        <v>907054</v>
      </c>
      <c r="BU77" s="48">
        <v>8.2383710669343246E-2</v>
      </c>
    </row>
    <row r="78" spans="1:73" x14ac:dyDescent="0.25">
      <c r="A78" s="8" t="s">
        <v>610</v>
      </c>
      <c r="B78" s="8" t="s">
        <v>610</v>
      </c>
      <c r="C78" s="9" t="s">
        <v>547</v>
      </c>
      <c r="D78" s="9" t="s">
        <v>601</v>
      </c>
      <c r="E78" s="10" t="s">
        <v>611</v>
      </c>
      <c r="F78" s="21" t="s">
        <v>612</v>
      </c>
      <c r="G78" s="12">
        <v>4974986</v>
      </c>
      <c r="H78" s="9" t="s">
        <v>11</v>
      </c>
      <c r="I78" s="10" t="s">
        <v>12</v>
      </c>
      <c r="J78" s="13" t="s">
        <v>613</v>
      </c>
      <c r="K78" s="10" t="s">
        <v>614</v>
      </c>
      <c r="L78" s="9" t="s">
        <v>615</v>
      </c>
      <c r="M78" s="9" t="s">
        <v>616</v>
      </c>
      <c r="N78" s="12">
        <v>48388363516.427307</v>
      </c>
      <c r="O78" s="12">
        <v>67872692582.243698</v>
      </c>
      <c r="P78" s="12">
        <v>78555637365.229126</v>
      </c>
      <c r="Q78" s="12">
        <v>68399663321.92588</v>
      </c>
      <c r="R78" s="12">
        <v>70598026282.798187</v>
      </c>
      <c r="S78" s="12">
        <v>76331518668.577118</v>
      </c>
      <c r="T78" s="52">
        <v>-1.6479262132667288E-2</v>
      </c>
      <c r="U78" s="12">
        <v>15343.062004310588</v>
      </c>
      <c r="V78" s="15" t="s">
        <v>617</v>
      </c>
      <c r="W78" s="15" t="s">
        <v>618</v>
      </c>
      <c r="X78" s="53">
        <v>70</v>
      </c>
      <c r="Y78" s="12">
        <v>31679489</v>
      </c>
      <c r="Z78" s="12">
        <v>41438039</v>
      </c>
      <c r="AA78" s="12">
        <v>9758550</v>
      </c>
      <c r="AB78" s="16">
        <v>0.47894715888903044</v>
      </c>
      <c r="AC78" s="16">
        <v>0.47586114354778547</v>
      </c>
      <c r="AD78" s="17" t="s">
        <v>1097</v>
      </c>
      <c r="AE78" s="10"/>
      <c r="AF78" s="10"/>
      <c r="AG78" s="10"/>
      <c r="AH78" s="10"/>
      <c r="AI78" s="10"/>
      <c r="AJ78" s="9" t="s">
        <v>619</v>
      </c>
      <c r="AK78" s="19" t="s">
        <v>23</v>
      </c>
      <c r="AL78" s="20">
        <v>0.42354269999999999</v>
      </c>
      <c r="AM78" s="12">
        <v>13</v>
      </c>
      <c r="AN78" s="20">
        <v>60.912421299999998</v>
      </c>
      <c r="AO78" s="12">
        <v>21</v>
      </c>
      <c r="AP78" s="20">
        <v>3.16</v>
      </c>
      <c r="AQ78" s="12">
        <v>44</v>
      </c>
      <c r="AR78" s="20">
        <v>3.05</v>
      </c>
      <c r="AS78" s="12">
        <v>57</v>
      </c>
      <c r="AT78" s="20">
        <v>2.87</v>
      </c>
      <c r="AU78" s="12">
        <v>53</v>
      </c>
      <c r="AV78" s="20">
        <v>3.2</v>
      </c>
      <c r="AW78" s="12">
        <v>50</v>
      </c>
      <c r="AX78" s="20"/>
      <c r="AY78" s="20"/>
      <c r="AZ78" s="20"/>
      <c r="BA78" s="20"/>
      <c r="BB78" s="20"/>
      <c r="BC78" s="20"/>
      <c r="BD78" s="12">
        <f>VLOOKUP(A78,'[2]Trade_Map_-_Liste_des_marchés_i'!$A$18:$K$221,3,0)</f>
        <v>11012</v>
      </c>
      <c r="BE78" s="12">
        <f>VLOOKUP($A78,'[2]Trade_Map_-_Liste_des_marchés_i'!$A$18:$K$221,4,0)</f>
        <v>6947</v>
      </c>
      <c r="BF78" s="12">
        <f>VLOOKUP($A78,'[2]Trade_Map_-_Liste_des_marchés_i'!$A$18:$K$221,5,0)</f>
        <v>6201</v>
      </c>
      <c r="BG78" s="12">
        <f>VLOOKUP($A78,'[2]Trade_Map_-_Liste_des_marchés_i'!$A$18:$K$221,6,0)</f>
        <v>7317</v>
      </c>
      <c r="BH78" s="12">
        <f>VLOOKUP($A78,'[2]Trade_Map_-_Liste_des_marchés_i'!$A$18:$K$221,7,0)</f>
        <v>7974</v>
      </c>
      <c r="BI78" s="12">
        <f>VLOOKUP($A78,'[2]Trade_Map_-_Liste_des_marchés_i'!$A$18:$K$221,8,0)</f>
        <v>8828</v>
      </c>
      <c r="BJ78" s="12">
        <f>VLOOKUP($A78,'[2]Trade_Map_-_Liste_des_marchés_i'!$A$18:$K$221,9,0)</f>
        <v>8519</v>
      </c>
      <c r="BK78" s="12">
        <f>VLOOKUP($A78,'[2]Trade_Map_-_Liste_des_marchés_i'!$A$18:$K$221,10,0)</f>
        <v>50573</v>
      </c>
      <c r="BL78" s="48">
        <v>0.24330857967424202</v>
      </c>
      <c r="BM78" s="12">
        <f>VLOOKUP($A78,'[1]Trade_Map_-_Liste_des_marchés_f'!$A$18:$K$227,3,0)</f>
        <v>36865</v>
      </c>
      <c r="BN78" s="12">
        <f>VLOOKUP($A78,'[1]Trade_Map_-_Liste_des_marchés_f'!$A$18:$K$227,4,0)</f>
        <v>20572</v>
      </c>
      <c r="BO78" s="12">
        <f>VLOOKUP($A78,'[1]Trade_Map_-_Liste_des_marchés_f'!$A$18:$K$227,5,0)</f>
        <v>38916</v>
      </c>
      <c r="BP78" s="12">
        <f>VLOOKUP($A78,'[1]Trade_Map_-_Liste_des_marchés_f'!$A$18:$K$227,6,0)</f>
        <v>46489</v>
      </c>
      <c r="BQ78" s="12">
        <f>VLOOKUP($A78,'[1]Trade_Map_-_Liste_des_marchés_f'!$A$18:$K$227,7,0)</f>
        <v>19082</v>
      </c>
      <c r="BR78" s="12">
        <f>VLOOKUP($A78,'[1]Trade_Map_-_Liste_des_marchés_f'!$A$18:$K$227,8,0)</f>
        <v>46075</v>
      </c>
      <c r="BS78" s="12">
        <f>VLOOKUP($A78,'[1]Trade_Map_-_Liste_des_marchés_f'!$A$18:$K$227,9,0)</f>
        <v>63444</v>
      </c>
      <c r="BT78" s="12">
        <f>VLOOKUP($A78,'[1]Trade_Map_-_Liste_des_marchés_f'!$A$18:$K$227,10,0)</f>
        <v>43370</v>
      </c>
      <c r="BU78" s="48">
        <v>2.3486619078203264E-2</v>
      </c>
    </row>
    <row r="79" spans="1:73" x14ac:dyDescent="0.25">
      <c r="A79" s="8" t="s">
        <v>620</v>
      </c>
      <c r="B79" s="8" t="s">
        <v>620</v>
      </c>
      <c r="C79" s="9" t="s">
        <v>547</v>
      </c>
      <c r="D79" s="9" t="s">
        <v>548</v>
      </c>
      <c r="E79" s="10" t="s">
        <v>621</v>
      </c>
      <c r="F79" s="21" t="s">
        <v>622</v>
      </c>
      <c r="G79" s="12">
        <v>126264931</v>
      </c>
      <c r="H79" s="9" t="s">
        <v>623</v>
      </c>
      <c r="I79" s="10" t="s">
        <v>12</v>
      </c>
      <c r="J79" s="13" t="s">
        <v>624</v>
      </c>
      <c r="K79" s="10" t="s">
        <v>625</v>
      </c>
      <c r="L79" s="9" t="s">
        <v>626</v>
      </c>
      <c r="M79" s="9" t="s">
        <v>627</v>
      </c>
      <c r="N79" s="12">
        <v>5231382674593.7002</v>
      </c>
      <c r="O79" s="12">
        <v>6157459594823.7168</v>
      </c>
      <c r="P79" s="12">
        <v>5155717056270.8271</v>
      </c>
      <c r="Q79" s="12">
        <v>4389475622588.9741</v>
      </c>
      <c r="R79" s="12">
        <v>4866864409657.6787</v>
      </c>
      <c r="S79" s="12">
        <v>5081769542379.7686</v>
      </c>
      <c r="T79" s="52">
        <v>6.5415165020252172E-3</v>
      </c>
      <c r="U79" s="12">
        <v>40246.880128416407</v>
      </c>
      <c r="V79" s="15" t="s">
        <v>628</v>
      </c>
      <c r="W79" s="15" t="s">
        <v>629</v>
      </c>
      <c r="X79" s="53">
        <v>78</v>
      </c>
      <c r="Y79" s="12">
        <v>720964445</v>
      </c>
      <c r="Z79" s="12">
        <v>705842013</v>
      </c>
      <c r="AA79" s="12">
        <v>-15122432</v>
      </c>
      <c r="AB79" s="16">
        <v>0.14038480553880384</v>
      </c>
      <c r="AC79" s="16">
        <v>0.14145178054077415</v>
      </c>
      <c r="AD79" s="17" t="s">
        <v>1097</v>
      </c>
      <c r="AE79" s="10"/>
      <c r="AF79" s="10"/>
      <c r="AG79" s="10"/>
      <c r="AH79" s="10"/>
      <c r="AI79" s="10"/>
      <c r="AJ79" s="9" t="s">
        <v>630</v>
      </c>
      <c r="AK79" s="19" t="s">
        <v>23</v>
      </c>
      <c r="AL79" s="20">
        <v>0.39062920000000001</v>
      </c>
      <c r="AM79" s="12">
        <v>18</v>
      </c>
      <c r="AN79" s="20">
        <v>88.701372399999997</v>
      </c>
      <c r="AO79" s="12">
        <v>9</v>
      </c>
      <c r="AP79" s="20">
        <v>4.25</v>
      </c>
      <c r="AQ79" s="12">
        <v>2</v>
      </c>
      <c r="AR79" s="20">
        <v>4.09</v>
      </c>
      <c r="AS79" s="12">
        <v>4</v>
      </c>
      <c r="AT79" s="20">
        <v>3.99</v>
      </c>
      <c r="AU79" s="12">
        <v>3</v>
      </c>
      <c r="AV79" s="20">
        <v>4.03</v>
      </c>
      <c r="AW79" s="12">
        <v>5</v>
      </c>
      <c r="AX79" s="20">
        <v>1.5</v>
      </c>
      <c r="AY79" s="20">
        <v>1</v>
      </c>
      <c r="AZ79" s="20">
        <v>3.9950000000000001</v>
      </c>
      <c r="BA79" s="20">
        <v>3</v>
      </c>
      <c r="BB79" s="20">
        <v>3.2500000000000004</v>
      </c>
      <c r="BC79" s="20">
        <v>5</v>
      </c>
      <c r="BD79" s="12">
        <f>VLOOKUP(A79,'[2]Trade_Map_-_Liste_des_marchés_i'!$A$18:$K$221,3,0)</f>
        <v>204523</v>
      </c>
      <c r="BE79" s="12">
        <f>VLOOKUP($A79,'[2]Trade_Map_-_Liste_des_marchés_i'!$A$18:$K$221,4,0)</f>
        <v>261647</v>
      </c>
      <c r="BF79" s="12">
        <f>VLOOKUP($A79,'[2]Trade_Map_-_Liste_des_marchés_i'!$A$18:$K$221,5,0)</f>
        <v>218074</v>
      </c>
      <c r="BG79" s="12">
        <f>VLOOKUP($A79,'[2]Trade_Map_-_Liste_des_marchés_i'!$A$18:$K$221,6,0)</f>
        <v>164608</v>
      </c>
      <c r="BH79" s="12">
        <f>VLOOKUP($A79,'[2]Trade_Map_-_Liste_des_marchés_i'!$A$18:$K$221,7,0)</f>
        <v>188816</v>
      </c>
      <c r="BI79" s="12">
        <f>VLOOKUP($A79,'[2]Trade_Map_-_Liste_des_marchés_i'!$A$18:$K$221,8,0)</f>
        <v>199131</v>
      </c>
      <c r="BJ79" s="12">
        <f>VLOOKUP($A79,'[2]Trade_Map_-_Liste_des_marchés_i'!$A$18:$K$221,9,0)</f>
        <v>211706</v>
      </c>
      <c r="BK79" s="12">
        <f>VLOOKUP($A79,'[2]Trade_Map_-_Liste_des_marchés_i'!$A$18:$K$221,10,0)</f>
        <v>256848</v>
      </c>
      <c r="BL79" s="48">
        <v>3.3078761974003834E-2</v>
      </c>
      <c r="BM79" s="12">
        <f>VLOOKUP($A79,'[1]Trade_Map_-_Liste_des_marchés_f'!$A$18:$K$227,3,0)</f>
        <v>653171</v>
      </c>
      <c r="BN79" s="12">
        <f>VLOOKUP($A79,'[1]Trade_Map_-_Liste_des_marchés_f'!$A$18:$K$227,4,0)</f>
        <v>321525</v>
      </c>
      <c r="BO79" s="12">
        <f>VLOOKUP($A79,'[1]Trade_Map_-_Liste_des_marchés_f'!$A$18:$K$227,5,0)</f>
        <v>345743</v>
      </c>
      <c r="BP79" s="12">
        <f>VLOOKUP($A79,'[1]Trade_Map_-_Liste_des_marchés_f'!$A$18:$K$227,6,0)</f>
        <v>286734</v>
      </c>
      <c r="BQ79" s="12">
        <f>VLOOKUP($A79,'[1]Trade_Map_-_Liste_des_marchés_f'!$A$18:$K$227,7,0)</f>
        <v>511346</v>
      </c>
      <c r="BR79" s="12">
        <f>VLOOKUP($A79,'[1]Trade_Map_-_Liste_des_marchés_f'!$A$18:$K$227,8,0)</f>
        <v>457271</v>
      </c>
      <c r="BS79" s="12">
        <f>VLOOKUP($A79,'[1]Trade_Map_-_Liste_des_marchés_f'!$A$18:$K$227,9,0)</f>
        <v>381359</v>
      </c>
      <c r="BT79" s="12">
        <f>VLOOKUP($A79,'[1]Trade_Map_-_Liste_des_marchés_f'!$A$18:$K$227,10,0)</f>
        <v>353822</v>
      </c>
      <c r="BU79" s="48">
        <v>-8.3852459949385727E-2</v>
      </c>
    </row>
    <row r="80" spans="1:73" x14ac:dyDescent="0.25">
      <c r="A80" s="8" t="s">
        <v>631</v>
      </c>
      <c r="B80" s="8" t="s">
        <v>631</v>
      </c>
      <c r="C80" s="9" t="s">
        <v>547</v>
      </c>
      <c r="D80" s="9" t="s">
        <v>601</v>
      </c>
      <c r="E80" s="10" t="s">
        <v>632</v>
      </c>
      <c r="F80" s="21" t="s">
        <v>633</v>
      </c>
      <c r="G80" s="12">
        <v>34268528</v>
      </c>
      <c r="H80" s="9" t="s">
        <v>11</v>
      </c>
      <c r="I80" s="10" t="s">
        <v>12</v>
      </c>
      <c r="J80" s="13" t="s">
        <v>634</v>
      </c>
      <c r="K80" s="10" t="s">
        <v>635</v>
      </c>
      <c r="L80" s="9" t="s">
        <v>436</v>
      </c>
      <c r="M80" s="9" t="s">
        <v>391</v>
      </c>
      <c r="N80" s="12">
        <v>429097899279.01337</v>
      </c>
      <c r="O80" s="12">
        <v>671238840108.22925</v>
      </c>
      <c r="P80" s="12">
        <v>746647127407.61865</v>
      </c>
      <c r="Q80" s="12">
        <v>654269902888.7146</v>
      </c>
      <c r="R80" s="12">
        <v>688586244286.51196</v>
      </c>
      <c r="S80" s="12">
        <v>792966838161.65857</v>
      </c>
      <c r="T80" s="52">
        <v>3.3143572875815154E-3</v>
      </c>
      <c r="U80" s="12">
        <v>23139.798656121398</v>
      </c>
      <c r="V80" s="15" t="s">
        <v>636</v>
      </c>
      <c r="W80" s="15" t="s">
        <v>637</v>
      </c>
      <c r="X80" s="53">
        <v>71.599999999999994</v>
      </c>
      <c r="Y80" s="12">
        <v>144334893</v>
      </c>
      <c r="Z80" s="12">
        <v>251800458</v>
      </c>
      <c r="AA80" s="12">
        <v>107465565</v>
      </c>
      <c r="AB80" s="16">
        <v>0.2497805279716134</v>
      </c>
      <c r="AC80" s="16">
        <v>0.2105537927512531</v>
      </c>
      <c r="AD80" s="17" t="s">
        <v>1097</v>
      </c>
      <c r="AE80" s="10"/>
      <c r="AF80" s="10"/>
      <c r="AG80" s="10"/>
      <c r="AH80" s="10"/>
      <c r="AI80" s="10"/>
      <c r="AJ80" s="9" t="s">
        <v>638</v>
      </c>
      <c r="AK80" s="19" t="s">
        <v>23</v>
      </c>
      <c r="AL80" s="20">
        <v>0.37028850000000002</v>
      </c>
      <c r="AM80" s="12">
        <v>19</v>
      </c>
      <c r="AN80" s="20">
        <v>70.138940700000006</v>
      </c>
      <c r="AO80" s="12">
        <v>17</v>
      </c>
      <c r="AP80" s="20">
        <v>3.11</v>
      </c>
      <c r="AQ80" s="12">
        <v>49</v>
      </c>
      <c r="AR80" s="20">
        <v>2.86</v>
      </c>
      <c r="AS80" s="12">
        <v>68</v>
      </c>
      <c r="AT80" s="20">
        <v>2.66</v>
      </c>
      <c r="AU80" s="12">
        <v>78</v>
      </c>
      <c r="AV80" s="20">
        <v>3.01</v>
      </c>
      <c r="AW80" s="12">
        <v>64</v>
      </c>
      <c r="AX80" s="20">
        <v>4.25</v>
      </c>
      <c r="AY80" s="20">
        <v>4</v>
      </c>
      <c r="AZ80" s="20">
        <v>2.83</v>
      </c>
      <c r="BA80" s="20">
        <v>3</v>
      </c>
      <c r="BB80" s="20">
        <v>3.3220000000000001</v>
      </c>
      <c r="BC80" s="20">
        <v>4</v>
      </c>
      <c r="BD80" s="12">
        <f>VLOOKUP(A80,'[2]Trade_Map_-_Liste_des_marchés_i'!$A$18:$K$221,3,0)</f>
        <v>104826</v>
      </c>
      <c r="BE80" s="12">
        <f>VLOOKUP($A80,'[2]Trade_Map_-_Liste_des_marchés_i'!$A$18:$K$221,4,0)</f>
        <v>64259</v>
      </c>
      <c r="BF80" s="12">
        <f>VLOOKUP($A80,'[2]Trade_Map_-_Liste_des_marchés_i'!$A$18:$K$221,5,0)</f>
        <v>109705</v>
      </c>
      <c r="BG80" s="12">
        <f>VLOOKUP($A80,'[2]Trade_Map_-_Liste_des_marchés_i'!$A$18:$K$221,6,0)</f>
        <v>122842</v>
      </c>
      <c r="BH80" s="12">
        <f>VLOOKUP($A80,'[2]Trade_Map_-_Liste_des_marchés_i'!$A$18:$K$221,7,0)</f>
        <v>90185</v>
      </c>
      <c r="BI80" s="12">
        <f>VLOOKUP($A80,'[2]Trade_Map_-_Liste_des_marchés_i'!$A$18:$K$221,8,0)</f>
        <v>122582</v>
      </c>
      <c r="BJ80" s="12">
        <f>VLOOKUP($A80,'[2]Trade_Map_-_Liste_des_marchés_i'!$A$18:$K$221,9,0)</f>
        <v>134798</v>
      </c>
      <c r="BK80" s="12">
        <f>VLOOKUP($A80,'[2]Trade_Map_-_Liste_des_marchés_i'!$A$18:$K$221,10,0)</f>
        <v>103508</v>
      </c>
      <c r="BL80" s="48">
        <v>-1.805928533135881E-3</v>
      </c>
      <c r="BM80" s="12">
        <f>VLOOKUP($A80,'[1]Trade_Map_-_Liste_des_marchés_f'!$A$18:$K$227,3,0)</f>
        <v>2831562</v>
      </c>
      <c r="BN80" s="12">
        <f>VLOOKUP($A80,'[1]Trade_Map_-_Liste_des_marchés_f'!$A$18:$K$227,4,0)</f>
        <v>2783449</v>
      </c>
      <c r="BO80" s="12">
        <f>VLOOKUP($A80,'[1]Trade_Map_-_Liste_des_marchés_f'!$A$18:$K$227,5,0)</f>
        <v>2514630</v>
      </c>
      <c r="BP80" s="12">
        <f>VLOOKUP($A80,'[1]Trade_Map_-_Liste_des_marchés_f'!$A$18:$K$227,6,0)</f>
        <v>993926</v>
      </c>
      <c r="BQ80" s="12">
        <f>VLOOKUP($A80,'[1]Trade_Map_-_Liste_des_marchés_f'!$A$18:$K$227,7,0)</f>
        <v>799151</v>
      </c>
      <c r="BR80" s="12">
        <f>VLOOKUP($A80,'[1]Trade_Map_-_Liste_des_marchés_f'!$A$18:$K$227,8,0)</f>
        <v>875600</v>
      </c>
      <c r="BS80" s="12">
        <f>VLOOKUP($A80,'[1]Trade_Map_-_Liste_des_marchés_f'!$A$18:$K$227,9,0)</f>
        <v>1174137</v>
      </c>
      <c r="BT80" s="12">
        <f>VLOOKUP($A80,'[1]Trade_Map_-_Liste_des_marchés_f'!$A$18:$K$227,10,0)</f>
        <v>1224083</v>
      </c>
      <c r="BU80" s="48">
        <v>-0.11290678836933676</v>
      </c>
    </row>
    <row r="81" spans="1:73" x14ac:dyDescent="0.25">
      <c r="A81" s="8" t="s">
        <v>639</v>
      </c>
      <c r="B81" s="8" t="s">
        <v>639</v>
      </c>
      <c r="C81" s="9" t="s">
        <v>547</v>
      </c>
      <c r="D81" s="9" t="s">
        <v>640</v>
      </c>
      <c r="E81" s="10" t="s">
        <v>641</v>
      </c>
      <c r="F81" s="21" t="s">
        <v>642</v>
      </c>
      <c r="G81" s="12">
        <v>1366417754</v>
      </c>
      <c r="H81" s="9" t="s">
        <v>643</v>
      </c>
      <c r="I81" s="10" t="s">
        <v>12</v>
      </c>
      <c r="J81" s="13" t="s">
        <v>644</v>
      </c>
      <c r="K81" s="10" t="s">
        <v>645</v>
      </c>
      <c r="L81" s="9" t="s">
        <v>646</v>
      </c>
      <c r="M81" s="9" t="s">
        <v>56</v>
      </c>
      <c r="N81" s="12">
        <v>1341886602798.6855</v>
      </c>
      <c r="O81" s="12">
        <v>1823050405350.4167</v>
      </c>
      <c r="P81" s="12">
        <v>1856722121394.5347</v>
      </c>
      <c r="Q81" s="12">
        <v>2103587817041.7832</v>
      </c>
      <c r="R81" s="12">
        <v>2652754685834.5913</v>
      </c>
      <c r="S81" s="12">
        <v>2868929415617.0215</v>
      </c>
      <c r="T81" s="52">
        <v>4.180727624751128E-2</v>
      </c>
      <c r="U81" s="12">
        <v>2099.5990481085491</v>
      </c>
      <c r="V81" s="15" t="s">
        <v>647</v>
      </c>
      <c r="W81" s="15" t="s">
        <v>648</v>
      </c>
      <c r="X81" s="53">
        <v>71</v>
      </c>
      <c r="Y81" s="12">
        <v>478883729</v>
      </c>
      <c r="Z81" s="12">
        <v>323250726</v>
      </c>
      <c r="AA81" s="12">
        <v>-155633003</v>
      </c>
      <c r="AB81" s="16">
        <v>0.13979682641085206</v>
      </c>
      <c r="AC81" s="16">
        <v>0.15833157419808488</v>
      </c>
      <c r="AD81" s="17" t="s">
        <v>1097</v>
      </c>
      <c r="AE81" s="10"/>
      <c r="AF81" s="10"/>
      <c r="AG81" s="10"/>
      <c r="AH81" s="10"/>
      <c r="AI81" s="10"/>
      <c r="AJ81" s="9" t="s">
        <v>649</v>
      </c>
      <c r="AK81" s="19" t="s">
        <v>23</v>
      </c>
      <c r="AL81" s="20">
        <v>0.35764449999999998</v>
      </c>
      <c r="AM81" s="12">
        <v>21</v>
      </c>
      <c r="AN81" s="20">
        <v>56.695041099999997</v>
      </c>
      <c r="AO81" s="12">
        <v>24</v>
      </c>
      <c r="AP81" s="20">
        <v>2.91</v>
      </c>
      <c r="AQ81" s="12">
        <v>60</v>
      </c>
      <c r="AR81" s="20">
        <v>3.13</v>
      </c>
      <c r="AS81" s="12">
        <v>51</v>
      </c>
      <c r="AT81" s="20">
        <v>2.96</v>
      </c>
      <c r="AU81" s="12">
        <v>49</v>
      </c>
      <c r="AV81" s="20">
        <v>3.18</v>
      </c>
      <c r="AW81" s="12">
        <v>51</v>
      </c>
      <c r="AX81" s="20">
        <v>1.75</v>
      </c>
      <c r="AY81" s="20">
        <v>1</v>
      </c>
      <c r="AZ81" s="20">
        <v>2.48</v>
      </c>
      <c r="BA81" s="20">
        <v>3</v>
      </c>
      <c r="BB81" s="20">
        <v>2.6820000000000004</v>
      </c>
      <c r="BC81" s="20">
        <v>3.4</v>
      </c>
      <c r="BD81" s="12">
        <f>VLOOKUP(A81,'[2]Trade_Map_-_Liste_des_marchés_i'!$A$18:$K$221,3,0)</f>
        <v>1160555</v>
      </c>
      <c r="BE81" s="12">
        <f>VLOOKUP($A81,'[2]Trade_Map_-_Liste_des_marchés_i'!$A$18:$K$221,4,0)</f>
        <v>814633</v>
      </c>
      <c r="BF81" s="12">
        <f>VLOOKUP($A81,'[2]Trade_Map_-_Liste_des_marchés_i'!$A$18:$K$221,5,0)</f>
        <v>866844</v>
      </c>
      <c r="BG81" s="12">
        <f>VLOOKUP($A81,'[2]Trade_Map_-_Liste_des_marchés_i'!$A$18:$K$221,6,0)</f>
        <v>877824</v>
      </c>
      <c r="BH81" s="12">
        <f>VLOOKUP($A81,'[2]Trade_Map_-_Liste_des_marchés_i'!$A$18:$K$221,7,0)</f>
        <v>758187</v>
      </c>
      <c r="BI81" s="12">
        <f>VLOOKUP($A81,'[2]Trade_Map_-_Liste_des_marchés_i'!$A$18:$K$221,8,0)</f>
        <v>662531</v>
      </c>
      <c r="BJ81" s="12">
        <f>VLOOKUP($A81,'[2]Trade_Map_-_Liste_des_marchés_i'!$A$18:$K$221,9,0)</f>
        <v>1101799</v>
      </c>
      <c r="BK81" s="12">
        <f>VLOOKUP($A81,'[2]Trade_Map_-_Liste_des_marchés_i'!$A$18:$K$221,10,0)</f>
        <v>855400</v>
      </c>
      <c r="BL81" s="48">
        <v>-4.2647377544391851E-2</v>
      </c>
      <c r="BM81" s="12">
        <f>VLOOKUP($A81,'[1]Trade_Map_-_Liste_des_marchés_f'!$A$18:$K$227,3,0)</f>
        <v>507746</v>
      </c>
      <c r="BN81" s="12">
        <f>VLOOKUP($A81,'[1]Trade_Map_-_Liste_des_marchés_f'!$A$18:$K$227,4,0)</f>
        <v>629142</v>
      </c>
      <c r="BO81" s="12">
        <f>VLOOKUP($A81,'[1]Trade_Map_-_Liste_des_marchés_f'!$A$18:$K$227,5,0)</f>
        <v>507647</v>
      </c>
      <c r="BP81" s="12">
        <f>VLOOKUP($A81,'[1]Trade_Map_-_Liste_des_marchés_f'!$A$18:$K$227,6,0)</f>
        <v>400282</v>
      </c>
      <c r="BQ81" s="12">
        <f>VLOOKUP($A81,'[1]Trade_Map_-_Liste_des_marchés_f'!$A$18:$K$227,7,0)</f>
        <v>633757</v>
      </c>
      <c r="BR81" s="12">
        <f>VLOOKUP($A81,'[1]Trade_Map_-_Liste_des_marchés_f'!$A$18:$K$227,8,0)</f>
        <v>617349</v>
      </c>
      <c r="BS81" s="12">
        <f>VLOOKUP($A81,'[1]Trade_Map_-_Liste_des_marchés_f'!$A$18:$K$227,9,0)</f>
        <v>702883</v>
      </c>
      <c r="BT81" s="12">
        <f>VLOOKUP($A81,'[1]Trade_Map_-_Liste_des_marchés_f'!$A$18:$K$227,10,0)</f>
        <v>1159033</v>
      </c>
      <c r="BU81" s="48">
        <v>0.12514123551871004</v>
      </c>
    </row>
    <row r="82" spans="1:73" x14ac:dyDescent="0.25">
      <c r="A82" s="8" t="s">
        <v>650</v>
      </c>
      <c r="B82" s="8" t="s">
        <v>650</v>
      </c>
      <c r="C82" s="9" t="s">
        <v>547</v>
      </c>
      <c r="D82" s="9" t="s">
        <v>640</v>
      </c>
      <c r="E82" s="10" t="s">
        <v>651</v>
      </c>
      <c r="F82" s="21" t="s">
        <v>652</v>
      </c>
      <c r="G82" s="12">
        <v>216565318</v>
      </c>
      <c r="H82" s="9" t="s">
        <v>653</v>
      </c>
      <c r="I82" s="10" t="s">
        <v>12</v>
      </c>
      <c r="J82" s="13" t="s">
        <v>654</v>
      </c>
      <c r="K82" s="10" t="s">
        <v>655</v>
      </c>
      <c r="L82" s="9" t="s">
        <v>656</v>
      </c>
      <c r="M82" s="9" t="s">
        <v>657</v>
      </c>
      <c r="N82" s="12">
        <v>168152775283.03162</v>
      </c>
      <c r="O82" s="12">
        <v>213587413183.99557</v>
      </c>
      <c r="P82" s="12">
        <v>231218567178.97867</v>
      </c>
      <c r="Q82" s="12">
        <v>270556131701.17093</v>
      </c>
      <c r="R82" s="12">
        <v>304567253219.09705</v>
      </c>
      <c r="S82" s="12">
        <v>278221906022.84106</v>
      </c>
      <c r="T82" s="52">
        <v>9.8882943984708056E-3</v>
      </c>
      <c r="U82" s="12">
        <v>1284.7020409003858</v>
      </c>
      <c r="V82" s="15" t="s">
        <v>658</v>
      </c>
      <c r="W82" s="15">
        <v>-7</v>
      </c>
      <c r="X82" s="53">
        <v>61</v>
      </c>
      <c r="Y82" s="12">
        <v>50134812</v>
      </c>
      <c r="Z82" s="12">
        <v>23818817</v>
      </c>
      <c r="AA82" s="12">
        <v>-26315995</v>
      </c>
      <c r="AB82" s="16">
        <v>0.13290403702778289</v>
      </c>
      <c r="AC82" s="16">
        <v>0.16462585389737669</v>
      </c>
      <c r="AD82" s="17" t="s">
        <v>1097</v>
      </c>
      <c r="AE82" s="10"/>
      <c r="AF82" s="10"/>
      <c r="AG82" s="10"/>
      <c r="AH82" s="10"/>
      <c r="AI82" s="10"/>
      <c r="AJ82" s="9" t="s">
        <v>659</v>
      </c>
      <c r="AK82" s="19" t="s">
        <v>23</v>
      </c>
      <c r="AL82" s="20">
        <v>0.33316839999999998</v>
      </c>
      <c r="AM82" s="12">
        <v>22</v>
      </c>
      <c r="AN82" s="20">
        <v>39.510273300000001</v>
      </c>
      <c r="AO82" s="12">
        <v>35</v>
      </c>
      <c r="AP82" s="20">
        <v>2.2000000000000002</v>
      </c>
      <c r="AQ82" s="12">
        <v>165</v>
      </c>
      <c r="AR82" s="20">
        <v>2.59</v>
      </c>
      <c r="AS82" s="12">
        <v>111</v>
      </c>
      <c r="AT82" s="20">
        <v>2.12</v>
      </c>
      <c r="AU82" s="12">
        <v>190</v>
      </c>
      <c r="AV82" s="20">
        <v>2.42</v>
      </c>
      <c r="AW82" s="12">
        <v>167</v>
      </c>
      <c r="AX82" s="20"/>
      <c r="AY82" s="20"/>
      <c r="AZ82" s="20"/>
      <c r="BA82" s="20"/>
      <c r="BB82" s="20"/>
      <c r="BC82" s="20"/>
      <c r="BD82" s="12">
        <f>VLOOKUP(A82,'[2]Trade_Map_-_Liste_des_marchés_i'!$A$18:$K$221,3,0)</f>
        <v>332295</v>
      </c>
      <c r="BE82" s="12">
        <f>VLOOKUP($A82,'[2]Trade_Map_-_Liste_des_marchés_i'!$A$18:$K$221,4,0)</f>
        <v>247830</v>
      </c>
      <c r="BF82" s="12">
        <f>VLOOKUP($A82,'[2]Trade_Map_-_Liste_des_marchés_i'!$A$18:$K$221,5,0)</f>
        <v>254587</v>
      </c>
      <c r="BG82" s="12">
        <f>VLOOKUP($A82,'[2]Trade_Map_-_Liste_des_marchés_i'!$A$18:$K$221,6,0)</f>
        <v>272035</v>
      </c>
      <c r="BH82" s="12">
        <f>VLOOKUP($A82,'[2]Trade_Map_-_Liste_des_marchés_i'!$A$18:$K$221,7,0)</f>
        <v>230764</v>
      </c>
      <c r="BI82" s="12">
        <f>VLOOKUP($A82,'[2]Trade_Map_-_Liste_des_marchés_i'!$A$18:$K$221,8,0)</f>
        <v>222779</v>
      </c>
      <c r="BJ82" s="12">
        <f>VLOOKUP($A82,'[2]Trade_Map_-_Liste_des_marchés_i'!$A$18:$K$221,9,0)</f>
        <v>348410</v>
      </c>
      <c r="BK82" s="12">
        <f>VLOOKUP($A82,'[2]Trade_Map_-_Liste_des_marchés_i'!$A$18:$K$221,10,0)</f>
        <v>369521</v>
      </c>
      <c r="BL82" s="48">
        <v>1.528484262026808E-2</v>
      </c>
      <c r="BM82" s="12">
        <f>VLOOKUP($A82,'[1]Trade_Map_-_Liste_des_marchés_f'!$A$18:$K$227,3,0)</f>
        <v>33684</v>
      </c>
      <c r="BN82" s="12">
        <f>VLOOKUP($A82,'[1]Trade_Map_-_Liste_des_marchés_f'!$A$18:$K$227,4,0)</f>
        <v>30887</v>
      </c>
      <c r="BO82" s="12">
        <f>VLOOKUP($A82,'[1]Trade_Map_-_Liste_des_marchés_f'!$A$18:$K$227,5,0)</f>
        <v>23298</v>
      </c>
      <c r="BP82" s="12">
        <f>VLOOKUP($A82,'[1]Trade_Map_-_Liste_des_marchés_f'!$A$18:$K$227,6,0)</f>
        <v>32098</v>
      </c>
      <c r="BQ82" s="12">
        <f>VLOOKUP($A82,'[1]Trade_Map_-_Liste_des_marchés_f'!$A$18:$K$227,7,0)</f>
        <v>28931</v>
      </c>
      <c r="BR82" s="12">
        <f>VLOOKUP($A82,'[1]Trade_Map_-_Liste_des_marchés_f'!$A$18:$K$227,8,0)</f>
        <v>35633</v>
      </c>
      <c r="BS82" s="12">
        <f>VLOOKUP($A82,'[1]Trade_Map_-_Liste_des_marchés_f'!$A$18:$K$227,9,0)</f>
        <v>35778</v>
      </c>
      <c r="BT82" s="12">
        <f>VLOOKUP($A82,'[1]Trade_Map_-_Liste_des_marchés_f'!$A$18:$K$227,10,0)</f>
        <v>36224</v>
      </c>
      <c r="BU82" s="48">
        <v>1.0439679336346597E-2</v>
      </c>
    </row>
    <row r="83" spans="1:73" x14ac:dyDescent="0.25">
      <c r="A83" s="8" t="s">
        <v>660</v>
      </c>
      <c r="B83" s="8" t="s">
        <v>660</v>
      </c>
      <c r="C83" s="9" t="s">
        <v>547</v>
      </c>
      <c r="D83" s="9" t="s">
        <v>559</v>
      </c>
      <c r="E83" s="10" t="s">
        <v>661</v>
      </c>
      <c r="F83" s="21" t="s">
        <v>662</v>
      </c>
      <c r="G83" s="12">
        <v>96462106</v>
      </c>
      <c r="H83" s="9" t="s">
        <v>663</v>
      </c>
      <c r="I83" s="10" t="s">
        <v>12</v>
      </c>
      <c r="J83" s="13" t="s">
        <v>664</v>
      </c>
      <c r="K83" s="10" t="s">
        <v>665</v>
      </c>
      <c r="L83" s="9" t="s">
        <v>666</v>
      </c>
      <c r="M83" s="9" t="s">
        <v>667</v>
      </c>
      <c r="N83" s="12">
        <v>106014659770.22217</v>
      </c>
      <c r="O83" s="12">
        <v>135539438559.70941</v>
      </c>
      <c r="P83" s="12">
        <v>171222025117.38086</v>
      </c>
      <c r="Q83" s="12">
        <v>193241108709.53622</v>
      </c>
      <c r="R83" s="12">
        <v>223779865815.18256</v>
      </c>
      <c r="S83" s="12">
        <v>261921244843.1723</v>
      </c>
      <c r="T83" s="52">
        <v>7.0174348821877994E-2</v>
      </c>
      <c r="U83" s="12">
        <v>2715.2760364072114</v>
      </c>
      <c r="V83" s="15" t="s">
        <v>668</v>
      </c>
      <c r="W83" s="15">
        <v>465</v>
      </c>
      <c r="X83" s="53">
        <v>69.8</v>
      </c>
      <c r="Y83" s="12">
        <v>253442016</v>
      </c>
      <c r="Z83" s="12">
        <v>264610323</v>
      </c>
      <c r="AA83" s="12">
        <v>11168307</v>
      </c>
      <c r="AB83" s="16">
        <v>0.98894677159576816</v>
      </c>
      <c r="AC83" s="16">
        <v>1.0107240145617338</v>
      </c>
      <c r="AD83" s="17" t="s">
        <v>1097</v>
      </c>
      <c r="AE83" s="10"/>
      <c r="AF83" s="10"/>
      <c r="AG83" s="10"/>
      <c r="AH83" s="10"/>
      <c r="AI83" s="10"/>
      <c r="AJ83" s="9" t="s">
        <v>669</v>
      </c>
      <c r="AK83" s="19" t="s">
        <v>23</v>
      </c>
      <c r="AL83" s="20">
        <v>0.30541200000000002</v>
      </c>
      <c r="AM83" s="12">
        <v>24</v>
      </c>
      <c r="AN83" s="20">
        <v>79.671479899999994</v>
      </c>
      <c r="AO83" s="12">
        <v>13</v>
      </c>
      <c r="AP83" s="20">
        <v>3.01</v>
      </c>
      <c r="AQ83" s="12">
        <v>55</v>
      </c>
      <c r="AR83" s="20">
        <v>3.4</v>
      </c>
      <c r="AS83" s="12">
        <v>38</v>
      </c>
      <c r="AT83" s="20">
        <v>2.95</v>
      </c>
      <c r="AU83" s="12">
        <v>50</v>
      </c>
      <c r="AV83" s="20">
        <v>3.27</v>
      </c>
      <c r="AW83" s="12">
        <v>44</v>
      </c>
      <c r="AX83" s="20"/>
      <c r="AY83" s="20"/>
      <c r="AZ83" s="20"/>
      <c r="BA83" s="20"/>
      <c r="BB83" s="20"/>
      <c r="BC83" s="20"/>
      <c r="BD83" s="12">
        <f>VLOOKUP(A83,'[2]Trade_Map_-_Liste_des_marchés_i'!$A$18:$K$221,3,0)</f>
        <v>4110</v>
      </c>
      <c r="BE83" s="12">
        <f>VLOOKUP($A83,'[2]Trade_Map_-_Liste_des_marchés_i'!$A$18:$K$221,4,0)</f>
        <v>3993</v>
      </c>
      <c r="BF83" s="12">
        <f>VLOOKUP($A83,'[2]Trade_Map_-_Liste_des_marchés_i'!$A$18:$K$221,5,0)</f>
        <v>2322</v>
      </c>
      <c r="BG83" s="12">
        <f>VLOOKUP($A83,'[2]Trade_Map_-_Liste_des_marchés_i'!$A$18:$K$221,6,0)</f>
        <v>2072</v>
      </c>
      <c r="BH83" s="12">
        <f>VLOOKUP($A83,'[2]Trade_Map_-_Liste_des_marchés_i'!$A$18:$K$221,7,0)</f>
        <v>9821</v>
      </c>
      <c r="BI83" s="12">
        <f>VLOOKUP($A83,'[2]Trade_Map_-_Liste_des_marchés_i'!$A$18:$K$221,8,0)</f>
        <v>7437</v>
      </c>
      <c r="BJ83" s="12">
        <f>VLOOKUP($A83,'[2]Trade_Map_-_Liste_des_marchés_i'!$A$18:$K$221,9,0)</f>
        <v>17125</v>
      </c>
      <c r="BK83" s="12">
        <f>VLOOKUP($A83,'[2]Trade_Map_-_Liste_des_marchés_i'!$A$18:$K$221,10,0)</f>
        <v>6515</v>
      </c>
      <c r="BL83" s="48">
        <v>6.8025937198836317E-2</v>
      </c>
      <c r="BM83" s="12">
        <f>VLOOKUP($A83,'[1]Trade_Map_-_Liste_des_marchés_f'!$A$18:$K$227,3,0)</f>
        <v>128222</v>
      </c>
      <c r="BN83" s="12">
        <f>VLOOKUP($A83,'[1]Trade_Map_-_Liste_des_marchés_f'!$A$18:$K$227,4,0)</f>
        <v>145907</v>
      </c>
      <c r="BO83" s="12">
        <f>VLOOKUP($A83,'[1]Trade_Map_-_Liste_des_marchés_f'!$A$18:$K$227,5,0)</f>
        <v>187542</v>
      </c>
      <c r="BP83" s="12">
        <f>VLOOKUP($A83,'[1]Trade_Map_-_Liste_des_marchés_f'!$A$18:$K$227,6,0)</f>
        <v>196780</v>
      </c>
      <c r="BQ83" s="12">
        <f>VLOOKUP($A83,'[1]Trade_Map_-_Liste_des_marchés_f'!$A$18:$K$227,7,0)</f>
        <v>270770</v>
      </c>
      <c r="BR83" s="12">
        <f>VLOOKUP($A83,'[1]Trade_Map_-_Liste_des_marchés_f'!$A$18:$K$227,8,0)</f>
        <v>215985</v>
      </c>
      <c r="BS83" s="12">
        <f>VLOOKUP($A83,'[1]Trade_Map_-_Liste_des_marchés_f'!$A$18:$K$227,9,0)</f>
        <v>243193</v>
      </c>
      <c r="BT83" s="12">
        <f>VLOOKUP($A83,'[1]Trade_Map_-_Liste_des_marchés_f'!$A$18:$K$227,10,0)</f>
        <v>263532</v>
      </c>
      <c r="BU83" s="48">
        <v>0.10839824683850074</v>
      </c>
    </row>
    <row r="84" spans="1:73" x14ac:dyDescent="0.25">
      <c r="A84" s="8" t="s">
        <v>670</v>
      </c>
      <c r="B84" s="8" t="s">
        <v>670</v>
      </c>
      <c r="C84" s="9" t="s">
        <v>547</v>
      </c>
      <c r="D84" s="9" t="s">
        <v>601</v>
      </c>
      <c r="E84" s="10" t="s">
        <v>671</v>
      </c>
      <c r="F84" s="21" t="s">
        <v>672</v>
      </c>
      <c r="G84" s="12">
        <v>83429615</v>
      </c>
      <c r="H84" s="9" t="s">
        <v>673</v>
      </c>
      <c r="I84" s="10" t="s">
        <v>12</v>
      </c>
      <c r="J84" s="13" t="s">
        <v>674</v>
      </c>
      <c r="K84" s="10" t="s">
        <v>675</v>
      </c>
      <c r="L84" s="9" t="s">
        <v>676</v>
      </c>
      <c r="M84" s="9" t="s">
        <v>56</v>
      </c>
      <c r="N84" s="12">
        <v>649289324631.255</v>
      </c>
      <c r="O84" s="12">
        <v>838785707000.1698</v>
      </c>
      <c r="P84" s="12">
        <v>957799371565.72949</v>
      </c>
      <c r="Q84" s="12">
        <v>864314287105.72681</v>
      </c>
      <c r="R84" s="12">
        <v>858988610574.03479</v>
      </c>
      <c r="S84" s="12">
        <v>761425499358.15906</v>
      </c>
      <c r="T84" s="52">
        <v>9.1653479720675071E-3</v>
      </c>
      <c r="U84" s="12">
        <v>9126.5613458501412</v>
      </c>
      <c r="V84" s="15">
        <v>8434</v>
      </c>
      <c r="W84" s="15">
        <v>2841</v>
      </c>
      <c r="X84" s="53">
        <v>76.8</v>
      </c>
      <c r="Y84" s="12">
        <v>200658596</v>
      </c>
      <c r="Z84" s="12">
        <v>171098411</v>
      </c>
      <c r="AA84" s="12">
        <v>-29560185</v>
      </c>
      <c r="AB84" s="16">
        <v>0.24411909458861783</v>
      </c>
      <c r="AC84" s="16">
        <v>0.25368170368699317</v>
      </c>
      <c r="AD84" s="10" t="s">
        <v>1093</v>
      </c>
      <c r="AE84" s="10" t="s">
        <v>677</v>
      </c>
      <c r="AF84" s="28">
        <f>[3]Feuil1!$C$4</f>
        <v>38084</v>
      </c>
      <c r="AG84" s="28">
        <f>[3]Feuil1!$D$4</f>
        <v>38718</v>
      </c>
      <c r="AH84" s="10" t="s">
        <v>678</v>
      </c>
      <c r="AI84" s="10" t="s">
        <v>36</v>
      </c>
      <c r="AJ84" s="9" t="s">
        <v>679</v>
      </c>
      <c r="AK84" s="19" t="s">
        <v>23</v>
      </c>
      <c r="AL84" s="20">
        <v>0.28220830000000002</v>
      </c>
      <c r="AM84" s="12">
        <v>28</v>
      </c>
      <c r="AN84" s="20">
        <v>61.129357800000001</v>
      </c>
      <c r="AO84" s="12">
        <v>19</v>
      </c>
      <c r="AP84" s="20">
        <v>3.21</v>
      </c>
      <c r="AQ84" s="12">
        <v>40</v>
      </c>
      <c r="AR84" s="20">
        <v>3.05</v>
      </c>
      <c r="AS84" s="12">
        <v>59</v>
      </c>
      <c r="AT84" s="20">
        <v>2.71</v>
      </c>
      <c r="AU84" s="12">
        <v>69</v>
      </c>
      <c r="AV84" s="20">
        <v>3.15</v>
      </c>
      <c r="AW84" s="12">
        <v>54</v>
      </c>
      <c r="AX84" s="20">
        <v>3.25</v>
      </c>
      <c r="AY84" s="20">
        <v>3</v>
      </c>
      <c r="AZ84" s="20">
        <v>3.355</v>
      </c>
      <c r="BA84" s="20">
        <v>3</v>
      </c>
      <c r="BB84" s="20">
        <v>3.1419999999999999</v>
      </c>
      <c r="BC84" s="20">
        <v>3.2</v>
      </c>
      <c r="BD84" s="12">
        <f>VLOOKUP(A84,'[2]Trade_Map_-_Liste_des_marchés_i'!$A$18:$K$221,3,0)</f>
        <v>338016</v>
      </c>
      <c r="BE84" s="12">
        <f>VLOOKUP($A84,'[2]Trade_Map_-_Liste_des_marchés_i'!$A$18:$K$221,4,0)</f>
        <v>416447</v>
      </c>
      <c r="BF84" s="12">
        <f>VLOOKUP($A84,'[2]Trade_Map_-_Liste_des_marchés_i'!$A$18:$K$221,5,0)</f>
        <v>547332</v>
      </c>
      <c r="BG84" s="12">
        <f>VLOOKUP($A84,'[2]Trade_Map_-_Liste_des_marchés_i'!$A$18:$K$221,6,0)</f>
        <v>683019</v>
      </c>
      <c r="BH84" s="12">
        <f>VLOOKUP($A84,'[2]Trade_Map_-_Liste_des_marchés_i'!$A$18:$K$221,7,0)</f>
        <v>757920</v>
      </c>
      <c r="BI84" s="12">
        <f>VLOOKUP($A84,'[2]Trade_Map_-_Liste_des_marchés_i'!$A$18:$K$221,8,0)</f>
        <v>708965</v>
      </c>
      <c r="BJ84" s="12">
        <f>VLOOKUP($A84,'[2]Trade_Map_-_Liste_des_marchés_i'!$A$18:$K$221,9,0)</f>
        <v>590260</v>
      </c>
      <c r="BK84" s="12">
        <f>VLOOKUP($A84,'[2]Trade_Map_-_Liste_des_marchés_i'!$A$18:$K$221,10,0)</f>
        <v>652737</v>
      </c>
      <c r="BL84" s="48">
        <v>9.8572467312542322E-2</v>
      </c>
      <c r="BM84" s="12">
        <f>VLOOKUP($A84,'[1]Trade_Map_-_Liste_des_marchés_f'!$A$18:$K$227,3,0)</f>
        <v>1136434</v>
      </c>
      <c r="BN84" s="12">
        <f>VLOOKUP($A84,'[1]Trade_Map_-_Liste_des_marchés_f'!$A$18:$K$227,4,0)</f>
        <v>1387349</v>
      </c>
      <c r="BO84" s="12">
        <f>VLOOKUP($A84,'[1]Trade_Map_-_Liste_des_marchés_f'!$A$18:$K$227,5,0)</f>
        <v>1651925</v>
      </c>
      <c r="BP84" s="12">
        <f>VLOOKUP($A84,'[1]Trade_Map_-_Liste_des_marchés_f'!$A$18:$K$227,6,0)</f>
        <v>1589001</v>
      </c>
      <c r="BQ84" s="12">
        <f>VLOOKUP($A84,'[1]Trade_Map_-_Liste_des_marchés_f'!$A$18:$K$227,7,0)</f>
        <v>1848730</v>
      </c>
      <c r="BR84" s="12">
        <f>VLOOKUP($A84,'[1]Trade_Map_-_Liste_des_marchés_f'!$A$18:$K$227,8,0)</f>
        <v>1984845</v>
      </c>
      <c r="BS84" s="12">
        <f>VLOOKUP($A84,'[1]Trade_Map_-_Liste_des_marchés_f'!$A$18:$K$227,9,0)</f>
        <v>2293732</v>
      </c>
      <c r="BT84" s="12">
        <f>VLOOKUP($A84,'[1]Trade_Map_-_Liste_des_marchés_f'!$A$18:$K$227,10,0)</f>
        <v>2665874</v>
      </c>
      <c r="BU84" s="48">
        <v>0.12953409055901055</v>
      </c>
    </row>
    <row r="85" spans="1:73" x14ac:dyDescent="0.25">
      <c r="A85" s="8" t="s">
        <v>680</v>
      </c>
      <c r="B85" s="8" t="s">
        <v>680</v>
      </c>
      <c r="C85" s="9" t="s">
        <v>547</v>
      </c>
      <c r="D85" s="9" t="s">
        <v>559</v>
      </c>
      <c r="E85" s="10" t="s">
        <v>681</v>
      </c>
      <c r="F85" s="21" t="s">
        <v>682</v>
      </c>
      <c r="G85" s="12">
        <v>69625582</v>
      </c>
      <c r="H85" s="9" t="s">
        <v>683</v>
      </c>
      <c r="I85" s="10" t="s">
        <v>684</v>
      </c>
      <c r="J85" s="13" t="s">
        <v>685</v>
      </c>
      <c r="K85" s="10" t="s">
        <v>686</v>
      </c>
      <c r="L85" s="9" t="s">
        <v>687</v>
      </c>
      <c r="M85" s="9" t="s">
        <v>361</v>
      </c>
      <c r="N85" s="12">
        <v>281710416557.29193</v>
      </c>
      <c r="O85" s="12">
        <v>370819140946.55267</v>
      </c>
      <c r="P85" s="12">
        <v>420333203150.42639</v>
      </c>
      <c r="Q85" s="12">
        <v>401295941041.2962</v>
      </c>
      <c r="R85" s="12">
        <v>456294704152.64679</v>
      </c>
      <c r="S85" s="12">
        <v>543548969968.69324</v>
      </c>
      <c r="T85" s="52">
        <v>2.3546939105903279E-2</v>
      </c>
      <c r="U85" s="12">
        <v>7806.7422110553161</v>
      </c>
      <c r="V85" s="15" t="s">
        <v>688</v>
      </c>
      <c r="W85" s="15" t="s">
        <v>689</v>
      </c>
      <c r="X85" s="53">
        <v>80.099999999999994</v>
      </c>
      <c r="Y85" s="12">
        <v>240139196</v>
      </c>
      <c r="Z85" s="12">
        <v>245380465</v>
      </c>
      <c r="AA85" s="12">
        <v>5241269</v>
      </c>
      <c r="AB85" s="16">
        <v>0.44661998074245679</v>
      </c>
      <c r="AC85" s="16">
        <v>0.44610024260820663</v>
      </c>
      <c r="AD85" s="17" t="s">
        <v>1097</v>
      </c>
      <c r="AE85" s="10"/>
      <c r="AF85" s="10"/>
      <c r="AG85" s="10"/>
      <c r="AH85" s="10"/>
      <c r="AI85" s="10"/>
      <c r="AJ85" s="9" t="s">
        <v>690</v>
      </c>
      <c r="AK85" s="19" t="s">
        <v>23</v>
      </c>
      <c r="AL85" s="20">
        <v>0.27745799999999998</v>
      </c>
      <c r="AM85" s="12">
        <v>31</v>
      </c>
      <c r="AN85" s="20">
        <v>60.823067000000002</v>
      </c>
      <c r="AO85" s="12">
        <v>22</v>
      </c>
      <c r="AP85" s="20">
        <v>3.14</v>
      </c>
      <c r="AQ85" s="12">
        <v>46</v>
      </c>
      <c r="AR85" s="20">
        <v>3.41</v>
      </c>
      <c r="AS85" s="12">
        <v>37</v>
      </c>
      <c r="AT85" s="20">
        <v>3.14</v>
      </c>
      <c r="AU85" s="12">
        <v>41</v>
      </c>
      <c r="AV85" s="20">
        <v>3.41</v>
      </c>
      <c r="AW85" s="12">
        <v>37</v>
      </c>
      <c r="AX85" s="20">
        <v>1.5</v>
      </c>
      <c r="AY85" s="20">
        <v>1</v>
      </c>
      <c r="AZ85" s="20">
        <v>3.0700000000000003</v>
      </c>
      <c r="BA85" s="20">
        <v>3</v>
      </c>
      <c r="BB85" s="20">
        <v>2.2279999999999998</v>
      </c>
      <c r="BC85" s="20">
        <v>3.2</v>
      </c>
      <c r="BD85" s="12">
        <f>VLOOKUP(A85,'[2]Trade_Map_-_Liste_des_marchés_i'!$A$18:$K$221,3,0)</f>
        <v>37083</v>
      </c>
      <c r="BE85" s="12">
        <f>VLOOKUP($A85,'[2]Trade_Map_-_Liste_des_marchés_i'!$A$18:$K$221,4,0)</f>
        <v>37959</v>
      </c>
      <c r="BF85" s="12">
        <f>VLOOKUP($A85,'[2]Trade_Map_-_Liste_des_marchés_i'!$A$18:$K$221,5,0)</f>
        <v>32195</v>
      </c>
      <c r="BG85" s="12">
        <f>VLOOKUP($A85,'[2]Trade_Map_-_Liste_des_marchés_i'!$A$18:$K$221,6,0)</f>
        <v>42892</v>
      </c>
      <c r="BH85" s="12">
        <f>VLOOKUP($A85,'[2]Trade_Map_-_Liste_des_marchés_i'!$A$18:$K$221,7,0)</f>
        <v>16596</v>
      </c>
      <c r="BI85" s="12">
        <f>VLOOKUP($A85,'[2]Trade_Map_-_Liste_des_marchés_i'!$A$18:$K$221,8,0)</f>
        <v>22763</v>
      </c>
      <c r="BJ85" s="12">
        <f>VLOOKUP($A85,'[2]Trade_Map_-_Liste_des_marchés_i'!$A$18:$K$221,9,0)</f>
        <v>29103</v>
      </c>
      <c r="BK85" s="12">
        <f>VLOOKUP($A85,'[2]Trade_Map_-_Liste_des_marchés_i'!$A$18:$K$221,10,0)</f>
        <v>15384</v>
      </c>
      <c r="BL85" s="48">
        <v>-0.11811189028416091</v>
      </c>
      <c r="BM85" s="12">
        <f>VLOOKUP($A85,'[1]Trade_Map_-_Liste_des_marchés_f'!$A$18:$K$227,3,0)</f>
        <v>202563</v>
      </c>
      <c r="BN85" s="12">
        <f>VLOOKUP($A85,'[1]Trade_Map_-_Liste_des_marchés_f'!$A$18:$K$227,4,0)</f>
        <v>205359</v>
      </c>
      <c r="BO85" s="12">
        <f>VLOOKUP($A85,'[1]Trade_Map_-_Liste_des_marchés_f'!$A$18:$K$227,5,0)</f>
        <v>145532</v>
      </c>
      <c r="BP85" s="12">
        <f>VLOOKUP($A85,'[1]Trade_Map_-_Liste_des_marchés_f'!$A$18:$K$227,6,0)</f>
        <v>130243</v>
      </c>
      <c r="BQ85" s="12">
        <f>VLOOKUP($A85,'[1]Trade_Map_-_Liste_des_marchés_f'!$A$18:$K$227,7,0)</f>
        <v>139171</v>
      </c>
      <c r="BR85" s="12">
        <f>VLOOKUP($A85,'[1]Trade_Map_-_Liste_des_marchés_f'!$A$18:$K$227,8,0)</f>
        <v>154496</v>
      </c>
      <c r="BS85" s="12">
        <f>VLOOKUP($A85,'[1]Trade_Map_-_Liste_des_marchés_f'!$A$18:$K$227,9,0)</f>
        <v>166018</v>
      </c>
      <c r="BT85" s="12">
        <f>VLOOKUP($A85,'[1]Trade_Map_-_Liste_des_marchés_f'!$A$18:$K$227,10,0)</f>
        <v>169864</v>
      </c>
      <c r="BU85" s="48">
        <v>-2.4836768064819603E-2</v>
      </c>
    </row>
    <row r="86" spans="1:73" x14ac:dyDescent="0.25">
      <c r="A86" s="8" t="s">
        <v>691</v>
      </c>
      <c r="B86" s="8" t="s">
        <v>691</v>
      </c>
      <c r="C86" s="9" t="s">
        <v>547</v>
      </c>
      <c r="D86" s="9" t="s">
        <v>601</v>
      </c>
      <c r="E86" s="10" t="s">
        <v>692</v>
      </c>
      <c r="F86" s="21" t="s">
        <v>693</v>
      </c>
      <c r="G86" s="12">
        <v>2832067</v>
      </c>
      <c r="H86" s="9" t="s">
        <v>11</v>
      </c>
      <c r="I86" s="10" t="s">
        <v>694</v>
      </c>
      <c r="J86" s="13" t="s">
        <v>695</v>
      </c>
      <c r="K86" s="10" t="s">
        <v>696</v>
      </c>
      <c r="L86" s="9" t="s">
        <v>436</v>
      </c>
      <c r="M86" s="9" t="s">
        <v>391</v>
      </c>
      <c r="N86" s="12">
        <v>97798351648.351639</v>
      </c>
      <c r="O86" s="12">
        <v>167775268614.03708</v>
      </c>
      <c r="P86" s="12">
        <v>198727642979.29669</v>
      </c>
      <c r="Q86" s="12">
        <v>161739955577.7478</v>
      </c>
      <c r="R86" s="12">
        <v>161099122215.30661</v>
      </c>
      <c r="S86" s="12">
        <v>175837550996.18515</v>
      </c>
      <c r="T86" s="52">
        <v>7.7480839138064535E-3</v>
      </c>
      <c r="U86" s="12">
        <v>62088.061827698693</v>
      </c>
      <c r="V86" s="15" t="s">
        <v>697</v>
      </c>
      <c r="W86" s="15" t="s">
        <v>698</v>
      </c>
      <c r="X86" s="53">
        <v>68.7</v>
      </c>
      <c r="Y86" s="12">
        <v>29178065</v>
      </c>
      <c r="Z86" s="12">
        <v>72934956</v>
      </c>
      <c r="AA86" s="12">
        <v>43756891</v>
      </c>
      <c r="AB86" s="16">
        <v>0.29036181527066246</v>
      </c>
      <c r="AC86" s="16">
        <v>0.22091095699281593</v>
      </c>
      <c r="AD86" s="17" t="s">
        <v>1097</v>
      </c>
      <c r="AE86" s="10"/>
      <c r="AF86" s="10"/>
      <c r="AG86" s="10"/>
      <c r="AH86" s="10"/>
      <c r="AI86" s="10"/>
      <c r="AJ86" s="9" t="s">
        <v>699</v>
      </c>
      <c r="AK86" s="19" t="s">
        <v>23</v>
      </c>
      <c r="AL86" s="20">
        <v>0.26965529999999999</v>
      </c>
      <c r="AM86" s="12">
        <v>37</v>
      </c>
      <c r="AN86" s="20">
        <v>35.682364300000003</v>
      </c>
      <c r="AO86" s="12">
        <v>42</v>
      </c>
      <c r="AP86" s="20">
        <v>3.38</v>
      </c>
      <c r="AQ86" s="12">
        <v>32</v>
      </c>
      <c r="AR86" s="20">
        <v>3.42</v>
      </c>
      <c r="AS86" s="12">
        <v>36</v>
      </c>
      <c r="AT86" s="20">
        <v>3</v>
      </c>
      <c r="AU86" s="12">
        <v>47</v>
      </c>
      <c r="AV86" s="20">
        <v>3.47</v>
      </c>
      <c r="AW86" s="12">
        <v>34</v>
      </c>
      <c r="AX86" s="20">
        <v>4.25</v>
      </c>
      <c r="AY86" s="20">
        <v>5</v>
      </c>
      <c r="AZ86" s="20">
        <v>3</v>
      </c>
      <c r="BA86" s="20">
        <v>3</v>
      </c>
      <c r="BB86" s="20">
        <v>2.2760000000000002</v>
      </c>
      <c r="BC86" s="20">
        <v>3.2</v>
      </c>
      <c r="BD86" s="12">
        <f>VLOOKUP(A86,'[2]Trade_Map_-_Liste_des_marchés_i'!$A$18:$K$221,3,0)</f>
        <v>5453</v>
      </c>
      <c r="BE86" s="12">
        <f>VLOOKUP($A86,'[2]Trade_Map_-_Liste_des_marchés_i'!$A$18:$K$221,4,0)</f>
        <v>8267</v>
      </c>
      <c r="BF86" s="12">
        <f>VLOOKUP($A86,'[2]Trade_Map_-_Liste_des_marchés_i'!$A$18:$K$221,5,0)</f>
        <v>7871</v>
      </c>
      <c r="BG86" s="12">
        <f>VLOOKUP($A86,'[2]Trade_Map_-_Liste_des_marchés_i'!$A$18:$K$221,6,0)</f>
        <v>19078</v>
      </c>
      <c r="BH86" s="12">
        <f>VLOOKUP($A86,'[2]Trade_Map_-_Liste_des_marchés_i'!$A$18:$K$221,7,0)</f>
        <v>11220</v>
      </c>
      <c r="BI86" s="12">
        <f>VLOOKUP($A86,'[2]Trade_Map_-_Liste_des_marchés_i'!$A$18:$K$221,8,0)</f>
        <v>24738</v>
      </c>
      <c r="BJ86" s="12">
        <f>VLOOKUP($A86,'[2]Trade_Map_-_Liste_des_marchés_i'!$A$18:$K$221,9,0)</f>
        <v>40520</v>
      </c>
      <c r="BK86" s="12">
        <f>VLOOKUP($A86,'[2]Trade_Map_-_Liste_des_marchés_i'!$A$18:$K$221,10,0)</f>
        <v>39017</v>
      </c>
      <c r="BL86" s="48">
        <v>0.32461094562465354</v>
      </c>
      <c r="BM86" s="12">
        <f>VLOOKUP($A86,'[1]Trade_Map_-_Liste_des_marchés_f'!$A$18:$K$227,3,0)</f>
        <v>141024</v>
      </c>
      <c r="BN86" s="12">
        <f>VLOOKUP($A86,'[1]Trade_Map_-_Liste_des_marchés_f'!$A$18:$K$227,4,0)</f>
        <v>102461</v>
      </c>
      <c r="BO86" s="12">
        <f>VLOOKUP($A86,'[1]Trade_Map_-_Liste_des_marchés_f'!$A$18:$K$227,5,0)</f>
        <v>73431</v>
      </c>
      <c r="BP86" s="12">
        <f>VLOOKUP($A86,'[1]Trade_Map_-_Liste_des_marchés_f'!$A$18:$K$227,6,0)</f>
        <v>53173</v>
      </c>
      <c r="BQ86" s="12">
        <f>VLOOKUP($A86,'[1]Trade_Map_-_Liste_des_marchés_f'!$A$18:$K$227,7,0)</f>
        <v>54351</v>
      </c>
      <c r="BR86" s="12">
        <f>VLOOKUP($A86,'[1]Trade_Map_-_Liste_des_marchés_f'!$A$18:$K$227,8,0)</f>
        <v>46582</v>
      </c>
      <c r="BS86" s="12">
        <f>VLOOKUP($A86,'[1]Trade_Map_-_Liste_des_marchés_f'!$A$18:$K$227,9,0)</f>
        <v>54480</v>
      </c>
      <c r="BT86" s="12">
        <f>VLOOKUP($A86,'[1]Trade_Map_-_Liste_des_marchés_f'!$A$18:$K$227,10,0)</f>
        <v>52610</v>
      </c>
      <c r="BU86" s="48">
        <v>-0.13138957186665956</v>
      </c>
    </row>
    <row r="87" spans="1:73" x14ac:dyDescent="0.25">
      <c r="A87" s="8" t="s">
        <v>700</v>
      </c>
      <c r="B87" s="8" t="s">
        <v>700</v>
      </c>
      <c r="C87" s="9" t="s">
        <v>547</v>
      </c>
      <c r="D87" s="9" t="s">
        <v>559</v>
      </c>
      <c r="E87" s="10" t="s">
        <v>701</v>
      </c>
      <c r="F87" s="21" t="s">
        <v>702</v>
      </c>
      <c r="G87" s="12">
        <v>270625568</v>
      </c>
      <c r="H87" s="9" t="s">
        <v>703</v>
      </c>
      <c r="I87" s="10" t="s">
        <v>12</v>
      </c>
      <c r="J87" s="13" t="s">
        <v>704</v>
      </c>
      <c r="K87" s="10" t="s">
        <v>705</v>
      </c>
      <c r="L87" s="9" t="s">
        <v>706</v>
      </c>
      <c r="M87" s="9" t="s">
        <v>707</v>
      </c>
      <c r="N87" s="12">
        <v>539580085612.40143</v>
      </c>
      <c r="O87" s="12">
        <v>892969107923.09424</v>
      </c>
      <c r="P87" s="12">
        <v>912524136718.01819</v>
      </c>
      <c r="Q87" s="12">
        <v>860854235065.07898</v>
      </c>
      <c r="R87" s="12">
        <v>1015618742565.8127</v>
      </c>
      <c r="S87" s="12">
        <v>1119190780752.7959</v>
      </c>
      <c r="T87" s="52">
        <v>5.0247140221696893E-2</v>
      </c>
      <c r="U87" s="12">
        <v>4135.5692628155366</v>
      </c>
      <c r="V87" s="15" t="s">
        <v>708</v>
      </c>
      <c r="W87" s="15" t="s">
        <v>709</v>
      </c>
      <c r="X87" s="53">
        <v>69.599999999999994</v>
      </c>
      <c r="Y87" s="12">
        <v>171275737</v>
      </c>
      <c r="Z87" s="12">
        <v>167682999</v>
      </c>
      <c r="AA87" s="12">
        <v>-3592738</v>
      </c>
      <c r="AB87" s="16">
        <v>0.15143027526192085</v>
      </c>
      <c r="AC87" s="16">
        <v>0.15254564583407454</v>
      </c>
      <c r="AD87" s="17" t="s">
        <v>1097</v>
      </c>
      <c r="AE87" s="10"/>
      <c r="AF87" s="10"/>
      <c r="AG87" s="10"/>
      <c r="AH87" s="10"/>
      <c r="AI87" s="10"/>
      <c r="AJ87" s="9" t="s">
        <v>710</v>
      </c>
      <c r="AK87" s="19" t="s">
        <v>23</v>
      </c>
      <c r="AL87" s="20">
        <v>0.24252979999999999</v>
      </c>
      <c r="AM87" s="12">
        <v>42</v>
      </c>
      <c r="AN87" s="20">
        <v>34.7296938</v>
      </c>
      <c r="AO87" s="12">
        <v>45</v>
      </c>
      <c r="AP87" s="20">
        <v>2.89</v>
      </c>
      <c r="AQ87" s="12">
        <v>65</v>
      </c>
      <c r="AR87" s="20">
        <v>3.1</v>
      </c>
      <c r="AS87" s="12">
        <v>53</v>
      </c>
      <c r="AT87" s="20">
        <v>2.67</v>
      </c>
      <c r="AU87" s="12">
        <v>75</v>
      </c>
      <c r="AV87" s="20">
        <v>3.15</v>
      </c>
      <c r="AW87" s="12">
        <v>53</v>
      </c>
      <c r="AX87" s="20">
        <v>2.5</v>
      </c>
      <c r="AY87" s="20">
        <v>1</v>
      </c>
      <c r="AZ87" s="20">
        <v>2.835</v>
      </c>
      <c r="BA87" s="20">
        <v>3</v>
      </c>
      <c r="BB87" s="20">
        <v>1.8779999999999999</v>
      </c>
      <c r="BC87" s="20">
        <v>3.4</v>
      </c>
      <c r="BD87" s="12">
        <f>VLOOKUP(A87,'[2]Trade_Map_-_Liste_des_marchés_i'!$A$18:$K$221,3,0)</f>
        <v>117071</v>
      </c>
      <c r="BE87" s="12">
        <f>VLOOKUP($A87,'[2]Trade_Map_-_Liste_des_marchés_i'!$A$18:$K$221,4,0)</f>
        <v>56804</v>
      </c>
      <c r="BF87" s="12">
        <f>VLOOKUP($A87,'[2]Trade_Map_-_Liste_des_marchés_i'!$A$18:$K$221,5,0)</f>
        <v>109022</v>
      </c>
      <c r="BG87" s="12">
        <f>VLOOKUP($A87,'[2]Trade_Map_-_Liste_des_marchés_i'!$A$18:$K$221,6,0)</f>
        <v>66246</v>
      </c>
      <c r="BH87" s="12">
        <f>VLOOKUP($A87,'[2]Trade_Map_-_Liste_des_marchés_i'!$A$18:$K$221,7,0)</f>
        <v>24983</v>
      </c>
      <c r="BI87" s="12">
        <f>VLOOKUP($A87,'[2]Trade_Map_-_Liste_des_marchés_i'!$A$18:$K$221,8,0)</f>
        <v>32423</v>
      </c>
      <c r="BJ87" s="12">
        <f>VLOOKUP($A87,'[2]Trade_Map_-_Liste_des_marchés_i'!$A$18:$K$221,9,0)</f>
        <v>47511</v>
      </c>
      <c r="BK87" s="12">
        <f>VLOOKUP($A87,'[2]Trade_Map_-_Liste_des_marchés_i'!$A$18:$K$221,10,0)</f>
        <v>47191</v>
      </c>
      <c r="BL87" s="48">
        <v>-0.12172609584957017</v>
      </c>
      <c r="BM87" s="12">
        <f>VLOOKUP($A87,'[1]Trade_Map_-_Liste_des_marchés_f'!$A$18:$K$227,3,0)</f>
        <v>135767</v>
      </c>
      <c r="BN87" s="12">
        <f>VLOOKUP($A87,'[1]Trade_Map_-_Liste_des_marchés_f'!$A$18:$K$227,4,0)</f>
        <v>91662</v>
      </c>
      <c r="BO87" s="12">
        <f>VLOOKUP($A87,'[1]Trade_Map_-_Liste_des_marchés_f'!$A$18:$K$227,5,0)</f>
        <v>111692</v>
      </c>
      <c r="BP87" s="12">
        <f>VLOOKUP($A87,'[1]Trade_Map_-_Liste_des_marchés_f'!$A$18:$K$227,6,0)</f>
        <v>135813</v>
      </c>
      <c r="BQ87" s="12">
        <f>VLOOKUP($A87,'[1]Trade_Map_-_Liste_des_marchés_f'!$A$18:$K$227,7,0)</f>
        <v>172607</v>
      </c>
      <c r="BR87" s="12">
        <f>VLOOKUP($A87,'[1]Trade_Map_-_Liste_des_marchés_f'!$A$18:$K$227,8,0)</f>
        <v>133574</v>
      </c>
      <c r="BS87" s="12">
        <f>VLOOKUP($A87,'[1]Trade_Map_-_Liste_des_marchés_f'!$A$18:$K$227,9,0)</f>
        <v>105751</v>
      </c>
      <c r="BT87" s="12">
        <f>VLOOKUP($A87,'[1]Trade_Map_-_Liste_des_marchés_f'!$A$18:$K$227,10,0)</f>
        <v>120193</v>
      </c>
      <c r="BU87" s="48">
        <v>-1.7255306032961881E-2</v>
      </c>
    </row>
    <row r="88" spans="1:73" x14ac:dyDescent="0.25">
      <c r="A88" s="8" t="s">
        <v>711</v>
      </c>
      <c r="B88" s="8" t="s">
        <v>711</v>
      </c>
      <c r="C88" s="9" t="s">
        <v>547</v>
      </c>
      <c r="D88" s="9" t="s">
        <v>601</v>
      </c>
      <c r="E88" s="10" t="s">
        <v>712</v>
      </c>
      <c r="F88" s="21" t="s">
        <v>713</v>
      </c>
      <c r="G88" s="12">
        <v>39309783</v>
      </c>
      <c r="H88" s="9" t="s">
        <v>714</v>
      </c>
      <c r="I88" s="10" t="s">
        <v>694</v>
      </c>
      <c r="J88" s="13" t="s">
        <v>715</v>
      </c>
      <c r="K88" s="10" t="s">
        <v>716</v>
      </c>
      <c r="L88" s="9" t="s">
        <v>717</v>
      </c>
      <c r="M88" s="9" t="s">
        <v>56</v>
      </c>
      <c r="N88" s="12">
        <v>111660855042.73505</v>
      </c>
      <c r="O88" s="12">
        <v>185470085470.08548</v>
      </c>
      <c r="P88" s="12">
        <v>234648370497.42709</v>
      </c>
      <c r="Q88" s="12">
        <v>177498577312.9234</v>
      </c>
      <c r="R88" s="12">
        <v>195473049873.09644</v>
      </c>
      <c r="S88" s="12">
        <v>234094042938.91705</v>
      </c>
      <c r="T88" s="52">
        <v>4.4009098446935721E-2</v>
      </c>
      <c r="U88" s="12">
        <v>5955.1090103681581</v>
      </c>
      <c r="V88" s="15" t="s">
        <v>718</v>
      </c>
      <c r="W88" s="15">
        <v>194.2</v>
      </c>
      <c r="X88" s="53">
        <v>44.7</v>
      </c>
      <c r="Y88" s="12">
        <v>49754994</v>
      </c>
      <c r="Z88" s="12">
        <v>91045647</v>
      </c>
      <c r="AA88" s="12">
        <v>41290653</v>
      </c>
      <c r="AB88" s="16">
        <v>0.30073520716787222</v>
      </c>
      <c r="AC88" s="16">
        <v>0.25806078417896655</v>
      </c>
      <c r="AD88" s="17" t="s">
        <v>1097</v>
      </c>
      <c r="AE88" s="10"/>
      <c r="AF88" s="10"/>
      <c r="AG88" s="10"/>
      <c r="AH88" s="10"/>
      <c r="AI88" s="10"/>
      <c r="AJ88" s="9" t="s">
        <v>719</v>
      </c>
      <c r="AK88" s="19" t="s">
        <v>23</v>
      </c>
      <c r="AL88" s="20">
        <v>0.23300870000000001</v>
      </c>
      <c r="AM88" s="12">
        <v>49</v>
      </c>
      <c r="AN88" s="20">
        <v>33.518422399999999</v>
      </c>
      <c r="AO88" s="12">
        <v>48</v>
      </c>
      <c r="AP88" s="20">
        <v>2.0299999999999998</v>
      </c>
      <c r="AQ88" s="12">
        <v>191</v>
      </c>
      <c r="AR88" s="20">
        <v>1.91</v>
      </c>
      <c r="AS88" s="12">
        <v>210</v>
      </c>
      <c r="AT88" s="20">
        <v>1.84</v>
      </c>
      <c r="AU88" s="12">
        <v>204</v>
      </c>
      <c r="AV88" s="20">
        <v>2.1800000000000002</v>
      </c>
      <c r="AW88" s="12">
        <v>198</v>
      </c>
      <c r="AX88" s="20"/>
      <c r="AY88" s="20"/>
      <c r="AZ88" s="20"/>
      <c r="BA88" s="20"/>
      <c r="BB88" s="20"/>
      <c r="BC88" s="20"/>
      <c r="BD88" s="12">
        <f>VLOOKUP(A88,'[2]Trade_Map_-_Liste_des_marchés_i'!$A$18:$K$221,3,0)</f>
        <v>8715</v>
      </c>
      <c r="BE88" s="12">
        <f>VLOOKUP($A88,'[2]Trade_Map_-_Liste_des_marchés_i'!$A$18:$K$221,4,0)</f>
        <v>12248</v>
      </c>
      <c r="BF88" s="12">
        <f>VLOOKUP($A88,'[2]Trade_Map_-_Liste_des_marchés_i'!$A$18:$K$221,5,0)</f>
        <v>9840</v>
      </c>
      <c r="BG88" s="12">
        <f>VLOOKUP($A88,'[2]Trade_Map_-_Liste_des_marchés_i'!$A$18:$K$221,6,0)</f>
        <v>10928</v>
      </c>
      <c r="BH88" s="12">
        <f>VLOOKUP($A88,'[2]Trade_Map_-_Liste_des_marchés_i'!$A$18:$K$221,7,0)</f>
        <v>16323</v>
      </c>
      <c r="BI88" s="12">
        <f>VLOOKUP($A88,'[2]Trade_Map_-_Liste_des_marchés_i'!$A$18:$K$221,8,0)</f>
        <v>11520</v>
      </c>
      <c r="BJ88" s="12">
        <f>VLOOKUP($A88,'[2]Trade_Map_-_Liste_des_marchés_i'!$A$18:$K$221,9,0)</f>
        <v>22465</v>
      </c>
      <c r="BK88" s="12">
        <f>VLOOKUP($A88,'[2]Trade_Map_-_Liste_des_marchés_i'!$A$18:$K$221,10,0)</f>
        <v>61070</v>
      </c>
      <c r="BL88" s="48">
        <v>0.32067014776092351</v>
      </c>
      <c r="BM88" s="12">
        <f>VLOOKUP($A88,'[1]Trade_Map_-_Liste_des_marchés_f'!$A$18:$K$227,3,0)</f>
        <v>1166218</v>
      </c>
      <c r="BN88" s="12">
        <f>VLOOKUP($A88,'[1]Trade_Map_-_Liste_des_marchés_f'!$A$18:$K$227,4,0)</f>
        <v>1357435</v>
      </c>
      <c r="BO88" s="12">
        <f>VLOOKUP($A88,'[1]Trade_Map_-_Liste_des_marchés_f'!$A$18:$K$227,5,0)</f>
        <v>860019</v>
      </c>
      <c r="BP88" s="12">
        <f>VLOOKUP($A88,'[1]Trade_Map_-_Liste_des_marchés_f'!$A$18:$K$227,6,0)</f>
        <v>373478</v>
      </c>
      <c r="BQ88" s="12">
        <f>VLOOKUP($A88,'[1]Trade_Map_-_Liste_des_marchés_f'!$A$18:$K$227,7,0)</f>
        <v>598</v>
      </c>
      <c r="BR88" s="12">
        <f>VLOOKUP($A88,'[1]Trade_Map_-_Liste_des_marchés_f'!$A$18:$K$227,8,0)</f>
        <v>426</v>
      </c>
      <c r="BS88" s="12">
        <f>VLOOKUP($A88,'[1]Trade_Map_-_Liste_des_marchés_f'!$A$18:$K$227,9,0)</f>
        <v>196</v>
      </c>
      <c r="BT88" s="12">
        <f>VLOOKUP($A88,'[1]Trade_Map_-_Liste_des_marchés_f'!$A$18:$K$227,10,0)</f>
        <v>68</v>
      </c>
      <c r="BU88" s="48">
        <v>-0.75162712325829184</v>
      </c>
    </row>
    <row r="89" spans="1:73" x14ac:dyDescent="0.25">
      <c r="A89" s="8" t="s">
        <v>720</v>
      </c>
      <c r="B89" s="8" t="s">
        <v>720</v>
      </c>
      <c r="C89" s="9" t="s">
        <v>547</v>
      </c>
      <c r="D89" s="9" t="s">
        <v>601</v>
      </c>
      <c r="E89" s="10" t="s">
        <v>721</v>
      </c>
      <c r="F89" s="21" t="s">
        <v>722</v>
      </c>
      <c r="G89" s="12">
        <v>6855713</v>
      </c>
      <c r="H89" s="9" t="s">
        <v>11</v>
      </c>
      <c r="I89" s="10" t="s">
        <v>723</v>
      </c>
      <c r="J89" s="13" t="s">
        <v>724</v>
      </c>
      <c r="K89" s="10" t="s">
        <v>725</v>
      </c>
      <c r="L89" s="9" t="s">
        <v>726</v>
      </c>
      <c r="M89" s="9" t="s">
        <v>56</v>
      </c>
      <c r="N89" s="12">
        <v>35399582928.62355</v>
      </c>
      <c r="O89" s="12">
        <v>39927125961.194031</v>
      </c>
      <c r="P89" s="12">
        <v>46909335135.124374</v>
      </c>
      <c r="Q89" s="12">
        <v>49939374832.703148</v>
      </c>
      <c r="R89" s="12">
        <v>53140638269.121063</v>
      </c>
      <c r="S89" s="12">
        <v>51991634491.634491</v>
      </c>
      <c r="T89" s="52">
        <v>-6.6999999999999463E-2</v>
      </c>
      <c r="U89" s="12">
        <v>7583.694721706479</v>
      </c>
      <c r="V89" s="15" t="s">
        <v>727</v>
      </c>
      <c r="W89" s="15">
        <v>437.85</v>
      </c>
      <c r="X89" s="53">
        <v>54.3</v>
      </c>
      <c r="Y89" s="12">
        <v>19239394</v>
      </c>
      <c r="Z89" s="12">
        <v>3731350</v>
      </c>
      <c r="AA89" s="12">
        <v>-15508044</v>
      </c>
      <c r="AB89" s="16">
        <v>0.22090807708397797</v>
      </c>
      <c r="AC89" s="16">
        <v>0.28502941687913991</v>
      </c>
      <c r="AD89" s="17" t="s">
        <v>1096</v>
      </c>
      <c r="AE89" s="17" t="s">
        <v>34</v>
      </c>
      <c r="AF89" s="18">
        <v>42463</v>
      </c>
      <c r="AG89" s="18">
        <v>42463</v>
      </c>
      <c r="AH89" s="17" t="s">
        <v>728</v>
      </c>
      <c r="AI89" s="17" t="s">
        <v>729</v>
      </c>
      <c r="AJ89" s="9" t="s">
        <v>730</v>
      </c>
      <c r="AK89" s="19" t="s">
        <v>23</v>
      </c>
      <c r="AL89" s="20">
        <v>0.1996492</v>
      </c>
      <c r="AM89" s="12">
        <v>64</v>
      </c>
      <c r="AN89" s="20">
        <v>33.446230100000001</v>
      </c>
      <c r="AO89" s="12">
        <v>50</v>
      </c>
      <c r="AP89" s="20">
        <v>2.64</v>
      </c>
      <c r="AQ89" s="12">
        <v>87</v>
      </c>
      <c r="AR89" s="20">
        <v>2.4700000000000002</v>
      </c>
      <c r="AS89" s="12">
        <v>137</v>
      </c>
      <c r="AT89" s="20">
        <v>2.38</v>
      </c>
      <c r="AU89" s="12">
        <v>140</v>
      </c>
      <c r="AV89" s="20">
        <v>2.72</v>
      </c>
      <c r="AW89" s="12">
        <v>98</v>
      </c>
      <c r="AX89" s="20">
        <v>4.75</v>
      </c>
      <c r="AY89" s="20">
        <v>4</v>
      </c>
      <c r="AZ89" s="20">
        <v>3.19</v>
      </c>
      <c r="BA89" s="20">
        <v>3</v>
      </c>
      <c r="BB89" s="20">
        <v>2.7280000000000002</v>
      </c>
      <c r="BC89" s="20">
        <v>2</v>
      </c>
      <c r="BD89" s="12">
        <f>VLOOKUP(A89,'[2]Trade_Map_-_Liste_des_marchés_i'!$A$18:$K$221,3,0)</f>
        <v>53451</v>
      </c>
      <c r="BE89" s="12">
        <f>VLOOKUP($A89,'[2]Trade_Map_-_Liste_des_marchés_i'!$A$18:$K$221,4,0)</f>
        <v>71535</v>
      </c>
      <c r="BF89" s="12">
        <f>VLOOKUP($A89,'[2]Trade_Map_-_Liste_des_marchés_i'!$A$18:$K$221,5,0)</f>
        <v>82376</v>
      </c>
      <c r="BG89" s="12">
        <f>VLOOKUP($A89,'[2]Trade_Map_-_Liste_des_marchés_i'!$A$18:$K$221,6,0)</f>
        <v>76626</v>
      </c>
      <c r="BH89" s="12">
        <f>VLOOKUP($A89,'[2]Trade_Map_-_Liste_des_marchés_i'!$A$18:$K$221,7,0)</f>
        <v>62626</v>
      </c>
      <c r="BI89" s="12">
        <f>VLOOKUP($A89,'[2]Trade_Map_-_Liste_des_marchés_i'!$A$18:$K$221,8,0)</f>
        <v>67240</v>
      </c>
      <c r="BJ89" s="12">
        <f>VLOOKUP($A89,'[2]Trade_Map_-_Liste_des_marchés_i'!$A$18:$K$221,9,0)</f>
        <v>84538</v>
      </c>
      <c r="BK89" s="12">
        <f>VLOOKUP($A89,'[2]Trade_Map_-_Liste_des_marchés_i'!$A$18:$K$221,10,0)</f>
        <v>69082</v>
      </c>
      <c r="BL89" s="48">
        <v>3.7326758867830101E-2</v>
      </c>
      <c r="BM89" s="12">
        <f>VLOOKUP($A89,'[1]Trade_Map_-_Liste_des_marchés_f'!$A$18:$K$227,3,0)</f>
        <v>25466</v>
      </c>
      <c r="BN89" s="12">
        <f>VLOOKUP($A89,'[1]Trade_Map_-_Liste_des_marchés_f'!$A$18:$K$227,4,0)</f>
        <v>27040</v>
      </c>
      <c r="BO89" s="12">
        <f>VLOOKUP($A89,'[1]Trade_Map_-_Liste_des_marchés_f'!$A$18:$K$227,5,0)</f>
        <v>23800</v>
      </c>
      <c r="BP89" s="12">
        <f>VLOOKUP($A89,'[1]Trade_Map_-_Liste_des_marchés_f'!$A$18:$K$227,6,0)</f>
        <v>21683</v>
      </c>
      <c r="BQ89" s="12">
        <f>VLOOKUP($A89,'[1]Trade_Map_-_Liste_des_marchés_f'!$A$18:$K$227,7,0)</f>
        <v>23954</v>
      </c>
      <c r="BR89" s="12">
        <f>VLOOKUP($A89,'[1]Trade_Map_-_Liste_des_marchés_f'!$A$18:$K$227,8,0)</f>
        <v>23276</v>
      </c>
      <c r="BS89" s="12">
        <f>VLOOKUP($A89,'[1]Trade_Map_-_Liste_des_marchés_f'!$A$18:$K$227,9,0)</f>
        <v>23220</v>
      </c>
      <c r="BT89" s="12">
        <f>VLOOKUP($A89,'[1]Trade_Map_-_Liste_des_marchés_f'!$A$18:$K$227,10,0)</f>
        <v>26630</v>
      </c>
      <c r="BU89" s="48">
        <v>6.4053083320927406E-3</v>
      </c>
    </row>
    <row r="90" spans="1:73" x14ac:dyDescent="0.25">
      <c r="A90" s="8" t="s">
        <v>731</v>
      </c>
      <c r="B90" s="8" t="s">
        <v>731</v>
      </c>
      <c r="C90" s="9" t="s">
        <v>547</v>
      </c>
      <c r="D90" s="9" t="s">
        <v>601</v>
      </c>
      <c r="E90" s="10" t="s">
        <v>732</v>
      </c>
      <c r="F90" s="21" t="s">
        <v>733</v>
      </c>
      <c r="G90" s="12">
        <v>10101694</v>
      </c>
      <c r="H90" s="9" t="s">
        <v>11</v>
      </c>
      <c r="I90" s="10" t="s">
        <v>12</v>
      </c>
      <c r="J90" s="13" t="s">
        <v>734</v>
      </c>
      <c r="K90" s="10" t="s">
        <v>735</v>
      </c>
      <c r="L90" s="9" t="s">
        <v>736</v>
      </c>
      <c r="M90" s="9" t="s">
        <v>361</v>
      </c>
      <c r="N90" s="12">
        <v>24537876123.68803</v>
      </c>
      <c r="O90" s="12">
        <v>29524149164.899441</v>
      </c>
      <c r="P90" s="12">
        <v>34454440180.658173</v>
      </c>
      <c r="Q90" s="12">
        <v>38587017944.335213</v>
      </c>
      <c r="R90" s="12">
        <v>41408960786.802818</v>
      </c>
      <c r="S90" s="12">
        <v>44502895861.683662</v>
      </c>
      <c r="T90" s="52">
        <v>1.9554663940487983E-2</v>
      </c>
      <c r="U90" s="12">
        <v>4405.4884123082393</v>
      </c>
      <c r="V90" s="15">
        <v>915.77</v>
      </c>
      <c r="W90" s="15">
        <v>41.13</v>
      </c>
      <c r="X90" s="53">
        <v>69</v>
      </c>
      <c r="Y90" s="12">
        <v>19336709</v>
      </c>
      <c r="Z90" s="12">
        <v>8312917</v>
      </c>
      <c r="AA90" s="12">
        <v>-11023792</v>
      </c>
      <c r="AB90" s="16">
        <v>0.31064973935556767</v>
      </c>
      <c r="AC90" s="16">
        <v>0.34824171483391048</v>
      </c>
      <c r="AD90" s="17" t="s">
        <v>1096</v>
      </c>
      <c r="AE90" s="17" t="s">
        <v>34</v>
      </c>
      <c r="AF90" s="18">
        <v>38042</v>
      </c>
      <c r="AG90" s="18">
        <v>39168</v>
      </c>
      <c r="AH90" s="17" t="s">
        <v>728</v>
      </c>
      <c r="AI90" s="17" t="s">
        <v>729</v>
      </c>
      <c r="AJ90" s="9" t="s">
        <v>737</v>
      </c>
      <c r="AK90" s="19" t="s">
        <v>23</v>
      </c>
      <c r="AL90" s="20">
        <v>0.19725609999999999</v>
      </c>
      <c r="AM90" s="12">
        <v>65</v>
      </c>
      <c r="AN90" s="20">
        <v>34.905947900000001</v>
      </c>
      <c r="AO90" s="12">
        <v>43</v>
      </c>
      <c r="AP90" s="20">
        <v>2.72</v>
      </c>
      <c r="AQ90" s="12">
        <v>84</v>
      </c>
      <c r="AR90" s="20">
        <v>2.5499999999999998</v>
      </c>
      <c r="AS90" s="12">
        <v>121</v>
      </c>
      <c r="AT90" s="20">
        <v>2.4900000000000002</v>
      </c>
      <c r="AU90" s="12">
        <v>113</v>
      </c>
      <c r="AV90" s="20">
        <v>2.69</v>
      </c>
      <c r="AW90" s="12">
        <v>104</v>
      </c>
      <c r="AX90" s="20"/>
      <c r="AY90" s="20"/>
      <c r="AZ90" s="20"/>
      <c r="BA90" s="20"/>
      <c r="BB90" s="20"/>
      <c r="BC90" s="20"/>
      <c r="BD90" s="12">
        <f>VLOOKUP(A90,'[2]Trade_Map_-_Liste_des_marchés_i'!$A$18:$K$221,3,0)</f>
        <v>42287</v>
      </c>
      <c r="BE90" s="12">
        <f>VLOOKUP($A90,'[2]Trade_Map_-_Liste_des_marchés_i'!$A$18:$K$221,4,0)</f>
        <v>26294</v>
      </c>
      <c r="BF90" s="12">
        <f>VLOOKUP($A90,'[2]Trade_Map_-_Liste_des_marchés_i'!$A$18:$K$221,5,0)</f>
        <v>26451</v>
      </c>
      <c r="BG90" s="12">
        <f>VLOOKUP($A90,'[2]Trade_Map_-_Liste_des_marchés_i'!$A$18:$K$221,6,0)</f>
        <v>22227</v>
      </c>
      <c r="BH90" s="12">
        <f>VLOOKUP($A90,'[2]Trade_Map_-_Liste_des_marchés_i'!$A$18:$K$221,7,0)</f>
        <v>26378</v>
      </c>
      <c r="BI90" s="12">
        <f>VLOOKUP($A90,'[2]Trade_Map_-_Liste_des_marchés_i'!$A$18:$K$221,8,0)</f>
        <v>31058</v>
      </c>
      <c r="BJ90" s="12">
        <f>VLOOKUP($A90,'[2]Trade_Map_-_Liste_des_marchés_i'!$A$18:$K$221,9,0)</f>
        <v>21499</v>
      </c>
      <c r="BK90" s="12">
        <f>VLOOKUP($A90,'[2]Trade_Map_-_Liste_des_marchés_i'!$A$18:$K$221,10,0)</f>
        <v>22017</v>
      </c>
      <c r="BL90" s="48">
        <v>-8.9023185426132856E-2</v>
      </c>
      <c r="BM90" s="12">
        <f>VLOOKUP($A90,'[1]Trade_Map_-_Liste_des_marchés_f'!$A$18:$K$227,3,0)</f>
        <v>15048</v>
      </c>
      <c r="BN90" s="12">
        <f>VLOOKUP($A90,'[1]Trade_Map_-_Liste_des_marchés_f'!$A$18:$K$227,4,0)</f>
        <v>11592</v>
      </c>
      <c r="BO90" s="12">
        <f>VLOOKUP($A90,'[1]Trade_Map_-_Liste_des_marchés_f'!$A$18:$K$227,5,0)</f>
        <v>13415</v>
      </c>
      <c r="BP90" s="12">
        <f>VLOOKUP($A90,'[1]Trade_Map_-_Liste_des_marchés_f'!$A$18:$K$227,6,0)</f>
        <v>26097</v>
      </c>
      <c r="BQ90" s="12">
        <f>VLOOKUP($A90,'[1]Trade_Map_-_Liste_des_marchés_f'!$A$18:$K$227,7,0)</f>
        <v>15794</v>
      </c>
      <c r="BR90" s="12">
        <f>VLOOKUP($A90,'[1]Trade_Map_-_Liste_des_marchés_f'!$A$18:$K$227,8,0)</f>
        <v>14194</v>
      </c>
      <c r="BS90" s="12">
        <f>VLOOKUP($A90,'[1]Trade_Map_-_Liste_des_marchés_f'!$A$18:$K$227,9,0)</f>
        <v>21002</v>
      </c>
      <c r="BT90" s="12">
        <f>VLOOKUP($A90,'[1]Trade_Map_-_Liste_des_marchés_f'!$A$18:$K$227,10,0)</f>
        <v>23653</v>
      </c>
      <c r="BU90" s="48">
        <v>6.6739083117240749E-2</v>
      </c>
    </row>
    <row r="91" spans="1:73" x14ac:dyDescent="0.25">
      <c r="A91" s="8" t="s">
        <v>738</v>
      </c>
      <c r="B91" s="8" t="s">
        <v>738</v>
      </c>
      <c r="C91" s="9" t="s">
        <v>547</v>
      </c>
      <c r="D91" s="9" t="s">
        <v>559</v>
      </c>
      <c r="E91" s="10" t="s">
        <v>739</v>
      </c>
      <c r="F91" s="21" t="s">
        <v>740</v>
      </c>
      <c r="G91" s="12">
        <v>108116615</v>
      </c>
      <c r="H91" s="9" t="s">
        <v>741</v>
      </c>
      <c r="I91" s="10" t="s">
        <v>12</v>
      </c>
      <c r="J91" s="13" t="s">
        <v>742</v>
      </c>
      <c r="K91" s="10" t="s">
        <v>743</v>
      </c>
      <c r="L91" s="9" t="s">
        <v>744</v>
      </c>
      <c r="M91" s="9" t="s">
        <v>84</v>
      </c>
      <c r="N91" s="12">
        <v>176131654910.52719</v>
      </c>
      <c r="O91" s="12">
        <v>234216730703.91406</v>
      </c>
      <c r="P91" s="12">
        <v>283902829721.08679</v>
      </c>
      <c r="Q91" s="12">
        <v>306445871632.25891</v>
      </c>
      <c r="R91" s="12">
        <v>328480738147.21564</v>
      </c>
      <c r="S91" s="12">
        <v>376795508678.85333</v>
      </c>
      <c r="T91" s="52">
        <v>6.0405752565576162E-2</v>
      </c>
      <c r="U91" s="12">
        <v>3485.084218358606</v>
      </c>
      <c r="V91" s="15" t="s">
        <v>745</v>
      </c>
      <c r="W91" s="15">
        <v>658.13</v>
      </c>
      <c r="X91" s="53">
        <v>62.8</v>
      </c>
      <c r="Y91" s="12">
        <v>112908749</v>
      </c>
      <c r="Z91" s="12">
        <v>70334023</v>
      </c>
      <c r="AA91" s="12">
        <v>-42574726</v>
      </c>
      <c r="AB91" s="16">
        <v>0.24315944295952277</v>
      </c>
      <c r="AC91" s="16">
        <v>0.2692340554080182</v>
      </c>
      <c r="AD91" s="17" t="s">
        <v>1097</v>
      </c>
      <c r="AE91" s="10"/>
      <c r="AF91" s="10"/>
      <c r="AG91" s="10"/>
      <c r="AH91" s="10"/>
      <c r="AI91" s="10"/>
      <c r="AJ91" s="9" t="s">
        <v>746</v>
      </c>
      <c r="AK91" s="19" t="s">
        <v>23</v>
      </c>
      <c r="AL91" s="20">
        <v>0.19162370000000001</v>
      </c>
      <c r="AM91" s="12">
        <v>66</v>
      </c>
      <c r="AN91" s="20">
        <v>29.605181699999999</v>
      </c>
      <c r="AO91" s="12">
        <v>55</v>
      </c>
      <c r="AP91" s="20">
        <v>2.73</v>
      </c>
      <c r="AQ91" s="12">
        <v>80</v>
      </c>
      <c r="AR91" s="20">
        <v>2.78</v>
      </c>
      <c r="AS91" s="12">
        <v>80</v>
      </c>
      <c r="AT91" s="20">
        <v>2.5299999999999998</v>
      </c>
      <c r="AU91" s="12">
        <v>105</v>
      </c>
      <c r="AV91" s="20">
        <v>2.9</v>
      </c>
      <c r="AW91" s="12">
        <v>70</v>
      </c>
      <c r="AX91" s="20">
        <v>1.5</v>
      </c>
      <c r="AY91" s="20">
        <v>1</v>
      </c>
      <c r="AZ91" s="20">
        <v>2.7649999999999997</v>
      </c>
      <c r="BA91" s="20">
        <v>3</v>
      </c>
      <c r="BB91" s="20">
        <v>1.3460000000000001</v>
      </c>
      <c r="BC91" s="20">
        <v>2.1999999999999997</v>
      </c>
      <c r="BD91" s="12">
        <f>VLOOKUP(A91,'[2]Trade_Map_-_Liste_des_marchés_i'!$A$18:$K$221,3,0)</f>
        <v>26193</v>
      </c>
      <c r="BE91" s="12">
        <f>VLOOKUP($A91,'[2]Trade_Map_-_Liste_des_marchés_i'!$A$18:$K$221,4,0)</f>
        <v>29163</v>
      </c>
      <c r="BF91" s="12">
        <f>VLOOKUP($A91,'[2]Trade_Map_-_Liste_des_marchés_i'!$A$18:$K$221,5,0)</f>
        <v>2598</v>
      </c>
      <c r="BG91" s="12">
        <f>VLOOKUP($A91,'[2]Trade_Map_-_Liste_des_marchés_i'!$A$18:$K$221,6,0)</f>
        <v>1769</v>
      </c>
      <c r="BH91" s="12">
        <f>VLOOKUP($A91,'[2]Trade_Map_-_Liste_des_marchés_i'!$A$18:$K$221,7,0)</f>
        <v>7455</v>
      </c>
      <c r="BI91" s="12">
        <f>VLOOKUP($A91,'[2]Trade_Map_-_Liste_des_marchés_i'!$A$18:$K$221,8,0)</f>
        <v>6080</v>
      </c>
      <c r="BJ91" s="12">
        <f>VLOOKUP($A91,'[2]Trade_Map_-_Liste_des_marchés_i'!$A$18:$K$221,9,0)</f>
        <v>4635</v>
      </c>
      <c r="BK91" s="12">
        <f>VLOOKUP($A91,'[2]Trade_Map_-_Liste_des_marchés_i'!$A$18:$K$221,10,0)</f>
        <v>377</v>
      </c>
      <c r="BL91" s="48">
        <v>-0.45439361518469945</v>
      </c>
      <c r="BM91" s="12">
        <f>VLOOKUP($A91,'[1]Trade_Map_-_Liste_des_marchés_f'!$A$18:$K$227,3,0)</f>
        <v>8096</v>
      </c>
      <c r="BN91" s="12">
        <f>VLOOKUP($A91,'[1]Trade_Map_-_Liste_des_marchés_f'!$A$18:$K$227,4,0)</f>
        <v>11160</v>
      </c>
      <c r="BO91" s="12">
        <f>VLOOKUP($A91,'[1]Trade_Map_-_Liste_des_marchés_f'!$A$18:$K$227,5,0)</f>
        <v>15865</v>
      </c>
      <c r="BP91" s="12">
        <f>VLOOKUP($A91,'[1]Trade_Map_-_Liste_des_marchés_f'!$A$18:$K$227,6,0)</f>
        <v>17471</v>
      </c>
      <c r="BQ91" s="12">
        <f>VLOOKUP($A91,'[1]Trade_Map_-_Liste_des_marchés_f'!$A$18:$K$227,7,0)</f>
        <v>19414</v>
      </c>
      <c r="BR91" s="12">
        <f>VLOOKUP($A91,'[1]Trade_Map_-_Liste_des_marchés_f'!$A$18:$K$227,8,0)</f>
        <v>27082</v>
      </c>
      <c r="BS91" s="12">
        <f>VLOOKUP($A91,'[1]Trade_Map_-_Liste_des_marchés_f'!$A$18:$K$227,9,0)</f>
        <v>22618</v>
      </c>
      <c r="BT91" s="12">
        <f>VLOOKUP($A91,'[1]Trade_Map_-_Liste_des_marchés_f'!$A$18:$K$227,10,0)</f>
        <v>28391</v>
      </c>
      <c r="BU91" s="48">
        <v>0.19631159726641401</v>
      </c>
    </row>
    <row r="92" spans="1:73" x14ac:dyDescent="0.25">
      <c r="A92" s="8" t="s">
        <v>747</v>
      </c>
      <c r="B92" s="8" t="s">
        <v>747</v>
      </c>
      <c r="C92" s="9" t="s">
        <v>547</v>
      </c>
      <c r="D92" s="9" t="s">
        <v>601</v>
      </c>
      <c r="E92" s="10" t="s">
        <v>748</v>
      </c>
      <c r="F92" s="21" t="s">
        <v>749</v>
      </c>
      <c r="G92" s="12">
        <v>1641172</v>
      </c>
      <c r="H92" s="9" t="s">
        <v>11</v>
      </c>
      <c r="I92" s="10" t="s">
        <v>12</v>
      </c>
      <c r="J92" s="13" t="s">
        <v>750</v>
      </c>
      <c r="K92" s="10" t="s">
        <v>751</v>
      </c>
      <c r="L92" s="9" t="s">
        <v>752</v>
      </c>
      <c r="M92" s="9" t="s">
        <v>753</v>
      </c>
      <c r="N92" s="12">
        <v>22938218085.106384</v>
      </c>
      <c r="O92" s="12">
        <v>28776595744.680851</v>
      </c>
      <c r="P92" s="12">
        <v>32539468085.106384</v>
      </c>
      <c r="Q92" s="12">
        <v>31050638297.872341</v>
      </c>
      <c r="R92" s="12">
        <v>35473776595.744682</v>
      </c>
      <c r="S92" s="12">
        <v>38574069148.936172</v>
      </c>
      <c r="T92" s="52">
        <v>1.8191745112008988E-2</v>
      </c>
      <c r="U92" s="12">
        <v>23503.977126672995</v>
      </c>
      <c r="V92" s="15">
        <v>941.76</v>
      </c>
      <c r="W92" s="15">
        <v>-197.07</v>
      </c>
      <c r="X92" s="53">
        <v>76</v>
      </c>
      <c r="Y92" s="12">
        <v>18589050</v>
      </c>
      <c r="Z92" s="12">
        <v>14167296</v>
      </c>
      <c r="AA92" s="12">
        <v>-4421754</v>
      </c>
      <c r="AB92" s="16">
        <v>0.42459023280025648</v>
      </c>
      <c r="AC92" s="16">
        <v>0.43234548471390161</v>
      </c>
      <c r="AD92" s="17" t="s">
        <v>1097</v>
      </c>
      <c r="AE92" s="10"/>
      <c r="AF92" s="10"/>
      <c r="AG92" s="10"/>
      <c r="AH92" s="10"/>
      <c r="AI92" s="10"/>
      <c r="AJ92" s="9" t="s">
        <v>754</v>
      </c>
      <c r="AK92" s="19" t="s">
        <v>23</v>
      </c>
      <c r="AL92" s="20">
        <v>0.1583803</v>
      </c>
      <c r="AM92" s="12">
        <v>80</v>
      </c>
      <c r="AN92" s="20">
        <v>23.332561699999999</v>
      </c>
      <c r="AO92" s="12">
        <v>62</v>
      </c>
      <c r="AP92" s="20">
        <v>2.72</v>
      </c>
      <c r="AQ92" s="12">
        <v>82</v>
      </c>
      <c r="AR92" s="20">
        <v>2.86</v>
      </c>
      <c r="AS92" s="12">
        <v>66</v>
      </c>
      <c r="AT92" s="20">
        <v>2.67</v>
      </c>
      <c r="AU92" s="12">
        <v>74</v>
      </c>
      <c r="AV92" s="20">
        <v>2.93</v>
      </c>
      <c r="AW92" s="12">
        <v>69</v>
      </c>
      <c r="AX92" s="20">
        <v>4.25</v>
      </c>
      <c r="AY92" s="20">
        <v>4</v>
      </c>
      <c r="AZ92" s="20">
        <v>2.835</v>
      </c>
      <c r="BA92" s="20">
        <v>3</v>
      </c>
      <c r="BB92" s="20">
        <v>1.6440000000000001</v>
      </c>
      <c r="BC92" s="20">
        <v>2.8</v>
      </c>
      <c r="BD92" s="12">
        <f>VLOOKUP(A92,'[2]Trade_Map_-_Liste_des_marchés_i'!$A$18:$K$221,3,0)</f>
        <v>2535</v>
      </c>
      <c r="BE92" s="12">
        <f>VLOOKUP($A92,'[2]Trade_Map_-_Liste_des_marchés_i'!$A$18:$K$221,4,0)</f>
        <v>2551</v>
      </c>
      <c r="BF92" s="12">
        <f>VLOOKUP($A92,'[2]Trade_Map_-_Liste_des_marchés_i'!$A$18:$K$221,5,0)</f>
        <v>2786</v>
      </c>
      <c r="BG92" s="12">
        <f>VLOOKUP($A92,'[2]Trade_Map_-_Liste_des_marchés_i'!$A$18:$K$221,6,0)</f>
        <v>3728</v>
      </c>
      <c r="BH92" s="12">
        <f>VLOOKUP($A92,'[2]Trade_Map_-_Liste_des_marchés_i'!$A$18:$K$221,7,0)</f>
        <v>4793</v>
      </c>
      <c r="BI92" s="12">
        <f>VLOOKUP($A92,'[2]Trade_Map_-_Liste_des_marchés_i'!$A$18:$K$221,8,0)</f>
        <v>4075</v>
      </c>
      <c r="BJ92" s="12">
        <f>VLOOKUP($A92,'[2]Trade_Map_-_Liste_des_marchés_i'!$A$18:$K$221,9,0)</f>
        <v>2539</v>
      </c>
      <c r="BK92" s="12">
        <f>VLOOKUP($A92,'[2]Trade_Map_-_Liste_des_marchés_i'!$A$18:$K$221,10,0)</f>
        <v>3202</v>
      </c>
      <c r="BL92" s="48">
        <v>3.3931838740301368E-2</v>
      </c>
      <c r="BM92" s="12">
        <f>VLOOKUP($A92,'[1]Trade_Map_-_Liste_des_marchés_f'!$A$18:$K$227,3,0)</f>
        <v>49357</v>
      </c>
      <c r="BN92" s="12">
        <f>VLOOKUP($A92,'[1]Trade_Map_-_Liste_des_marchés_f'!$A$18:$K$227,4,0)</f>
        <v>64046</v>
      </c>
      <c r="BO92" s="12">
        <f>VLOOKUP($A92,'[1]Trade_Map_-_Liste_des_marchés_f'!$A$18:$K$227,5,0)</f>
        <v>79579</v>
      </c>
      <c r="BP92" s="12">
        <f>VLOOKUP($A92,'[1]Trade_Map_-_Liste_des_marchés_f'!$A$18:$K$227,6,0)</f>
        <v>68039</v>
      </c>
      <c r="BQ92" s="12">
        <f>VLOOKUP($A92,'[1]Trade_Map_-_Liste_des_marchés_f'!$A$18:$K$227,7,0)</f>
        <v>62843</v>
      </c>
      <c r="BR92" s="12">
        <f>VLOOKUP($A92,'[1]Trade_Map_-_Liste_des_marchés_f'!$A$18:$K$227,8,0)</f>
        <v>77784</v>
      </c>
      <c r="BS92" s="12">
        <f>VLOOKUP($A92,'[1]Trade_Map_-_Liste_des_marchés_f'!$A$18:$K$227,9,0)</f>
        <v>87917</v>
      </c>
      <c r="BT92" s="12">
        <f>VLOOKUP($A92,'[1]Trade_Map_-_Liste_des_marchés_f'!$A$18:$K$227,10,0)</f>
        <v>78989</v>
      </c>
      <c r="BU92" s="48">
        <v>6.9483232768851266E-2</v>
      </c>
    </row>
    <row r="93" spans="1:73" x14ac:dyDescent="0.25">
      <c r="A93" s="8" t="s">
        <v>755</v>
      </c>
      <c r="B93" s="8" t="s">
        <v>755</v>
      </c>
      <c r="C93" s="9" t="s">
        <v>547</v>
      </c>
      <c r="D93" s="9" t="s">
        <v>601</v>
      </c>
      <c r="E93" s="10" t="s">
        <v>755</v>
      </c>
      <c r="F93" s="21" t="s">
        <v>756</v>
      </c>
      <c r="G93" s="12">
        <v>4207083</v>
      </c>
      <c r="H93" s="9" t="s">
        <v>11</v>
      </c>
      <c r="I93" s="10" t="s">
        <v>12</v>
      </c>
      <c r="J93" s="13" t="s">
        <v>443</v>
      </c>
      <c r="K93" s="10" t="s">
        <v>757</v>
      </c>
      <c r="L93" s="9" t="s">
        <v>758</v>
      </c>
      <c r="M93" s="9" t="s">
        <v>361</v>
      </c>
      <c r="N93" s="12">
        <v>105963168867.26894</v>
      </c>
      <c r="O93" s="12">
        <v>154068115942.02896</v>
      </c>
      <c r="P93" s="12">
        <v>174161142454.16077</v>
      </c>
      <c r="Q93" s="12">
        <v>114567298105.68295</v>
      </c>
      <c r="R93" s="12">
        <v>120707220573.68941</v>
      </c>
      <c r="S93" s="12">
        <v>134628542746.96971</v>
      </c>
      <c r="T93" s="52">
        <v>4.2732068518856184E-3</v>
      </c>
      <c r="U93" s="12">
        <v>32000.448469157778</v>
      </c>
      <c r="V93" s="15">
        <v>104.41</v>
      </c>
      <c r="W93" s="15" t="s">
        <v>759</v>
      </c>
      <c r="X93" s="53">
        <v>67.400000000000006</v>
      </c>
      <c r="Y93" s="12">
        <v>33530893</v>
      </c>
      <c r="Z93" s="12">
        <v>64482097</v>
      </c>
      <c r="AA93" s="12">
        <v>30951204</v>
      </c>
      <c r="AB93" s="16">
        <v>0.36401266774539953</v>
      </c>
      <c r="AC93" s="16">
        <v>0.32341583421459147</v>
      </c>
      <c r="AD93" s="17" t="s">
        <v>1097</v>
      </c>
      <c r="AE93" s="10"/>
      <c r="AF93" s="10"/>
      <c r="AG93" s="10"/>
      <c r="AH93" s="10"/>
      <c r="AI93" s="10"/>
      <c r="AJ93" s="9" t="s">
        <v>760</v>
      </c>
      <c r="AK93" s="19" t="s">
        <v>23</v>
      </c>
      <c r="AL93" s="20">
        <v>0.1566805</v>
      </c>
      <c r="AM93" s="12">
        <v>81</v>
      </c>
      <c r="AN93" s="20">
        <v>11.107817499999999</v>
      </c>
      <c r="AO93" s="12">
        <v>80</v>
      </c>
      <c r="AP93" s="20">
        <v>3.02</v>
      </c>
      <c r="AQ93" s="12">
        <v>53</v>
      </c>
      <c r="AR93" s="20">
        <v>2.8</v>
      </c>
      <c r="AS93" s="12">
        <v>77</v>
      </c>
      <c r="AT93" s="20">
        <v>2.73</v>
      </c>
      <c r="AU93" s="12">
        <v>66</v>
      </c>
      <c r="AV93" s="20">
        <v>2.86</v>
      </c>
      <c r="AW93" s="12">
        <v>75</v>
      </c>
      <c r="AX93" s="20"/>
      <c r="AY93" s="20"/>
      <c r="AZ93" s="20"/>
      <c r="BA93" s="20"/>
      <c r="BB93" s="20"/>
      <c r="BC93" s="20"/>
      <c r="BD93" s="12">
        <f>VLOOKUP(A93,'[2]Trade_Map_-_Liste_des_marchés_i'!$A$18:$K$221,3,0)</f>
        <v>6175</v>
      </c>
      <c r="BE93" s="12">
        <f>VLOOKUP($A93,'[2]Trade_Map_-_Liste_des_marchés_i'!$A$18:$K$221,4,0)</f>
        <v>6332</v>
      </c>
      <c r="BF93" s="12">
        <f>VLOOKUP($A93,'[2]Trade_Map_-_Liste_des_marchés_i'!$A$18:$K$221,5,0)</f>
        <v>12824</v>
      </c>
      <c r="BG93" s="12">
        <f>VLOOKUP($A93,'[2]Trade_Map_-_Liste_des_marchés_i'!$A$18:$K$221,6,0)</f>
        <v>20941</v>
      </c>
      <c r="BH93" s="12">
        <f>VLOOKUP($A93,'[2]Trade_Map_-_Liste_des_marchés_i'!$A$18:$K$221,7,0)</f>
        <v>6693</v>
      </c>
      <c r="BI93" s="12">
        <f>VLOOKUP($A93,'[2]Trade_Map_-_Liste_des_marchés_i'!$A$18:$K$221,8,0)</f>
        <v>73045</v>
      </c>
      <c r="BJ93" s="12">
        <f>VLOOKUP($A93,'[2]Trade_Map_-_Liste_des_marchés_i'!$A$18:$K$221,9,0)</f>
        <v>12150</v>
      </c>
      <c r="BK93" s="12">
        <f>VLOOKUP($A93,'[2]Trade_Map_-_Liste_des_marchés_i'!$A$18:$K$221,10,0)</f>
        <v>14024</v>
      </c>
      <c r="BL93" s="48">
        <v>0.12432199259758359</v>
      </c>
      <c r="BM93" s="12">
        <f>VLOOKUP($A93,'[1]Trade_Map_-_Liste_des_marchés_f'!$A$18:$K$227,3,0)</f>
        <v>45272</v>
      </c>
      <c r="BN93" s="12">
        <f>VLOOKUP($A93,'[1]Trade_Map_-_Liste_des_marchés_f'!$A$18:$K$227,4,0)</f>
        <v>39516</v>
      </c>
      <c r="BO93" s="12">
        <f>VLOOKUP($A93,'[1]Trade_Map_-_Liste_des_marchés_f'!$A$18:$K$227,5,0)</f>
        <v>86081</v>
      </c>
      <c r="BP93" s="12">
        <f>VLOOKUP($A93,'[1]Trade_Map_-_Liste_des_marchés_f'!$A$18:$K$227,6,0)</f>
        <v>38165</v>
      </c>
      <c r="BQ93" s="12">
        <f>VLOOKUP($A93,'[1]Trade_Map_-_Liste_des_marchés_f'!$A$18:$K$227,7,0)</f>
        <v>25736</v>
      </c>
      <c r="BR93" s="12">
        <f>VLOOKUP($A93,'[1]Trade_Map_-_Liste_des_marchés_f'!$A$18:$K$227,8,0)</f>
        <v>12491</v>
      </c>
      <c r="BS93" s="12">
        <f>VLOOKUP($A93,'[1]Trade_Map_-_Liste_des_marchés_f'!$A$18:$K$227,9,0)</f>
        <v>31667</v>
      </c>
      <c r="BT93" s="12">
        <f>VLOOKUP($A93,'[1]Trade_Map_-_Liste_des_marchés_f'!$A$18:$K$227,10,0)</f>
        <v>23624</v>
      </c>
      <c r="BU93" s="48">
        <v>-8.8731726101831998E-2</v>
      </c>
    </row>
    <row r="94" spans="1:73" x14ac:dyDescent="0.25">
      <c r="A94" s="8" t="s">
        <v>761</v>
      </c>
      <c r="B94" s="8" t="s">
        <v>761</v>
      </c>
      <c r="C94" s="9" t="s">
        <v>547</v>
      </c>
      <c r="D94" s="9" t="s">
        <v>640</v>
      </c>
      <c r="E94" s="10" t="s">
        <v>762</v>
      </c>
      <c r="F94" s="21" t="s">
        <v>763</v>
      </c>
      <c r="G94" s="12">
        <v>163046161</v>
      </c>
      <c r="H94" s="9" t="s">
        <v>764</v>
      </c>
      <c r="I94" s="10" t="s">
        <v>12</v>
      </c>
      <c r="J94" s="13" t="s">
        <v>765</v>
      </c>
      <c r="K94" s="10" t="s">
        <v>766</v>
      </c>
      <c r="L94" s="9" t="s">
        <v>767</v>
      </c>
      <c r="M94" s="9" t="s">
        <v>56</v>
      </c>
      <c r="N94" s="12">
        <v>102477791472.39049</v>
      </c>
      <c r="O94" s="12">
        <v>128637938711.3856</v>
      </c>
      <c r="P94" s="12">
        <v>149990451022.28983</v>
      </c>
      <c r="Q94" s="12">
        <v>195078678697.22955</v>
      </c>
      <c r="R94" s="12">
        <v>249711027660.25266</v>
      </c>
      <c r="S94" s="12">
        <v>302571254131.13513</v>
      </c>
      <c r="T94" s="52">
        <v>8.1526849467752391E-2</v>
      </c>
      <c r="U94" s="12">
        <v>1855.7398240804648</v>
      </c>
      <c r="V94" s="15" t="s">
        <v>768</v>
      </c>
      <c r="W94" s="15">
        <v>-1.18</v>
      </c>
      <c r="X94" s="53">
        <v>45</v>
      </c>
      <c r="Y94" s="12">
        <v>57717046</v>
      </c>
      <c r="Z94" s="12">
        <v>47509402</v>
      </c>
      <c r="AA94" s="12">
        <v>-10207644</v>
      </c>
      <c r="AB94" s="16">
        <v>0.17388705398034043</v>
      </c>
      <c r="AC94" s="16">
        <v>0.18452985909491135</v>
      </c>
      <c r="AD94" s="17" t="s">
        <v>1097</v>
      </c>
      <c r="AE94" s="10"/>
      <c r="AF94" s="10"/>
      <c r="AG94" s="10"/>
      <c r="AH94" s="10"/>
      <c r="AI94" s="10"/>
      <c r="AJ94" s="9" t="s">
        <v>119</v>
      </c>
      <c r="AK94" s="19" t="s">
        <v>23</v>
      </c>
      <c r="AL94" s="20">
        <v>0.15241969999999999</v>
      </c>
      <c r="AM94" s="12">
        <v>85</v>
      </c>
      <c r="AN94" s="20">
        <v>12.937969000000001</v>
      </c>
      <c r="AO94" s="12">
        <v>76</v>
      </c>
      <c r="AP94" s="20">
        <v>2.39</v>
      </c>
      <c r="AQ94" s="12">
        <v>132</v>
      </c>
      <c r="AR94" s="20">
        <v>2.48</v>
      </c>
      <c r="AS94" s="12">
        <v>135</v>
      </c>
      <c r="AT94" s="20">
        <v>2.2999999999999998</v>
      </c>
      <c r="AU94" s="12">
        <v>158</v>
      </c>
      <c r="AV94" s="20">
        <v>2.58</v>
      </c>
      <c r="AW94" s="12">
        <v>128</v>
      </c>
      <c r="AX94" s="20"/>
      <c r="AY94" s="20"/>
      <c r="AZ94" s="20"/>
      <c r="BA94" s="20"/>
      <c r="BB94" s="20"/>
      <c r="BC94" s="20"/>
      <c r="BD94" s="12">
        <f>VLOOKUP(A94,'[2]Trade_Map_-_Liste_des_marchés_i'!$A$18:$K$221,3,0)</f>
        <v>143009</v>
      </c>
      <c r="BE94" s="12">
        <f>VLOOKUP($A94,'[2]Trade_Map_-_Liste_des_marchés_i'!$A$18:$K$221,4,0)</f>
        <v>93704</v>
      </c>
      <c r="BF94" s="12">
        <f>VLOOKUP($A94,'[2]Trade_Map_-_Liste_des_marchés_i'!$A$18:$K$221,5,0)</f>
        <v>175126</v>
      </c>
      <c r="BG94" s="12">
        <f>VLOOKUP($A94,'[2]Trade_Map_-_Liste_des_marchés_i'!$A$18:$K$221,6,0)</f>
        <v>133282</v>
      </c>
      <c r="BH94" s="12">
        <f>VLOOKUP($A94,'[2]Trade_Map_-_Liste_des_marchés_i'!$A$18:$K$221,7,0)</f>
        <v>134331</v>
      </c>
      <c r="BI94" s="12">
        <f>VLOOKUP($A94,'[2]Trade_Map_-_Liste_des_marchés_i'!$A$18:$K$221,8,0)</f>
        <v>91588</v>
      </c>
      <c r="BJ94" s="12">
        <f>VLOOKUP($A94,'[2]Trade_Map_-_Liste_des_marchés_i'!$A$18:$K$221,9,0)</f>
        <v>113727</v>
      </c>
      <c r="BK94" s="12">
        <f>VLOOKUP($A94,'[2]Trade_Map_-_Liste_des_marchés_i'!$A$18:$K$221,10,0)</f>
        <v>143193</v>
      </c>
      <c r="BL94" s="50">
        <v>1.8370334393491561E-4</v>
      </c>
      <c r="BM94" s="12">
        <f>VLOOKUP($A94,'[1]Trade_Map_-_Liste_des_marchés_f'!$A$18:$K$227,3,0)</f>
        <v>17024</v>
      </c>
      <c r="BN94" s="12">
        <f>VLOOKUP($A94,'[1]Trade_Map_-_Liste_des_marchés_f'!$A$18:$K$227,4,0)</f>
        <v>24368</v>
      </c>
      <c r="BO94" s="12">
        <f>VLOOKUP($A94,'[1]Trade_Map_-_Liste_des_marchés_f'!$A$18:$K$227,5,0)</f>
        <v>28436</v>
      </c>
      <c r="BP94" s="12">
        <f>VLOOKUP($A94,'[1]Trade_Map_-_Liste_des_marchés_f'!$A$18:$K$227,6,0)</f>
        <v>29318</v>
      </c>
      <c r="BQ94" s="12">
        <f>VLOOKUP($A94,'[1]Trade_Map_-_Liste_des_marchés_f'!$A$18:$K$227,7,0)</f>
        <v>33597</v>
      </c>
      <c r="BR94" s="12">
        <f>VLOOKUP($A94,'[1]Trade_Map_-_Liste_des_marchés_f'!$A$18:$K$227,8,0)</f>
        <v>43296</v>
      </c>
      <c r="BS94" s="12">
        <f>VLOOKUP($A94,'[1]Trade_Map_-_Liste_des_marchés_f'!$A$18:$K$227,9,0)</f>
        <v>62580</v>
      </c>
      <c r="BT94" s="12">
        <f>VLOOKUP($A94,'[1]Trade_Map_-_Liste_des_marchés_f'!$A$18:$K$227,10,0)</f>
        <v>57912</v>
      </c>
      <c r="BU94" s="50">
        <v>0.19112718367922943</v>
      </c>
    </row>
    <row r="95" spans="1:73" x14ac:dyDescent="0.25">
      <c r="A95" s="8" t="s">
        <v>769</v>
      </c>
      <c r="B95" s="8" t="s">
        <v>770</v>
      </c>
      <c r="C95" s="9" t="s">
        <v>547</v>
      </c>
      <c r="D95" s="9" t="s">
        <v>601</v>
      </c>
      <c r="E95" s="10" t="s">
        <v>771</v>
      </c>
      <c r="F95" s="21" t="s">
        <v>772</v>
      </c>
      <c r="G95" s="12">
        <v>29161922</v>
      </c>
      <c r="H95" s="9" t="s">
        <v>11</v>
      </c>
      <c r="I95" s="10" t="s">
        <v>12</v>
      </c>
      <c r="J95" s="13" t="s">
        <v>773</v>
      </c>
      <c r="K95" s="10" t="s">
        <v>774</v>
      </c>
      <c r="L95" s="9" t="s">
        <v>775</v>
      </c>
      <c r="M95" s="9" t="s">
        <v>776</v>
      </c>
      <c r="N95" s="12">
        <v>25130274124.252453</v>
      </c>
      <c r="O95" s="12">
        <v>32726417212.347988</v>
      </c>
      <c r="P95" s="12">
        <v>40415235701.987068</v>
      </c>
      <c r="Q95" s="12">
        <v>42450620875.64991</v>
      </c>
      <c r="R95" s="12">
        <v>26736139802.004009</v>
      </c>
      <c r="S95" s="12">
        <v>22581081993.945004</v>
      </c>
      <c r="T95" s="52">
        <v>2.0974143612907881E-2</v>
      </c>
      <c r="U95" s="12">
        <v>774.33448981672075</v>
      </c>
      <c r="V95" s="15">
        <v>-370.98</v>
      </c>
      <c r="W95" s="15">
        <v>3.33</v>
      </c>
      <c r="X95" s="53">
        <v>31.8</v>
      </c>
      <c r="Y95" s="12">
        <v>10157531</v>
      </c>
      <c r="Z95" s="12">
        <v>1569425</v>
      </c>
      <c r="AA95" s="12">
        <v>-8588106</v>
      </c>
      <c r="AB95" s="16">
        <v>0.25966328812641754</v>
      </c>
      <c r="AC95" s="16">
        <v>0.32588372215449518</v>
      </c>
      <c r="AD95" s="17" t="s">
        <v>1097</v>
      </c>
      <c r="AE95" s="10"/>
      <c r="AF95" s="10"/>
      <c r="AG95" s="10"/>
      <c r="AH95" s="10"/>
      <c r="AI95" s="10"/>
      <c r="AJ95" s="9"/>
      <c r="AK95" s="19" t="s">
        <v>23</v>
      </c>
      <c r="AL95" s="20">
        <v>0.14707990000000001</v>
      </c>
      <c r="AM95" s="12">
        <v>88</v>
      </c>
      <c r="AN95" s="20">
        <v>7.8052193000000001</v>
      </c>
      <c r="AO95" s="12">
        <v>90</v>
      </c>
      <c r="AP95" s="20">
        <v>2.12</v>
      </c>
      <c r="AQ95" s="12">
        <v>181</v>
      </c>
      <c r="AR95" s="20">
        <v>2.2599999999999998</v>
      </c>
      <c r="AS95" s="12">
        <v>183</v>
      </c>
      <c r="AT95" s="20">
        <v>2.4</v>
      </c>
      <c r="AU95" s="12">
        <v>138</v>
      </c>
      <c r="AV95" s="20">
        <v>2.27</v>
      </c>
      <c r="AW95" s="12">
        <v>191</v>
      </c>
      <c r="AX95" s="20"/>
      <c r="AY95" s="20"/>
      <c r="AZ95" s="20"/>
      <c r="BA95" s="20"/>
      <c r="BB95" s="20"/>
      <c r="BC95" s="20"/>
      <c r="BD95" s="12">
        <f>VLOOKUP(A95,'[2]Trade_Map_-_Liste_des_marchés_i'!$A$18:$K$221,3,0)</f>
        <v>16753</v>
      </c>
      <c r="BE95" s="12">
        <f>VLOOKUP($A95,'[2]Trade_Map_-_Liste_des_marchés_i'!$A$18:$K$221,4,0)</f>
        <v>23421</v>
      </c>
      <c r="BF95" s="12">
        <f>VLOOKUP($A95,'[2]Trade_Map_-_Liste_des_marchés_i'!$A$18:$K$221,5,0)</f>
        <v>16762</v>
      </c>
      <c r="BG95" s="12">
        <f>VLOOKUP($A95,'[2]Trade_Map_-_Liste_des_marchés_i'!$A$18:$K$221,6,0)</f>
        <v>9520</v>
      </c>
      <c r="BH95" s="12">
        <f>VLOOKUP($A95,'[2]Trade_Map_-_Liste_des_marchés_i'!$A$18:$K$221,7,0)</f>
        <v>10094</v>
      </c>
      <c r="BI95" s="12">
        <f>VLOOKUP($A95,'[2]Trade_Map_-_Liste_des_marchés_i'!$A$18:$K$221,8,0)</f>
        <v>3702</v>
      </c>
      <c r="BJ95" s="12">
        <f>VLOOKUP($A95,'[2]Trade_Map_-_Liste_des_marchés_i'!$A$18:$K$221,9,0)</f>
        <v>5849</v>
      </c>
      <c r="BK95" s="12">
        <f>VLOOKUP($A95,'[2]Trade_Map_-_Liste_des_marchés_i'!$A$18:$K$221,10,0)</f>
        <v>3407</v>
      </c>
      <c r="BL95" s="48">
        <v>-0.20350547997036772</v>
      </c>
      <c r="BM95" s="12">
        <f>VLOOKUP($A95,'[1]Trade_Map_-_Liste_des_marchés_f'!$A$18:$K$227,3,0)</f>
        <v>208</v>
      </c>
      <c r="BN95" s="12">
        <f>VLOOKUP($A95,'[1]Trade_Map_-_Liste_des_marchés_f'!$A$18:$K$227,4,0)</f>
        <v>28</v>
      </c>
      <c r="BO95" s="12">
        <f>VLOOKUP($A95,'[1]Trade_Map_-_Liste_des_marchés_f'!$A$18:$K$227,5,0)</f>
        <v>220</v>
      </c>
      <c r="BP95" s="12">
        <f>VLOOKUP($A95,'[1]Trade_Map_-_Liste_des_marchés_f'!$A$18:$K$227,6,0)</f>
        <v>21</v>
      </c>
      <c r="BQ95" s="12">
        <f>VLOOKUP($A95,'[1]Trade_Map_-_Liste_des_marchés_f'!$A$18:$K$227,7,0)</f>
        <v>0</v>
      </c>
      <c r="BR95" s="12">
        <f>VLOOKUP($A95,'[1]Trade_Map_-_Liste_des_marchés_f'!$A$18:$K$227,8,0)</f>
        <v>0</v>
      </c>
      <c r="BS95" s="12">
        <f>VLOOKUP($A95,'[1]Trade_Map_-_Liste_des_marchés_f'!$A$18:$K$227,9,0)</f>
        <v>10</v>
      </c>
      <c r="BT95" s="12">
        <f>VLOOKUP($A95,'[1]Trade_Map_-_Liste_des_marchés_f'!$A$18:$K$227,10,0)</f>
        <v>38</v>
      </c>
      <c r="BU95" s="48">
        <v>-0.21561105182178553</v>
      </c>
    </row>
    <row r="96" spans="1:73" x14ac:dyDescent="0.25">
      <c r="A96" s="8" t="s">
        <v>777</v>
      </c>
      <c r="B96" s="8" t="s">
        <v>777</v>
      </c>
      <c r="C96" s="9" t="s">
        <v>778</v>
      </c>
      <c r="D96" s="9" t="s">
        <v>779</v>
      </c>
      <c r="E96" s="10" t="s">
        <v>780</v>
      </c>
      <c r="F96" s="21" t="s">
        <v>781</v>
      </c>
      <c r="G96" s="12">
        <v>47076781</v>
      </c>
      <c r="H96" s="9" t="s">
        <v>442</v>
      </c>
      <c r="I96" s="10" t="s">
        <v>442</v>
      </c>
      <c r="J96" s="13" t="s">
        <v>782</v>
      </c>
      <c r="K96" s="10" t="s">
        <v>783</v>
      </c>
      <c r="L96" s="9" t="s">
        <v>784</v>
      </c>
      <c r="M96" s="9" t="s">
        <v>785</v>
      </c>
      <c r="N96" s="12">
        <v>1485583495415.3931</v>
      </c>
      <c r="O96" s="12">
        <v>1478772824224.0273</v>
      </c>
      <c r="P96" s="12">
        <v>1354757433212.7202</v>
      </c>
      <c r="Q96" s="12">
        <v>1195119269971.5168</v>
      </c>
      <c r="R96" s="12">
        <v>1312539279462.3552</v>
      </c>
      <c r="S96" s="12">
        <v>1393490524517.6448</v>
      </c>
      <c r="T96" s="52">
        <v>1.9501268944504629E-2</v>
      </c>
      <c r="U96" s="12">
        <v>29600.378252660154</v>
      </c>
      <c r="V96" s="15" t="s">
        <v>786</v>
      </c>
      <c r="W96" s="15" t="s">
        <v>787</v>
      </c>
      <c r="X96" s="53">
        <v>77.900000000000006</v>
      </c>
      <c r="Y96" s="12">
        <v>375485170</v>
      </c>
      <c r="Z96" s="12">
        <v>337215114</v>
      </c>
      <c r="AA96" s="12">
        <v>-38270056</v>
      </c>
      <c r="AB96" s="16">
        <v>0.25572484041350063</v>
      </c>
      <c r="AC96" s="16">
        <v>0.26225416114211325</v>
      </c>
      <c r="AD96" s="10" t="s">
        <v>1094</v>
      </c>
      <c r="AE96" s="10" t="s">
        <v>788</v>
      </c>
      <c r="AF96" s="10" t="s">
        <v>789</v>
      </c>
      <c r="AG96" s="10" t="s">
        <v>790</v>
      </c>
      <c r="AH96" s="10" t="s">
        <v>417</v>
      </c>
      <c r="AI96" s="10" t="s">
        <v>36</v>
      </c>
      <c r="AJ96" s="9" t="s">
        <v>791</v>
      </c>
      <c r="AK96" s="19" t="s">
        <v>23</v>
      </c>
      <c r="AL96" s="20">
        <v>0.56982889999999997</v>
      </c>
      <c r="AM96" s="12">
        <v>1</v>
      </c>
      <c r="AN96" s="20">
        <v>88.318853000000004</v>
      </c>
      <c r="AO96" s="12">
        <v>11</v>
      </c>
      <c r="AP96" s="20">
        <v>3.84</v>
      </c>
      <c r="AQ96" s="12">
        <v>20</v>
      </c>
      <c r="AR96" s="20">
        <v>3.8</v>
      </c>
      <c r="AS96" s="12">
        <v>19</v>
      </c>
      <c r="AT96" s="20">
        <v>3.62</v>
      </c>
      <c r="AU96" s="12">
        <v>18</v>
      </c>
      <c r="AV96" s="20">
        <v>3.83</v>
      </c>
      <c r="AW96" s="12">
        <v>17</v>
      </c>
      <c r="AX96" s="20">
        <v>2.25</v>
      </c>
      <c r="AY96" s="20">
        <v>3</v>
      </c>
      <c r="AZ96" s="20">
        <v>4.3100000000000005</v>
      </c>
      <c r="BA96" s="20">
        <v>3</v>
      </c>
      <c r="BB96" s="20">
        <v>4.7679999999999998</v>
      </c>
      <c r="BC96" s="20">
        <v>4.5999999999999996</v>
      </c>
      <c r="BD96" s="12">
        <f>VLOOKUP(A96,'[2]Trade_Map_-_Liste_des_marchés_i'!$A$18:$K$221,3,0)</f>
        <v>3540915</v>
      </c>
      <c r="BE96" s="12">
        <f>VLOOKUP($A96,'[2]Trade_Map_-_Liste_des_marchés_i'!$A$18:$K$221,4,0)</f>
        <v>4142563</v>
      </c>
      <c r="BF96" s="12">
        <f>VLOOKUP($A96,'[2]Trade_Map_-_Liste_des_marchés_i'!$A$18:$K$221,5,0)</f>
        <v>5206035</v>
      </c>
      <c r="BG96" s="12">
        <f>VLOOKUP($A96,'[2]Trade_Map_-_Liste_des_marchés_i'!$A$18:$K$221,6,0)</f>
        <v>5003960</v>
      </c>
      <c r="BH96" s="12">
        <f>VLOOKUP($A96,'[2]Trade_Map_-_Liste_des_marchés_i'!$A$18:$K$221,7,0)</f>
        <v>5334427</v>
      </c>
      <c r="BI96" s="12">
        <f>VLOOKUP($A96,'[2]Trade_Map_-_Liste_des_marchés_i'!$A$18:$K$221,8,0)</f>
        <v>6065919</v>
      </c>
      <c r="BJ96" s="12">
        <f>VLOOKUP($A96,'[2]Trade_Map_-_Liste_des_marchés_i'!$A$18:$K$221,9,0)</f>
        <v>6919648</v>
      </c>
      <c r="BK96" s="12">
        <f>VLOOKUP($A96,'[2]Trade_Map_-_Liste_des_marchés_i'!$A$18:$K$221,10,0)</f>
        <v>7134920</v>
      </c>
      <c r="BL96" s="48">
        <v>0.10526815690241142</v>
      </c>
      <c r="BM96" s="12">
        <f>VLOOKUP($A96,'[1]Trade_Map_-_Liste_des_marchés_f'!$A$18:$K$227,3,0)</f>
        <v>5901448</v>
      </c>
      <c r="BN96" s="12">
        <f>VLOOKUP($A96,'[1]Trade_Map_-_Liste_des_marchés_f'!$A$18:$K$227,4,0)</f>
        <v>6119973</v>
      </c>
      <c r="BO96" s="12">
        <f>VLOOKUP($A96,'[1]Trade_Map_-_Liste_des_marchés_f'!$A$18:$K$227,5,0)</f>
        <v>6161210</v>
      </c>
      <c r="BP96" s="12">
        <f>VLOOKUP($A96,'[1]Trade_Map_-_Liste_des_marchés_f'!$A$18:$K$227,6,0)</f>
        <v>5229337</v>
      </c>
      <c r="BQ96" s="12">
        <f>VLOOKUP($A96,'[1]Trade_Map_-_Liste_des_marchés_f'!$A$18:$K$227,7,0)</f>
        <v>6551317</v>
      </c>
      <c r="BR96" s="12">
        <f>VLOOKUP($A96,'[1]Trade_Map_-_Liste_des_marchés_f'!$A$18:$K$227,8,0)</f>
        <v>7607482</v>
      </c>
      <c r="BS96" s="12">
        <f>VLOOKUP($A96,'[1]Trade_Map_-_Liste_des_marchés_f'!$A$18:$K$227,9,0)</f>
        <v>8106186</v>
      </c>
      <c r="BT96" s="12">
        <f>VLOOKUP($A96,'[1]Trade_Map_-_Liste_des_marchés_f'!$A$18:$K$227,10,0)</f>
        <v>7948025</v>
      </c>
      <c r="BU96" s="48">
        <v>4.3449703447093757E-2</v>
      </c>
    </row>
    <row r="97" spans="1:73" x14ac:dyDescent="0.25">
      <c r="A97" s="8" t="s">
        <v>792</v>
      </c>
      <c r="B97" s="8" t="s">
        <v>792</v>
      </c>
      <c r="C97" s="9" t="s">
        <v>778</v>
      </c>
      <c r="D97" s="9" t="s">
        <v>793</v>
      </c>
      <c r="E97" s="10" t="s">
        <v>794</v>
      </c>
      <c r="F97" s="21" t="s">
        <v>795</v>
      </c>
      <c r="G97" s="12">
        <v>11484055</v>
      </c>
      <c r="H97" s="9" t="s">
        <v>796</v>
      </c>
      <c r="I97" s="10" t="s">
        <v>62</v>
      </c>
      <c r="J97" s="13" t="s">
        <v>797</v>
      </c>
      <c r="K97" s="10" t="s">
        <v>783</v>
      </c>
      <c r="L97" s="9" t="s">
        <v>784</v>
      </c>
      <c r="M97" s="9" t="s">
        <v>627</v>
      </c>
      <c r="N97" s="12">
        <v>481345929424.84021</v>
      </c>
      <c r="O97" s="12">
        <v>522645519183.59094</v>
      </c>
      <c r="P97" s="12">
        <v>521642714407.84277</v>
      </c>
      <c r="Q97" s="12">
        <v>462149679343.82184</v>
      </c>
      <c r="R97" s="12">
        <v>502698069366.94202</v>
      </c>
      <c r="S97" s="12">
        <v>533097455834.50897</v>
      </c>
      <c r="T97" s="52">
        <v>1.7438195246211024E-2</v>
      </c>
      <c r="U97" s="12">
        <v>46420.663766806145</v>
      </c>
      <c r="V97" s="15" t="s">
        <v>798</v>
      </c>
      <c r="W97" s="15" t="s">
        <v>799</v>
      </c>
      <c r="X97" s="53">
        <v>75</v>
      </c>
      <c r="Y97" s="12">
        <v>426489085</v>
      </c>
      <c r="Z97" s="12">
        <v>445214433</v>
      </c>
      <c r="AA97" s="12">
        <v>18725348</v>
      </c>
      <c r="AB97" s="16">
        <v>0.81758364109564008</v>
      </c>
      <c r="AC97" s="16">
        <v>0.82914504597752414</v>
      </c>
      <c r="AD97" s="10" t="s">
        <v>1094</v>
      </c>
      <c r="AE97" s="10" t="s">
        <v>788</v>
      </c>
      <c r="AF97" s="10" t="s">
        <v>789</v>
      </c>
      <c r="AG97" s="10" t="s">
        <v>790</v>
      </c>
      <c r="AH97" s="10" t="s">
        <v>417</v>
      </c>
      <c r="AI97" s="10" t="s">
        <v>36</v>
      </c>
      <c r="AJ97" s="9" t="s">
        <v>791</v>
      </c>
      <c r="AK97" s="19" t="s">
        <v>23</v>
      </c>
      <c r="AL97" s="20">
        <v>0.5401859</v>
      </c>
      <c r="AM97" s="12">
        <v>2</v>
      </c>
      <c r="AN97" s="20">
        <v>88.490493499999999</v>
      </c>
      <c r="AO97" s="12">
        <v>10</v>
      </c>
      <c r="AP97" s="20">
        <v>3.98</v>
      </c>
      <c r="AQ97" s="12">
        <v>14</v>
      </c>
      <c r="AR97" s="20">
        <v>4.13</v>
      </c>
      <c r="AS97" s="12">
        <v>2</v>
      </c>
      <c r="AT97" s="20">
        <v>3.66</v>
      </c>
      <c r="AU97" s="12">
        <v>15</v>
      </c>
      <c r="AV97" s="20">
        <v>4.04</v>
      </c>
      <c r="AW97" s="12">
        <v>3</v>
      </c>
      <c r="AX97" s="20">
        <v>3.25</v>
      </c>
      <c r="AY97" s="20">
        <v>4</v>
      </c>
      <c r="AZ97" s="20">
        <v>4.33</v>
      </c>
      <c r="BA97" s="20">
        <v>3</v>
      </c>
      <c r="BB97" s="20">
        <v>4.1959999999999997</v>
      </c>
      <c r="BC97" s="20">
        <v>4.4000000000000004</v>
      </c>
      <c r="BD97" s="12">
        <f>VLOOKUP(A97,'[2]Trade_Map_-_Liste_des_marchés_i'!$A$18:$K$221,3,0)</f>
        <v>402598</v>
      </c>
      <c r="BE97" s="12">
        <f>VLOOKUP($A97,'[2]Trade_Map_-_Liste_des_marchés_i'!$A$18:$K$221,4,0)</f>
        <v>565748</v>
      </c>
      <c r="BF97" s="12">
        <f>VLOOKUP($A97,'[2]Trade_Map_-_Liste_des_marchés_i'!$A$18:$K$221,5,0)</f>
        <v>436885</v>
      </c>
      <c r="BG97" s="12">
        <f>VLOOKUP($A97,'[2]Trade_Map_-_Liste_des_marchés_i'!$A$18:$K$221,6,0)</f>
        <v>371292</v>
      </c>
      <c r="BH97" s="12">
        <f>VLOOKUP($A97,'[2]Trade_Map_-_Liste_des_marchés_i'!$A$18:$K$221,7,0)</f>
        <v>351064</v>
      </c>
      <c r="BI97" s="12">
        <f>VLOOKUP($A97,'[2]Trade_Map_-_Liste_des_marchés_i'!$A$18:$K$221,8,0)</f>
        <v>397079</v>
      </c>
      <c r="BJ97" s="12">
        <f>VLOOKUP($A97,'[2]Trade_Map_-_Liste_des_marchés_i'!$A$18:$K$221,9,0)</f>
        <v>473989</v>
      </c>
      <c r="BK97" s="12">
        <f>VLOOKUP($A97,'[2]Trade_Map_-_Liste_des_marchés_i'!$A$18:$K$221,10,0)</f>
        <v>467849</v>
      </c>
      <c r="BL97" s="48">
        <v>2.1690031539537857E-2</v>
      </c>
      <c r="BM97" s="12">
        <f>VLOOKUP($A97,'[1]Trade_Map_-_Liste_des_marchés_f'!$A$18:$K$227,3,0)</f>
        <v>737668</v>
      </c>
      <c r="BN97" s="12">
        <f>VLOOKUP($A97,'[1]Trade_Map_-_Liste_des_marchés_f'!$A$18:$K$227,4,0)</f>
        <v>808531</v>
      </c>
      <c r="BO97" s="12">
        <f>VLOOKUP($A97,'[1]Trade_Map_-_Liste_des_marchés_f'!$A$18:$K$227,5,0)</f>
        <v>980596</v>
      </c>
      <c r="BP97" s="12">
        <f>VLOOKUP($A97,'[1]Trade_Map_-_Liste_des_marchés_f'!$A$18:$K$227,6,0)</f>
        <v>618149</v>
      </c>
      <c r="BQ97" s="12">
        <f>VLOOKUP($A97,'[1]Trade_Map_-_Liste_des_marchés_f'!$A$18:$K$227,7,0)</f>
        <v>641773</v>
      </c>
      <c r="BR97" s="12">
        <f>VLOOKUP($A97,'[1]Trade_Map_-_Liste_des_marchés_f'!$A$18:$K$227,8,0)</f>
        <v>604850</v>
      </c>
      <c r="BS97" s="12">
        <f>VLOOKUP($A97,'[1]Trade_Map_-_Liste_des_marchés_f'!$A$18:$K$227,9,0)</f>
        <v>811377</v>
      </c>
      <c r="BT97" s="12">
        <f>VLOOKUP($A97,'[1]Trade_Map_-_Liste_des_marchés_f'!$A$18:$K$227,10,0)</f>
        <v>772784</v>
      </c>
      <c r="BU97" s="48">
        <v>6.6657924255266732E-3</v>
      </c>
    </row>
    <row r="98" spans="1:73" x14ac:dyDescent="0.25">
      <c r="A98" s="8" t="s">
        <v>800</v>
      </c>
      <c r="B98" s="8" t="s">
        <v>800</v>
      </c>
      <c r="C98" s="9" t="s">
        <v>778</v>
      </c>
      <c r="D98" s="9" t="s">
        <v>793</v>
      </c>
      <c r="E98" s="10" t="s">
        <v>801</v>
      </c>
      <c r="F98" s="21" t="s">
        <v>802</v>
      </c>
      <c r="G98" s="12">
        <v>17332850</v>
      </c>
      <c r="H98" s="9" t="s">
        <v>803</v>
      </c>
      <c r="I98" s="10" t="s">
        <v>12</v>
      </c>
      <c r="J98" s="13" t="s">
        <v>804</v>
      </c>
      <c r="K98" s="10" t="s">
        <v>783</v>
      </c>
      <c r="L98" s="9" t="s">
        <v>784</v>
      </c>
      <c r="M98" s="9" t="s">
        <v>627</v>
      </c>
      <c r="N98" s="12">
        <v>868077243678.79968</v>
      </c>
      <c r="O98" s="12">
        <v>904085980796.0177</v>
      </c>
      <c r="P98" s="12">
        <v>876923518850.40479</v>
      </c>
      <c r="Q98" s="12">
        <v>765264949780.99866</v>
      </c>
      <c r="R98" s="12">
        <v>833869641687.0603</v>
      </c>
      <c r="S98" s="12">
        <v>907050863145.09656</v>
      </c>
      <c r="T98" s="52">
        <v>1.6774183678000158E-2</v>
      </c>
      <c r="U98" s="12">
        <v>52331.316727779711</v>
      </c>
      <c r="V98" s="15" t="s">
        <v>805</v>
      </c>
      <c r="W98" s="15" t="s">
        <v>806</v>
      </c>
      <c r="X98" s="53">
        <v>76.099999999999994</v>
      </c>
      <c r="Y98" s="12">
        <v>514857688</v>
      </c>
      <c r="Z98" s="12">
        <v>576784455</v>
      </c>
      <c r="AA98" s="12">
        <v>61926767</v>
      </c>
      <c r="AB98" s="16">
        <v>0.60175354401563219</v>
      </c>
      <c r="AC98" s="16">
        <v>0.60920957093572881</v>
      </c>
      <c r="AD98" s="10" t="s">
        <v>1094</v>
      </c>
      <c r="AE98" s="10" t="s">
        <v>788</v>
      </c>
      <c r="AF98" s="10" t="s">
        <v>789</v>
      </c>
      <c r="AG98" s="10" t="s">
        <v>790</v>
      </c>
      <c r="AH98" s="10" t="s">
        <v>417</v>
      </c>
      <c r="AI98" s="10" t="s">
        <v>36</v>
      </c>
      <c r="AJ98" s="9" t="s">
        <v>791</v>
      </c>
      <c r="AK98" s="19" t="s">
        <v>23</v>
      </c>
      <c r="AL98" s="20">
        <v>0.53884319999999997</v>
      </c>
      <c r="AM98" s="12">
        <v>3</v>
      </c>
      <c r="AN98" s="20">
        <v>89.724364100000003</v>
      </c>
      <c r="AO98" s="12">
        <v>8</v>
      </c>
      <c r="AP98" s="20">
        <v>4.21</v>
      </c>
      <c r="AQ98" s="12">
        <v>4</v>
      </c>
      <c r="AR98" s="20">
        <v>4.09</v>
      </c>
      <c r="AS98" s="12">
        <v>5</v>
      </c>
      <c r="AT98" s="20">
        <v>3.92</v>
      </c>
      <c r="AU98" s="12">
        <v>5</v>
      </c>
      <c r="AV98" s="20">
        <v>4.0199999999999996</v>
      </c>
      <c r="AW98" s="12">
        <v>6</v>
      </c>
      <c r="AX98" s="20">
        <v>2.25</v>
      </c>
      <c r="AY98" s="20">
        <v>4</v>
      </c>
      <c r="AZ98" s="20">
        <v>4.46</v>
      </c>
      <c r="BA98" s="20">
        <v>3</v>
      </c>
      <c r="BB98" s="20">
        <v>4.242</v>
      </c>
      <c r="BC98" s="20">
        <v>4.4000000000000004</v>
      </c>
      <c r="BD98" s="12">
        <f>VLOOKUP(A98,'[2]Trade_Map_-_Liste_des_marchés_i'!$A$18:$K$221,3,0)</f>
        <v>621350</v>
      </c>
      <c r="BE98" s="12">
        <f>VLOOKUP($A98,'[2]Trade_Map_-_Liste_des_marchés_i'!$A$18:$K$221,4,0)</f>
        <v>654127</v>
      </c>
      <c r="BF98" s="12">
        <f>VLOOKUP($A98,'[2]Trade_Map_-_Liste_des_marchés_i'!$A$18:$K$221,5,0)</f>
        <v>662190</v>
      </c>
      <c r="BG98" s="12">
        <f>VLOOKUP($A98,'[2]Trade_Map_-_Liste_des_marchés_i'!$A$18:$K$221,6,0)</f>
        <v>682376</v>
      </c>
      <c r="BH98" s="12">
        <f>VLOOKUP($A98,'[2]Trade_Map_-_Liste_des_marchés_i'!$A$18:$K$221,7,0)</f>
        <v>502645</v>
      </c>
      <c r="BI98" s="12">
        <f>VLOOKUP($A98,'[2]Trade_Map_-_Liste_des_marchés_i'!$A$18:$K$221,8,0)</f>
        <v>555499</v>
      </c>
      <c r="BJ98" s="12">
        <f>VLOOKUP($A98,'[2]Trade_Map_-_Liste_des_marchés_i'!$A$18:$K$221,9,0)</f>
        <v>658911</v>
      </c>
      <c r="BK98" s="12">
        <f>VLOOKUP($A98,'[2]Trade_Map_-_Liste_des_marchés_i'!$A$18:$K$221,10,0)</f>
        <v>785993</v>
      </c>
      <c r="BL98" s="48">
        <v>3.4149190917220684E-2</v>
      </c>
      <c r="BM98" s="12">
        <f>VLOOKUP($A98,'[1]Trade_Map_-_Liste_des_marchés_f'!$A$18:$K$227,3,0)</f>
        <v>666757</v>
      </c>
      <c r="BN98" s="12">
        <f>VLOOKUP($A98,'[1]Trade_Map_-_Liste_des_marchés_f'!$A$18:$K$227,4,0)</f>
        <v>717650</v>
      </c>
      <c r="BO98" s="12">
        <f>VLOOKUP($A98,'[1]Trade_Map_-_Liste_des_marchés_f'!$A$18:$K$227,5,0)</f>
        <v>935729</v>
      </c>
      <c r="BP98" s="12">
        <f>VLOOKUP($A98,'[1]Trade_Map_-_Liste_des_marchés_f'!$A$18:$K$227,6,0)</f>
        <v>695938</v>
      </c>
      <c r="BQ98" s="12">
        <f>VLOOKUP($A98,'[1]Trade_Map_-_Liste_des_marchés_f'!$A$18:$K$227,7,0)</f>
        <v>797251</v>
      </c>
      <c r="BR98" s="12">
        <f>VLOOKUP($A98,'[1]Trade_Map_-_Liste_des_marchés_f'!$A$18:$K$227,8,0)</f>
        <v>745183</v>
      </c>
      <c r="BS98" s="12">
        <f>VLOOKUP($A98,'[1]Trade_Map_-_Liste_des_marchés_f'!$A$18:$K$227,9,0)</f>
        <v>931068</v>
      </c>
      <c r="BT98" s="12">
        <f>VLOOKUP($A98,'[1]Trade_Map_-_Liste_des_marchés_f'!$A$18:$K$227,10,0)</f>
        <v>804060</v>
      </c>
      <c r="BU98" s="48">
        <v>2.7110733432756939E-2</v>
      </c>
    </row>
    <row r="99" spans="1:73" x14ac:dyDescent="0.25">
      <c r="A99" s="8" t="s">
        <v>807</v>
      </c>
      <c r="B99" s="8" t="s">
        <v>807</v>
      </c>
      <c r="C99" s="9" t="s">
        <v>778</v>
      </c>
      <c r="D99" s="9" t="s">
        <v>808</v>
      </c>
      <c r="E99" s="10" t="s">
        <v>809</v>
      </c>
      <c r="F99" s="21" t="s">
        <v>810</v>
      </c>
      <c r="G99" s="12">
        <v>66834405</v>
      </c>
      <c r="H99" s="9" t="s">
        <v>12</v>
      </c>
      <c r="I99" s="10" t="s">
        <v>12</v>
      </c>
      <c r="J99" s="13" t="s">
        <v>412</v>
      </c>
      <c r="K99" s="10" t="s">
        <v>811</v>
      </c>
      <c r="L99" s="9" t="s">
        <v>812</v>
      </c>
      <c r="M99" s="9" t="s">
        <v>785</v>
      </c>
      <c r="N99" s="12">
        <v>2410909799034.1172</v>
      </c>
      <c r="O99" s="12">
        <v>2659310054646.231</v>
      </c>
      <c r="P99" s="12">
        <v>2786022872706.8149</v>
      </c>
      <c r="Q99" s="12">
        <v>2928591002002.5137</v>
      </c>
      <c r="R99" s="12">
        <v>2666229179958.0073</v>
      </c>
      <c r="S99" s="12">
        <v>2829108219165.7969</v>
      </c>
      <c r="T99" s="52">
        <v>1.4626582019078569E-2</v>
      </c>
      <c r="U99" s="12">
        <v>42330.117537005033</v>
      </c>
      <c r="V99" s="15" t="s">
        <v>813</v>
      </c>
      <c r="W99" s="15" t="s">
        <v>814</v>
      </c>
      <c r="X99" s="53">
        <v>83.5</v>
      </c>
      <c r="Y99" s="12">
        <v>692494170</v>
      </c>
      <c r="Z99" s="12">
        <v>468322416</v>
      </c>
      <c r="AA99" s="12">
        <v>-224171754</v>
      </c>
      <c r="AB99" s="16">
        <v>0.20515591770863459</v>
      </c>
      <c r="AC99" s="16">
        <v>0.22680336427909906</v>
      </c>
      <c r="AD99" s="17" t="s">
        <v>1097</v>
      </c>
      <c r="AE99" s="10"/>
      <c r="AF99" s="10"/>
      <c r="AG99" s="10"/>
      <c r="AH99" s="10"/>
      <c r="AI99" s="10"/>
      <c r="AJ99" s="9" t="s">
        <v>815</v>
      </c>
      <c r="AK99" s="19" t="s">
        <v>23</v>
      </c>
      <c r="AL99" s="20">
        <v>0.51680490000000001</v>
      </c>
      <c r="AM99" s="12">
        <v>5</v>
      </c>
      <c r="AN99" s="20">
        <v>89.909561999999994</v>
      </c>
      <c r="AO99" s="12">
        <v>7</v>
      </c>
      <c r="AP99" s="20">
        <v>4.03</v>
      </c>
      <c r="AQ99" s="12">
        <v>8</v>
      </c>
      <c r="AR99" s="20">
        <v>4.05</v>
      </c>
      <c r="AS99" s="12">
        <v>7</v>
      </c>
      <c r="AT99" s="20">
        <v>3.77</v>
      </c>
      <c r="AU99" s="12">
        <v>11</v>
      </c>
      <c r="AV99" s="20">
        <v>3.99</v>
      </c>
      <c r="AW99" s="12">
        <v>9</v>
      </c>
      <c r="AX99" s="20">
        <v>2.75</v>
      </c>
      <c r="AY99" s="20">
        <v>3</v>
      </c>
      <c r="AZ99" s="20">
        <v>4.3849999999999998</v>
      </c>
      <c r="BA99" s="20">
        <v>3</v>
      </c>
      <c r="BB99" s="20">
        <v>4.2059999999999995</v>
      </c>
      <c r="BC99" s="20">
        <v>5</v>
      </c>
      <c r="BD99" s="12">
        <f>VLOOKUP(A99,'[2]Trade_Map_-_Liste_des_marchés_i'!$A$18:$K$221,3,0)</f>
        <v>597066</v>
      </c>
      <c r="BE99" s="12">
        <f>VLOOKUP($A99,'[2]Trade_Map_-_Liste_des_marchés_i'!$A$18:$K$221,4,0)</f>
        <v>593750</v>
      </c>
      <c r="BF99" s="12">
        <f>VLOOKUP($A99,'[2]Trade_Map_-_Liste_des_marchés_i'!$A$18:$K$221,5,0)</f>
        <v>714720</v>
      </c>
      <c r="BG99" s="12">
        <f>VLOOKUP($A99,'[2]Trade_Map_-_Liste_des_marchés_i'!$A$18:$K$221,6,0)</f>
        <v>616097</v>
      </c>
      <c r="BH99" s="12">
        <f>VLOOKUP($A99,'[2]Trade_Map_-_Liste_des_marchés_i'!$A$18:$K$221,7,0)</f>
        <v>669906</v>
      </c>
      <c r="BI99" s="12">
        <f>VLOOKUP($A99,'[2]Trade_Map_-_Liste_des_marchés_i'!$A$18:$K$221,8,0)</f>
        <v>605773</v>
      </c>
      <c r="BJ99" s="12">
        <f>VLOOKUP($A99,'[2]Trade_Map_-_Liste_des_marchés_i'!$A$18:$K$221,9,0)</f>
        <v>830129</v>
      </c>
      <c r="BK99" s="12">
        <f>VLOOKUP($A99,'[2]Trade_Map_-_Liste_des_marchés_i'!$A$18:$K$221,10,0)</f>
        <v>727720</v>
      </c>
      <c r="BL99" s="48">
        <v>2.8673197526401406E-2</v>
      </c>
      <c r="BM99" s="12">
        <f>VLOOKUP($A99,'[1]Trade_Map_-_Liste_des_marchés_f'!$A$18:$K$227,3,0)</f>
        <v>982997</v>
      </c>
      <c r="BN99" s="12">
        <f>VLOOKUP($A99,'[1]Trade_Map_-_Liste_des_marchés_f'!$A$18:$K$227,4,0)</f>
        <v>853742</v>
      </c>
      <c r="BO99" s="12">
        <f>VLOOKUP($A99,'[1]Trade_Map_-_Liste_des_marchés_f'!$A$18:$K$227,5,0)</f>
        <v>831203</v>
      </c>
      <c r="BP99" s="12">
        <f>VLOOKUP($A99,'[1]Trade_Map_-_Liste_des_marchés_f'!$A$18:$K$227,6,0)</f>
        <v>820046</v>
      </c>
      <c r="BQ99" s="12">
        <f>VLOOKUP($A99,'[1]Trade_Map_-_Liste_des_marchés_f'!$A$18:$K$227,7,0)</f>
        <v>797405</v>
      </c>
      <c r="BR99" s="12">
        <f>VLOOKUP($A99,'[1]Trade_Map_-_Liste_des_marchés_f'!$A$18:$K$227,8,0)</f>
        <v>1021707</v>
      </c>
      <c r="BS99" s="12">
        <f>VLOOKUP($A99,'[1]Trade_Map_-_Liste_des_marchés_f'!$A$18:$K$227,9,0)</f>
        <v>1130752</v>
      </c>
      <c r="BT99" s="12">
        <f>VLOOKUP($A99,'[1]Trade_Map_-_Liste_des_marchés_f'!$A$18:$K$227,10,0)</f>
        <v>864590</v>
      </c>
      <c r="BU99" s="48">
        <v>-1.8168730662810106E-2</v>
      </c>
    </row>
    <row r="100" spans="1:73" x14ac:dyDescent="0.25">
      <c r="A100" s="8" t="s">
        <v>816</v>
      </c>
      <c r="B100" s="8" t="s">
        <v>816</v>
      </c>
      <c r="C100" s="9" t="s">
        <v>778</v>
      </c>
      <c r="D100" s="9" t="s">
        <v>793</v>
      </c>
      <c r="E100" s="10" t="s">
        <v>817</v>
      </c>
      <c r="F100" s="21" t="s">
        <v>818</v>
      </c>
      <c r="G100" s="12">
        <v>83132799</v>
      </c>
      <c r="H100" s="9" t="s">
        <v>819</v>
      </c>
      <c r="I100" s="10" t="s">
        <v>820</v>
      </c>
      <c r="J100" s="13" t="s">
        <v>593</v>
      </c>
      <c r="K100" s="10" t="s">
        <v>783</v>
      </c>
      <c r="L100" s="9" t="s">
        <v>784</v>
      </c>
      <c r="M100" s="9" t="s">
        <v>821</v>
      </c>
      <c r="N100" s="12">
        <v>3397791053070.2974</v>
      </c>
      <c r="O100" s="12">
        <v>3744408602683.9351</v>
      </c>
      <c r="P100" s="12">
        <v>3732743446218.9185</v>
      </c>
      <c r="Q100" s="12">
        <v>3356235704119.7529</v>
      </c>
      <c r="R100" s="12">
        <v>3682602479929.418</v>
      </c>
      <c r="S100" s="12">
        <v>3861123558039.21</v>
      </c>
      <c r="T100" s="52">
        <v>5.5545088794566764E-3</v>
      </c>
      <c r="U100" s="12">
        <v>46445.249101250753</v>
      </c>
      <c r="V100" s="15" t="s">
        <v>822</v>
      </c>
      <c r="W100" s="15" t="s">
        <v>823</v>
      </c>
      <c r="X100" s="53">
        <v>79.7</v>
      </c>
      <c r="Y100" s="12">
        <v>1236217435</v>
      </c>
      <c r="Z100" s="12">
        <v>1486877250</v>
      </c>
      <c r="AA100" s="12">
        <v>250659815</v>
      </c>
      <c r="AB100" s="16">
        <v>0.35262982964249745</v>
      </c>
      <c r="AC100" s="16">
        <v>0.34239851802510535</v>
      </c>
      <c r="AD100" s="10" t="s">
        <v>1094</v>
      </c>
      <c r="AE100" s="10" t="s">
        <v>788</v>
      </c>
      <c r="AF100" s="10" t="s">
        <v>789</v>
      </c>
      <c r="AG100" s="10" t="s">
        <v>790</v>
      </c>
      <c r="AH100" s="10" t="s">
        <v>417</v>
      </c>
      <c r="AI100" s="10" t="s">
        <v>36</v>
      </c>
      <c r="AJ100" s="9" t="s">
        <v>791</v>
      </c>
      <c r="AK100" s="19" t="s">
        <v>23</v>
      </c>
      <c r="AL100" s="20">
        <v>0.47291119999999998</v>
      </c>
      <c r="AM100" s="12">
        <v>10</v>
      </c>
      <c r="AN100" s="20">
        <v>83.258198899999996</v>
      </c>
      <c r="AO100" s="12">
        <v>12</v>
      </c>
      <c r="AP100" s="20">
        <v>4.37</v>
      </c>
      <c r="AQ100" s="12">
        <v>1</v>
      </c>
      <c r="AR100" s="20">
        <v>4.3099999999999996</v>
      </c>
      <c r="AS100" s="12">
        <v>1</v>
      </c>
      <c r="AT100" s="20">
        <v>4.09</v>
      </c>
      <c r="AU100" s="12">
        <v>1</v>
      </c>
      <c r="AV100" s="20">
        <v>4.2</v>
      </c>
      <c r="AW100" s="12">
        <v>1</v>
      </c>
      <c r="AX100" s="20">
        <v>3.5</v>
      </c>
      <c r="AY100" s="20">
        <v>3</v>
      </c>
      <c r="AZ100" s="20">
        <v>4.5449999999999999</v>
      </c>
      <c r="BA100" s="20">
        <v>3</v>
      </c>
      <c r="BB100" s="20">
        <v>3.774</v>
      </c>
      <c r="BC100" s="20">
        <v>5</v>
      </c>
      <c r="BD100" s="12">
        <f>VLOOKUP(A100,'[2]Trade_Map_-_Liste_des_marchés_i'!$A$18:$K$221,3,0)</f>
        <v>644762</v>
      </c>
      <c r="BE100" s="12">
        <f>VLOOKUP($A100,'[2]Trade_Map_-_Liste_des_marchés_i'!$A$18:$K$221,4,0)</f>
        <v>597259</v>
      </c>
      <c r="BF100" s="12">
        <f>VLOOKUP($A100,'[2]Trade_Map_-_Liste_des_marchés_i'!$A$18:$K$221,5,0)</f>
        <v>681777</v>
      </c>
      <c r="BG100" s="12">
        <f>VLOOKUP($A100,'[2]Trade_Map_-_Liste_des_marchés_i'!$A$18:$K$221,6,0)</f>
        <v>570710</v>
      </c>
      <c r="BH100" s="12">
        <f>VLOOKUP($A100,'[2]Trade_Map_-_Liste_des_marchés_i'!$A$18:$K$221,7,0)</f>
        <v>629149</v>
      </c>
      <c r="BI100" s="12">
        <f>VLOOKUP($A100,'[2]Trade_Map_-_Liste_des_marchés_i'!$A$18:$K$221,8,0)</f>
        <v>721770</v>
      </c>
      <c r="BJ100" s="12">
        <f>VLOOKUP($A100,'[2]Trade_Map_-_Liste_des_marchés_i'!$A$18:$K$221,9,0)</f>
        <v>927953</v>
      </c>
      <c r="BK100" s="12">
        <f>VLOOKUP($A100,'[2]Trade_Map_-_Liste_des_marchés_i'!$A$18:$K$221,10,0)</f>
        <v>937456</v>
      </c>
      <c r="BL100" s="48">
        <v>5.4925127567743814E-2</v>
      </c>
      <c r="BM100" s="12">
        <f>VLOOKUP($A100,'[1]Trade_Map_-_Liste_des_marchés_f'!$A$18:$K$227,3,0)</f>
        <v>2139392</v>
      </c>
      <c r="BN100" s="12">
        <f>VLOOKUP($A100,'[1]Trade_Map_-_Liste_des_marchés_f'!$A$18:$K$227,4,0)</f>
        <v>2167299</v>
      </c>
      <c r="BO100" s="12">
        <f>VLOOKUP($A100,'[1]Trade_Map_-_Liste_des_marchés_f'!$A$18:$K$227,5,0)</f>
        <v>2398343</v>
      </c>
      <c r="BP100" s="12">
        <f>VLOOKUP($A100,'[1]Trade_Map_-_Liste_des_marchés_f'!$A$18:$K$227,6,0)</f>
        <v>2181565</v>
      </c>
      <c r="BQ100" s="12">
        <f>VLOOKUP($A100,'[1]Trade_Map_-_Liste_des_marchés_f'!$A$18:$K$227,7,0)</f>
        <v>2451636</v>
      </c>
      <c r="BR100" s="12">
        <f>VLOOKUP($A100,'[1]Trade_Map_-_Liste_des_marchés_f'!$A$18:$K$227,8,0)</f>
        <v>2725966</v>
      </c>
      <c r="BS100" s="12">
        <f>VLOOKUP($A100,'[1]Trade_Map_-_Liste_des_marchés_f'!$A$18:$K$227,9,0)</f>
        <v>2496760</v>
      </c>
      <c r="BT100" s="12">
        <f>VLOOKUP($A100,'[1]Trade_Map_-_Liste_des_marchés_f'!$A$18:$K$227,10,0)</f>
        <v>2523536</v>
      </c>
      <c r="BU100" s="48">
        <v>2.3871822204800441E-2</v>
      </c>
    </row>
    <row r="101" spans="1:73" x14ac:dyDescent="0.25">
      <c r="A101" s="8" t="s">
        <v>824</v>
      </c>
      <c r="B101" s="8" t="s">
        <v>824</v>
      </c>
      <c r="C101" s="9" t="s">
        <v>778</v>
      </c>
      <c r="D101" s="9" t="s">
        <v>793</v>
      </c>
      <c r="E101" s="10" t="s">
        <v>825</v>
      </c>
      <c r="F101" s="21" t="s">
        <v>826</v>
      </c>
      <c r="G101" s="12">
        <v>67059887</v>
      </c>
      <c r="H101" s="9" t="s">
        <v>62</v>
      </c>
      <c r="I101" s="10" t="s">
        <v>62</v>
      </c>
      <c r="J101" s="13" t="s">
        <v>827</v>
      </c>
      <c r="K101" s="10" t="s">
        <v>783</v>
      </c>
      <c r="L101" s="9" t="s">
        <v>784</v>
      </c>
      <c r="M101" s="9" t="s">
        <v>127</v>
      </c>
      <c r="N101" s="12">
        <v>2690222283967.769</v>
      </c>
      <c r="O101" s="12">
        <v>2861408170264.605</v>
      </c>
      <c r="P101" s="12">
        <v>2811077725703.5894</v>
      </c>
      <c r="Q101" s="12">
        <v>2438207896251.8413</v>
      </c>
      <c r="R101" s="12">
        <v>2595151045197.6514</v>
      </c>
      <c r="S101" s="12">
        <v>2715518274227.4468</v>
      </c>
      <c r="T101" s="52">
        <v>1.508594030337946E-2</v>
      </c>
      <c r="U101" s="12">
        <v>40493.928572045559</v>
      </c>
      <c r="V101" s="15" t="s">
        <v>828</v>
      </c>
      <c r="W101" s="15" t="s">
        <v>829</v>
      </c>
      <c r="X101" s="53">
        <v>76.8</v>
      </c>
      <c r="Y101" s="12">
        <v>637949069</v>
      </c>
      <c r="Z101" s="12">
        <v>555100606</v>
      </c>
      <c r="AA101" s="12">
        <v>-82848463</v>
      </c>
      <c r="AB101" s="16">
        <v>0.21967255501887895</v>
      </c>
      <c r="AC101" s="16">
        <v>0.22797193109580208</v>
      </c>
      <c r="AD101" s="10" t="s">
        <v>1094</v>
      </c>
      <c r="AE101" s="10" t="s">
        <v>788</v>
      </c>
      <c r="AF101" s="10" t="s">
        <v>789</v>
      </c>
      <c r="AG101" s="10" t="s">
        <v>790</v>
      </c>
      <c r="AH101" s="10" t="s">
        <v>417</v>
      </c>
      <c r="AI101" s="10" t="s">
        <v>36</v>
      </c>
      <c r="AJ101" s="9" t="s">
        <v>791</v>
      </c>
      <c r="AK101" s="19" t="s">
        <v>23</v>
      </c>
      <c r="AL101" s="20">
        <v>0.46462819999999999</v>
      </c>
      <c r="AM101" s="12">
        <v>11</v>
      </c>
      <c r="AN101" s="20">
        <v>77.408996700000003</v>
      </c>
      <c r="AO101" s="12">
        <v>14</v>
      </c>
      <c r="AP101" s="20">
        <v>4</v>
      </c>
      <c r="AQ101" s="12">
        <v>12</v>
      </c>
      <c r="AR101" s="20">
        <v>3.84</v>
      </c>
      <c r="AS101" s="12">
        <v>18</v>
      </c>
      <c r="AT101" s="20">
        <v>3.59</v>
      </c>
      <c r="AU101" s="12">
        <v>20</v>
      </c>
      <c r="AV101" s="20">
        <v>3.84</v>
      </c>
      <c r="AW101" s="12">
        <v>16</v>
      </c>
      <c r="AX101" s="20">
        <v>3.5</v>
      </c>
      <c r="AY101" s="20">
        <v>5</v>
      </c>
      <c r="AZ101" s="20">
        <v>4.2949999999999999</v>
      </c>
      <c r="BA101" s="20">
        <v>3</v>
      </c>
      <c r="BB101" s="20">
        <v>4.3</v>
      </c>
      <c r="BC101" s="20">
        <v>5</v>
      </c>
      <c r="BD101" s="12">
        <f>VLOOKUP(A101,'[2]Trade_Map_-_Liste_des_marchés_i'!$A$18:$K$221,3,0)</f>
        <v>4619485</v>
      </c>
      <c r="BE101" s="12">
        <f>VLOOKUP($A101,'[2]Trade_Map_-_Liste_des_marchés_i'!$A$18:$K$221,4,0)</f>
        <v>4719273</v>
      </c>
      <c r="BF101" s="12">
        <f>VLOOKUP($A101,'[2]Trade_Map_-_Liste_des_marchés_i'!$A$18:$K$221,5,0)</f>
        <v>4951106</v>
      </c>
      <c r="BG101" s="12">
        <f>VLOOKUP($A101,'[2]Trade_Map_-_Liste_des_marchés_i'!$A$18:$K$221,6,0)</f>
        <v>4490253</v>
      </c>
      <c r="BH101" s="12">
        <f>VLOOKUP($A101,'[2]Trade_Map_-_Liste_des_marchés_i'!$A$18:$K$221,7,0)</f>
        <v>4826156</v>
      </c>
      <c r="BI101" s="12">
        <f>VLOOKUP($A101,'[2]Trade_Map_-_Liste_des_marchés_i'!$A$18:$K$221,8,0)</f>
        <v>5867173</v>
      </c>
      <c r="BJ101" s="12">
        <f>VLOOKUP($A101,'[2]Trade_Map_-_Liste_des_marchés_i'!$A$18:$K$221,9,0)</f>
        <v>6381202</v>
      </c>
      <c r="BK101" s="12">
        <f>VLOOKUP($A101,'[2]Trade_Map_-_Liste_des_marchés_i'!$A$18:$K$221,10,0)</f>
        <v>6468842</v>
      </c>
      <c r="BL101" s="48">
        <v>4.9277659036293775E-2</v>
      </c>
      <c r="BM101" s="12">
        <f>VLOOKUP($A101,'[1]Trade_Map_-_Liste_des_marchés_f'!$A$18:$K$227,3,0)</f>
        <v>5548461</v>
      </c>
      <c r="BN101" s="12">
        <f>VLOOKUP($A101,'[1]Trade_Map_-_Liste_des_marchés_f'!$A$18:$K$227,4,0)</f>
        <v>5849318</v>
      </c>
      <c r="BO101" s="12">
        <f>VLOOKUP($A101,'[1]Trade_Map_-_Liste_des_marchés_f'!$A$18:$K$227,5,0)</f>
        <v>6225049</v>
      </c>
      <c r="BP101" s="12">
        <f>VLOOKUP($A101,'[1]Trade_Map_-_Liste_des_marchés_f'!$A$18:$K$227,6,0)</f>
        <v>4759666</v>
      </c>
      <c r="BQ101" s="12">
        <f>VLOOKUP($A101,'[1]Trade_Map_-_Liste_des_marchés_f'!$A$18:$K$227,7,0)</f>
        <v>5511849</v>
      </c>
      <c r="BR101" s="12">
        <f>VLOOKUP($A101,'[1]Trade_Map_-_Liste_des_marchés_f'!$A$18:$K$227,8,0)</f>
        <v>5356081</v>
      </c>
      <c r="BS101" s="12">
        <f>VLOOKUP($A101,'[1]Trade_Map_-_Liste_des_marchés_f'!$A$18:$K$227,9,0)</f>
        <v>6091606</v>
      </c>
      <c r="BT101" s="12">
        <f>VLOOKUP($A101,'[1]Trade_Map_-_Liste_des_marchés_f'!$A$18:$K$227,10,0)</f>
        <v>6236671</v>
      </c>
      <c r="BU101" s="48">
        <v>1.6843994717435029E-2</v>
      </c>
    </row>
    <row r="102" spans="1:73" x14ac:dyDescent="0.25">
      <c r="A102" s="8" t="s">
        <v>830</v>
      </c>
      <c r="B102" s="8" t="s">
        <v>830</v>
      </c>
      <c r="C102" s="9" t="s">
        <v>778</v>
      </c>
      <c r="D102" s="9" t="s">
        <v>808</v>
      </c>
      <c r="E102" s="10" t="s">
        <v>831</v>
      </c>
      <c r="F102" s="21" t="s">
        <v>832</v>
      </c>
      <c r="G102" s="12">
        <v>10285453</v>
      </c>
      <c r="H102" s="9" t="s">
        <v>833</v>
      </c>
      <c r="I102" s="10" t="s">
        <v>12</v>
      </c>
      <c r="J102" s="13" t="s">
        <v>834</v>
      </c>
      <c r="K102" s="10" t="s">
        <v>835</v>
      </c>
      <c r="L102" s="9" t="s">
        <v>836</v>
      </c>
      <c r="M102" s="9" t="s">
        <v>627</v>
      </c>
      <c r="N102" s="12">
        <v>436537014293.55353</v>
      </c>
      <c r="O102" s="12">
        <v>574094112972.73267</v>
      </c>
      <c r="P102" s="12">
        <v>586841821796.89111</v>
      </c>
      <c r="Q102" s="12">
        <v>505103781349.7569</v>
      </c>
      <c r="R102" s="12">
        <v>541018749769.09711</v>
      </c>
      <c r="S102" s="12">
        <v>530883869004.97742</v>
      </c>
      <c r="T102" s="52">
        <v>1.2609800551355761E-2</v>
      </c>
      <c r="U102" s="12">
        <v>51615.020651494633</v>
      </c>
      <c r="V102" s="15" t="s">
        <v>837</v>
      </c>
      <c r="W102" s="15" t="s">
        <v>838</v>
      </c>
      <c r="X102" s="53">
        <v>82</v>
      </c>
      <c r="Y102" s="12">
        <v>158958869</v>
      </c>
      <c r="Z102" s="12">
        <v>160568108</v>
      </c>
      <c r="AA102" s="12">
        <v>1609239</v>
      </c>
      <c r="AB102" s="16">
        <v>0.30093867572100236</v>
      </c>
      <c r="AC102" s="16">
        <v>0.30033343747933866</v>
      </c>
      <c r="AD102" s="10" t="s">
        <v>1094</v>
      </c>
      <c r="AE102" s="10" t="s">
        <v>788</v>
      </c>
      <c r="AF102" s="10" t="s">
        <v>789</v>
      </c>
      <c r="AG102" s="10" t="s">
        <v>790</v>
      </c>
      <c r="AH102" s="10" t="s">
        <v>417</v>
      </c>
      <c r="AI102" s="10" t="s">
        <v>36</v>
      </c>
      <c r="AJ102" s="9" t="s">
        <v>791</v>
      </c>
      <c r="AK102" s="19" t="s">
        <v>23</v>
      </c>
      <c r="AL102" s="20">
        <v>0.4161474</v>
      </c>
      <c r="AM102" s="12">
        <v>14</v>
      </c>
      <c r="AN102" s="20">
        <v>48.419852800000001</v>
      </c>
      <c r="AO102" s="12">
        <v>28</v>
      </c>
      <c r="AP102" s="20">
        <v>4.24</v>
      </c>
      <c r="AQ102" s="12">
        <v>3</v>
      </c>
      <c r="AR102" s="20">
        <v>3.98</v>
      </c>
      <c r="AS102" s="12">
        <v>10</v>
      </c>
      <c r="AT102" s="20">
        <v>4.05</v>
      </c>
      <c r="AU102" s="12">
        <v>2</v>
      </c>
      <c r="AV102" s="20">
        <v>4.05</v>
      </c>
      <c r="AW102" s="12">
        <v>2</v>
      </c>
      <c r="AX102" s="20">
        <v>1.75</v>
      </c>
      <c r="AY102" s="20">
        <v>2</v>
      </c>
      <c r="AZ102" s="20">
        <v>3.5249999999999999</v>
      </c>
      <c r="BA102" s="20">
        <v>3</v>
      </c>
      <c r="BB102" s="20">
        <v>3.1479999999999997</v>
      </c>
      <c r="BC102" s="20">
        <v>4.4000000000000004</v>
      </c>
      <c r="BD102" s="12">
        <f>VLOOKUP(A102,'[2]Trade_Map_-_Liste_des_marchés_i'!$A$18:$K$221,3,0)</f>
        <v>41642</v>
      </c>
      <c r="BE102" s="12">
        <f>VLOOKUP($A102,'[2]Trade_Map_-_Liste_des_marchés_i'!$A$18:$K$221,4,0)</f>
        <v>75559</v>
      </c>
      <c r="BF102" s="12">
        <f>VLOOKUP($A102,'[2]Trade_Map_-_Liste_des_marchés_i'!$A$18:$K$221,5,0)</f>
        <v>126061</v>
      </c>
      <c r="BG102" s="12">
        <f>VLOOKUP($A102,'[2]Trade_Map_-_Liste_des_marchés_i'!$A$18:$K$221,6,0)</f>
        <v>109232</v>
      </c>
      <c r="BH102" s="12">
        <f>VLOOKUP($A102,'[2]Trade_Map_-_Liste_des_marchés_i'!$A$18:$K$221,7,0)</f>
        <v>66200</v>
      </c>
      <c r="BI102" s="12">
        <f>VLOOKUP($A102,'[2]Trade_Map_-_Liste_des_marchés_i'!$A$18:$K$221,8,0)</f>
        <v>66442</v>
      </c>
      <c r="BJ102" s="12">
        <f>VLOOKUP($A102,'[2]Trade_Map_-_Liste_des_marchés_i'!$A$18:$K$221,9,0)</f>
        <v>125346</v>
      </c>
      <c r="BK102" s="12">
        <f>VLOOKUP($A102,'[2]Trade_Map_-_Liste_des_marchés_i'!$A$18:$K$221,10,0)</f>
        <v>101438</v>
      </c>
      <c r="BL102" s="48">
        <v>0.13563414666803597</v>
      </c>
      <c r="BM102" s="12">
        <f>VLOOKUP($A102,'[1]Trade_Map_-_Liste_des_marchés_f'!$A$18:$K$227,3,0)</f>
        <v>497459</v>
      </c>
      <c r="BN102" s="12">
        <f>VLOOKUP($A102,'[1]Trade_Map_-_Liste_des_marchés_f'!$A$18:$K$227,4,0)</f>
        <v>422339</v>
      </c>
      <c r="BO102" s="12">
        <f>VLOOKUP($A102,'[1]Trade_Map_-_Liste_des_marchés_f'!$A$18:$K$227,5,0)</f>
        <v>405799</v>
      </c>
      <c r="BP102" s="12">
        <f>VLOOKUP($A102,'[1]Trade_Map_-_Liste_des_marchés_f'!$A$18:$K$227,6,0)</f>
        <v>363423</v>
      </c>
      <c r="BQ102" s="12">
        <f>VLOOKUP($A102,'[1]Trade_Map_-_Liste_des_marchés_f'!$A$18:$K$227,7,0)</f>
        <v>420353</v>
      </c>
      <c r="BR102" s="12">
        <f>VLOOKUP($A102,'[1]Trade_Map_-_Liste_des_marchés_f'!$A$18:$K$227,8,0)</f>
        <v>468723</v>
      </c>
      <c r="BS102" s="12">
        <f>VLOOKUP($A102,'[1]Trade_Map_-_Liste_des_marchés_f'!$A$18:$K$227,9,0)</f>
        <v>507987</v>
      </c>
      <c r="BT102" s="12">
        <f>VLOOKUP($A102,'[1]Trade_Map_-_Liste_des_marchés_f'!$A$18:$K$227,10,0)</f>
        <v>496919</v>
      </c>
      <c r="BU102" s="48">
        <v>-1.5514599150079356E-4</v>
      </c>
    </row>
    <row r="103" spans="1:73" x14ac:dyDescent="0.25">
      <c r="A103" s="8" t="s">
        <v>839</v>
      </c>
      <c r="B103" s="8" t="s">
        <v>839</v>
      </c>
      <c r="C103" s="9" t="s">
        <v>778</v>
      </c>
      <c r="D103" s="9" t="s">
        <v>808</v>
      </c>
      <c r="E103" s="10" t="s">
        <v>840</v>
      </c>
      <c r="F103" s="21" t="s">
        <v>841</v>
      </c>
      <c r="G103" s="12">
        <v>5818553</v>
      </c>
      <c r="H103" s="9" t="s">
        <v>842</v>
      </c>
      <c r="I103" s="10" t="s">
        <v>12</v>
      </c>
      <c r="J103" s="13" t="s">
        <v>843</v>
      </c>
      <c r="K103" s="10" t="s">
        <v>844</v>
      </c>
      <c r="L103" s="9" t="s">
        <v>845</v>
      </c>
      <c r="M103" s="9" t="s">
        <v>846</v>
      </c>
      <c r="N103" s="12">
        <v>321241303699.00574</v>
      </c>
      <c r="O103" s="12">
        <v>344003137611.27118</v>
      </c>
      <c r="P103" s="12">
        <v>343584391647.92706</v>
      </c>
      <c r="Q103" s="12">
        <v>302673070846.85724</v>
      </c>
      <c r="R103" s="12">
        <v>332121063806.39111</v>
      </c>
      <c r="S103" s="12">
        <v>350104327658.67487</v>
      </c>
      <c r="T103" s="52">
        <v>2.8495144411967033E-2</v>
      </c>
      <c r="U103" s="12">
        <v>60170.342636506852</v>
      </c>
      <c r="V103" s="15">
        <v>930.21</v>
      </c>
      <c r="W103" s="15" t="s">
        <v>847</v>
      </c>
      <c r="X103" s="53">
        <v>85.3</v>
      </c>
      <c r="Y103" s="12">
        <v>97209694</v>
      </c>
      <c r="Z103" s="12">
        <v>109991555</v>
      </c>
      <c r="AA103" s="12">
        <v>12781861</v>
      </c>
      <c r="AB103" s="16">
        <v>0.29591357865476814</v>
      </c>
      <c r="AC103" s="16">
        <v>0.28818031292995133</v>
      </c>
      <c r="AD103" s="10" t="s">
        <v>1094</v>
      </c>
      <c r="AE103" s="10" t="s">
        <v>788</v>
      </c>
      <c r="AF103" s="10" t="s">
        <v>789</v>
      </c>
      <c r="AG103" s="10" t="s">
        <v>790</v>
      </c>
      <c r="AH103" s="10" t="s">
        <v>417</v>
      </c>
      <c r="AI103" s="10" t="s">
        <v>36</v>
      </c>
      <c r="AJ103" s="9" t="s">
        <v>791</v>
      </c>
      <c r="AK103" s="19" t="s">
        <v>23</v>
      </c>
      <c r="AL103" s="20">
        <v>0.40971619999999997</v>
      </c>
      <c r="AM103" s="12">
        <v>16</v>
      </c>
      <c r="AN103" s="20">
        <v>46.337107400000001</v>
      </c>
      <c r="AO103" s="12">
        <v>31</v>
      </c>
      <c r="AP103" s="20">
        <v>3.96</v>
      </c>
      <c r="AQ103" s="12">
        <v>17</v>
      </c>
      <c r="AR103" s="20">
        <v>4.01</v>
      </c>
      <c r="AS103" s="12">
        <v>9</v>
      </c>
      <c r="AT103" s="20">
        <v>3.92</v>
      </c>
      <c r="AU103" s="12">
        <v>4</v>
      </c>
      <c r="AV103" s="20">
        <v>3.99</v>
      </c>
      <c r="AW103" s="12">
        <v>8</v>
      </c>
      <c r="AX103" s="20">
        <v>1.75</v>
      </c>
      <c r="AY103" s="20">
        <v>2</v>
      </c>
      <c r="AZ103" s="20">
        <v>4.46</v>
      </c>
      <c r="BA103" s="20">
        <v>3</v>
      </c>
      <c r="BB103" s="20">
        <v>3.3919999999999995</v>
      </c>
      <c r="BC103" s="20">
        <v>3.8</v>
      </c>
      <c r="BD103" s="12">
        <f>VLOOKUP(A103,'[2]Trade_Map_-_Liste_des_marchés_i'!$A$18:$K$221,3,0)</f>
        <v>42629</v>
      </c>
      <c r="BE103" s="12">
        <f>VLOOKUP($A103,'[2]Trade_Map_-_Liste_des_marchés_i'!$A$18:$K$221,4,0)</f>
        <v>21116</v>
      </c>
      <c r="BF103" s="12">
        <f>VLOOKUP($A103,'[2]Trade_Map_-_Liste_des_marchés_i'!$A$18:$K$221,5,0)</f>
        <v>19124</v>
      </c>
      <c r="BG103" s="12">
        <f>VLOOKUP($A103,'[2]Trade_Map_-_Liste_des_marchés_i'!$A$18:$K$221,6,0)</f>
        <v>33898</v>
      </c>
      <c r="BH103" s="12">
        <f>VLOOKUP($A103,'[2]Trade_Map_-_Liste_des_marchés_i'!$A$18:$K$221,7,0)</f>
        <v>33410</v>
      </c>
      <c r="BI103" s="12">
        <f>VLOOKUP($A103,'[2]Trade_Map_-_Liste_des_marchés_i'!$A$18:$K$221,8,0)</f>
        <v>38527</v>
      </c>
      <c r="BJ103" s="12">
        <f>VLOOKUP($A103,'[2]Trade_Map_-_Liste_des_marchés_i'!$A$18:$K$221,9,0)</f>
        <v>38439</v>
      </c>
      <c r="BK103" s="12">
        <f>VLOOKUP($A103,'[2]Trade_Map_-_Liste_des_marchés_i'!$A$18:$K$221,10,0)</f>
        <v>56885</v>
      </c>
      <c r="BL103" s="48">
        <v>4.2074923956861188E-2</v>
      </c>
      <c r="BM103" s="12">
        <f>VLOOKUP($A103,'[1]Trade_Map_-_Liste_des_marchés_f'!$A$18:$K$227,3,0)</f>
        <v>183014</v>
      </c>
      <c r="BN103" s="12">
        <f>VLOOKUP($A103,'[1]Trade_Map_-_Liste_des_marchés_f'!$A$18:$K$227,4,0)</f>
        <v>249752</v>
      </c>
      <c r="BO103" s="12">
        <f>VLOOKUP($A103,'[1]Trade_Map_-_Liste_des_marchés_f'!$A$18:$K$227,5,0)</f>
        <v>200245</v>
      </c>
      <c r="BP103" s="12">
        <f>VLOOKUP($A103,'[1]Trade_Map_-_Liste_des_marchés_f'!$A$18:$K$227,6,0)</f>
        <v>60465</v>
      </c>
      <c r="BQ103" s="12">
        <f>VLOOKUP($A103,'[1]Trade_Map_-_Liste_des_marchés_f'!$A$18:$K$227,7,0)</f>
        <v>74610</v>
      </c>
      <c r="BR103" s="12">
        <f>VLOOKUP($A103,'[1]Trade_Map_-_Liste_des_marchés_f'!$A$18:$K$227,8,0)</f>
        <v>187121</v>
      </c>
      <c r="BS103" s="12">
        <f>VLOOKUP($A103,'[1]Trade_Map_-_Liste_des_marchés_f'!$A$18:$K$227,9,0)</f>
        <v>110578</v>
      </c>
      <c r="BT103" s="12">
        <f>VLOOKUP($A103,'[1]Trade_Map_-_Liste_des_marchés_f'!$A$18:$K$227,10,0)</f>
        <v>144254</v>
      </c>
      <c r="BU103" s="48">
        <v>-3.3426702785995133E-2</v>
      </c>
    </row>
    <row r="104" spans="1:73" x14ac:dyDescent="0.25">
      <c r="A104" s="8" t="s">
        <v>848</v>
      </c>
      <c r="B104" s="8" t="s">
        <v>848</v>
      </c>
      <c r="C104" s="9" t="s">
        <v>778</v>
      </c>
      <c r="D104" s="9" t="s">
        <v>779</v>
      </c>
      <c r="E104" s="10" t="s">
        <v>849</v>
      </c>
      <c r="F104" s="21" t="s">
        <v>850</v>
      </c>
      <c r="G104" s="12">
        <v>60297396</v>
      </c>
      <c r="H104" s="9" t="s">
        <v>851</v>
      </c>
      <c r="I104" s="10" t="s">
        <v>852</v>
      </c>
      <c r="J104" s="13" t="s">
        <v>853</v>
      </c>
      <c r="K104" s="10" t="s">
        <v>783</v>
      </c>
      <c r="L104" s="9" t="s">
        <v>784</v>
      </c>
      <c r="M104" s="9" t="s">
        <v>854</v>
      </c>
      <c r="N104" s="12">
        <v>2191241872742.4285</v>
      </c>
      <c r="O104" s="12">
        <v>2291991045770.2939</v>
      </c>
      <c r="P104" s="12">
        <v>2141315327318.207</v>
      </c>
      <c r="Q104" s="12">
        <v>1835899237320.0383</v>
      </c>
      <c r="R104" s="12">
        <v>1961796197354.3564</v>
      </c>
      <c r="S104" s="12">
        <v>2003576145498.0359</v>
      </c>
      <c r="T104" s="52">
        <v>3.4271899663109195E-3</v>
      </c>
      <c r="U104" s="12">
        <v>33228.236680370675</v>
      </c>
      <c r="V104" s="15" t="s">
        <v>855</v>
      </c>
      <c r="W104" s="15" t="s">
        <v>856</v>
      </c>
      <c r="X104" s="53">
        <v>72.900000000000006</v>
      </c>
      <c r="Y104" s="12">
        <v>473562250</v>
      </c>
      <c r="Z104" s="12">
        <v>532683665</v>
      </c>
      <c r="AA104" s="12">
        <v>59121415</v>
      </c>
      <c r="AB104" s="16">
        <v>0.25111247138298154</v>
      </c>
      <c r="AC104" s="16">
        <v>0.24354501165409276</v>
      </c>
      <c r="AD104" s="10" t="s">
        <v>1094</v>
      </c>
      <c r="AE104" s="10" t="s">
        <v>788</v>
      </c>
      <c r="AF104" s="10" t="s">
        <v>789</v>
      </c>
      <c r="AG104" s="10" t="s">
        <v>790</v>
      </c>
      <c r="AH104" s="10" t="s">
        <v>417</v>
      </c>
      <c r="AI104" s="10" t="s">
        <v>36</v>
      </c>
      <c r="AJ104" s="9" t="s">
        <v>791</v>
      </c>
      <c r="AK104" s="19" t="s">
        <v>23</v>
      </c>
      <c r="AL104" s="20">
        <v>0.39065519999999998</v>
      </c>
      <c r="AM104" s="12">
        <v>17</v>
      </c>
      <c r="AN104" s="20">
        <v>77.142148199999994</v>
      </c>
      <c r="AO104" s="12">
        <v>16</v>
      </c>
      <c r="AP104" s="20">
        <v>3.85</v>
      </c>
      <c r="AQ104" s="12">
        <v>19</v>
      </c>
      <c r="AR104" s="20">
        <v>3.66</v>
      </c>
      <c r="AS104" s="12">
        <v>25</v>
      </c>
      <c r="AT104" s="20">
        <v>3.47</v>
      </c>
      <c r="AU104" s="12">
        <v>23</v>
      </c>
      <c r="AV104" s="20">
        <v>3.74</v>
      </c>
      <c r="AW104" s="12">
        <v>20</v>
      </c>
      <c r="AX104" s="20">
        <v>2.25</v>
      </c>
      <c r="AY104" s="20">
        <v>4</v>
      </c>
      <c r="AZ104" s="20">
        <v>4.2350000000000003</v>
      </c>
      <c r="BA104" s="20">
        <v>3</v>
      </c>
      <c r="BB104" s="20">
        <v>4.2699999999999996</v>
      </c>
      <c r="BC104" s="20">
        <v>4.5999999999999996</v>
      </c>
      <c r="BD104" s="12">
        <f>VLOOKUP(A104,'[2]Trade_Map_-_Liste_des_marchés_i'!$A$18:$K$221,3,0)</f>
        <v>782352</v>
      </c>
      <c r="BE104" s="12">
        <f>VLOOKUP($A104,'[2]Trade_Map_-_Liste_des_marchés_i'!$A$18:$K$221,4,0)</f>
        <v>829942</v>
      </c>
      <c r="BF104" s="12">
        <f>VLOOKUP($A104,'[2]Trade_Map_-_Liste_des_marchés_i'!$A$18:$K$221,5,0)</f>
        <v>1023781</v>
      </c>
      <c r="BG104" s="12">
        <f>VLOOKUP($A104,'[2]Trade_Map_-_Liste_des_marchés_i'!$A$18:$K$221,6,0)</f>
        <v>976747</v>
      </c>
      <c r="BH104" s="12">
        <f>VLOOKUP($A104,'[2]Trade_Map_-_Liste_des_marchés_i'!$A$18:$K$221,7,0)</f>
        <v>1062078</v>
      </c>
      <c r="BI104" s="12">
        <f>VLOOKUP($A104,'[2]Trade_Map_-_Liste_des_marchés_i'!$A$18:$K$221,8,0)</f>
        <v>1180669</v>
      </c>
      <c r="BJ104" s="12">
        <f>VLOOKUP($A104,'[2]Trade_Map_-_Liste_des_marchés_i'!$A$18:$K$221,9,0)</f>
        <v>1254112</v>
      </c>
      <c r="BK104" s="12">
        <f>VLOOKUP($A104,'[2]Trade_Map_-_Liste_des_marchés_i'!$A$18:$K$221,10,0)</f>
        <v>1367341</v>
      </c>
      <c r="BL104" s="48">
        <v>8.3026876323275545E-2</v>
      </c>
      <c r="BM104" s="12">
        <f>VLOOKUP($A104,'[1]Trade_Map_-_Liste_des_marchés_f'!$A$18:$K$227,3,0)</f>
        <v>2196338</v>
      </c>
      <c r="BN104" s="12">
        <f>VLOOKUP($A104,'[1]Trade_Map_-_Liste_des_marchés_f'!$A$18:$K$227,4,0)</f>
        <v>2413022</v>
      </c>
      <c r="BO104" s="12">
        <f>VLOOKUP($A104,'[1]Trade_Map_-_Liste_des_marchés_f'!$A$18:$K$227,5,0)</f>
        <v>2277577</v>
      </c>
      <c r="BP104" s="12">
        <f>VLOOKUP($A104,'[1]Trade_Map_-_Liste_des_marchés_f'!$A$18:$K$227,6,0)</f>
        <v>2054407</v>
      </c>
      <c r="BQ104" s="12">
        <f>VLOOKUP($A104,'[1]Trade_Map_-_Liste_des_marchés_f'!$A$18:$K$227,7,0)</f>
        <v>2263422</v>
      </c>
      <c r="BR104" s="12">
        <f>VLOOKUP($A104,'[1]Trade_Map_-_Liste_des_marchés_f'!$A$18:$K$227,8,0)</f>
        <v>2618824</v>
      </c>
      <c r="BS104" s="12">
        <f>VLOOKUP($A104,'[1]Trade_Map_-_Liste_des_marchés_f'!$A$18:$K$227,9,0)</f>
        <v>2864890</v>
      </c>
      <c r="BT104" s="12">
        <f>VLOOKUP($A104,'[1]Trade_Map_-_Liste_des_marchés_f'!$A$18:$K$227,10,0)</f>
        <v>2740885</v>
      </c>
      <c r="BU104" s="48">
        <v>3.2147256783962019E-2</v>
      </c>
    </row>
    <row r="105" spans="1:73" x14ac:dyDescent="0.25">
      <c r="A105" s="8" t="s">
        <v>857</v>
      </c>
      <c r="B105" s="8" t="s">
        <v>857</v>
      </c>
      <c r="C105" s="9" t="s">
        <v>778</v>
      </c>
      <c r="D105" s="9" t="s">
        <v>779</v>
      </c>
      <c r="E105" s="10" t="s">
        <v>858</v>
      </c>
      <c r="F105" s="21" t="s">
        <v>859</v>
      </c>
      <c r="G105" s="12">
        <v>10269417</v>
      </c>
      <c r="H105" s="9" t="s">
        <v>113</v>
      </c>
      <c r="I105" s="10" t="s">
        <v>442</v>
      </c>
      <c r="J105" s="13" t="s">
        <v>860</v>
      </c>
      <c r="K105" s="10" t="s">
        <v>783</v>
      </c>
      <c r="L105" s="9" t="s">
        <v>784</v>
      </c>
      <c r="M105" s="9" t="s">
        <v>361</v>
      </c>
      <c r="N105" s="12">
        <v>243701635176.4379</v>
      </c>
      <c r="O105" s="12">
        <v>244797226567.1087</v>
      </c>
      <c r="P105" s="12">
        <v>226369502104.23566</v>
      </c>
      <c r="Q105" s="12">
        <v>199313894327.4855</v>
      </c>
      <c r="R105" s="12">
        <v>221357874718.92978</v>
      </c>
      <c r="S105" s="12">
        <v>238785085030.98785</v>
      </c>
      <c r="T105" s="52">
        <v>2.2359765550520761E-2</v>
      </c>
      <c r="U105" s="12">
        <v>23252.058518121121</v>
      </c>
      <c r="V105" s="15" t="s">
        <v>861</v>
      </c>
      <c r="W105" s="15">
        <v>-469.7</v>
      </c>
      <c r="X105" s="53">
        <v>76.5</v>
      </c>
      <c r="Y105" s="12">
        <v>89541380</v>
      </c>
      <c r="Z105" s="12">
        <v>67064074</v>
      </c>
      <c r="AA105" s="12">
        <v>-22477306</v>
      </c>
      <c r="AB105" s="16">
        <v>0.3279213481438274</v>
      </c>
      <c r="AC105" s="16">
        <v>0.34272586898808433</v>
      </c>
      <c r="AD105" s="10" t="s">
        <v>1094</v>
      </c>
      <c r="AE105" s="10" t="s">
        <v>788</v>
      </c>
      <c r="AF105" s="10" t="s">
        <v>789</v>
      </c>
      <c r="AG105" s="10" t="s">
        <v>790</v>
      </c>
      <c r="AH105" s="10" t="s">
        <v>417</v>
      </c>
      <c r="AI105" s="10" t="s">
        <v>36</v>
      </c>
      <c r="AJ105" s="9" t="s">
        <v>791</v>
      </c>
      <c r="AK105" s="19" t="s">
        <v>23</v>
      </c>
      <c r="AL105" s="20">
        <v>0.31157200000000002</v>
      </c>
      <c r="AM105" s="12">
        <v>23</v>
      </c>
      <c r="AN105" s="20">
        <v>53.135143200000002</v>
      </c>
      <c r="AO105" s="12">
        <v>25</v>
      </c>
      <c r="AP105" s="20">
        <v>3.25</v>
      </c>
      <c r="AQ105" s="12">
        <v>37</v>
      </c>
      <c r="AR105" s="20">
        <v>3.71</v>
      </c>
      <c r="AS105" s="12">
        <v>23</v>
      </c>
      <c r="AT105" s="20">
        <v>3.17</v>
      </c>
      <c r="AU105" s="12">
        <v>39</v>
      </c>
      <c r="AV105" s="20">
        <v>3.64</v>
      </c>
      <c r="AW105" s="12">
        <v>24</v>
      </c>
      <c r="AX105" s="20">
        <v>2.25</v>
      </c>
      <c r="AY105" s="20">
        <v>3</v>
      </c>
      <c r="AZ105" s="20">
        <v>4.085</v>
      </c>
      <c r="BA105" s="20">
        <v>3</v>
      </c>
      <c r="BB105" s="20">
        <v>4.1500000000000004</v>
      </c>
      <c r="BC105" s="20">
        <v>3.4</v>
      </c>
      <c r="BD105" s="12">
        <f>VLOOKUP(A105,'[2]Trade_Map_-_Liste_des_marchés_i'!$A$18:$K$221,3,0)</f>
        <v>261529</v>
      </c>
      <c r="BE105" s="12">
        <f>VLOOKUP($A105,'[2]Trade_Map_-_Liste_des_marchés_i'!$A$18:$K$221,4,0)</f>
        <v>285213</v>
      </c>
      <c r="BF105" s="12">
        <f>VLOOKUP($A105,'[2]Trade_Map_-_Liste_des_marchés_i'!$A$18:$K$221,5,0)</f>
        <v>297147</v>
      </c>
      <c r="BG105" s="12">
        <f>VLOOKUP($A105,'[2]Trade_Map_-_Liste_des_marchés_i'!$A$18:$K$221,6,0)</f>
        <v>288222</v>
      </c>
      <c r="BH105" s="12">
        <f>VLOOKUP($A105,'[2]Trade_Map_-_Liste_des_marchés_i'!$A$18:$K$221,7,0)</f>
        <v>316481</v>
      </c>
      <c r="BI105" s="12">
        <f>VLOOKUP($A105,'[2]Trade_Map_-_Liste_des_marchés_i'!$A$18:$K$221,8,0)</f>
        <v>362265</v>
      </c>
      <c r="BJ105" s="12">
        <f>VLOOKUP($A105,'[2]Trade_Map_-_Liste_des_marchés_i'!$A$18:$K$221,9,0)</f>
        <v>450028</v>
      </c>
      <c r="BK105" s="12">
        <f>VLOOKUP($A105,'[2]Trade_Map_-_Liste_des_marchés_i'!$A$18:$K$221,10,0)</f>
        <v>444723</v>
      </c>
      <c r="BL105" s="48">
        <v>7.8794028771951297E-2</v>
      </c>
      <c r="BM105" s="12">
        <f>VLOOKUP($A105,'[1]Trade_Map_-_Liste_des_marchés_f'!$A$18:$K$227,3,0)</f>
        <v>730651</v>
      </c>
      <c r="BN105" s="12">
        <f>VLOOKUP($A105,'[1]Trade_Map_-_Liste_des_marchés_f'!$A$18:$K$227,4,0)</f>
        <v>1041053</v>
      </c>
      <c r="BO105" s="12">
        <f>VLOOKUP($A105,'[1]Trade_Map_-_Liste_des_marchés_f'!$A$18:$K$227,5,0)</f>
        <v>917807</v>
      </c>
      <c r="BP105" s="12">
        <f>VLOOKUP($A105,'[1]Trade_Map_-_Liste_des_marchés_f'!$A$18:$K$227,6,0)</f>
        <v>1025761</v>
      </c>
      <c r="BQ105" s="12">
        <f>VLOOKUP($A105,'[1]Trade_Map_-_Liste_des_marchés_f'!$A$18:$K$227,7,0)</f>
        <v>1225681</v>
      </c>
      <c r="BR105" s="12">
        <f>VLOOKUP($A105,'[1]Trade_Map_-_Liste_des_marchés_f'!$A$18:$K$227,8,0)</f>
        <v>1389376</v>
      </c>
      <c r="BS105" s="12">
        <f>VLOOKUP($A105,'[1]Trade_Map_-_Liste_des_marchés_f'!$A$18:$K$227,9,0)</f>
        <v>1326299</v>
      </c>
      <c r="BT105" s="12">
        <f>VLOOKUP($A105,'[1]Trade_Map_-_Liste_des_marchés_f'!$A$18:$K$227,10,0)</f>
        <v>1410372</v>
      </c>
      <c r="BU105" s="48">
        <v>9.8508406837087614E-2</v>
      </c>
    </row>
    <row r="106" spans="1:73" x14ac:dyDescent="0.25">
      <c r="A106" s="8" t="s">
        <v>862</v>
      </c>
      <c r="B106" s="8" t="s">
        <v>862</v>
      </c>
      <c r="C106" s="9" t="s">
        <v>778</v>
      </c>
      <c r="D106" s="9" t="s">
        <v>779</v>
      </c>
      <c r="E106" s="10" t="s">
        <v>863</v>
      </c>
      <c r="F106" s="21" t="s">
        <v>864</v>
      </c>
      <c r="G106" s="12">
        <v>502653</v>
      </c>
      <c r="H106" s="9" t="s">
        <v>865</v>
      </c>
      <c r="I106" s="10" t="s">
        <v>12</v>
      </c>
      <c r="J106" s="13" t="s">
        <v>866</v>
      </c>
      <c r="K106" s="10" t="s">
        <v>783</v>
      </c>
      <c r="L106" s="9" t="s">
        <v>784</v>
      </c>
      <c r="M106" s="9" t="s">
        <v>56</v>
      </c>
      <c r="N106" s="12">
        <v>8696366868.9227562</v>
      </c>
      <c r="O106" s="12">
        <v>9638916472.1536045</v>
      </c>
      <c r="P106" s="12">
        <v>10551661220.181046</v>
      </c>
      <c r="Q106" s="12">
        <v>11091434435.234529</v>
      </c>
      <c r="R106" s="12">
        <v>13146963159.118505</v>
      </c>
      <c r="S106" s="12">
        <v>14989415684.12034</v>
      </c>
      <c r="T106" s="52">
        <v>4.9198221173361957E-2</v>
      </c>
      <c r="U106" s="12">
        <v>29820.603247409923</v>
      </c>
      <c r="V106" s="15" t="s">
        <v>867</v>
      </c>
      <c r="W106" s="15" t="s">
        <v>868</v>
      </c>
      <c r="X106" s="53">
        <v>66.099999999999994</v>
      </c>
      <c r="Y106" s="12">
        <v>8211009</v>
      </c>
      <c r="Z106" s="12">
        <v>4142922</v>
      </c>
      <c r="AA106" s="12">
        <v>-4068087</v>
      </c>
      <c r="AB106" s="16">
        <v>0.41208847830831891</v>
      </c>
      <c r="AC106" s="16">
        <v>0.43085440606243869</v>
      </c>
      <c r="AD106" s="10" t="s">
        <v>1094</v>
      </c>
      <c r="AE106" s="10" t="s">
        <v>788</v>
      </c>
      <c r="AF106" s="10" t="s">
        <v>789</v>
      </c>
      <c r="AG106" s="10" t="s">
        <v>790</v>
      </c>
      <c r="AH106" s="10" t="s">
        <v>417</v>
      </c>
      <c r="AI106" s="10" t="s">
        <v>36</v>
      </c>
      <c r="AJ106" s="9" t="s">
        <v>791</v>
      </c>
      <c r="AK106" s="19" t="s">
        <v>23</v>
      </c>
      <c r="AL106" s="20">
        <v>0.29416789999999998</v>
      </c>
      <c r="AM106" s="12">
        <v>25</v>
      </c>
      <c r="AN106" s="20">
        <v>46.129048099999999</v>
      </c>
      <c r="AO106" s="12">
        <v>32</v>
      </c>
      <c r="AP106" s="20">
        <v>2.9</v>
      </c>
      <c r="AQ106" s="12">
        <v>62</v>
      </c>
      <c r="AR106" s="20">
        <v>2.8</v>
      </c>
      <c r="AS106" s="12">
        <v>78</v>
      </c>
      <c r="AT106" s="20">
        <v>2.7</v>
      </c>
      <c r="AU106" s="12">
        <v>70</v>
      </c>
      <c r="AV106" s="20">
        <v>2.81</v>
      </c>
      <c r="AW106" s="12">
        <v>86</v>
      </c>
      <c r="AX106" s="20"/>
      <c r="AY106" s="20"/>
      <c r="AZ106" s="20"/>
      <c r="BA106" s="20"/>
      <c r="BB106" s="20"/>
      <c r="BC106" s="20"/>
      <c r="BD106" s="12">
        <f>VLOOKUP(A106,'[2]Trade_Map_-_Liste_des_marchés_i'!$A$18:$K$221,3,0)</f>
        <v>5432</v>
      </c>
      <c r="BE106" s="12">
        <f>VLOOKUP($A106,'[2]Trade_Map_-_Liste_des_marchés_i'!$A$18:$K$221,4,0)</f>
        <v>77877</v>
      </c>
      <c r="BF106" s="12">
        <f>VLOOKUP($A106,'[2]Trade_Map_-_Liste_des_marchés_i'!$A$18:$K$221,5,0)</f>
        <v>84895</v>
      </c>
      <c r="BG106" s="12">
        <f>VLOOKUP($A106,'[2]Trade_Map_-_Liste_des_marchés_i'!$A$18:$K$221,6,0)</f>
        <v>10629</v>
      </c>
      <c r="BH106" s="12">
        <f>VLOOKUP($A106,'[2]Trade_Map_-_Liste_des_marchés_i'!$A$18:$K$221,7,0)</f>
        <v>10486</v>
      </c>
      <c r="BI106" s="12">
        <f>VLOOKUP($A106,'[2]Trade_Map_-_Liste_des_marchés_i'!$A$18:$K$221,8,0)</f>
        <v>15801</v>
      </c>
      <c r="BJ106" s="12">
        <f>VLOOKUP($A106,'[2]Trade_Map_-_Liste_des_marchés_i'!$A$18:$K$221,9,0)</f>
        <v>15346</v>
      </c>
      <c r="BK106" s="12">
        <f>VLOOKUP($A106,'[2]Trade_Map_-_Liste_des_marchés_i'!$A$18:$K$221,10,0)</f>
        <v>7666</v>
      </c>
      <c r="BL106" s="48">
        <v>5.0443557788401927E-2</v>
      </c>
      <c r="BM106" s="12">
        <f>VLOOKUP($A106,'[1]Trade_Map_-_Liste_des_marchés_f'!$A$18:$K$227,3,0)</f>
        <v>33500</v>
      </c>
      <c r="BN106" s="12">
        <f>VLOOKUP($A106,'[1]Trade_Map_-_Liste_des_marchés_f'!$A$18:$K$227,4,0)</f>
        <v>1769</v>
      </c>
      <c r="BO106" s="12">
        <f>VLOOKUP($A106,'[1]Trade_Map_-_Liste_des_marchés_f'!$A$18:$K$227,5,0)</f>
        <v>1094</v>
      </c>
      <c r="BP106" s="12">
        <f>VLOOKUP($A106,'[1]Trade_Map_-_Liste_des_marchés_f'!$A$18:$K$227,6,0)</f>
        <v>2915</v>
      </c>
      <c r="BQ106" s="12">
        <f>VLOOKUP($A106,'[1]Trade_Map_-_Liste_des_marchés_f'!$A$18:$K$227,7,0)</f>
        <v>2692</v>
      </c>
      <c r="BR106" s="12">
        <f>VLOOKUP($A106,'[1]Trade_Map_-_Liste_des_marchés_f'!$A$18:$K$227,8,0)</f>
        <v>2374</v>
      </c>
      <c r="BS106" s="12">
        <f>VLOOKUP($A106,'[1]Trade_Map_-_Liste_des_marchés_f'!$A$18:$K$227,9,0)</f>
        <v>1390</v>
      </c>
      <c r="BT106" s="12">
        <f>VLOOKUP($A106,'[1]Trade_Map_-_Liste_des_marchés_f'!$A$18:$K$227,10,0)</f>
        <v>2065</v>
      </c>
      <c r="BU106" s="48">
        <v>-0.32837781150137046</v>
      </c>
    </row>
    <row r="107" spans="1:73" x14ac:dyDescent="0.25">
      <c r="A107" s="8" t="s">
        <v>869</v>
      </c>
      <c r="B107" s="8" t="s">
        <v>869</v>
      </c>
      <c r="C107" s="9" t="s">
        <v>778</v>
      </c>
      <c r="D107" s="9" t="s">
        <v>779</v>
      </c>
      <c r="E107" s="10" t="s">
        <v>870</v>
      </c>
      <c r="F107" s="21" t="s">
        <v>871</v>
      </c>
      <c r="G107" s="12">
        <v>10716322</v>
      </c>
      <c r="H107" s="9" t="s">
        <v>872</v>
      </c>
      <c r="I107" s="10" t="s">
        <v>723</v>
      </c>
      <c r="J107" s="13" t="s">
        <v>873</v>
      </c>
      <c r="K107" s="10" t="s">
        <v>783</v>
      </c>
      <c r="L107" s="9" t="s">
        <v>784</v>
      </c>
      <c r="M107" s="9" t="s">
        <v>461</v>
      </c>
      <c r="N107" s="12">
        <v>330000251458.73853</v>
      </c>
      <c r="O107" s="12">
        <v>287797821676.13757</v>
      </c>
      <c r="P107" s="12">
        <v>239862011051.7807</v>
      </c>
      <c r="Q107" s="12">
        <v>196591353872.13248</v>
      </c>
      <c r="R107" s="12">
        <v>203588424740.30035</v>
      </c>
      <c r="S107" s="12">
        <v>209852761132.83887</v>
      </c>
      <c r="T107" s="52">
        <v>1.8708700044355736E-2</v>
      </c>
      <c r="U107" s="12">
        <v>19582.535979493605</v>
      </c>
      <c r="V107" s="15" t="s">
        <v>874</v>
      </c>
      <c r="W107" s="15">
        <v>438.01</v>
      </c>
      <c r="X107" s="53">
        <v>68.400000000000006</v>
      </c>
      <c r="Y107" s="12">
        <v>62198045</v>
      </c>
      <c r="Z107" s="12">
        <v>37885527</v>
      </c>
      <c r="AA107" s="12">
        <v>-24312518</v>
      </c>
      <c r="AB107" s="16">
        <v>0.23846141327786988</v>
      </c>
      <c r="AC107" s="16">
        <v>0.26561600093033377</v>
      </c>
      <c r="AD107" s="10" t="s">
        <v>1094</v>
      </c>
      <c r="AE107" s="10" t="s">
        <v>788</v>
      </c>
      <c r="AF107" s="10" t="s">
        <v>789</v>
      </c>
      <c r="AG107" s="10" t="s">
        <v>790</v>
      </c>
      <c r="AH107" s="10" t="s">
        <v>417</v>
      </c>
      <c r="AI107" s="10" t="s">
        <v>36</v>
      </c>
      <c r="AJ107" s="9" t="s">
        <v>791</v>
      </c>
      <c r="AK107" s="19" t="s">
        <v>23</v>
      </c>
      <c r="AL107" s="20">
        <v>0.27516249999999998</v>
      </c>
      <c r="AM107" s="12">
        <v>34</v>
      </c>
      <c r="AN107" s="20">
        <v>59.812245099999998</v>
      </c>
      <c r="AO107" s="12">
        <v>23</v>
      </c>
      <c r="AP107" s="20">
        <v>3.17</v>
      </c>
      <c r="AQ107" s="12">
        <v>43</v>
      </c>
      <c r="AR107" s="20">
        <v>3.06</v>
      </c>
      <c r="AS107" s="12">
        <v>56</v>
      </c>
      <c r="AT107" s="20">
        <v>2.84</v>
      </c>
      <c r="AU107" s="12">
        <v>56</v>
      </c>
      <c r="AV107" s="20">
        <v>3.2</v>
      </c>
      <c r="AW107" s="12">
        <v>49</v>
      </c>
      <c r="AX107" s="20">
        <v>1.75</v>
      </c>
      <c r="AY107" s="20">
        <v>2</v>
      </c>
      <c r="AZ107" s="20">
        <v>3.42</v>
      </c>
      <c r="BA107" s="20">
        <v>3</v>
      </c>
      <c r="BB107" s="20">
        <v>3.0340000000000003</v>
      </c>
      <c r="BC107" s="20">
        <v>3</v>
      </c>
      <c r="BD107" s="12">
        <f>VLOOKUP(A107,'[2]Trade_Map_-_Liste_des_marchés_i'!$A$18:$K$221,3,0)</f>
        <v>13477</v>
      </c>
      <c r="BE107" s="12">
        <f>VLOOKUP($A107,'[2]Trade_Map_-_Liste_des_marchés_i'!$A$18:$K$221,4,0)</f>
        <v>19146</v>
      </c>
      <c r="BF107" s="12">
        <f>VLOOKUP($A107,'[2]Trade_Map_-_Liste_des_marchés_i'!$A$18:$K$221,5,0)</f>
        <v>14871</v>
      </c>
      <c r="BG107" s="12">
        <f>VLOOKUP($A107,'[2]Trade_Map_-_Liste_des_marchés_i'!$A$18:$K$221,6,0)</f>
        <v>36201</v>
      </c>
      <c r="BH107" s="12">
        <f>VLOOKUP($A107,'[2]Trade_Map_-_Liste_des_marchés_i'!$A$18:$K$221,7,0)</f>
        <v>48069</v>
      </c>
      <c r="BI107" s="12">
        <f>VLOOKUP($A107,'[2]Trade_Map_-_Liste_des_marchés_i'!$A$18:$K$221,8,0)</f>
        <v>54430</v>
      </c>
      <c r="BJ107" s="12">
        <f>VLOOKUP($A107,'[2]Trade_Map_-_Liste_des_marchés_i'!$A$18:$K$221,9,0)</f>
        <v>23406</v>
      </c>
      <c r="BK107" s="12">
        <f>VLOOKUP($A107,'[2]Trade_Map_-_Liste_des_marchés_i'!$A$18:$K$221,10,0)</f>
        <v>48808</v>
      </c>
      <c r="BL107" s="48">
        <v>0.20182861599507929</v>
      </c>
      <c r="BM107" s="12">
        <f>VLOOKUP($A107,'[1]Trade_Map_-_Liste_des_marchés_f'!$A$18:$K$227,3,0)</f>
        <v>51856</v>
      </c>
      <c r="BN107" s="12">
        <f>VLOOKUP($A107,'[1]Trade_Map_-_Liste_des_marchés_f'!$A$18:$K$227,4,0)</f>
        <v>115691</v>
      </c>
      <c r="BO107" s="12">
        <f>VLOOKUP($A107,'[1]Trade_Map_-_Liste_des_marchés_f'!$A$18:$K$227,5,0)</f>
        <v>46572</v>
      </c>
      <c r="BP107" s="12">
        <f>VLOOKUP($A107,'[1]Trade_Map_-_Liste_des_marchés_f'!$A$18:$K$227,6,0)</f>
        <v>50079</v>
      </c>
      <c r="BQ107" s="12">
        <f>VLOOKUP($A107,'[1]Trade_Map_-_Liste_des_marchés_f'!$A$18:$K$227,7,0)</f>
        <v>86607</v>
      </c>
      <c r="BR107" s="12">
        <f>VLOOKUP($A107,'[1]Trade_Map_-_Liste_des_marchés_f'!$A$18:$K$227,8,0)</f>
        <v>88691</v>
      </c>
      <c r="BS107" s="12">
        <f>VLOOKUP($A107,'[1]Trade_Map_-_Liste_des_marchés_f'!$A$18:$K$227,9,0)</f>
        <v>137522</v>
      </c>
      <c r="BT107" s="12">
        <f>VLOOKUP($A107,'[1]Trade_Map_-_Liste_des_marchés_f'!$A$18:$K$227,10,0)</f>
        <v>134614</v>
      </c>
      <c r="BU107" s="48">
        <v>0.14599958240452149</v>
      </c>
    </row>
    <row r="108" spans="1:73" x14ac:dyDescent="0.25">
      <c r="A108" s="8" t="s">
        <v>875</v>
      </c>
      <c r="B108" s="8" t="s">
        <v>875</v>
      </c>
      <c r="C108" s="9" t="s">
        <v>778</v>
      </c>
      <c r="D108" s="9" t="s">
        <v>876</v>
      </c>
      <c r="E108" s="10" t="s">
        <v>877</v>
      </c>
      <c r="F108" s="21" t="s">
        <v>878</v>
      </c>
      <c r="G108" s="12">
        <v>37970874</v>
      </c>
      <c r="H108" s="9" t="s">
        <v>879</v>
      </c>
      <c r="I108" s="10" t="s">
        <v>880</v>
      </c>
      <c r="J108" s="13" t="s">
        <v>873</v>
      </c>
      <c r="K108" s="10" t="s">
        <v>881</v>
      </c>
      <c r="L108" s="9" t="s">
        <v>436</v>
      </c>
      <c r="M108" s="9" t="s">
        <v>222</v>
      </c>
      <c r="N108" s="12">
        <v>439737508413.19189</v>
      </c>
      <c r="O108" s="12">
        <v>528301269069.79883</v>
      </c>
      <c r="P108" s="12">
        <v>521016262734.92371</v>
      </c>
      <c r="Q108" s="12">
        <v>477811911394.08411</v>
      </c>
      <c r="R108" s="12">
        <v>526508877305.32111</v>
      </c>
      <c r="S108" s="12">
        <v>595858207011.51221</v>
      </c>
      <c r="T108" s="52">
        <v>4.5409195143276404E-2</v>
      </c>
      <c r="U108" s="12">
        <v>15692.507025556279</v>
      </c>
      <c r="V108" s="15" t="s">
        <v>882</v>
      </c>
      <c r="W108" s="15" t="s">
        <v>883</v>
      </c>
      <c r="X108" s="53">
        <v>76.400000000000006</v>
      </c>
      <c r="Y108" s="12">
        <v>246653880</v>
      </c>
      <c r="Z108" s="12">
        <v>251864773</v>
      </c>
      <c r="AA108" s="12">
        <v>5210893</v>
      </c>
      <c r="AB108" s="16">
        <v>0.41831986799366888</v>
      </c>
      <c r="AC108" s="16">
        <v>0.41759925787996138</v>
      </c>
      <c r="AD108" s="10" t="s">
        <v>1094</v>
      </c>
      <c r="AE108" s="10" t="s">
        <v>788</v>
      </c>
      <c r="AF108" s="10" t="s">
        <v>789</v>
      </c>
      <c r="AG108" s="10" t="s">
        <v>790</v>
      </c>
      <c r="AH108" s="10" t="s">
        <v>417</v>
      </c>
      <c r="AI108" s="10" t="s">
        <v>36</v>
      </c>
      <c r="AJ108" s="9" t="s">
        <v>791</v>
      </c>
      <c r="AK108" s="19" t="s">
        <v>23</v>
      </c>
      <c r="AL108" s="20">
        <v>0.27447159999999998</v>
      </c>
      <c r="AM108" s="12">
        <v>35</v>
      </c>
      <c r="AN108" s="20">
        <v>52.270907899999997</v>
      </c>
      <c r="AO108" s="12">
        <v>26</v>
      </c>
      <c r="AP108" s="20">
        <v>3.21</v>
      </c>
      <c r="AQ108" s="12">
        <v>39</v>
      </c>
      <c r="AR108" s="20">
        <v>3.58</v>
      </c>
      <c r="AS108" s="12">
        <v>32</v>
      </c>
      <c r="AT108" s="20">
        <v>3.25</v>
      </c>
      <c r="AU108" s="12">
        <v>38</v>
      </c>
      <c r="AV108" s="20">
        <v>3.54</v>
      </c>
      <c r="AW108" s="12">
        <v>30</v>
      </c>
      <c r="AX108" s="20">
        <v>3</v>
      </c>
      <c r="AY108" s="20">
        <v>2</v>
      </c>
      <c r="AZ108" s="20">
        <v>3.125</v>
      </c>
      <c r="BA108" s="20">
        <v>3</v>
      </c>
      <c r="BB108" s="20">
        <v>3.0420000000000003</v>
      </c>
      <c r="BC108" s="20">
        <v>3.6</v>
      </c>
      <c r="BD108" s="12">
        <f>VLOOKUP(A108,'[2]Trade_Map_-_Liste_des_marchés_i'!$A$18:$K$221,3,0)</f>
        <v>106872</v>
      </c>
      <c r="BE108" s="12">
        <f>VLOOKUP($A108,'[2]Trade_Map_-_Liste_des_marchés_i'!$A$18:$K$221,4,0)</f>
        <v>124721</v>
      </c>
      <c r="BF108" s="12">
        <f>VLOOKUP($A108,'[2]Trade_Map_-_Liste_des_marchés_i'!$A$18:$K$221,5,0)</f>
        <v>152765</v>
      </c>
      <c r="BG108" s="12">
        <f>VLOOKUP($A108,'[2]Trade_Map_-_Liste_des_marchés_i'!$A$18:$K$221,6,0)</f>
        <v>165806</v>
      </c>
      <c r="BH108" s="12">
        <f>VLOOKUP($A108,'[2]Trade_Map_-_Liste_des_marchés_i'!$A$18:$K$221,7,0)</f>
        <v>194901</v>
      </c>
      <c r="BI108" s="12">
        <f>VLOOKUP($A108,'[2]Trade_Map_-_Liste_des_marchés_i'!$A$18:$K$221,8,0)</f>
        <v>236507</v>
      </c>
      <c r="BJ108" s="12">
        <f>VLOOKUP($A108,'[2]Trade_Map_-_Liste_des_marchés_i'!$A$18:$K$221,9,0)</f>
        <v>290396</v>
      </c>
      <c r="BK108" s="12">
        <f>VLOOKUP($A108,'[2]Trade_Map_-_Liste_des_marchés_i'!$A$18:$K$221,10,0)</f>
        <v>255810</v>
      </c>
      <c r="BL108" s="48">
        <v>0.13279288232169772</v>
      </c>
      <c r="BM108" s="12">
        <f>VLOOKUP($A108,'[1]Trade_Map_-_Liste_des_marchés_f'!$A$18:$K$227,3,0)</f>
        <v>254794</v>
      </c>
      <c r="BN108" s="12">
        <f>VLOOKUP($A108,'[1]Trade_Map_-_Liste_des_marchés_f'!$A$18:$K$227,4,0)</f>
        <v>339577</v>
      </c>
      <c r="BO108" s="12">
        <f>VLOOKUP($A108,'[1]Trade_Map_-_Liste_des_marchés_f'!$A$18:$K$227,5,0)</f>
        <v>500462</v>
      </c>
      <c r="BP108" s="12">
        <f>VLOOKUP($A108,'[1]Trade_Map_-_Liste_des_marchés_f'!$A$18:$K$227,6,0)</f>
        <v>354742</v>
      </c>
      <c r="BQ108" s="12">
        <f>VLOOKUP($A108,'[1]Trade_Map_-_Liste_des_marchés_f'!$A$18:$K$227,7,0)</f>
        <v>361593</v>
      </c>
      <c r="BR108" s="12">
        <f>VLOOKUP($A108,'[1]Trade_Map_-_Liste_des_marchés_f'!$A$18:$K$227,8,0)</f>
        <v>391506</v>
      </c>
      <c r="BS108" s="12">
        <f>VLOOKUP($A108,'[1]Trade_Map_-_Liste_des_marchés_f'!$A$18:$K$227,9,0)</f>
        <v>446201</v>
      </c>
      <c r="BT108" s="12">
        <f>VLOOKUP($A108,'[1]Trade_Map_-_Liste_des_marchés_f'!$A$18:$K$227,10,0)</f>
        <v>476445</v>
      </c>
      <c r="BU108" s="48">
        <v>9.3533116051637499E-2</v>
      </c>
    </row>
    <row r="109" spans="1:73" x14ac:dyDescent="0.25">
      <c r="A109" s="8" t="s">
        <v>884</v>
      </c>
      <c r="B109" s="8" t="s">
        <v>884</v>
      </c>
      <c r="C109" s="9" t="s">
        <v>778</v>
      </c>
      <c r="D109" s="9" t="s">
        <v>779</v>
      </c>
      <c r="E109" s="10" t="s">
        <v>885</v>
      </c>
      <c r="F109" s="21" t="s">
        <v>886</v>
      </c>
      <c r="G109" s="12">
        <v>4067500</v>
      </c>
      <c r="H109" s="9" t="s">
        <v>887</v>
      </c>
      <c r="I109" s="10" t="s">
        <v>12</v>
      </c>
      <c r="J109" s="13" t="s">
        <v>888</v>
      </c>
      <c r="K109" s="10" t="s">
        <v>889</v>
      </c>
      <c r="L109" s="9" t="s">
        <v>845</v>
      </c>
      <c r="M109" s="9" t="s">
        <v>56</v>
      </c>
      <c r="N109" s="12">
        <v>62600093958.953751</v>
      </c>
      <c r="O109" s="12">
        <v>62537851352.490402</v>
      </c>
      <c r="P109" s="12">
        <v>58194069434.142288</v>
      </c>
      <c r="Q109" s="12">
        <v>49525747503.814926</v>
      </c>
      <c r="R109" s="12">
        <v>55481644098.049454</v>
      </c>
      <c r="S109" s="12">
        <v>60752588976.317482</v>
      </c>
      <c r="T109" s="52">
        <v>2.8589259680069576E-2</v>
      </c>
      <c r="U109" s="12">
        <v>14936.100547342958</v>
      </c>
      <c r="V109" s="15" t="s">
        <v>890</v>
      </c>
      <c r="W109" s="15">
        <v>231.5</v>
      </c>
      <c r="X109" s="53">
        <v>73.599999999999994</v>
      </c>
      <c r="Y109" s="12">
        <v>28004414</v>
      </c>
      <c r="Z109" s="12">
        <v>17063050</v>
      </c>
      <c r="AA109" s="12">
        <v>-10941364</v>
      </c>
      <c r="AB109" s="16">
        <v>0.3709098226049935</v>
      </c>
      <c r="AC109" s="16">
        <v>0.39061054436837434</v>
      </c>
      <c r="AD109" s="10" t="s">
        <v>1094</v>
      </c>
      <c r="AE109" s="10" t="s">
        <v>788</v>
      </c>
      <c r="AF109" s="10" t="s">
        <v>789</v>
      </c>
      <c r="AG109" s="10" t="s">
        <v>790</v>
      </c>
      <c r="AH109" s="10" t="s">
        <v>417</v>
      </c>
      <c r="AI109" s="10" t="s">
        <v>36</v>
      </c>
      <c r="AJ109" s="9" t="s">
        <v>791</v>
      </c>
      <c r="AK109" s="19" t="s">
        <v>23</v>
      </c>
      <c r="AL109" s="20">
        <v>0.2722599</v>
      </c>
      <c r="AM109" s="12">
        <v>36</v>
      </c>
      <c r="AN109" s="20">
        <v>34.257227</v>
      </c>
      <c r="AO109" s="12">
        <v>46</v>
      </c>
      <c r="AP109" s="20">
        <v>3.01</v>
      </c>
      <c r="AQ109" s="12">
        <v>54</v>
      </c>
      <c r="AR109" s="20">
        <v>3.1</v>
      </c>
      <c r="AS109" s="12">
        <v>52</v>
      </c>
      <c r="AT109" s="20">
        <v>2.98</v>
      </c>
      <c r="AU109" s="12">
        <v>48</v>
      </c>
      <c r="AV109" s="20">
        <v>3.1</v>
      </c>
      <c r="AW109" s="12">
        <v>57</v>
      </c>
      <c r="AX109" s="20">
        <v>1.75</v>
      </c>
      <c r="AY109" s="20">
        <v>2</v>
      </c>
      <c r="AZ109" s="20">
        <v>3.49</v>
      </c>
      <c r="BA109" s="20">
        <v>3</v>
      </c>
      <c r="BB109" s="20">
        <v>3.0019999999999998</v>
      </c>
      <c r="BC109" s="20">
        <v>2.4000000000000004</v>
      </c>
      <c r="BD109" s="12">
        <f>VLOOKUP(A109,'[2]Trade_Map_-_Liste_des_marchés_i'!$A$18:$K$221,3,0)</f>
        <v>14976</v>
      </c>
      <c r="BE109" s="12">
        <f>VLOOKUP($A109,'[2]Trade_Map_-_Liste_des_marchés_i'!$A$18:$K$221,4,0)</f>
        <v>11454</v>
      </c>
      <c r="BF109" s="12">
        <f>VLOOKUP($A109,'[2]Trade_Map_-_Liste_des_marchés_i'!$A$18:$K$221,5,0)</f>
        <v>15011</v>
      </c>
      <c r="BG109" s="12">
        <f>VLOOKUP($A109,'[2]Trade_Map_-_Liste_des_marchés_i'!$A$18:$K$221,6,0)</f>
        <v>21906</v>
      </c>
      <c r="BH109" s="12">
        <f>VLOOKUP($A109,'[2]Trade_Map_-_Liste_des_marchés_i'!$A$18:$K$221,7,0)</f>
        <v>21297</v>
      </c>
      <c r="BI109" s="12">
        <f>VLOOKUP($A109,'[2]Trade_Map_-_Liste_des_marchés_i'!$A$18:$K$221,8,0)</f>
        <v>18879</v>
      </c>
      <c r="BJ109" s="12">
        <f>VLOOKUP($A109,'[2]Trade_Map_-_Liste_des_marchés_i'!$A$18:$K$221,9,0)</f>
        <v>27462</v>
      </c>
      <c r="BK109" s="12">
        <f>VLOOKUP($A109,'[2]Trade_Map_-_Liste_des_marchés_i'!$A$18:$K$221,10,0)</f>
        <v>28102</v>
      </c>
      <c r="BL109" s="48">
        <v>9.4079224167408881E-2</v>
      </c>
      <c r="BM109" s="12">
        <f>VLOOKUP($A109,'[1]Trade_Map_-_Liste_des_marchés_f'!$A$18:$K$227,3,0)</f>
        <v>4122</v>
      </c>
      <c r="BN109" s="12">
        <f>VLOOKUP($A109,'[1]Trade_Map_-_Liste_des_marchés_f'!$A$18:$K$227,4,0)</f>
        <v>65332</v>
      </c>
      <c r="BO109" s="12">
        <f>VLOOKUP($A109,'[1]Trade_Map_-_Liste_des_marchés_f'!$A$18:$K$227,5,0)</f>
        <v>17728</v>
      </c>
      <c r="BP109" s="12">
        <f>VLOOKUP($A109,'[1]Trade_Map_-_Liste_des_marchés_f'!$A$18:$K$227,6,0)</f>
        <v>8763</v>
      </c>
      <c r="BQ109" s="12">
        <f>VLOOKUP($A109,'[1]Trade_Map_-_Liste_des_marchés_f'!$A$18:$K$227,7,0)</f>
        <v>9133</v>
      </c>
      <c r="BR109" s="12">
        <f>VLOOKUP($A109,'[1]Trade_Map_-_Liste_des_marchés_f'!$A$18:$K$227,8,0)</f>
        <v>106558</v>
      </c>
      <c r="BS109" s="12">
        <f>VLOOKUP($A109,'[1]Trade_Map_-_Liste_des_marchés_f'!$A$18:$K$227,9,0)</f>
        <v>11115</v>
      </c>
      <c r="BT109" s="12">
        <f>VLOOKUP($A109,'[1]Trade_Map_-_Liste_des_marchés_f'!$A$18:$K$227,10,0)</f>
        <v>9066</v>
      </c>
      <c r="BU109" s="48">
        <v>0.11918299779698072</v>
      </c>
    </row>
    <row r="110" spans="1:73" x14ac:dyDescent="0.25">
      <c r="A110" s="8" t="s">
        <v>891</v>
      </c>
      <c r="B110" s="8" t="s">
        <v>891</v>
      </c>
      <c r="C110" s="9" t="s">
        <v>778</v>
      </c>
      <c r="D110" s="9" t="s">
        <v>779</v>
      </c>
      <c r="E110" s="10" t="s">
        <v>892</v>
      </c>
      <c r="F110" s="21" t="s">
        <v>893</v>
      </c>
      <c r="G110" s="12">
        <v>2087946</v>
      </c>
      <c r="H110" s="9" t="s">
        <v>894</v>
      </c>
      <c r="I110" s="10" t="s">
        <v>12</v>
      </c>
      <c r="J110" s="13" t="s">
        <v>895</v>
      </c>
      <c r="K110" s="10" t="s">
        <v>783</v>
      </c>
      <c r="L110" s="9" t="s">
        <v>784</v>
      </c>
      <c r="M110" s="9" t="s">
        <v>56</v>
      </c>
      <c r="N110" s="12">
        <v>50368056404.556824</v>
      </c>
      <c r="O110" s="12">
        <v>51516366654.819717</v>
      </c>
      <c r="P110" s="12">
        <v>48401896808.306351</v>
      </c>
      <c r="Q110" s="12">
        <v>43090173394.691322</v>
      </c>
      <c r="R110" s="12">
        <v>48586603447.695381</v>
      </c>
      <c r="S110" s="12">
        <v>54174227308.886185</v>
      </c>
      <c r="T110" s="52">
        <v>3.1843416241574406E-2</v>
      </c>
      <c r="U110" s="12">
        <v>25946.182185212732</v>
      </c>
      <c r="V110" s="15">
        <v>909.77</v>
      </c>
      <c r="W110" s="15">
        <v>135.38</v>
      </c>
      <c r="X110" s="53">
        <v>76.5</v>
      </c>
      <c r="Y110" s="12">
        <v>38162054</v>
      </c>
      <c r="Z110" s="12">
        <v>37574594</v>
      </c>
      <c r="AA110" s="12">
        <v>-587460</v>
      </c>
      <c r="AB110" s="16">
        <v>0.69900995143106481</v>
      </c>
      <c r="AC110" s="16">
        <v>0.69687505764285385</v>
      </c>
      <c r="AD110" s="10" t="s">
        <v>1094</v>
      </c>
      <c r="AE110" s="10" t="s">
        <v>788</v>
      </c>
      <c r="AF110" s="10" t="s">
        <v>789</v>
      </c>
      <c r="AG110" s="10" t="s">
        <v>790</v>
      </c>
      <c r="AH110" s="10" t="s">
        <v>417</v>
      </c>
      <c r="AI110" s="10" t="s">
        <v>36</v>
      </c>
      <c r="AJ110" s="9" t="s">
        <v>791</v>
      </c>
      <c r="AK110" s="19" t="s">
        <v>23</v>
      </c>
      <c r="AL110" s="20">
        <v>0.26179429999999998</v>
      </c>
      <c r="AM110" s="12">
        <v>40</v>
      </c>
      <c r="AN110" s="20">
        <v>34.734793099999997</v>
      </c>
      <c r="AO110" s="12">
        <v>44</v>
      </c>
      <c r="AP110" s="20">
        <v>3.26</v>
      </c>
      <c r="AQ110" s="12">
        <v>36</v>
      </c>
      <c r="AR110" s="20">
        <v>3.05</v>
      </c>
      <c r="AS110" s="12">
        <v>58</v>
      </c>
      <c r="AT110" s="20">
        <v>3.42</v>
      </c>
      <c r="AU110" s="12">
        <v>25</v>
      </c>
      <c r="AV110" s="20">
        <v>3.31</v>
      </c>
      <c r="AW110" s="12">
        <v>42</v>
      </c>
      <c r="AX110" s="20"/>
      <c r="AY110" s="20"/>
      <c r="AZ110" s="20"/>
      <c r="BA110" s="20"/>
      <c r="BB110" s="20"/>
      <c r="BC110" s="20"/>
      <c r="BD110" s="12">
        <f>VLOOKUP(A110,'[2]Trade_Map_-_Liste_des_marchés_i'!$A$18:$K$221,3,0)</f>
        <v>4016</v>
      </c>
      <c r="BE110" s="12">
        <f>VLOOKUP($A110,'[2]Trade_Map_-_Liste_des_marchés_i'!$A$18:$K$221,4,0)</f>
        <v>8752</v>
      </c>
      <c r="BF110" s="12">
        <f>VLOOKUP($A110,'[2]Trade_Map_-_Liste_des_marchés_i'!$A$18:$K$221,5,0)</f>
        <v>9551</v>
      </c>
      <c r="BG110" s="12">
        <f>VLOOKUP($A110,'[2]Trade_Map_-_Liste_des_marchés_i'!$A$18:$K$221,6,0)</f>
        <v>11201</v>
      </c>
      <c r="BH110" s="12">
        <f>VLOOKUP($A110,'[2]Trade_Map_-_Liste_des_marchés_i'!$A$18:$K$221,7,0)</f>
        <v>20766</v>
      </c>
      <c r="BI110" s="12">
        <f>VLOOKUP($A110,'[2]Trade_Map_-_Liste_des_marchés_i'!$A$18:$K$221,8,0)</f>
        <v>21065</v>
      </c>
      <c r="BJ110" s="12">
        <f>VLOOKUP($A110,'[2]Trade_Map_-_Liste_des_marchés_i'!$A$18:$K$221,9,0)</f>
        <v>44424</v>
      </c>
      <c r="BK110" s="12">
        <f>VLOOKUP($A110,'[2]Trade_Map_-_Liste_des_marchés_i'!$A$18:$K$221,10,0)</f>
        <v>52840</v>
      </c>
      <c r="BL110" s="48">
        <v>0.44504476396815029</v>
      </c>
      <c r="BM110" s="12">
        <f>VLOOKUP($A110,'[1]Trade_Map_-_Liste_des_marchés_f'!$A$18:$K$227,3,0)</f>
        <v>25642</v>
      </c>
      <c r="BN110" s="12">
        <f>VLOOKUP($A110,'[1]Trade_Map_-_Liste_des_marchés_f'!$A$18:$K$227,4,0)</f>
        <v>31038</v>
      </c>
      <c r="BO110" s="12">
        <f>VLOOKUP($A110,'[1]Trade_Map_-_Liste_des_marchés_f'!$A$18:$K$227,5,0)</f>
        <v>31097</v>
      </c>
      <c r="BP110" s="12">
        <f>VLOOKUP($A110,'[1]Trade_Map_-_Liste_des_marchés_f'!$A$18:$K$227,6,0)</f>
        <v>35628</v>
      </c>
      <c r="BQ110" s="12">
        <f>VLOOKUP($A110,'[1]Trade_Map_-_Liste_des_marchés_f'!$A$18:$K$227,7,0)</f>
        <v>47397</v>
      </c>
      <c r="BR110" s="12">
        <f>VLOOKUP($A110,'[1]Trade_Map_-_Liste_des_marchés_f'!$A$18:$K$227,8,0)</f>
        <v>48201</v>
      </c>
      <c r="BS110" s="12">
        <f>VLOOKUP($A110,'[1]Trade_Map_-_Liste_des_marchés_f'!$A$18:$K$227,9,0)</f>
        <v>93626</v>
      </c>
      <c r="BT110" s="12">
        <f>VLOOKUP($A110,'[1]Trade_Map_-_Liste_des_marchés_f'!$A$18:$K$227,10,0)</f>
        <v>102230</v>
      </c>
      <c r="BU110" s="48">
        <v>0.21843896965843368</v>
      </c>
    </row>
    <row r="111" spans="1:73" x14ac:dyDescent="0.25">
      <c r="A111" s="8" t="s">
        <v>896</v>
      </c>
      <c r="B111" s="8" t="s">
        <v>897</v>
      </c>
      <c r="C111" s="9" t="s">
        <v>778</v>
      </c>
      <c r="D111" s="9" t="s">
        <v>876</v>
      </c>
      <c r="E111" s="10" t="s">
        <v>898</v>
      </c>
      <c r="F111" s="21" t="s">
        <v>899</v>
      </c>
      <c r="G111" s="12">
        <v>144373535</v>
      </c>
      <c r="H111" s="9" t="s">
        <v>900</v>
      </c>
      <c r="I111" s="10" t="s">
        <v>901</v>
      </c>
      <c r="J111" s="13" t="s">
        <v>902</v>
      </c>
      <c r="K111" s="10" t="s">
        <v>903</v>
      </c>
      <c r="L111" s="9" t="s">
        <v>238</v>
      </c>
      <c r="M111" s="9" t="s">
        <v>84</v>
      </c>
      <c r="N111" s="12">
        <v>1222644282201.8625</v>
      </c>
      <c r="O111" s="12">
        <v>2045925608274.3691</v>
      </c>
      <c r="P111" s="12">
        <v>2292473246621.0806</v>
      </c>
      <c r="Q111" s="12">
        <v>1363481063446.7661</v>
      </c>
      <c r="R111" s="12">
        <v>1574199387070.8982</v>
      </c>
      <c r="S111" s="12">
        <v>1699876578871.353</v>
      </c>
      <c r="T111" s="52">
        <v>1.3418754406705773E-2</v>
      </c>
      <c r="U111" s="12">
        <v>11584.995382610399</v>
      </c>
      <c r="V111" s="15" t="s">
        <v>904</v>
      </c>
      <c r="W111" s="15" t="s">
        <v>905</v>
      </c>
      <c r="X111" s="53">
        <v>78.2</v>
      </c>
      <c r="Y111" s="12">
        <v>243780553</v>
      </c>
      <c r="Z111" s="12">
        <v>422777167</v>
      </c>
      <c r="AA111" s="12">
        <v>178996614</v>
      </c>
      <c r="AB111" s="16">
        <v>0.19606062236664454</v>
      </c>
      <c r="AC111" s="16">
        <v>0.16028914748746836</v>
      </c>
      <c r="AD111" s="17" t="s">
        <v>1097</v>
      </c>
      <c r="AE111" s="10"/>
      <c r="AF111" s="10"/>
      <c r="AG111" s="10"/>
      <c r="AH111" s="10"/>
      <c r="AI111" s="10"/>
      <c r="AJ111" s="9" t="s">
        <v>906</v>
      </c>
      <c r="AK111" s="19" t="s">
        <v>23</v>
      </c>
      <c r="AL111" s="20">
        <v>0.24101300000000001</v>
      </c>
      <c r="AM111" s="12">
        <v>43</v>
      </c>
      <c r="AN111" s="20">
        <v>33.465245000000003</v>
      </c>
      <c r="AO111" s="12">
        <v>49</v>
      </c>
      <c r="AP111" s="20">
        <v>2.78</v>
      </c>
      <c r="AQ111" s="12">
        <v>71</v>
      </c>
      <c r="AR111" s="20">
        <v>2.75</v>
      </c>
      <c r="AS111" s="12">
        <v>84</v>
      </c>
      <c r="AT111" s="20">
        <v>2.42</v>
      </c>
      <c r="AU111" s="12">
        <v>129</v>
      </c>
      <c r="AV111" s="20">
        <v>2.76</v>
      </c>
      <c r="AW111" s="12">
        <v>92</v>
      </c>
      <c r="AX111" s="20">
        <v>3</v>
      </c>
      <c r="AY111" s="20">
        <v>3</v>
      </c>
      <c r="AZ111" s="20">
        <v>3.71</v>
      </c>
      <c r="BA111" s="20">
        <v>3</v>
      </c>
      <c r="BB111" s="20">
        <v>2.3559999999999999</v>
      </c>
      <c r="BC111" s="20">
        <v>4.2</v>
      </c>
      <c r="BD111" s="12">
        <f>VLOOKUP(A111,'[2]Trade_Map_-_Liste_des_marchés_i'!$A$18:$K$221,3,0)</f>
        <v>251622</v>
      </c>
      <c r="BE111" s="12">
        <f>VLOOKUP($A111,'[2]Trade_Map_-_Liste_des_marchés_i'!$A$18:$K$221,4,0)</f>
        <v>272476</v>
      </c>
      <c r="BF111" s="12">
        <f>VLOOKUP($A111,'[2]Trade_Map_-_Liste_des_marchés_i'!$A$18:$K$221,5,0)</f>
        <v>209342</v>
      </c>
      <c r="BG111" s="12">
        <f>VLOOKUP($A111,'[2]Trade_Map_-_Liste_des_marchés_i'!$A$18:$K$221,6,0)</f>
        <v>177449</v>
      </c>
      <c r="BH111" s="12">
        <f>VLOOKUP($A111,'[2]Trade_Map_-_Liste_des_marchés_i'!$A$18:$K$221,7,0)</f>
        <v>185087</v>
      </c>
      <c r="BI111" s="12">
        <f>VLOOKUP($A111,'[2]Trade_Map_-_Liste_des_marchés_i'!$A$18:$K$221,8,0)</f>
        <v>197639</v>
      </c>
      <c r="BJ111" s="12">
        <f>VLOOKUP($A111,'[2]Trade_Map_-_Liste_des_marchés_i'!$A$18:$K$221,9,0)</f>
        <v>296618</v>
      </c>
      <c r="BK111" s="12">
        <f>VLOOKUP($A111,'[2]Trade_Map_-_Liste_des_marchés_i'!$A$18:$K$221,10,0)</f>
        <v>286938</v>
      </c>
      <c r="BL111" s="48">
        <v>1.8939724072005726E-2</v>
      </c>
      <c r="BM111" s="12">
        <f>VLOOKUP($A111,'[1]Trade_Map_-_Liste_des_marchés_f'!$A$18:$K$227,3,0)</f>
        <v>2350498</v>
      </c>
      <c r="BN111" s="12">
        <f>VLOOKUP($A111,'[1]Trade_Map_-_Liste_des_marchés_f'!$A$18:$K$227,4,0)</f>
        <v>1907055</v>
      </c>
      <c r="BO111" s="12">
        <f>VLOOKUP($A111,'[1]Trade_Map_-_Liste_des_marchés_f'!$A$18:$K$227,5,0)</f>
        <v>1948476</v>
      </c>
      <c r="BP111" s="12">
        <f>VLOOKUP($A111,'[1]Trade_Map_-_Liste_des_marchés_f'!$A$18:$K$227,6,0)</f>
        <v>1622347</v>
      </c>
      <c r="BQ111" s="12">
        <f>VLOOKUP($A111,'[1]Trade_Map_-_Liste_des_marchés_f'!$A$18:$K$227,7,0)</f>
        <v>1020590</v>
      </c>
      <c r="BR111" s="12">
        <f>VLOOKUP($A111,'[1]Trade_Map_-_Liste_des_marchés_f'!$A$18:$K$227,8,0)</f>
        <v>957885</v>
      </c>
      <c r="BS111" s="12">
        <f>VLOOKUP($A111,'[1]Trade_Map_-_Liste_des_marchés_f'!$A$18:$K$227,9,0)</f>
        <v>1762171</v>
      </c>
      <c r="BT111" s="12">
        <f>VLOOKUP($A111,'[1]Trade_Map_-_Liste_des_marchés_f'!$A$18:$K$227,10,0)</f>
        <v>1364664</v>
      </c>
      <c r="BU111" s="48">
        <v>-7.4734114920217865E-2</v>
      </c>
    </row>
    <row r="112" spans="1:73" x14ac:dyDescent="0.25">
      <c r="A112" s="8" t="s">
        <v>907</v>
      </c>
      <c r="B112" s="8" t="s">
        <v>907</v>
      </c>
      <c r="C112" s="9" t="s">
        <v>778</v>
      </c>
      <c r="D112" s="9" t="s">
        <v>876</v>
      </c>
      <c r="E112" s="10" t="s">
        <v>908</v>
      </c>
      <c r="F112" s="21" t="s">
        <v>909</v>
      </c>
      <c r="G112" s="12">
        <v>44385155</v>
      </c>
      <c r="H112" s="9" t="s">
        <v>910</v>
      </c>
      <c r="I112" s="10" t="s">
        <v>901</v>
      </c>
      <c r="J112" s="13" t="s">
        <v>911</v>
      </c>
      <c r="K112" s="10" t="s">
        <v>912</v>
      </c>
      <c r="L112" s="9" t="s">
        <v>913</v>
      </c>
      <c r="M112" s="9" t="s">
        <v>84</v>
      </c>
      <c r="N112" s="12">
        <v>117113410001.02679</v>
      </c>
      <c r="O112" s="12">
        <v>163159671670.26456</v>
      </c>
      <c r="P112" s="12">
        <v>183310146378.08081</v>
      </c>
      <c r="Q112" s="12">
        <v>91030959454.696106</v>
      </c>
      <c r="R112" s="12">
        <v>112190355158.17812</v>
      </c>
      <c r="S112" s="12">
        <v>153781069118.14777</v>
      </c>
      <c r="T112" s="52">
        <v>3.2334911884555881E-2</v>
      </c>
      <c r="U112" s="12">
        <v>3659.0313122948701</v>
      </c>
      <c r="V112" s="15" t="s">
        <v>914</v>
      </c>
      <c r="W112" s="15">
        <v>648</v>
      </c>
      <c r="X112" s="53">
        <v>70.2</v>
      </c>
      <c r="Y112" s="12">
        <v>60684881</v>
      </c>
      <c r="Z112" s="12">
        <v>49853049</v>
      </c>
      <c r="AA112" s="12">
        <v>-10831832</v>
      </c>
      <c r="AB112" s="16">
        <v>0.35940031706723052</v>
      </c>
      <c r="AC112" s="16">
        <v>0.36865203509440969</v>
      </c>
      <c r="AD112" s="17" t="s">
        <v>1097</v>
      </c>
      <c r="AE112" s="10"/>
      <c r="AF112" s="10"/>
      <c r="AG112" s="10"/>
      <c r="AH112" s="10"/>
      <c r="AI112" s="10"/>
      <c r="AJ112" s="9"/>
      <c r="AK112" s="19" t="s">
        <v>23</v>
      </c>
      <c r="AL112" s="20">
        <v>0.2183022</v>
      </c>
      <c r="AM112" s="12">
        <v>56</v>
      </c>
      <c r="AN112" s="20">
        <v>28.963099499999998</v>
      </c>
      <c r="AO112" s="12">
        <v>58</v>
      </c>
      <c r="AP112" s="20">
        <v>2.2200000000000002</v>
      </c>
      <c r="AQ112" s="12">
        <v>159</v>
      </c>
      <c r="AR112" s="20">
        <v>2.84</v>
      </c>
      <c r="AS112" s="12">
        <v>71</v>
      </c>
      <c r="AT112" s="20">
        <v>2.4900000000000002</v>
      </c>
      <c r="AU112" s="12">
        <v>114</v>
      </c>
      <c r="AV112" s="20">
        <v>2.83</v>
      </c>
      <c r="AW112" s="12">
        <v>78</v>
      </c>
      <c r="AX112" s="20"/>
      <c r="AY112" s="20"/>
      <c r="AZ112" s="20"/>
      <c r="BA112" s="20"/>
      <c r="BB112" s="20"/>
      <c r="BC112" s="20"/>
      <c r="BD112" s="12">
        <f>VLOOKUP(A112,'[2]Trade_Map_-_Liste_des_marchés_i'!$A$18:$K$221,3,0)</f>
        <v>44362</v>
      </c>
      <c r="BE112" s="12">
        <f>VLOOKUP($A112,'[2]Trade_Map_-_Liste_des_marchés_i'!$A$18:$K$221,4,0)</f>
        <v>31690</v>
      </c>
      <c r="BF112" s="12">
        <f>VLOOKUP($A112,'[2]Trade_Map_-_Liste_des_marchés_i'!$A$18:$K$221,5,0)</f>
        <v>19568</v>
      </c>
      <c r="BG112" s="12">
        <f>VLOOKUP($A112,'[2]Trade_Map_-_Liste_des_marchés_i'!$A$18:$K$221,6,0)</f>
        <v>19582</v>
      </c>
      <c r="BH112" s="12">
        <f>VLOOKUP($A112,'[2]Trade_Map_-_Liste_des_marchés_i'!$A$18:$K$221,7,0)</f>
        <v>21205</v>
      </c>
      <c r="BI112" s="12">
        <f>VLOOKUP($A112,'[2]Trade_Map_-_Liste_des_marchés_i'!$A$18:$K$221,8,0)</f>
        <v>24330</v>
      </c>
      <c r="BJ112" s="12">
        <f>VLOOKUP($A112,'[2]Trade_Map_-_Liste_des_marchés_i'!$A$18:$K$221,9,0)</f>
        <v>22560</v>
      </c>
      <c r="BK112" s="12">
        <f>VLOOKUP($A112,'[2]Trade_Map_-_Liste_des_marchés_i'!$A$18:$K$221,10,0)</f>
        <v>71121</v>
      </c>
      <c r="BL112" s="48">
        <v>6.975375490811131E-2</v>
      </c>
      <c r="BM112" s="12">
        <f>VLOOKUP($A112,'[1]Trade_Map_-_Liste_des_marchés_f'!$A$18:$K$227,3,0)</f>
        <v>751933</v>
      </c>
      <c r="BN112" s="12">
        <f>VLOOKUP($A112,'[1]Trade_Map_-_Liste_des_marchés_f'!$A$18:$K$227,4,0)</f>
        <v>582616</v>
      </c>
      <c r="BO112" s="12">
        <f>VLOOKUP($A112,'[1]Trade_Map_-_Liste_des_marchés_f'!$A$18:$K$227,5,0)</f>
        <v>650418</v>
      </c>
      <c r="BP112" s="12">
        <f>VLOOKUP($A112,'[1]Trade_Map_-_Liste_des_marchés_f'!$A$18:$K$227,6,0)</f>
        <v>514488</v>
      </c>
      <c r="BQ112" s="12">
        <f>VLOOKUP($A112,'[1]Trade_Map_-_Liste_des_marchés_f'!$A$18:$K$227,7,0)</f>
        <v>433144</v>
      </c>
      <c r="BR112" s="12">
        <f>VLOOKUP($A112,'[1]Trade_Map_-_Liste_des_marchés_f'!$A$18:$K$227,8,0)</f>
        <v>367191</v>
      </c>
      <c r="BS112" s="12">
        <f>VLOOKUP($A112,'[1]Trade_Map_-_Liste_des_marchés_f'!$A$18:$K$227,9,0)</f>
        <v>470889</v>
      </c>
      <c r="BT112" s="12">
        <f>VLOOKUP($A112,'[1]Trade_Map_-_Liste_des_marchés_f'!$A$18:$K$227,10,0)</f>
        <v>351250</v>
      </c>
      <c r="BU112" s="48">
        <v>-0.10303243046469535</v>
      </c>
    </row>
    <row r="113" spans="1:73" x14ac:dyDescent="0.25">
      <c r="A113" s="8" t="s">
        <v>915</v>
      </c>
      <c r="B113" s="8" t="s">
        <v>915</v>
      </c>
      <c r="C113" s="9" t="s">
        <v>778</v>
      </c>
      <c r="D113" s="9" t="s">
        <v>876</v>
      </c>
      <c r="E113" s="10" t="s">
        <v>916</v>
      </c>
      <c r="F113" s="21" t="s">
        <v>917</v>
      </c>
      <c r="G113" s="12">
        <v>19356544</v>
      </c>
      <c r="H113" s="9" t="s">
        <v>918</v>
      </c>
      <c r="I113" s="10" t="s">
        <v>12</v>
      </c>
      <c r="J113" s="13" t="s">
        <v>919</v>
      </c>
      <c r="K113" s="10" t="s">
        <v>920</v>
      </c>
      <c r="L113" s="9" t="s">
        <v>574</v>
      </c>
      <c r="M113" s="9" t="s">
        <v>56</v>
      </c>
      <c r="N113" s="12">
        <v>174103695930.21347</v>
      </c>
      <c r="O113" s="12">
        <v>183326740143.01648</v>
      </c>
      <c r="P113" s="12">
        <v>190801346194.29669</v>
      </c>
      <c r="Q113" s="12">
        <v>177729210874.50385</v>
      </c>
      <c r="R113" s="12">
        <v>211695422578.65515</v>
      </c>
      <c r="S113" s="12">
        <v>250077444017.08395</v>
      </c>
      <c r="T113" s="52">
        <v>4.1526274124031204E-2</v>
      </c>
      <c r="U113" s="12">
        <v>12919.529644190819</v>
      </c>
      <c r="V113" s="15" t="s">
        <v>921</v>
      </c>
      <c r="W113" s="15">
        <v>38.06</v>
      </c>
      <c r="X113" s="53">
        <v>73.3</v>
      </c>
      <c r="Y113" s="12">
        <v>96644319</v>
      </c>
      <c r="Z113" s="12">
        <v>77298748</v>
      </c>
      <c r="AA113" s="12">
        <v>-19345571</v>
      </c>
      <c r="AB113" s="16">
        <v>0.34777840057441795</v>
      </c>
      <c r="AC113" s="16">
        <v>0.35870847556906682</v>
      </c>
      <c r="AD113" s="10" t="s">
        <v>1094</v>
      </c>
      <c r="AE113" s="10" t="s">
        <v>788</v>
      </c>
      <c r="AF113" s="10" t="s">
        <v>789</v>
      </c>
      <c r="AG113" s="10" t="s">
        <v>790</v>
      </c>
      <c r="AH113" s="10" t="s">
        <v>417</v>
      </c>
      <c r="AI113" s="10" t="s">
        <v>36</v>
      </c>
      <c r="AJ113" s="9" t="s">
        <v>791</v>
      </c>
      <c r="AK113" s="19" t="s">
        <v>23</v>
      </c>
      <c r="AL113" s="20">
        <v>0.20219870000000001</v>
      </c>
      <c r="AM113" s="12">
        <v>62</v>
      </c>
      <c r="AN113" s="20">
        <v>27.057014500000001</v>
      </c>
      <c r="AO113" s="12">
        <v>59</v>
      </c>
      <c r="AP113" s="20">
        <v>2.91</v>
      </c>
      <c r="AQ113" s="12">
        <v>61</v>
      </c>
      <c r="AR113" s="20">
        <v>3.07</v>
      </c>
      <c r="AS113" s="12">
        <v>55</v>
      </c>
      <c r="AT113" s="20">
        <v>2.58</v>
      </c>
      <c r="AU113" s="12">
        <v>97</v>
      </c>
      <c r="AV113" s="20">
        <v>3.12</v>
      </c>
      <c r="AW113" s="12">
        <v>56</v>
      </c>
      <c r="AX113" s="20"/>
      <c r="AY113" s="20"/>
      <c r="AZ113" s="20"/>
      <c r="BA113" s="20"/>
      <c r="BB113" s="20"/>
      <c r="BC113" s="20"/>
      <c r="BD113" s="12">
        <f>VLOOKUP(A113,'[2]Trade_Map_-_Liste_des_marchés_i'!$A$18:$K$221,3,0)</f>
        <v>87616</v>
      </c>
      <c r="BE113" s="12">
        <f>VLOOKUP($A113,'[2]Trade_Map_-_Liste_des_marchés_i'!$A$18:$K$221,4,0)</f>
        <v>119218</v>
      </c>
      <c r="BF113" s="12">
        <f>VLOOKUP($A113,'[2]Trade_Map_-_Liste_des_marchés_i'!$A$18:$K$221,5,0)</f>
        <v>137385</v>
      </c>
      <c r="BG113" s="12">
        <f>VLOOKUP($A113,'[2]Trade_Map_-_Liste_des_marchés_i'!$A$18:$K$221,6,0)</f>
        <v>126795</v>
      </c>
      <c r="BH113" s="12">
        <f>VLOOKUP($A113,'[2]Trade_Map_-_Liste_des_marchés_i'!$A$18:$K$221,7,0)</f>
        <v>151199</v>
      </c>
      <c r="BI113" s="12">
        <f>VLOOKUP($A113,'[2]Trade_Map_-_Liste_des_marchés_i'!$A$18:$K$221,8,0)</f>
        <v>147783</v>
      </c>
      <c r="BJ113" s="12">
        <f>VLOOKUP($A113,'[2]Trade_Map_-_Liste_des_marchés_i'!$A$18:$K$221,9,0)</f>
        <v>156314</v>
      </c>
      <c r="BK113" s="12">
        <f>VLOOKUP($A113,'[2]Trade_Map_-_Liste_des_marchés_i'!$A$18:$K$221,10,0)</f>
        <v>140755</v>
      </c>
      <c r="BL113" s="48">
        <v>7.0068271446765307E-2</v>
      </c>
      <c r="BM113" s="12">
        <f>VLOOKUP($A113,'[1]Trade_Map_-_Liste_des_marchés_f'!$A$18:$K$227,3,0)</f>
        <v>390728</v>
      </c>
      <c r="BN113" s="12">
        <f>VLOOKUP($A113,'[1]Trade_Map_-_Liste_des_marchés_f'!$A$18:$K$227,4,0)</f>
        <v>465210</v>
      </c>
      <c r="BO113" s="12">
        <f>VLOOKUP($A113,'[1]Trade_Map_-_Liste_des_marchés_f'!$A$18:$K$227,5,0)</f>
        <v>309621</v>
      </c>
      <c r="BP113" s="12">
        <f>VLOOKUP($A113,'[1]Trade_Map_-_Liste_des_marchés_f'!$A$18:$K$227,6,0)</f>
        <v>252416</v>
      </c>
      <c r="BQ113" s="12">
        <f>VLOOKUP($A113,'[1]Trade_Map_-_Liste_des_marchés_f'!$A$18:$K$227,7,0)</f>
        <v>592384</v>
      </c>
      <c r="BR113" s="12">
        <f>VLOOKUP($A113,'[1]Trade_Map_-_Liste_des_marchés_f'!$A$18:$K$227,8,0)</f>
        <v>619411</v>
      </c>
      <c r="BS113" s="12">
        <f>VLOOKUP($A113,'[1]Trade_Map_-_Liste_des_marchés_f'!$A$18:$K$227,9,0)</f>
        <v>644655</v>
      </c>
      <c r="BT113" s="12">
        <f>VLOOKUP($A113,'[1]Trade_Map_-_Liste_des_marchés_f'!$A$18:$K$227,10,0)</f>
        <v>585241</v>
      </c>
      <c r="BU113" s="48">
        <v>5.9414088839069068E-2</v>
      </c>
    </row>
    <row r="114" spans="1:73" x14ac:dyDescent="0.25">
      <c r="A114" s="8" t="s">
        <v>922</v>
      </c>
      <c r="B114" s="8" t="s">
        <v>922</v>
      </c>
      <c r="C114" s="9" t="s">
        <v>778</v>
      </c>
      <c r="D114" s="9" t="s">
        <v>876</v>
      </c>
      <c r="E114" s="10" t="s">
        <v>923</v>
      </c>
      <c r="F114" s="21" t="s">
        <v>924</v>
      </c>
      <c r="G114" s="12">
        <v>6975761</v>
      </c>
      <c r="H114" s="9" t="s">
        <v>925</v>
      </c>
      <c r="I114" s="10" t="s">
        <v>12</v>
      </c>
      <c r="J114" s="13" t="s">
        <v>919</v>
      </c>
      <c r="K114" s="10" t="s">
        <v>926</v>
      </c>
      <c r="L114" s="9" t="s">
        <v>927</v>
      </c>
      <c r="M114" s="9" t="s">
        <v>56</v>
      </c>
      <c r="N114" s="12">
        <v>52023504656.287766</v>
      </c>
      <c r="O114" s="12">
        <v>57386216850.337715</v>
      </c>
      <c r="P114" s="12">
        <v>55615397665.580887</v>
      </c>
      <c r="Q114" s="12">
        <v>50647442756.744507</v>
      </c>
      <c r="R114" s="12">
        <v>58971520599.250938</v>
      </c>
      <c r="S114" s="12">
        <v>68558815111.619919</v>
      </c>
      <c r="T114" s="52">
        <v>3.6943083798390008E-2</v>
      </c>
      <c r="U114" s="12">
        <v>9828.1485147813855</v>
      </c>
      <c r="V114" s="15" t="s">
        <v>928</v>
      </c>
      <c r="W114" s="15">
        <v>331.86</v>
      </c>
      <c r="X114" s="53">
        <v>72</v>
      </c>
      <c r="Y114" s="12">
        <v>37276339</v>
      </c>
      <c r="Z114" s="12">
        <v>33416662</v>
      </c>
      <c r="AA114" s="12">
        <v>-3859677</v>
      </c>
      <c r="AB114" s="16">
        <v>0.51556463515964679</v>
      </c>
      <c r="AC114" s="16">
        <v>0.51473508924412992</v>
      </c>
      <c r="AD114" s="10" t="s">
        <v>1094</v>
      </c>
      <c r="AE114" s="10" t="s">
        <v>788</v>
      </c>
      <c r="AF114" s="10" t="s">
        <v>789</v>
      </c>
      <c r="AG114" s="10" t="s">
        <v>790</v>
      </c>
      <c r="AH114" s="10" t="s">
        <v>417</v>
      </c>
      <c r="AI114" s="10" t="s">
        <v>36</v>
      </c>
      <c r="AJ114" s="9" t="s">
        <v>791</v>
      </c>
      <c r="AK114" s="19" t="s">
        <v>23</v>
      </c>
      <c r="AL114" s="20">
        <v>0.1826064</v>
      </c>
      <c r="AM114" s="12">
        <v>68</v>
      </c>
      <c r="AN114" s="20">
        <v>7.8371062</v>
      </c>
      <c r="AO114" s="12">
        <v>89</v>
      </c>
      <c r="AP114" s="20">
        <v>2.76</v>
      </c>
      <c r="AQ114" s="12">
        <v>76</v>
      </c>
      <c r="AR114" s="20">
        <v>2.88</v>
      </c>
      <c r="AS114" s="12">
        <v>64</v>
      </c>
      <c r="AT114" s="20">
        <v>2.94</v>
      </c>
      <c r="AU114" s="12">
        <v>51</v>
      </c>
      <c r="AV114" s="20">
        <v>3.03</v>
      </c>
      <c r="AW114" s="12">
        <v>61</v>
      </c>
      <c r="AX114" s="20"/>
      <c r="AY114" s="20"/>
      <c r="AZ114" s="20"/>
      <c r="BA114" s="20"/>
      <c r="BB114" s="20"/>
      <c r="BC114" s="20"/>
      <c r="BD114" s="12">
        <f>VLOOKUP(A114,'[2]Trade_Map_-_Liste_des_marchés_i'!$A$18:$K$221,3,0)</f>
        <v>28956</v>
      </c>
      <c r="BE114" s="12">
        <f>VLOOKUP($A114,'[2]Trade_Map_-_Liste_des_marchés_i'!$A$18:$K$221,4,0)</f>
        <v>31780</v>
      </c>
      <c r="BF114" s="12">
        <f>VLOOKUP($A114,'[2]Trade_Map_-_Liste_des_marchés_i'!$A$18:$K$221,5,0)</f>
        <v>69798</v>
      </c>
      <c r="BG114" s="12">
        <f>VLOOKUP($A114,'[2]Trade_Map_-_Liste_des_marchés_i'!$A$18:$K$221,6,0)</f>
        <v>91249</v>
      </c>
      <c r="BH114" s="12">
        <f>VLOOKUP($A114,'[2]Trade_Map_-_Liste_des_marchés_i'!$A$18:$K$221,7,0)</f>
        <v>96331</v>
      </c>
      <c r="BI114" s="12">
        <f>VLOOKUP($A114,'[2]Trade_Map_-_Liste_des_marchés_i'!$A$18:$K$221,8,0)</f>
        <v>141901</v>
      </c>
      <c r="BJ114" s="12">
        <f>VLOOKUP($A114,'[2]Trade_Map_-_Liste_des_marchés_i'!$A$18:$K$221,9,0)</f>
        <v>187946</v>
      </c>
      <c r="BK114" s="12">
        <f>VLOOKUP($A114,'[2]Trade_Map_-_Liste_des_marchés_i'!$A$18:$K$221,10,0)</f>
        <v>104664</v>
      </c>
      <c r="BL114" s="48">
        <v>0.20149697040731884</v>
      </c>
      <c r="BM114" s="12">
        <f>VLOOKUP($A114,'[1]Trade_Map_-_Liste_des_marchés_f'!$A$18:$K$227,3,0)</f>
        <v>56891</v>
      </c>
      <c r="BN114" s="12">
        <f>VLOOKUP($A114,'[1]Trade_Map_-_Liste_des_marchés_f'!$A$18:$K$227,4,0)</f>
        <v>97422</v>
      </c>
      <c r="BO114" s="12">
        <f>VLOOKUP($A114,'[1]Trade_Map_-_Liste_des_marchés_f'!$A$18:$K$227,5,0)</f>
        <v>106894</v>
      </c>
      <c r="BP114" s="12">
        <f>VLOOKUP($A114,'[1]Trade_Map_-_Liste_des_marchés_f'!$A$18:$K$227,6,0)</f>
        <v>76627</v>
      </c>
      <c r="BQ114" s="12">
        <f>VLOOKUP($A114,'[1]Trade_Map_-_Liste_des_marchés_f'!$A$18:$K$227,7,0)</f>
        <v>92096</v>
      </c>
      <c r="BR114" s="12">
        <f>VLOOKUP($A114,'[1]Trade_Map_-_Liste_des_marchés_f'!$A$18:$K$227,8,0)</f>
        <v>117051</v>
      </c>
      <c r="BS114" s="12">
        <f>VLOOKUP($A114,'[1]Trade_Map_-_Liste_des_marchés_f'!$A$18:$K$227,9,0)</f>
        <v>122109</v>
      </c>
      <c r="BT114" s="12">
        <f>VLOOKUP($A114,'[1]Trade_Map_-_Liste_des_marchés_f'!$A$18:$K$227,10,0)</f>
        <v>94962</v>
      </c>
      <c r="BU114" s="48">
        <v>7.5936429186725274E-2</v>
      </c>
    </row>
    <row r="115" spans="1:73" x14ac:dyDescent="0.25">
      <c r="A115" s="8" t="s">
        <v>929</v>
      </c>
      <c r="B115" s="8" t="s">
        <v>929</v>
      </c>
      <c r="C115" s="9" t="s">
        <v>778</v>
      </c>
      <c r="D115" s="9" t="s">
        <v>876</v>
      </c>
      <c r="E115" s="10" t="s">
        <v>930</v>
      </c>
      <c r="F115" s="21" t="s">
        <v>931</v>
      </c>
      <c r="G115" s="12">
        <v>2786844</v>
      </c>
      <c r="H115" s="9" t="s">
        <v>932</v>
      </c>
      <c r="I115" s="10" t="s">
        <v>12</v>
      </c>
      <c r="J115" s="13" t="s">
        <v>933</v>
      </c>
      <c r="K115" s="10" t="s">
        <v>783</v>
      </c>
      <c r="L115" s="9" t="s">
        <v>784</v>
      </c>
      <c r="M115" s="9" t="s">
        <v>56</v>
      </c>
      <c r="N115" s="12">
        <v>37388122046.149567</v>
      </c>
      <c r="O115" s="12">
        <v>43582248869.614281</v>
      </c>
      <c r="P115" s="12">
        <v>46514471181.932701</v>
      </c>
      <c r="Q115" s="12">
        <v>41418872976.119614</v>
      </c>
      <c r="R115" s="12">
        <v>47758736931.780083</v>
      </c>
      <c r="S115" s="12">
        <v>54627411860.470497</v>
      </c>
      <c r="T115" s="52">
        <v>4.3388610334959596E-2</v>
      </c>
      <c r="U115" s="12">
        <v>19601.890834388469</v>
      </c>
      <c r="V115" s="15">
        <v>975.21</v>
      </c>
      <c r="W115" s="15">
        <v>153.34</v>
      </c>
      <c r="X115" s="53">
        <v>81.599999999999994</v>
      </c>
      <c r="Y115" s="12">
        <v>35759416</v>
      </c>
      <c r="Z115" s="12">
        <v>33150772</v>
      </c>
      <c r="AA115" s="12">
        <v>-2608644</v>
      </c>
      <c r="AB115" s="16">
        <v>0.6307290209538996</v>
      </c>
      <c r="AC115" s="16">
        <v>0.62477079285780912</v>
      </c>
      <c r="AD115" s="10" t="s">
        <v>1094</v>
      </c>
      <c r="AE115" s="10" t="s">
        <v>788</v>
      </c>
      <c r="AF115" s="10" t="s">
        <v>789</v>
      </c>
      <c r="AG115" s="10" t="s">
        <v>790</v>
      </c>
      <c r="AH115" s="10" t="s">
        <v>417</v>
      </c>
      <c r="AI115" s="10" t="s">
        <v>36</v>
      </c>
      <c r="AJ115" s="9" t="s">
        <v>791</v>
      </c>
      <c r="AK115" s="19" t="s">
        <v>23</v>
      </c>
      <c r="AL115" s="20">
        <v>0.15492800000000001</v>
      </c>
      <c r="AM115" s="12">
        <v>82</v>
      </c>
      <c r="AN115" s="20">
        <v>14.819938199999999</v>
      </c>
      <c r="AO115" s="12">
        <v>71</v>
      </c>
      <c r="AP115" s="20">
        <v>2.73</v>
      </c>
      <c r="AQ115" s="12">
        <v>79</v>
      </c>
      <c r="AR115" s="20">
        <v>2.96</v>
      </c>
      <c r="AS115" s="12">
        <v>62</v>
      </c>
      <c r="AT115" s="20">
        <v>2.85</v>
      </c>
      <c r="AU115" s="12">
        <v>55</v>
      </c>
      <c r="AV115" s="20">
        <v>3.02</v>
      </c>
      <c r="AW115" s="12">
        <v>63</v>
      </c>
      <c r="AX115" s="20"/>
      <c r="AY115" s="20"/>
      <c r="AZ115" s="20"/>
      <c r="BA115" s="20"/>
      <c r="BB115" s="20"/>
      <c r="BC115" s="20"/>
      <c r="BD115" s="12">
        <f>VLOOKUP(A115,'[2]Trade_Map_-_Liste_des_marchés_i'!$A$18:$K$221,3,0)</f>
        <v>50993</v>
      </c>
      <c r="BE115" s="12">
        <f>VLOOKUP($A115,'[2]Trade_Map_-_Liste_des_marchés_i'!$A$18:$K$221,4,0)</f>
        <v>57522</v>
      </c>
      <c r="BF115" s="12">
        <f>VLOOKUP($A115,'[2]Trade_Map_-_Liste_des_marchés_i'!$A$18:$K$221,5,0)</f>
        <v>65105</v>
      </c>
      <c r="BG115" s="12">
        <f>VLOOKUP($A115,'[2]Trade_Map_-_Liste_des_marchés_i'!$A$18:$K$221,6,0)</f>
        <v>33813</v>
      </c>
      <c r="BH115" s="12">
        <f>VLOOKUP($A115,'[2]Trade_Map_-_Liste_des_marchés_i'!$A$18:$K$221,7,0)</f>
        <v>12350</v>
      </c>
      <c r="BI115" s="12">
        <f>VLOOKUP($A115,'[2]Trade_Map_-_Liste_des_marchés_i'!$A$18:$K$221,8,0)</f>
        <v>3491</v>
      </c>
      <c r="BJ115" s="12">
        <f>VLOOKUP($A115,'[2]Trade_Map_-_Liste_des_marchés_i'!$A$18:$K$221,9,0)</f>
        <v>12157</v>
      </c>
      <c r="BK115" s="12">
        <f>VLOOKUP($A115,'[2]Trade_Map_-_Liste_des_marchés_i'!$A$18:$K$221,10,0)</f>
        <v>15993</v>
      </c>
      <c r="BL115" s="48">
        <v>-0.15265570338398693</v>
      </c>
      <c r="BM115" s="12">
        <f>VLOOKUP($A115,'[1]Trade_Map_-_Liste_des_marchés_f'!$A$18:$K$227,3,0)</f>
        <v>11219</v>
      </c>
      <c r="BN115" s="12">
        <f>VLOOKUP($A115,'[1]Trade_Map_-_Liste_des_marchés_f'!$A$18:$K$227,4,0)</f>
        <v>26841</v>
      </c>
      <c r="BO115" s="12">
        <f>VLOOKUP($A115,'[1]Trade_Map_-_Liste_des_marchés_f'!$A$18:$K$227,5,0)</f>
        <v>51308</v>
      </c>
      <c r="BP115" s="12">
        <f>VLOOKUP($A115,'[1]Trade_Map_-_Liste_des_marchés_f'!$A$18:$K$227,6,0)</f>
        <v>30841</v>
      </c>
      <c r="BQ115" s="12">
        <f>VLOOKUP($A115,'[1]Trade_Map_-_Liste_des_marchés_f'!$A$18:$K$227,7,0)</f>
        <v>32137</v>
      </c>
      <c r="BR115" s="12">
        <f>VLOOKUP($A115,'[1]Trade_Map_-_Liste_des_marchés_f'!$A$18:$K$227,8,0)</f>
        <v>90995</v>
      </c>
      <c r="BS115" s="12">
        <f>VLOOKUP($A115,'[1]Trade_Map_-_Liste_des_marchés_f'!$A$18:$K$227,9,0)</f>
        <v>75488</v>
      </c>
      <c r="BT115" s="12">
        <f>VLOOKUP($A115,'[1]Trade_Map_-_Liste_des_marchés_f'!$A$18:$K$227,10,0)</f>
        <v>95831</v>
      </c>
      <c r="BU115" s="48">
        <v>0.3585600479380624</v>
      </c>
    </row>
    <row r="116" spans="1:73" x14ac:dyDescent="0.25">
      <c r="A116" s="8" t="s">
        <v>934</v>
      </c>
      <c r="B116" s="8" t="s">
        <v>934</v>
      </c>
      <c r="C116" s="9" t="s">
        <v>778</v>
      </c>
      <c r="D116" s="9" t="s">
        <v>808</v>
      </c>
      <c r="E116" s="10" t="s">
        <v>935</v>
      </c>
      <c r="F116" s="21" t="s">
        <v>936</v>
      </c>
      <c r="G116" s="12">
        <v>5347896</v>
      </c>
      <c r="H116" s="9" t="s">
        <v>937</v>
      </c>
      <c r="I116" s="10" t="s">
        <v>12</v>
      </c>
      <c r="J116" s="13" t="s">
        <v>938</v>
      </c>
      <c r="K116" s="10" t="s">
        <v>783</v>
      </c>
      <c r="L116" s="9" t="s">
        <v>784</v>
      </c>
      <c r="M116" s="9" t="s">
        <v>707</v>
      </c>
      <c r="N116" s="12">
        <v>386190385318.7666</v>
      </c>
      <c r="O116" s="12">
        <v>498283438454.28113</v>
      </c>
      <c r="P116" s="12">
        <v>522761531914.89362</v>
      </c>
      <c r="Q116" s="12">
        <v>385801550067.16937</v>
      </c>
      <c r="R116" s="12">
        <v>398393955268.99036</v>
      </c>
      <c r="S116" s="12">
        <v>403336363636.36359</v>
      </c>
      <c r="T116" s="52">
        <v>1.1547219391645314E-2</v>
      </c>
      <c r="U116" s="12">
        <v>75419.634868808891</v>
      </c>
      <c r="V116" s="15" t="s">
        <v>939</v>
      </c>
      <c r="W116" s="15" t="s">
        <v>940</v>
      </c>
      <c r="X116" s="53">
        <v>82.6</v>
      </c>
      <c r="Y116" s="12">
        <v>85927067</v>
      </c>
      <c r="Z116" s="12">
        <v>102793716</v>
      </c>
      <c r="AA116" s="12">
        <v>16866649</v>
      </c>
      <c r="AB116" s="16">
        <v>0.23394962618612936</v>
      </c>
      <c r="AC116" s="16">
        <v>0.22233842328589795</v>
      </c>
      <c r="AD116" s="17" t="s">
        <v>1097</v>
      </c>
      <c r="AE116" s="10"/>
      <c r="AF116" s="10"/>
      <c r="AG116" s="10"/>
      <c r="AH116" s="10"/>
      <c r="AI116" s="10"/>
      <c r="AJ116" s="9" t="s">
        <v>941</v>
      </c>
      <c r="AK116" s="19" t="s">
        <v>23</v>
      </c>
      <c r="AL116" s="20">
        <v>0.1533506</v>
      </c>
      <c r="AM116" s="12">
        <v>84</v>
      </c>
      <c r="AN116" s="20">
        <v>10.1687107</v>
      </c>
      <c r="AO116" s="12">
        <v>82</v>
      </c>
      <c r="AP116" s="20">
        <v>3.69</v>
      </c>
      <c r="AQ116" s="12">
        <v>24</v>
      </c>
      <c r="AR116" s="20">
        <v>3.69</v>
      </c>
      <c r="AS116" s="12">
        <v>24</v>
      </c>
      <c r="AT116" s="20">
        <v>3.52</v>
      </c>
      <c r="AU116" s="12">
        <v>22</v>
      </c>
      <c r="AV116" s="20">
        <v>3.7</v>
      </c>
      <c r="AW116" s="12">
        <v>22</v>
      </c>
      <c r="AX116" s="20"/>
      <c r="AY116" s="20"/>
      <c r="AZ116" s="20"/>
      <c r="BA116" s="20"/>
      <c r="BB116" s="20"/>
      <c r="BC116" s="20"/>
      <c r="BD116" s="12">
        <f>VLOOKUP(A116,'[2]Trade_Map_-_Liste_des_marchés_i'!$A$18:$K$221,3,0)</f>
        <v>93859</v>
      </c>
      <c r="BE116" s="12">
        <f>VLOOKUP($A116,'[2]Trade_Map_-_Liste_des_marchés_i'!$A$18:$K$221,4,0)</f>
        <v>83333</v>
      </c>
      <c r="BF116" s="12">
        <f>VLOOKUP($A116,'[2]Trade_Map_-_Liste_des_marchés_i'!$A$18:$K$221,5,0)</f>
        <v>80850</v>
      </c>
      <c r="BG116" s="12">
        <f>VLOOKUP($A116,'[2]Trade_Map_-_Liste_des_marchés_i'!$A$18:$K$221,6,0)</f>
        <v>82086</v>
      </c>
      <c r="BH116" s="12">
        <f>VLOOKUP($A116,'[2]Trade_Map_-_Liste_des_marchés_i'!$A$18:$K$221,7,0)</f>
        <v>56237</v>
      </c>
      <c r="BI116" s="12">
        <f>VLOOKUP($A116,'[2]Trade_Map_-_Liste_des_marchés_i'!$A$18:$K$221,8,0)</f>
        <v>50622</v>
      </c>
      <c r="BJ116" s="12">
        <f>VLOOKUP($A116,'[2]Trade_Map_-_Liste_des_marchés_i'!$A$18:$K$221,9,0)</f>
        <v>38117</v>
      </c>
      <c r="BK116" s="12">
        <f>VLOOKUP($A116,'[2]Trade_Map_-_Liste_des_marchés_i'!$A$18:$K$221,10,0)</f>
        <v>92358</v>
      </c>
      <c r="BL116" s="48">
        <v>-2.3003966354158134E-3</v>
      </c>
      <c r="BM116" s="12">
        <f>VLOOKUP($A116,'[1]Trade_Map_-_Liste_des_marchés_f'!$A$18:$K$227,3,0)</f>
        <v>214235</v>
      </c>
      <c r="BN116" s="12">
        <f>VLOOKUP($A116,'[1]Trade_Map_-_Liste_des_marchés_f'!$A$18:$K$227,4,0)</f>
        <v>125636</v>
      </c>
      <c r="BO116" s="12">
        <f>VLOOKUP($A116,'[1]Trade_Map_-_Liste_des_marchés_f'!$A$18:$K$227,5,0)</f>
        <v>51946</v>
      </c>
      <c r="BP116" s="12">
        <f>VLOOKUP($A116,'[1]Trade_Map_-_Liste_des_marchés_f'!$A$18:$K$227,6,0)</f>
        <v>72506</v>
      </c>
      <c r="BQ116" s="12">
        <f>VLOOKUP($A116,'[1]Trade_Map_-_Liste_des_marchés_f'!$A$18:$K$227,7,0)</f>
        <v>41061</v>
      </c>
      <c r="BR116" s="12">
        <f>VLOOKUP($A116,'[1]Trade_Map_-_Liste_des_marchés_f'!$A$18:$K$227,8,0)</f>
        <v>144009</v>
      </c>
      <c r="BS116" s="12">
        <f>VLOOKUP($A116,'[1]Trade_Map_-_Liste_des_marchés_f'!$A$18:$K$227,9,0)</f>
        <v>179035</v>
      </c>
      <c r="BT116" s="12">
        <f>VLOOKUP($A116,'[1]Trade_Map_-_Liste_des_marchés_f'!$A$18:$K$227,10,0)</f>
        <v>138107</v>
      </c>
      <c r="BU116" s="48">
        <v>-6.0794228861545507E-2</v>
      </c>
    </row>
    <row r="117" spans="1:73" x14ac:dyDescent="0.25">
      <c r="A117" s="8" t="s">
        <v>942</v>
      </c>
      <c r="B117" s="8" t="s">
        <v>942</v>
      </c>
      <c r="C117" s="9" t="s">
        <v>778</v>
      </c>
      <c r="D117" s="9" t="s">
        <v>808</v>
      </c>
      <c r="E117" s="10" t="s">
        <v>943</v>
      </c>
      <c r="F117" s="21" t="s">
        <v>944</v>
      </c>
      <c r="G117" s="12">
        <v>5520314</v>
      </c>
      <c r="H117" s="9" t="s">
        <v>945</v>
      </c>
      <c r="I117" s="10" t="s">
        <v>12</v>
      </c>
      <c r="J117" s="13" t="s">
        <v>946</v>
      </c>
      <c r="K117" s="10" t="s">
        <v>783</v>
      </c>
      <c r="L117" s="9" t="s">
        <v>784</v>
      </c>
      <c r="M117" s="9" t="s">
        <v>56</v>
      </c>
      <c r="N117" s="12">
        <v>252496526813.0036</v>
      </c>
      <c r="O117" s="12">
        <v>275243697751.01123</v>
      </c>
      <c r="P117" s="12">
        <v>271285280621.37253</v>
      </c>
      <c r="Q117" s="12">
        <v>234440080998.27307</v>
      </c>
      <c r="R117" s="12">
        <v>255232257243.52985</v>
      </c>
      <c r="S117" s="12">
        <v>269296310180.39172</v>
      </c>
      <c r="T117" s="52">
        <v>1.1455357025294006E-2</v>
      </c>
      <c r="U117" s="12">
        <v>48782.788475509136</v>
      </c>
      <c r="V117" s="15" t="s">
        <v>947</v>
      </c>
      <c r="W117" s="15" t="s">
        <v>948</v>
      </c>
      <c r="X117" s="53">
        <v>80.2</v>
      </c>
      <c r="Y117" s="12">
        <v>73719857</v>
      </c>
      <c r="Z117" s="12">
        <v>72839176</v>
      </c>
      <c r="AA117" s="12">
        <v>-880681</v>
      </c>
      <c r="AB117" s="16">
        <v>0.2721148182495064</v>
      </c>
      <c r="AC117" s="16">
        <v>0.27285764297663206</v>
      </c>
      <c r="AD117" s="10" t="s">
        <v>1094</v>
      </c>
      <c r="AE117" s="10" t="s">
        <v>788</v>
      </c>
      <c r="AF117" s="10" t="s">
        <v>789</v>
      </c>
      <c r="AG117" s="10" t="s">
        <v>790</v>
      </c>
      <c r="AH117" s="10" t="s">
        <v>417</v>
      </c>
      <c r="AI117" s="10" t="s">
        <v>36</v>
      </c>
      <c r="AJ117" s="9" t="s">
        <v>791</v>
      </c>
      <c r="AK117" s="19" t="s">
        <v>23</v>
      </c>
      <c r="AL117" s="20">
        <v>0.15019440000000001</v>
      </c>
      <c r="AM117" s="12">
        <v>86</v>
      </c>
      <c r="AN117" s="20">
        <v>14.8855243</v>
      </c>
      <c r="AO117" s="12">
        <v>70</v>
      </c>
      <c r="AP117" s="20">
        <v>4</v>
      </c>
      <c r="AQ117" s="12">
        <v>11</v>
      </c>
      <c r="AR117" s="20">
        <v>3.89</v>
      </c>
      <c r="AS117" s="12">
        <v>15</v>
      </c>
      <c r="AT117" s="20">
        <v>3.82</v>
      </c>
      <c r="AU117" s="12">
        <v>8</v>
      </c>
      <c r="AV117" s="20">
        <v>3.97</v>
      </c>
      <c r="AW117" s="12">
        <v>10</v>
      </c>
      <c r="AX117" s="20"/>
      <c r="AY117" s="20"/>
      <c r="AZ117" s="20"/>
      <c r="BA117" s="20"/>
      <c r="BB117" s="20"/>
      <c r="BC117" s="20"/>
      <c r="BD117" s="12">
        <f>VLOOKUP(A117,'[2]Trade_Map_-_Liste_des_marchés_i'!$A$18:$K$221,3,0)</f>
        <v>8395</v>
      </c>
      <c r="BE117" s="12">
        <f>VLOOKUP($A117,'[2]Trade_Map_-_Liste_des_marchés_i'!$A$18:$K$221,4,0)</f>
        <v>3728</v>
      </c>
      <c r="BF117" s="12">
        <f>VLOOKUP($A117,'[2]Trade_Map_-_Liste_des_marchés_i'!$A$18:$K$221,5,0)</f>
        <v>5423</v>
      </c>
      <c r="BG117" s="12">
        <f>VLOOKUP($A117,'[2]Trade_Map_-_Liste_des_marchés_i'!$A$18:$K$221,6,0)</f>
        <v>3827</v>
      </c>
      <c r="BH117" s="12">
        <f>VLOOKUP($A117,'[2]Trade_Map_-_Liste_des_marchés_i'!$A$18:$K$221,7,0)</f>
        <v>6407</v>
      </c>
      <c r="BI117" s="12">
        <f>VLOOKUP($A117,'[2]Trade_Map_-_Liste_des_marchés_i'!$A$18:$K$221,8,0)</f>
        <v>6281</v>
      </c>
      <c r="BJ117" s="12">
        <f>VLOOKUP($A117,'[2]Trade_Map_-_Liste_des_marchés_i'!$A$18:$K$221,9,0)</f>
        <v>10325</v>
      </c>
      <c r="BK117" s="12">
        <f>VLOOKUP($A117,'[2]Trade_Map_-_Liste_des_marchés_i'!$A$18:$K$221,10,0)</f>
        <v>7730</v>
      </c>
      <c r="BL117" s="48">
        <v>-1.172040715791145E-2</v>
      </c>
      <c r="BM117" s="12">
        <f>VLOOKUP($A117,'[1]Trade_Map_-_Liste_des_marchés_f'!$A$18:$K$227,3,0)</f>
        <v>151751</v>
      </c>
      <c r="BN117" s="12">
        <f>VLOOKUP($A117,'[1]Trade_Map_-_Liste_des_marchés_f'!$A$18:$K$227,4,0)</f>
        <v>164508</v>
      </c>
      <c r="BO117" s="12">
        <f>VLOOKUP($A117,'[1]Trade_Map_-_Liste_des_marchés_f'!$A$18:$K$227,5,0)</f>
        <v>184482</v>
      </c>
      <c r="BP117" s="12">
        <f>VLOOKUP($A117,'[1]Trade_Map_-_Liste_des_marchés_f'!$A$18:$K$227,6,0)</f>
        <v>199512</v>
      </c>
      <c r="BQ117" s="12">
        <f>VLOOKUP($A117,'[1]Trade_Map_-_Liste_des_marchés_f'!$A$18:$K$227,7,0)</f>
        <v>209129</v>
      </c>
      <c r="BR117" s="12">
        <f>VLOOKUP($A117,'[1]Trade_Map_-_Liste_des_marchés_f'!$A$18:$K$227,8,0)</f>
        <v>256466</v>
      </c>
      <c r="BS117" s="12">
        <f>VLOOKUP($A117,'[1]Trade_Map_-_Liste_des_marchés_f'!$A$18:$K$227,9,0)</f>
        <v>485118</v>
      </c>
      <c r="BT117" s="12">
        <f>VLOOKUP($A117,'[1]Trade_Map_-_Liste_des_marchés_f'!$A$18:$K$227,10,0)</f>
        <v>256346</v>
      </c>
      <c r="BU117" s="48">
        <v>7.7774377783107473E-2</v>
      </c>
    </row>
    <row r="118" spans="1:73" x14ac:dyDescent="0.25">
      <c r="A118" s="8" t="s">
        <v>949</v>
      </c>
      <c r="B118" s="8" t="s">
        <v>949</v>
      </c>
      <c r="C118" s="9" t="s">
        <v>778</v>
      </c>
      <c r="D118" s="9" t="s">
        <v>808</v>
      </c>
      <c r="E118" s="10" t="s">
        <v>950</v>
      </c>
      <c r="F118" s="21" t="s">
        <v>951</v>
      </c>
      <c r="G118" s="12">
        <v>1326590</v>
      </c>
      <c r="H118" s="9" t="s">
        <v>952</v>
      </c>
      <c r="I118" s="10" t="s">
        <v>953</v>
      </c>
      <c r="J118" s="13" t="s">
        <v>954</v>
      </c>
      <c r="K118" s="10" t="s">
        <v>783</v>
      </c>
      <c r="L118" s="9" t="s">
        <v>784</v>
      </c>
      <c r="M118" s="9" t="s">
        <v>56</v>
      </c>
      <c r="N118" s="12">
        <v>19744110864.128925</v>
      </c>
      <c r="O118" s="12">
        <v>23391530006.316582</v>
      </c>
      <c r="P118" s="12">
        <v>25271406707.565971</v>
      </c>
      <c r="Q118" s="12">
        <v>23048864242.607212</v>
      </c>
      <c r="R118" s="12">
        <v>26951648828.578869</v>
      </c>
      <c r="S118" s="12">
        <v>31471100656.243088</v>
      </c>
      <c r="T118" s="52">
        <v>4.9964437851205898E-2</v>
      </c>
      <c r="U118" s="12">
        <v>23723.306112848044</v>
      </c>
      <c r="V118" s="15" t="s">
        <v>955</v>
      </c>
      <c r="W118" s="15" t="s">
        <v>956</v>
      </c>
      <c r="X118" s="53">
        <v>80.599999999999994</v>
      </c>
      <c r="Y118" s="12">
        <v>18664163</v>
      </c>
      <c r="Z118" s="12">
        <v>16818678</v>
      </c>
      <c r="AA118" s="12">
        <v>-1845485</v>
      </c>
      <c r="AB118" s="16">
        <v>0.56373689289702489</v>
      </c>
      <c r="AC118" s="16">
        <v>0.56020635465394941</v>
      </c>
      <c r="AD118" s="10" t="s">
        <v>1094</v>
      </c>
      <c r="AE118" s="10" t="s">
        <v>788</v>
      </c>
      <c r="AF118" s="10" t="s">
        <v>789</v>
      </c>
      <c r="AG118" s="10" t="s">
        <v>790</v>
      </c>
      <c r="AH118" s="10" t="s">
        <v>417</v>
      </c>
      <c r="AI118" s="10" t="s">
        <v>36</v>
      </c>
      <c r="AJ118" s="9" t="s">
        <v>791</v>
      </c>
      <c r="AK118" s="19" t="s">
        <v>23</v>
      </c>
      <c r="AL118" s="20">
        <v>0.1439937</v>
      </c>
      <c r="AM118" s="12">
        <v>89</v>
      </c>
      <c r="AN118" s="20">
        <v>7.0515677999999999</v>
      </c>
      <c r="AO118" s="12">
        <v>92</v>
      </c>
      <c r="AP118" s="20">
        <v>3.1</v>
      </c>
      <c r="AQ118" s="12">
        <v>50</v>
      </c>
      <c r="AR118" s="20">
        <v>3.15</v>
      </c>
      <c r="AS118" s="12">
        <v>46</v>
      </c>
      <c r="AT118" s="20">
        <v>3.32</v>
      </c>
      <c r="AU118" s="12">
        <v>32</v>
      </c>
      <c r="AV118" s="20">
        <v>3.31</v>
      </c>
      <c r="AW118" s="12">
        <v>40</v>
      </c>
      <c r="AX118" s="20"/>
      <c r="AY118" s="20"/>
      <c r="AZ118" s="20"/>
      <c r="BA118" s="20"/>
      <c r="BB118" s="20"/>
      <c r="BC118" s="20"/>
      <c r="BD118" s="12">
        <f>VLOOKUP(A118,'[2]Trade_Map_-_Liste_des_marchés_i'!$A$18:$K$221,3,0)</f>
        <v>3311</v>
      </c>
      <c r="BE118" s="12">
        <f>VLOOKUP($A118,'[2]Trade_Map_-_Liste_des_marchés_i'!$A$18:$K$221,4,0)</f>
        <v>8553</v>
      </c>
      <c r="BF118" s="12">
        <f>VLOOKUP($A118,'[2]Trade_Map_-_Liste_des_marchés_i'!$A$18:$K$221,5,0)</f>
        <v>7659</v>
      </c>
      <c r="BG118" s="12">
        <f>VLOOKUP($A118,'[2]Trade_Map_-_Liste_des_marchés_i'!$A$18:$K$221,6,0)</f>
        <v>1099</v>
      </c>
      <c r="BH118" s="12">
        <f>VLOOKUP($A118,'[2]Trade_Map_-_Liste_des_marchés_i'!$A$18:$K$221,7,0)</f>
        <v>905</v>
      </c>
      <c r="BI118" s="12">
        <f>VLOOKUP($A118,'[2]Trade_Map_-_Liste_des_marchés_i'!$A$18:$K$221,8,0)</f>
        <v>2840</v>
      </c>
      <c r="BJ118" s="12">
        <f>VLOOKUP($A118,'[2]Trade_Map_-_Liste_des_marchés_i'!$A$18:$K$221,9,0)</f>
        <v>5571</v>
      </c>
      <c r="BK118" s="12">
        <f>VLOOKUP($A118,'[2]Trade_Map_-_Liste_des_marchés_i'!$A$18:$K$221,10,0)</f>
        <v>6079</v>
      </c>
      <c r="BL118" s="48">
        <v>9.0676956328594072E-2</v>
      </c>
      <c r="BM118" s="12">
        <f>VLOOKUP($A118,'[1]Trade_Map_-_Liste_des_marchés_f'!$A$18:$K$227,3,0)</f>
        <v>4626</v>
      </c>
      <c r="BN118" s="12">
        <f>VLOOKUP($A118,'[1]Trade_Map_-_Liste_des_marchés_f'!$A$18:$K$227,4,0)</f>
        <v>3802</v>
      </c>
      <c r="BO118" s="12">
        <f>VLOOKUP($A118,'[1]Trade_Map_-_Liste_des_marchés_f'!$A$18:$K$227,5,0)</f>
        <v>36282</v>
      </c>
      <c r="BP118" s="12">
        <f>VLOOKUP($A118,'[1]Trade_Map_-_Liste_des_marchés_f'!$A$18:$K$227,6,0)</f>
        <v>8351</v>
      </c>
      <c r="BQ118" s="12">
        <f>VLOOKUP($A118,'[1]Trade_Map_-_Liste_des_marchés_f'!$A$18:$K$227,7,0)</f>
        <v>41170</v>
      </c>
      <c r="BR118" s="12">
        <f>VLOOKUP($A118,'[1]Trade_Map_-_Liste_des_marchés_f'!$A$18:$K$227,8,0)</f>
        <v>35268</v>
      </c>
      <c r="BS118" s="12">
        <f>VLOOKUP($A118,'[1]Trade_Map_-_Liste_des_marchés_f'!$A$18:$K$227,9,0)</f>
        <v>11412</v>
      </c>
      <c r="BT118" s="12">
        <f>VLOOKUP($A118,'[1]Trade_Map_-_Liste_des_marchés_f'!$A$18:$K$227,10,0)</f>
        <v>17984</v>
      </c>
      <c r="BU118" s="48">
        <v>0.21405984498775021</v>
      </c>
    </row>
    <row r="119" spans="1:73" x14ac:dyDescent="0.25">
      <c r="A119" s="8" t="s">
        <v>957</v>
      </c>
      <c r="B119" s="8" t="s">
        <v>957</v>
      </c>
      <c r="C119" s="9" t="s">
        <v>778</v>
      </c>
      <c r="D119" s="9" t="s">
        <v>808</v>
      </c>
      <c r="E119" s="10" t="s">
        <v>958</v>
      </c>
      <c r="F119" s="21" t="s">
        <v>959</v>
      </c>
      <c r="G119" s="12">
        <v>4941444</v>
      </c>
      <c r="H119" s="9" t="s">
        <v>960</v>
      </c>
      <c r="I119" s="10" t="s">
        <v>12</v>
      </c>
      <c r="J119" s="13" t="s">
        <v>961</v>
      </c>
      <c r="K119" s="10" t="s">
        <v>783</v>
      </c>
      <c r="L119" s="9" t="s">
        <v>784</v>
      </c>
      <c r="M119" s="9" t="s">
        <v>461</v>
      </c>
      <c r="N119" s="12">
        <v>236316405946.09613</v>
      </c>
      <c r="O119" s="12">
        <v>237472361733.54636</v>
      </c>
      <c r="P119" s="12">
        <v>238543539440.55447</v>
      </c>
      <c r="Q119" s="12">
        <v>291499812214.55145</v>
      </c>
      <c r="R119" s="12">
        <v>335663113507.8512</v>
      </c>
      <c r="S119" s="12">
        <v>388698711348.15625</v>
      </c>
      <c r="T119" s="52">
        <v>5.5497671821371594E-2</v>
      </c>
      <c r="U119" s="12">
        <v>78660.956462960268</v>
      </c>
      <c r="V119" s="15" t="s">
        <v>962</v>
      </c>
      <c r="W119" s="15" t="s">
        <v>963</v>
      </c>
      <c r="X119" s="53">
        <v>79.599999999999994</v>
      </c>
      <c r="Y119" s="12">
        <v>101473370</v>
      </c>
      <c r="Z119" s="12">
        <v>170743383</v>
      </c>
      <c r="AA119" s="12">
        <v>69270013</v>
      </c>
      <c r="AB119" s="16">
        <v>0.3501642082319335</v>
      </c>
      <c r="AC119" s="16">
        <v>0.31767142565694179</v>
      </c>
      <c r="AD119" s="10" t="s">
        <v>1094</v>
      </c>
      <c r="AE119" s="10" t="s">
        <v>788</v>
      </c>
      <c r="AF119" s="10" t="s">
        <v>789</v>
      </c>
      <c r="AG119" s="10" t="s">
        <v>790</v>
      </c>
      <c r="AH119" s="10" t="s">
        <v>417</v>
      </c>
      <c r="AI119" s="10" t="s">
        <v>36</v>
      </c>
      <c r="AJ119" s="9" t="s">
        <v>791</v>
      </c>
      <c r="AK119" s="19" t="s">
        <v>23</v>
      </c>
      <c r="AL119" s="20">
        <v>0.1430794</v>
      </c>
      <c r="AM119" s="12">
        <v>90</v>
      </c>
      <c r="AN119" s="20">
        <v>13.986837599999999</v>
      </c>
      <c r="AO119" s="12">
        <v>73</v>
      </c>
      <c r="AP119" s="20">
        <v>3.29</v>
      </c>
      <c r="AQ119" s="12">
        <v>34</v>
      </c>
      <c r="AR119" s="20">
        <v>3.6</v>
      </c>
      <c r="AS119" s="12">
        <v>28</v>
      </c>
      <c r="AT119" s="20">
        <v>3.36</v>
      </c>
      <c r="AU119" s="12">
        <v>28</v>
      </c>
      <c r="AV119" s="20">
        <v>3.51</v>
      </c>
      <c r="AW119" s="12">
        <v>33</v>
      </c>
      <c r="AX119" s="20"/>
      <c r="AY119" s="20"/>
      <c r="AZ119" s="20"/>
      <c r="BA119" s="20"/>
      <c r="BB119" s="20"/>
      <c r="BC119" s="20"/>
      <c r="BD119" s="12">
        <f>VLOOKUP(A119,'[2]Trade_Map_-_Liste_des_marchés_i'!$A$18:$K$221,3,0)</f>
        <v>106408</v>
      </c>
      <c r="BE119" s="12">
        <f>VLOOKUP($A119,'[2]Trade_Map_-_Liste_des_marchés_i'!$A$18:$K$221,4,0)</f>
        <v>103932</v>
      </c>
      <c r="BF119" s="12">
        <f>VLOOKUP($A119,'[2]Trade_Map_-_Liste_des_marchés_i'!$A$18:$K$221,5,0)</f>
        <v>111142</v>
      </c>
      <c r="BG119" s="12">
        <f>VLOOKUP($A119,'[2]Trade_Map_-_Liste_des_marchés_i'!$A$18:$K$221,6,0)</f>
        <v>160881</v>
      </c>
      <c r="BH119" s="12">
        <f>VLOOKUP($A119,'[2]Trade_Map_-_Liste_des_marchés_i'!$A$18:$K$221,7,0)</f>
        <v>155197</v>
      </c>
      <c r="BI119" s="12">
        <f>VLOOKUP($A119,'[2]Trade_Map_-_Liste_des_marchés_i'!$A$18:$K$221,8,0)</f>
        <v>142491</v>
      </c>
      <c r="BJ119" s="12">
        <f>VLOOKUP($A119,'[2]Trade_Map_-_Liste_des_marchés_i'!$A$18:$K$221,9,0)</f>
        <v>156937</v>
      </c>
      <c r="BK119" s="12">
        <f>VLOOKUP($A119,'[2]Trade_Map_-_Liste_des_marchés_i'!$A$18:$K$221,10,0)</f>
        <v>158346</v>
      </c>
      <c r="BL119" s="48">
        <v>5.8429244507897327E-2</v>
      </c>
      <c r="BM119" s="12">
        <f>VLOOKUP($A119,'[1]Trade_Map_-_Liste_des_marchés_f'!$A$18:$K$227,3,0)</f>
        <v>141865</v>
      </c>
      <c r="BN119" s="12">
        <f>VLOOKUP($A119,'[1]Trade_Map_-_Liste_des_marchés_f'!$A$18:$K$227,4,0)</f>
        <v>120879</v>
      </c>
      <c r="BO119" s="12">
        <f>VLOOKUP($A119,'[1]Trade_Map_-_Liste_des_marchés_f'!$A$18:$K$227,5,0)</f>
        <v>258103</v>
      </c>
      <c r="BP119" s="12">
        <f>VLOOKUP($A119,'[1]Trade_Map_-_Liste_des_marchés_f'!$A$18:$K$227,6,0)</f>
        <v>106283</v>
      </c>
      <c r="BQ119" s="12">
        <f>VLOOKUP($A119,'[1]Trade_Map_-_Liste_des_marchés_f'!$A$18:$K$227,7,0)</f>
        <v>117604</v>
      </c>
      <c r="BR119" s="12">
        <f>VLOOKUP($A119,'[1]Trade_Map_-_Liste_des_marchés_f'!$A$18:$K$227,8,0)</f>
        <v>155964</v>
      </c>
      <c r="BS119" s="12">
        <f>VLOOKUP($A119,'[1]Trade_Map_-_Liste_des_marchés_f'!$A$18:$K$227,9,0)</f>
        <v>130696</v>
      </c>
      <c r="BT119" s="12">
        <f>VLOOKUP($A119,'[1]Trade_Map_-_Liste_des_marchés_f'!$A$18:$K$227,10,0)</f>
        <v>274789</v>
      </c>
      <c r="BU119" s="48">
        <v>9.9050696675658356E-2</v>
      </c>
    </row>
    <row r="120" spans="1:73" x14ac:dyDescent="0.25">
      <c r="A120" s="8" t="s">
        <v>964</v>
      </c>
      <c r="B120" s="8" t="s">
        <v>964</v>
      </c>
      <c r="C120" s="9" t="s">
        <v>778</v>
      </c>
      <c r="D120" s="9" t="s">
        <v>793</v>
      </c>
      <c r="E120" s="10" t="s">
        <v>965</v>
      </c>
      <c r="F120" s="21" t="s">
        <v>966</v>
      </c>
      <c r="G120" s="12">
        <v>8877067</v>
      </c>
      <c r="H120" s="9" t="s">
        <v>819</v>
      </c>
      <c r="I120" s="10" t="s">
        <v>12</v>
      </c>
      <c r="J120" s="13" t="s">
        <v>967</v>
      </c>
      <c r="K120" s="10" t="s">
        <v>783</v>
      </c>
      <c r="L120" s="9" t="s">
        <v>784</v>
      </c>
      <c r="M120" s="9" t="s">
        <v>368</v>
      </c>
      <c r="N120" s="12">
        <v>400172297860.51678</v>
      </c>
      <c r="O120" s="12">
        <v>431120310088.8197</v>
      </c>
      <c r="P120" s="12">
        <v>430068712971.86731</v>
      </c>
      <c r="Q120" s="12">
        <v>381817565893.57379</v>
      </c>
      <c r="R120" s="12">
        <v>417237869115.93011</v>
      </c>
      <c r="S120" s="12">
        <v>445075391688.15613</v>
      </c>
      <c r="T120" s="52">
        <v>1.4187342724898855E-2</v>
      </c>
      <c r="U120" s="12">
        <v>50137.66277624762</v>
      </c>
      <c r="V120" s="15" t="s">
        <v>968</v>
      </c>
      <c r="W120" s="15" t="s">
        <v>969</v>
      </c>
      <c r="X120" s="53">
        <v>78.7</v>
      </c>
      <c r="Y120" s="12">
        <v>176596131</v>
      </c>
      <c r="Z120" s="12">
        <v>171532055</v>
      </c>
      <c r="AA120" s="12">
        <v>-5064076</v>
      </c>
      <c r="AB120" s="16">
        <v>0.39108900705514338</v>
      </c>
      <c r="AC120" s="16">
        <v>0.39231425741663872</v>
      </c>
      <c r="AD120" s="10" t="s">
        <v>1094</v>
      </c>
      <c r="AE120" s="10" t="s">
        <v>788</v>
      </c>
      <c r="AF120" s="10" t="s">
        <v>789</v>
      </c>
      <c r="AG120" s="10" t="s">
        <v>790</v>
      </c>
      <c r="AH120" s="10" t="s">
        <v>417</v>
      </c>
      <c r="AI120" s="10" t="s">
        <v>36</v>
      </c>
      <c r="AJ120" s="9" t="s">
        <v>791</v>
      </c>
      <c r="AK120" s="19" t="s">
        <v>23</v>
      </c>
      <c r="AL120" s="20">
        <v>0</v>
      </c>
      <c r="AM120" s="12"/>
      <c r="AN120" s="20">
        <v>0</v>
      </c>
      <c r="AO120" s="12"/>
      <c r="AP120" s="20">
        <v>4.18</v>
      </c>
      <c r="AQ120" s="12">
        <v>5</v>
      </c>
      <c r="AR120" s="20">
        <v>4.08</v>
      </c>
      <c r="AS120" s="12">
        <v>6</v>
      </c>
      <c r="AT120" s="20">
        <v>3.71</v>
      </c>
      <c r="AU120" s="12">
        <v>12</v>
      </c>
      <c r="AV120" s="20">
        <v>4.03</v>
      </c>
      <c r="AW120" s="12">
        <v>4</v>
      </c>
      <c r="AX120" s="20"/>
      <c r="AY120" s="20"/>
      <c r="AZ120" s="20"/>
      <c r="BA120" s="20"/>
      <c r="BB120" s="20"/>
      <c r="BC120" s="20"/>
      <c r="BD120" s="12">
        <f>VLOOKUP(A120,'[2]Trade_Map_-_Liste_des_marchés_i'!$A$18:$K$221,3,0)</f>
        <v>107994</v>
      </c>
      <c r="BE120" s="12">
        <f>VLOOKUP($A120,'[2]Trade_Map_-_Liste_des_marchés_i'!$A$18:$K$221,4,0)</f>
        <v>138615</v>
      </c>
      <c r="BF120" s="12">
        <f>VLOOKUP($A120,'[2]Trade_Map_-_Liste_des_marchés_i'!$A$18:$K$221,5,0)</f>
        <v>190110</v>
      </c>
      <c r="BG120" s="12">
        <f>VLOOKUP($A120,'[2]Trade_Map_-_Liste_des_marchés_i'!$A$18:$K$221,6,0)</f>
        <v>174347</v>
      </c>
      <c r="BH120" s="12">
        <f>VLOOKUP($A120,'[2]Trade_Map_-_Liste_des_marchés_i'!$A$18:$K$221,7,0)</f>
        <v>164519</v>
      </c>
      <c r="BI120" s="12">
        <f>VLOOKUP($A120,'[2]Trade_Map_-_Liste_des_marchés_i'!$A$18:$K$221,8,0)</f>
        <v>188812</v>
      </c>
      <c r="BJ120" s="12">
        <f>VLOOKUP($A120,'[2]Trade_Map_-_Liste_des_marchés_i'!$A$18:$K$221,9,0)</f>
        <v>213450</v>
      </c>
      <c r="BK120" s="12">
        <f>VLOOKUP($A120,'[2]Trade_Map_-_Liste_des_marchés_i'!$A$18:$K$221,10,0)</f>
        <v>198116</v>
      </c>
      <c r="BL120" s="48">
        <v>9.055030453718671E-2</v>
      </c>
      <c r="BM120" s="12">
        <f>VLOOKUP($A120,'[1]Trade_Map_-_Liste_des_marchés_f'!$A$18:$K$227,3,0)</f>
        <v>134893</v>
      </c>
      <c r="BN120" s="12">
        <f>VLOOKUP($A120,'[1]Trade_Map_-_Liste_des_marchés_f'!$A$18:$K$227,4,0)</f>
        <v>172898</v>
      </c>
      <c r="BO120" s="12">
        <f>VLOOKUP($A120,'[1]Trade_Map_-_Liste_des_marchés_f'!$A$18:$K$227,5,0)</f>
        <v>220995</v>
      </c>
      <c r="BP120" s="12">
        <f>VLOOKUP($A120,'[1]Trade_Map_-_Liste_des_marchés_f'!$A$18:$K$227,6,0)</f>
        <v>182943</v>
      </c>
      <c r="BQ120" s="12">
        <f>VLOOKUP($A120,'[1]Trade_Map_-_Liste_des_marchés_f'!$A$18:$K$227,7,0)</f>
        <v>171836</v>
      </c>
      <c r="BR120" s="12">
        <f>VLOOKUP($A120,'[1]Trade_Map_-_Liste_des_marchés_f'!$A$18:$K$227,8,0)</f>
        <v>210324</v>
      </c>
      <c r="BS120" s="12">
        <f>VLOOKUP($A120,'[1]Trade_Map_-_Liste_des_marchés_f'!$A$18:$K$227,9,0)</f>
        <v>284816</v>
      </c>
      <c r="BT120" s="12">
        <f>VLOOKUP($A120,'[1]Trade_Map_-_Liste_des_marchés_f'!$A$18:$K$227,10,0)</f>
        <v>253149</v>
      </c>
      <c r="BU120" s="48">
        <v>9.4095564855579905E-2</v>
      </c>
    </row>
    <row r="121" spans="1:73" x14ac:dyDescent="0.25">
      <c r="A121" s="8" t="s">
        <v>970</v>
      </c>
      <c r="B121" s="8" t="s">
        <v>970</v>
      </c>
      <c r="C121" s="9" t="s">
        <v>778</v>
      </c>
      <c r="D121" s="9" t="s">
        <v>793</v>
      </c>
      <c r="E121" s="10" t="s">
        <v>971</v>
      </c>
      <c r="F121" s="21" t="s">
        <v>972</v>
      </c>
      <c r="G121" s="12">
        <v>8574832</v>
      </c>
      <c r="H121" s="9" t="s">
        <v>973</v>
      </c>
      <c r="I121" s="10" t="s">
        <v>12</v>
      </c>
      <c r="J121" s="13" t="s">
        <v>974</v>
      </c>
      <c r="K121" s="10" t="s">
        <v>975</v>
      </c>
      <c r="L121" s="9" t="s">
        <v>976</v>
      </c>
      <c r="M121" s="9" t="s">
        <v>977</v>
      </c>
      <c r="N121" s="12">
        <v>541506500321.66156</v>
      </c>
      <c r="O121" s="12">
        <v>699579638413.01111</v>
      </c>
      <c r="P121" s="12">
        <v>688504173431.45374</v>
      </c>
      <c r="Q121" s="12">
        <v>679832292004.98364</v>
      </c>
      <c r="R121" s="12">
        <v>679950481622.84277</v>
      </c>
      <c r="S121" s="12">
        <v>703082435158.86401</v>
      </c>
      <c r="T121" s="52">
        <v>9.2883241166261139E-3</v>
      </c>
      <c r="U121" s="12">
        <v>81993.727125949998</v>
      </c>
      <c r="V121" s="15" t="s">
        <v>978</v>
      </c>
      <c r="W121" s="15" t="s">
        <v>979</v>
      </c>
      <c r="X121" s="53">
        <v>76.599999999999994</v>
      </c>
      <c r="Y121" s="12">
        <v>277207598</v>
      </c>
      <c r="Z121" s="12">
        <v>314145207</v>
      </c>
      <c r="AA121" s="12">
        <v>36937609</v>
      </c>
      <c r="AB121" s="16">
        <v>0.42054300849258286</v>
      </c>
      <c r="AC121" s="16">
        <v>0.41613713281905873</v>
      </c>
      <c r="AD121" s="17" t="s">
        <v>1097</v>
      </c>
      <c r="AE121" s="10"/>
      <c r="AF121" s="10"/>
      <c r="AG121" s="10"/>
      <c r="AH121" s="10"/>
      <c r="AI121" s="10"/>
      <c r="AJ121" s="9" t="s">
        <v>980</v>
      </c>
      <c r="AK121" s="19" t="s">
        <v>23</v>
      </c>
      <c r="AL121" s="20">
        <v>0</v>
      </c>
      <c r="AM121" s="12"/>
      <c r="AN121" s="20">
        <v>0</v>
      </c>
      <c r="AO121" s="12"/>
      <c r="AP121" s="20">
        <v>4.0199999999999996</v>
      </c>
      <c r="AQ121" s="12">
        <v>10</v>
      </c>
      <c r="AR121" s="20">
        <v>3.97</v>
      </c>
      <c r="AS121" s="12">
        <v>11</v>
      </c>
      <c r="AT121" s="20">
        <v>3.63</v>
      </c>
      <c r="AU121" s="12">
        <v>17</v>
      </c>
      <c r="AV121" s="20">
        <v>3.9</v>
      </c>
      <c r="AW121" s="12">
        <v>13</v>
      </c>
      <c r="AX121" s="20">
        <v>3.5</v>
      </c>
      <c r="AY121" s="20">
        <v>3</v>
      </c>
      <c r="AZ121" s="20">
        <v>4.3149999999999995</v>
      </c>
      <c r="BA121" s="20">
        <v>3</v>
      </c>
      <c r="BB121" s="20">
        <v>2.504</v>
      </c>
      <c r="BC121" s="20">
        <v>4.4000000000000004</v>
      </c>
      <c r="BD121" s="12">
        <f>VLOOKUP(A121,'[2]Trade_Map_-_Liste_des_marchés_i'!$A$18:$K$221,3,0)</f>
        <v>228233</v>
      </c>
      <c r="BE121" s="12">
        <f>VLOOKUP($A121,'[2]Trade_Map_-_Liste_des_marchés_i'!$A$18:$K$221,4,0)</f>
        <v>198907</v>
      </c>
      <c r="BF121" s="12">
        <f>VLOOKUP($A121,'[2]Trade_Map_-_Liste_des_marchés_i'!$A$18:$K$221,5,0)</f>
        <v>142271</v>
      </c>
      <c r="BG121" s="12">
        <f>VLOOKUP($A121,'[2]Trade_Map_-_Liste_des_marchés_i'!$A$18:$K$221,6,0)</f>
        <v>117341</v>
      </c>
      <c r="BH121" s="12">
        <f>VLOOKUP($A121,'[2]Trade_Map_-_Liste_des_marchés_i'!$A$18:$K$221,7,0)</f>
        <v>139321</v>
      </c>
      <c r="BI121" s="12">
        <f>VLOOKUP($A121,'[2]Trade_Map_-_Liste_des_marchés_i'!$A$18:$K$221,8,0)</f>
        <v>164747</v>
      </c>
      <c r="BJ121" s="12">
        <f>VLOOKUP($A121,'[2]Trade_Map_-_Liste_des_marchés_i'!$A$18:$K$221,9,0)</f>
        <v>136815</v>
      </c>
      <c r="BK121" s="12">
        <f>VLOOKUP($A121,'[2]Trade_Map_-_Liste_des_marchés_i'!$A$18:$K$221,10,0)</f>
        <v>153869</v>
      </c>
      <c r="BL121" s="48">
        <v>-5.4766824278189685E-2</v>
      </c>
      <c r="BM121" s="12">
        <f>VLOOKUP($A121,'[1]Trade_Map_-_Liste_des_marchés_f'!$A$18:$K$227,3,0)</f>
        <v>231501</v>
      </c>
      <c r="BN121" s="12">
        <f>VLOOKUP($A121,'[1]Trade_Map_-_Liste_des_marchés_f'!$A$18:$K$227,4,0)</f>
        <v>248246</v>
      </c>
      <c r="BO121" s="12">
        <f>VLOOKUP($A121,'[1]Trade_Map_-_Liste_des_marchés_f'!$A$18:$K$227,5,0)</f>
        <v>301719</v>
      </c>
      <c r="BP121" s="12">
        <f>VLOOKUP($A121,'[1]Trade_Map_-_Liste_des_marchés_f'!$A$18:$K$227,6,0)</f>
        <v>266591</v>
      </c>
      <c r="BQ121" s="12">
        <f>VLOOKUP($A121,'[1]Trade_Map_-_Liste_des_marchés_f'!$A$18:$K$227,7,0)</f>
        <v>262770</v>
      </c>
      <c r="BR121" s="12">
        <f>VLOOKUP($A121,'[1]Trade_Map_-_Liste_des_marchés_f'!$A$18:$K$227,8,0)</f>
        <v>281618</v>
      </c>
      <c r="BS121" s="12">
        <f>VLOOKUP($A121,'[1]Trade_Map_-_Liste_des_marchés_f'!$A$18:$K$227,9,0)</f>
        <v>337092</v>
      </c>
      <c r="BT121" s="12">
        <f>VLOOKUP($A121,'[1]Trade_Map_-_Liste_des_marchés_f'!$A$18:$K$227,10,0)</f>
        <v>316447</v>
      </c>
      <c r="BU121" s="48">
        <v>4.5665037526936514E-2</v>
      </c>
    </row>
    <row r="122" spans="1:73" x14ac:dyDescent="0.25">
      <c r="A122" s="8" t="s">
        <v>981</v>
      </c>
      <c r="B122" s="8" t="s">
        <v>981</v>
      </c>
      <c r="C122" s="9" t="s">
        <v>778</v>
      </c>
      <c r="D122" s="9" t="s">
        <v>876</v>
      </c>
      <c r="E122" s="10" t="s">
        <v>982</v>
      </c>
      <c r="F122" s="21" t="s">
        <v>983</v>
      </c>
      <c r="G122" s="12">
        <v>10669709</v>
      </c>
      <c r="H122" s="9" t="s">
        <v>984</v>
      </c>
      <c r="I122" s="10" t="s">
        <v>12</v>
      </c>
      <c r="J122" s="13" t="s">
        <v>827</v>
      </c>
      <c r="K122" s="10" t="s">
        <v>985</v>
      </c>
      <c r="L122" s="9" t="s">
        <v>246</v>
      </c>
      <c r="M122" s="9" t="s">
        <v>56</v>
      </c>
      <c r="N122" s="12">
        <v>207434296805.32971</v>
      </c>
      <c r="O122" s="12">
        <v>229562733398.94751</v>
      </c>
      <c r="P122" s="12">
        <v>211685616592.93109</v>
      </c>
      <c r="Q122" s="12">
        <v>188033050459.8811</v>
      </c>
      <c r="R122" s="12">
        <v>218628940951.67508</v>
      </c>
      <c r="S122" s="12">
        <v>250680504529.64713</v>
      </c>
      <c r="T122" s="52">
        <v>2.3353092825571197E-2</v>
      </c>
      <c r="U122" s="12">
        <v>23494.596200294414</v>
      </c>
      <c r="V122" s="15" t="s">
        <v>470</v>
      </c>
      <c r="W122" s="15" t="s">
        <v>471</v>
      </c>
      <c r="X122" s="53">
        <v>76.3</v>
      </c>
      <c r="Y122" s="12">
        <v>179273065</v>
      </c>
      <c r="Z122" s="12">
        <v>199469710</v>
      </c>
      <c r="AA122" s="12">
        <v>20196645</v>
      </c>
      <c r="AB122" s="16">
        <v>0.7554292578727585</v>
      </c>
      <c r="AC122" s="16">
        <v>0.77781179717246163</v>
      </c>
      <c r="AD122" s="10" t="s">
        <v>1094</v>
      </c>
      <c r="AE122" s="10" t="s">
        <v>788</v>
      </c>
      <c r="AF122" s="10" t="s">
        <v>789</v>
      </c>
      <c r="AG122" s="10" t="s">
        <v>790</v>
      </c>
      <c r="AH122" s="10" t="s">
        <v>417</v>
      </c>
      <c r="AI122" s="10" t="s">
        <v>36</v>
      </c>
      <c r="AJ122" s="9" t="s">
        <v>791</v>
      </c>
      <c r="AK122" s="19" t="s">
        <v>23</v>
      </c>
      <c r="AL122" s="20">
        <v>0</v>
      </c>
      <c r="AM122" s="12"/>
      <c r="AN122" s="20">
        <v>0</v>
      </c>
      <c r="AO122" s="12"/>
      <c r="AP122" s="20">
        <v>3.46</v>
      </c>
      <c r="AQ122" s="12">
        <v>30</v>
      </c>
      <c r="AR122" s="20">
        <v>3.72</v>
      </c>
      <c r="AS122" s="12">
        <v>21</v>
      </c>
      <c r="AT122" s="20">
        <v>3.29</v>
      </c>
      <c r="AU122" s="12">
        <v>35</v>
      </c>
      <c r="AV122" s="20">
        <v>3.68</v>
      </c>
      <c r="AW122" s="12">
        <v>23</v>
      </c>
      <c r="AX122" s="20"/>
      <c r="AY122" s="20"/>
      <c r="AZ122" s="20"/>
      <c r="BA122" s="20"/>
      <c r="BB122" s="20"/>
      <c r="BC122" s="20"/>
      <c r="BD122" s="12">
        <f>VLOOKUP(A122,'[2]Trade_Map_-_Liste_des_marchés_i'!$A$18:$K$221,3,0)</f>
        <v>12309</v>
      </c>
      <c r="BE122" s="12">
        <f>VLOOKUP($A122,'[2]Trade_Map_-_Liste_des_marchés_i'!$A$18:$K$221,4,0)</f>
        <v>26839</v>
      </c>
      <c r="BF122" s="12">
        <f>VLOOKUP($A122,'[2]Trade_Map_-_Liste_des_marchés_i'!$A$18:$K$221,5,0)</f>
        <v>57312</v>
      </c>
      <c r="BG122" s="12">
        <f>VLOOKUP($A122,'[2]Trade_Map_-_Liste_des_marchés_i'!$A$18:$K$221,6,0)</f>
        <v>56465</v>
      </c>
      <c r="BH122" s="12">
        <f>VLOOKUP($A122,'[2]Trade_Map_-_Liste_des_marchés_i'!$A$18:$K$221,7,0)</f>
        <v>76370</v>
      </c>
      <c r="BI122" s="12">
        <f>VLOOKUP($A122,'[2]Trade_Map_-_Liste_des_marchés_i'!$A$18:$K$221,8,0)</f>
        <v>97981</v>
      </c>
      <c r="BJ122" s="12">
        <f>VLOOKUP($A122,'[2]Trade_Map_-_Liste_des_marchés_i'!$A$18:$K$221,9,0)</f>
        <v>122605</v>
      </c>
      <c r="BK122" s="12">
        <f>VLOOKUP($A122,'[2]Trade_Map_-_Liste_des_marchés_i'!$A$18:$K$221,10,0)</f>
        <v>104699</v>
      </c>
      <c r="BL122" s="48">
        <v>0.35774155076251346</v>
      </c>
      <c r="BM122" s="12">
        <f>VLOOKUP($A122,'[1]Trade_Map_-_Liste_des_marchés_f'!$A$18:$K$227,3,0)</f>
        <v>124417</v>
      </c>
      <c r="BN122" s="12">
        <f>VLOOKUP($A122,'[1]Trade_Map_-_Liste_des_marchés_f'!$A$18:$K$227,4,0)</f>
        <v>176525</v>
      </c>
      <c r="BO122" s="12">
        <f>VLOOKUP($A122,'[1]Trade_Map_-_Liste_des_marchés_f'!$A$18:$K$227,5,0)</f>
        <v>207894</v>
      </c>
      <c r="BP122" s="12">
        <f>VLOOKUP($A122,'[1]Trade_Map_-_Liste_des_marchés_f'!$A$18:$K$227,6,0)</f>
        <v>185262</v>
      </c>
      <c r="BQ122" s="12">
        <f>VLOOKUP($A122,'[1]Trade_Map_-_Liste_des_marchés_f'!$A$18:$K$227,7,0)</f>
        <v>243799</v>
      </c>
      <c r="BR122" s="12">
        <f>VLOOKUP($A122,'[1]Trade_Map_-_Liste_des_marchés_f'!$A$18:$K$227,8,0)</f>
        <v>329275</v>
      </c>
      <c r="BS122" s="12">
        <f>VLOOKUP($A122,'[1]Trade_Map_-_Liste_des_marchés_f'!$A$18:$K$227,9,0)</f>
        <v>394531</v>
      </c>
      <c r="BT122" s="12">
        <f>VLOOKUP($A122,'[1]Trade_Map_-_Liste_des_marchés_f'!$A$18:$K$227,10,0)</f>
        <v>374051</v>
      </c>
      <c r="BU122" s="48">
        <v>0.17028870522957784</v>
      </c>
    </row>
    <row r="123" spans="1:73" x14ac:dyDescent="0.25">
      <c r="A123" s="8" t="s">
        <v>986</v>
      </c>
      <c r="B123" s="8" t="s">
        <v>986</v>
      </c>
      <c r="C123" s="9" t="s">
        <v>778</v>
      </c>
      <c r="D123" s="9" t="s">
        <v>793</v>
      </c>
      <c r="E123" s="10" t="s">
        <v>986</v>
      </c>
      <c r="F123" s="21" t="s">
        <v>987</v>
      </c>
      <c r="G123" s="12">
        <v>619896</v>
      </c>
      <c r="H123" s="9" t="s">
        <v>988</v>
      </c>
      <c r="I123" s="10" t="s">
        <v>12</v>
      </c>
      <c r="J123" s="13" t="s">
        <v>989</v>
      </c>
      <c r="K123" s="10" t="s">
        <v>783</v>
      </c>
      <c r="L123" s="9" t="s">
        <v>784</v>
      </c>
      <c r="M123" s="9" t="s">
        <v>361</v>
      </c>
      <c r="N123" s="12">
        <v>51370543206.446236</v>
      </c>
      <c r="O123" s="12">
        <v>60004630234.413452</v>
      </c>
      <c r="P123" s="12">
        <v>61739352212.304901</v>
      </c>
      <c r="Q123" s="12">
        <v>57744457954.729683</v>
      </c>
      <c r="R123" s="12">
        <v>64181944722.728348</v>
      </c>
      <c r="S123" s="12">
        <v>71104919108.141068</v>
      </c>
      <c r="T123" s="52">
        <v>2.2969788160974929E-2</v>
      </c>
      <c r="U123" s="12">
        <v>114704.59417086263</v>
      </c>
      <c r="V123" s="15" t="s">
        <v>990</v>
      </c>
      <c r="W123" s="15" t="s">
        <v>991</v>
      </c>
      <c r="X123" s="53">
        <v>69.599999999999994</v>
      </c>
      <c r="Y123" s="12">
        <v>22639533</v>
      </c>
      <c r="Z123" s="12">
        <v>14673805</v>
      </c>
      <c r="AA123" s="12">
        <v>-7965728</v>
      </c>
      <c r="AB123" s="16">
        <v>0.2623822547582918</v>
      </c>
      <c r="AC123" s="16">
        <v>0.28632032021992959</v>
      </c>
      <c r="AD123" s="10" t="s">
        <v>1094</v>
      </c>
      <c r="AE123" s="10" t="s">
        <v>788</v>
      </c>
      <c r="AF123" s="10" t="s">
        <v>789</v>
      </c>
      <c r="AG123" s="10" t="s">
        <v>790</v>
      </c>
      <c r="AH123" s="10" t="s">
        <v>417</v>
      </c>
      <c r="AI123" s="10" t="s">
        <v>36</v>
      </c>
      <c r="AJ123" s="9" t="s">
        <v>791</v>
      </c>
      <c r="AK123" s="19" t="s">
        <v>23</v>
      </c>
      <c r="AL123" s="20">
        <v>0</v>
      </c>
      <c r="AM123" s="12"/>
      <c r="AN123" s="20">
        <v>0</v>
      </c>
      <c r="AO123" s="12"/>
      <c r="AP123" s="20">
        <v>3.63</v>
      </c>
      <c r="AQ123" s="12">
        <v>25</v>
      </c>
      <c r="AR123" s="20">
        <v>3.76</v>
      </c>
      <c r="AS123" s="12">
        <v>20</v>
      </c>
      <c r="AT123" s="20">
        <v>3.53</v>
      </c>
      <c r="AU123" s="12">
        <v>21</v>
      </c>
      <c r="AV123" s="20">
        <v>3.63</v>
      </c>
      <c r="AW123" s="12">
        <v>25</v>
      </c>
      <c r="AX123" s="20"/>
      <c r="AY123" s="20"/>
      <c r="AZ123" s="20"/>
      <c r="BA123" s="20"/>
      <c r="BB123" s="20"/>
      <c r="BC123" s="20"/>
      <c r="BD123" s="12">
        <f>VLOOKUP(A123,'[2]Trade_Map_-_Liste_des_marchés_i'!$A$18:$K$221,3,0)</f>
        <v>1347</v>
      </c>
      <c r="BE123" s="12">
        <f>VLOOKUP($A123,'[2]Trade_Map_-_Liste_des_marchés_i'!$A$18:$K$221,4,0)</f>
        <v>4146</v>
      </c>
      <c r="BF123" s="12">
        <f>VLOOKUP($A123,'[2]Trade_Map_-_Liste_des_marchés_i'!$A$18:$K$221,5,0)</f>
        <v>6167</v>
      </c>
      <c r="BG123" s="12">
        <f>VLOOKUP($A123,'[2]Trade_Map_-_Liste_des_marchés_i'!$A$18:$K$221,6,0)</f>
        <v>5123</v>
      </c>
      <c r="BH123" s="12">
        <f>VLOOKUP($A123,'[2]Trade_Map_-_Liste_des_marchés_i'!$A$18:$K$221,7,0)</f>
        <v>5782</v>
      </c>
      <c r="BI123" s="12">
        <f>VLOOKUP($A123,'[2]Trade_Map_-_Liste_des_marchés_i'!$A$18:$K$221,8,0)</f>
        <v>4929</v>
      </c>
      <c r="BJ123" s="12">
        <f>VLOOKUP($A123,'[2]Trade_Map_-_Liste_des_marchés_i'!$A$18:$K$221,9,0)</f>
        <v>7167</v>
      </c>
      <c r="BK123" s="12">
        <f>VLOOKUP($A123,'[2]Trade_Map_-_Liste_des_marchés_i'!$A$18:$K$221,10,0)</f>
        <v>5689</v>
      </c>
      <c r="BL123" s="48">
        <v>0.22851705827732927</v>
      </c>
      <c r="BM123" s="12">
        <f>VLOOKUP($A123,'[1]Trade_Map_-_Liste_des_marchés_f'!$A$18:$K$227,3,0)</f>
        <v>17492</v>
      </c>
      <c r="BN123" s="12">
        <f>VLOOKUP($A123,'[1]Trade_Map_-_Liste_des_marchés_f'!$A$18:$K$227,4,0)</f>
        <v>20614</v>
      </c>
      <c r="BO123" s="12">
        <f>VLOOKUP($A123,'[1]Trade_Map_-_Liste_des_marchés_f'!$A$18:$K$227,5,0)</f>
        <v>18781</v>
      </c>
      <c r="BP123" s="12">
        <f>VLOOKUP($A123,'[1]Trade_Map_-_Liste_des_marchés_f'!$A$18:$K$227,6,0)</f>
        <v>11288</v>
      </c>
      <c r="BQ123" s="12">
        <f>VLOOKUP($A123,'[1]Trade_Map_-_Liste_des_marchés_f'!$A$18:$K$227,7,0)</f>
        <v>16849</v>
      </c>
      <c r="BR123" s="12">
        <f>VLOOKUP($A123,'[1]Trade_Map_-_Liste_des_marchés_f'!$A$18:$K$227,8,0)</f>
        <v>19403</v>
      </c>
      <c r="BS123" s="12">
        <f>VLOOKUP($A123,'[1]Trade_Map_-_Liste_des_marchés_f'!$A$18:$K$227,9,0)</f>
        <v>19133</v>
      </c>
      <c r="BT123" s="12">
        <f>VLOOKUP($A123,'[1]Trade_Map_-_Liste_des_marchés_f'!$A$18:$K$227,10,0)</f>
        <v>13019</v>
      </c>
      <c r="BU123" s="48">
        <v>-4.1312908444442353E-2</v>
      </c>
    </row>
    <row r="124" spans="1:73" x14ac:dyDescent="0.25">
      <c r="A124" s="8" t="s">
        <v>992</v>
      </c>
      <c r="B124" s="8" t="s">
        <v>992</v>
      </c>
      <c r="C124" s="9" t="s">
        <v>778</v>
      </c>
      <c r="D124" s="9" t="s">
        <v>876</v>
      </c>
      <c r="E124" s="10" t="s">
        <v>993</v>
      </c>
      <c r="F124" s="21" t="s">
        <v>994</v>
      </c>
      <c r="G124" s="12">
        <v>9769949</v>
      </c>
      <c r="H124" s="9" t="s">
        <v>995</v>
      </c>
      <c r="I124" s="10" t="s">
        <v>12</v>
      </c>
      <c r="J124" s="13" t="s">
        <v>996</v>
      </c>
      <c r="K124" s="10" t="s">
        <v>997</v>
      </c>
      <c r="L124" s="9" t="s">
        <v>998</v>
      </c>
      <c r="M124" s="9" t="s">
        <v>461</v>
      </c>
      <c r="N124" s="12">
        <v>130760312876.68335</v>
      </c>
      <c r="O124" s="12">
        <v>141759722464.00238</v>
      </c>
      <c r="P124" s="12">
        <v>135411698965.10875</v>
      </c>
      <c r="Q124" s="12">
        <v>125074286021.13969</v>
      </c>
      <c r="R124" s="12">
        <v>142961605733.02582</v>
      </c>
      <c r="S124" s="12">
        <v>163469042867.95566</v>
      </c>
      <c r="T124" s="52">
        <v>4.5781904606441375E-2</v>
      </c>
      <c r="U124" s="12">
        <v>16731.821513905103</v>
      </c>
      <c r="V124" s="15" t="s">
        <v>999</v>
      </c>
      <c r="W124" s="15" t="s">
        <v>1000</v>
      </c>
      <c r="X124" s="53">
        <v>73.400000000000006</v>
      </c>
      <c r="Y124" s="12">
        <v>117324011</v>
      </c>
      <c r="Z124" s="12">
        <v>122180658</v>
      </c>
      <c r="AA124" s="12">
        <v>4856647</v>
      </c>
      <c r="AB124" s="16">
        <v>0.73256888520924157</v>
      </c>
      <c r="AC124" s="16">
        <v>0.73969004980967479</v>
      </c>
      <c r="AD124" s="10" t="s">
        <v>1094</v>
      </c>
      <c r="AE124" s="10" t="s">
        <v>788</v>
      </c>
      <c r="AF124" s="10" t="s">
        <v>789</v>
      </c>
      <c r="AG124" s="10" t="s">
        <v>790</v>
      </c>
      <c r="AH124" s="10" t="s">
        <v>417</v>
      </c>
      <c r="AI124" s="10" t="s">
        <v>36</v>
      </c>
      <c r="AJ124" s="9" t="s">
        <v>791</v>
      </c>
      <c r="AK124" s="19" t="s">
        <v>23</v>
      </c>
      <c r="AL124" s="20">
        <v>0</v>
      </c>
      <c r="AM124" s="12"/>
      <c r="AN124" s="20">
        <v>0</v>
      </c>
      <c r="AO124" s="12"/>
      <c r="AP124" s="20">
        <v>3.27</v>
      </c>
      <c r="AQ124" s="12">
        <v>35</v>
      </c>
      <c r="AR124" s="20">
        <v>3.21</v>
      </c>
      <c r="AS124" s="12">
        <v>43</v>
      </c>
      <c r="AT124" s="20">
        <v>3.35</v>
      </c>
      <c r="AU124" s="12">
        <v>30</v>
      </c>
      <c r="AV124" s="20">
        <v>3.42</v>
      </c>
      <c r="AW124" s="12">
        <v>36</v>
      </c>
      <c r="AX124" s="20"/>
      <c r="AY124" s="20"/>
      <c r="AZ124" s="20"/>
      <c r="BA124" s="20"/>
      <c r="BB124" s="20"/>
      <c r="BC124" s="20"/>
      <c r="BD124" s="12">
        <f>VLOOKUP(A124,'[2]Trade_Map_-_Liste_des_marchés_i'!$A$18:$K$221,3,0)</f>
        <v>9606</v>
      </c>
      <c r="BE124" s="12">
        <f>VLOOKUP($A124,'[2]Trade_Map_-_Liste_des_marchés_i'!$A$18:$K$221,4,0)</f>
        <v>11483</v>
      </c>
      <c r="BF124" s="12">
        <f>VLOOKUP($A124,'[2]Trade_Map_-_Liste_des_marchés_i'!$A$18:$K$221,5,0)</f>
        <v>25510</v>
      </c>
      <c r="BG124" s="12">
        <f>VLOOKUP($A124,'[2]Trade_Map_-_Liste_des_marchés_i'!$A$18:$K$221,6,0)</f>
        <v>22034</v>
      </c>
      <c r="BH124" s="12">
        <f>VLOOKUP($A124,'[2]Trade_Map_-_Liste_des_marchés_i'!$A$18:$K$221,7,0)</f>
        <v>33243</v>
      </c>
      <c r="BI124" s="12">
        <f>VLOOKUP($A124,'[2]Trade_Map_-_Liste_des_marchés_i'!$A$18:$K$221,8,0)</f>
        <v>45859</v>
      </c>
      <c r="BJ124" s="12">
        <f>VLOOKUP($A124,'[2]Trade_Map_-_Liste_des_marchés_i'!$A$18:$K$221,9,0)</f>
        <v>59190</v>
      </c>
      <c r="BK124" s="12">
        <f>VLOOKUP($A124,'[2]Trade_Map_-_Liste_des_marchés_i'!$A$18:$K$221,10,0)</f>
        <v>82331</v>
      </c>
      <c r="BL124" s="48">
        <v>0.35921665313800366</v>
      </c>
      <c r="BM124" s="12">
        <f>VLOOKUP($A124,'[1]Trade_Map_-_Liste_des_marchés_f'!$A$18:$K$227,3,0)</f>
        <v>96304</v>
      </c>
      <c r="BN124" s="12">
        <f>VLOOKUP($A124,'[1]Trade_Map_-_Liste_des_marchés_f'!$A$18:$K$227,4,0)</f>
        <v>117448</v>
      </c>
      <c r="BO124" s="12">
        <f>VLOOKUP($A124,'[1]Trade_Map_-_Liste_des_marchés_f'!$A$18:$K$227,5,0)</f>
        <v>161517</v>
      </c>
      <c r="BP124" s="12">
        <f>VLOOKUP($A124,'[1]Trade_Map_-_Liste_des_marchés_f'!$A$18:$K$227,6,0)</f>
        <v>173322</v>
      </c>
      <c r="BQ124" s="12">
        <f>VLOOKUP($A124,'[1]Trade_Map_-_Liste_des_marchés_f'!$A$18:$K$227,7,0)</f>
        <v>177655</v>
      </c>
      <c r="BR124" s="12">
        <f>VLOOKUP($A124,'[1]Trade_Map_-_Liste_des_marchés_f'!$A$18:$K$227,8,0)</f>
        <v>261138</v>
      </c>
      <c r="BS124" s="12">
        <f>VLOOKUP($A124,'[1]Trade_Map_-_Liste_des_marchés_f'!$A$18:$K$227,9,0)</f>
        <v>253990</v>
      </c>
      <c r="BT124" s="12">
        <f>VLOOKUP($A124,'[1]Trade_Map_-_Liste_des_marchés_f'!$A$18:$K$227,10,0)</f>
        <v>206365</v>
      </c>
      <c r="BU124" s="48">
        <v>0.11502481004461784</v>
      </c>
    </row>
    <row r="125" spans="1:73" x14ac:dyDescent="0.25">
      <c r="A125" s="8" t="s">
        <v>1001</v>
      </c>
      <c r="B125" s="8" t="s">
        <v>1002</v>
      </c>
      <c r="C125" s="9" t="s">
        <v>778</v>
      </c>
      <c r="D125" s="9" t="s">
        <v>876</v>
      </c>
      <c r="E125" s="10" t="s">
        <v>1003</v>
      </c>
      <c r="F125" s="21" t="s">
        <v>1004</v>
      </c>
      <c r="G125" s="12">
        <v>5454073</v>
      </c>
      <c r="H125" s="9" t="s">
        <v>1005</v>
      </c>
      <c r="I125" s="10" t="s">
        <v>12</v>
      </c>
      <c r="J125" s="13" t="s">
        <v>634</v>
      </c>
      <c r="K125" s="10" t="s">
        <v>783</v>
      </c>
      <c r="L125" s="9" t="s">
        <v>784</v>
      </c>
      <c r="M125" s="9" t="s">
        <v>56</v>
      </c>
      <c r="N125" s="12">
        <v>89046289247.013062</v>
      </c>
      <c r="O125" s="12">
        <v>99122802874.171753</v>
      </c>
      <c r="P125" s="12">
        <v>98848641554.631073</v>
      </c>
      <c r="Q125" s="12">
        <v>88467555243.725571</v>
      </c>
      <c r="R125" s="12">
        <v>95494424978.516632</v>
      </c>
      <c r="S125" s="12">
        <v>105079673009.73317</v>
      </c>
      <c r="T125" s="52">
        <v>2.317023454696553E-2</v>
      </c>
      <c r="U125" s="12">
        <v>19266.275499013886</v>
      </c>
      <c r="V125" s="15" t="s">
        <v>1006</v>
      </c>
      <c r="W125" s="15">
        <v>153.25</v>
      </c>
      <c r="X125" s="53">
        <v>75.599999999999994</v>
      </c>
      <c r="Y125" s="12">
        <v>90908109</v>
      </c>
      <c r="Z125" s="12">
        <v>89909085</v>
      </c>
      <c r="AA125" s="12">
        <v>-999024</v>
      </c>
      <c r="AB125" s="16">
        <v>0.86038140784493844</v>
      </c>
      <c r="AC125" s="16">
        <v>0.85698742125064764</v>
      </c>
      <c r="AD125" s="10" t="s">
        <v>1094</v>
      </c>
      <c r="AE125" s="10" t="s">
        <v>788</v>
      </c>
      <c r="AF125" s="10" t="s">
        <v>789</v>
      </c>
      <c r="AG125" s="10" t="s">
        <v>790</v>
      </c>
      <c r="AH125" s="10" t="s">
        <v>417</v>
      </c>
      <c r="AI125" s="10" t="s">
        <v>36</v>
      </c>
      <c r="AJ125" s="9" t="s">
        <v>791</v>
      </c>
      <c r="AK125" s="19" t="s">
        <v>23</v>
      </c>
      <c r="AL125" s="20">
        <v>0</v>
      </c>
      <c r="AM125" s="12"/>
      <c r="AN125" s="20">
        <v>0</v>
      </c>
      <c r="AO125" s="12"/>
      <c r="AP125" s="20">
        <v>3</v>
      </c>
      <c r="AQ125" s="12">
        <v>56</v>
      </c>
      <c r="AR125" s="20">
        <v>3.14</v>
      </c>
      <c r="AS125" s="12">
        <v>48</v>
      </c>
      <c r="AT125" s="20">
        <v>2.79</v>
      </c>
      <c r="AU125" s="12">
        <v>59</v>
      </c>
      <c r="AV125" s="20">
        <v>3.03</v>
      </c>
      <c r="AW125" s="12">
        <v>62</v>
      </c>
      <c r="AX125" s="20"/>
      <c r="AY125" s="20"/>
      <c r="AZ125" s="20"/>
      <c r="BA125" s="20"/>
      <c r="BB125" s="20"/>
      <c r="BC125" s="20"/>
      <c r="BD125" s="12">
        <f>VLOOKUP(A125,'[2]Trade_Map_-_Liste_des_marchés_i'!$A$18:$K$221,3,0)</f>
        <v>33494</v>
      </c>
      <c r="BE125" s="12">
        <f>VLOOKUP($A125,'[2]Trade_Map_-_Liste_des_marchés_i'!$A$18:$K$221,4,0)</f>
        <v>42911</v>
      </c>
      <c r="BF125" s="12">
        <f>VLOOKUP($A125,'[2]Trade_Map_-_Liste_des_marchés_i'!$A$18:$K$221,5,0)</f>
        <v>53020</v>
      </c>
      <c r="BG125" s="12">
        <f>VLOOKUP($A125,'[2]Trade_Map_-_Liste_des_marchés_i'!$A$18:$K$221,6,0)</f>
        <v>29078</v>
      </c>
      <c r="BH125" s="12">
        <f>VLOOKUP($A125,'[2]Trade_Map_-_Liste_des_marchés_i'!$A$18:$K$221,7,0)</f>
        <v>25652</v>
      </c>
      <c r="BI125" s="12">
        <f>VLOOKUP($A125,'[2]Trade_Map_-_Liste_des_marchés_i'!$A$18:$K$221,8,0)</f>
        <v>49130</v>
      </c>
      <c r="BJ125" s="12">
        <f>VLOOKUP($A125,'[2]Trade_Map_-_Liste_des_marchés_i'!$A$18:$K$221,9,0)</f>
        <v>60418</v>
      </c>
      <c r="BK125" s="12">
        <f>VLOOKUP($A125,'[2]Trade_Map_-_Liste_des_marchés_i'!$A$18:$K$221,10,0)</f>
        <v>69193</v>
      </c>
      <c r="BL125" s="48">
        <v>0.10920952962323471</v>
      </c>
      <c r="BM125" s="12">
        <f>VLOOKUP($A125,'[1]Trade_Map_-_Liste_des_marchés_f'!$A$18:$K$227,3,0)</f>
        <v>57466</v>
      </c>
      <c r="BN125" s="12">
        <f>VLOOKUP($A125,'[1]Trade_Map_-_Liste_des_marchés_f'!$A$18:$K$227,4,0)</f>
        <v>91445</v>
      </c>
      <c r="BO125" s="12">
        <f>VLOOKUP($A125,'[1]Trade_Map_-_Liste_des_marchés_f'!$A$18:$K$227,5,0)</f>
        <v>114157</v>
      </c>
      <c r="BP125" s="12">
        <f>VLOOKUP($A125,'[1]Trade_Map_-_Liste_des_marchés_f'!$A$18:$K$227,6,0)</f>
        <v>124069</v>
      </c>
      <c r="BQ125" s="12">
        <f>VLOOKUP($A125,'[1]Trade_Map_-_Liste_des_marchés_f'!$A$18:$K$227,7,0)</f>
        <v>193345</v>
      </c>
      <c r="BR125" s="12">
        <f>VLOOKUP($A125,'[1]Trade_Map_-_Liste_des_marchés_f'!$A$18:$K$227,8,0)</f>
        <v>182156</v>
      </c>
      <c r="BS125" s="12">
        <f>VLOOKUP($A125,'[1]Trade_Map_-_Liste_des_marchés_f'!$A$18:$K$227,9,0)</f>
        <v>204688</v>
      </c>
      <c r="BT125" s="12">
        <f>VLOOKUP($A125,'[1]Trade_Map_-_Liste_des_marchés_f'!$A$18:$K$227,10,0)</f>
        <v>216555</v>
      </c>
      <c r="BU125" s="48">
        <v>0.20867121169905745</v>
      </c>
    </row>
    <row r="126" spans="1:73" x14ac:dyDescent="0.25">
      <c r="A126" s="8" t="s">
        <v>1007</v>
      </c>
      <c r="B126" s="8" t="s">
        <v>1007</v>
      </c>
      <c r="C126" s="9" t="s">
        <v>778</v>
      </c>
      <c r="D126" s="9" t="s">
        <v>876</v>
      </c>
      <c r="E126" s="10" t="s">
        <v>1008</v>
      </c>
      <c r="F126" s="21" t="s">
        <v>1009</v>
      </c>
      <c r="G126" s="12">
        <v>6944975</v>
      </c>
      <c r="H126" s="9" t="s">
        <v>1010</v>
      </c>
      <c r="I126" s="10" t="s">
        <v>12</v>
      </c>
      <c r="J126" s="13" t="s">
        <v>517</v>
      </c>
      <c r="K126" s="10" t="s">
        <v>1011</v>
      </c>
      <c r="L126" s="9" t="s">
        <v>1012</v>
      </c>
      <c r="M126" s="9" t="s">
        <v>56</v>
      </c>
      <c r="N126" s="12">
        <v>45162894380.931801</v>
      </c>
      <c r="O126" s="12">
        <v>49258136128.967155</v>
      </c>
      <c r="P126" s="12">
        <v>48394239474.676163</v>
      </c>
      <c r="Q126" s="12">
        <v>39655958842.547752</v>
      </c>
      <c r="R126" s="12">
        <v>44179055279.888718</v>
      </c>
      <c r="S126" s="12">
        <v>51475016532.129341</v>
      </c>
      <c r="T126" s="52">
        <v>4.2485134399556868E-2</v>
      </c>
      <c r="U126" s="12">
        <v>7411.8361163473364</v>
      </c>
      <c r="V126" s="15" t="s">
        <v>1013</v>
      </c>
      <c r="W126" s="15">
        <v>343.18</v>
      </c>
      <c r="X126" s="53">
        <v>75.7</v>
      </c>
      <c r="Y126" s="12">
        <v>26548364</v>
      </c>
      <c r="Z126" s="12">
        <v>19557555</v>
      </c>
      <c r="AA126" s="12">
        <v>-6990809</v>
      </c>
      <c r="AB126" s="16">
        <v>0.4478475395070724</v>
      </c>
      <c r="AC126" s="16">
        <v>0.4540834540241051</v>
      </c>
      <c r="AD126" s="17" t="s">
        <v>1097</v>
      </c>
      <c r="AE126" s="10"/>
      <c r="AF126" s="10"/>
      <c r="AG126" s="10"/>
      <c r="AH126" s="10"/>
      <c r="AI126" s="10"/>
      <c r="AJ126" s="9" t="s">
        <v>185</v>
      </c>
      <c r="AK126" s="19" t="s">
        <v>23</v>
      </c>
      <c r="AL126" s="20">
        <v>0</v>
      </c>
      <c r="AM126" s="12"/>
      <c r="AN126" s="20">
        <v>0</v>
      </c>
      <c r="AO126" s="12"/>
      <c r="AP126" s="20">
        <v>2.6</v>
      </c>
      <c r="AQ126" s="12">
        <v>91</v>
      </c>
      <c r="AR126" s="20">
        <v>2.7</v>
      </c>
      <c r="AS126" s="12">
        <v>94</v>
      </c>
      <c r="AT126" s="20">
        <v>2.6</v>
      </c>
      <c r="AU126" s="12">
        <v>93</v>
      </c>
      <c r="AV126" s="20">
        <v>2.84</v>
      </c>
      <c r="AW126" s="12">
        <v>77</v>
      </c>
      <c r="AX126" s="20"/>
      <c r="AY126" s="20"/>
      <c r="AZ126" s="20"/>
      <c r="BA126" s="20"/>
      <c r="BB126" s="20"/>
      <c r="BC126" s="20"/>
      <c r="BD126" s="12">
        <f>VLOOKUP(A126,'[2]Trade_Map_-_Liste_des_marchés_i'!$A$18:$K$221,3,0)</f>
        <v>535</v>
      </c>
      <c r="BE126" s="12">
        <f>VLOOKUP($A126,'[2]Trade_Map_-_Liste_des_marchés_i'!$A$18:$K$221,4,0)</f>
        <v>4715</v>
      </c>
      <c r="BF126" s="12">
        <f>VLOOKUP($A126,'[2]Trade_Map_-_Liste_des_marchés_i'!$A$18:$K$221,5,0)</f>
        <v>3428</v>
      </c>
      <c r="BG126" s="12">
        <f>VLOOKUP($A126,'[2]Trade_Map_-_Liste_des_marchés_i'!$A$18:$K$221,6,0)</f>
        <v>2205</v>
      </c>
      <c r="BH126" s="12">
        <f>VLOOKUP($A126,'[2]Trade_Map_-_Liste_des_marchés_i'!$A$18:$K$221,7,0)</f>
        <v>2916</v>
      </c>
      <c r="BI126" s="12">
        <f>VLOOKUP($A126,'[2]Trade_Map_-_Liste_des_marchés_i'!$A$18:$K$221,8,0)</f>
        <v>6164</v>
      </c>
      <c r="BJ126" s="12">
        <f>VLOOKUP($A126,'[2]Trade_Map_-_Liste_des_marchés_i'!$A$18:$K$221,9,0)</f>
        <v>6502</v>
      </c>
      <c r="BK126" s="12">
        <f>VLOOKUP($A126,'[2]Trade_Map_-_Liste_des_marchés_i'!$A$18:$K$221,10,0)</f>
        <v>7273</v>
      </c>
      <c r="BL126" s="48">
        <v>0.4518058553655897</v>
      </c>
      <c r="BM126" s="12">
        <f>VLOOKUP($A126,'[1]Trade_Map_-_Liste_des_marchés_f'!$A$18:$K$227,3,0)</f>
        <v>2176</v>
      </c>
      <c r="BN126" s="12">
        <f>VLOOKUP($A126,'[1]Trade_Map_-_Liste_des_marchés_f'!$A$18:$K$227,4,0)</f>
        <v>10476</v>
      </c>
      <c r="BO126" s="12">
        <f>VLOOKUP($A126,'[1]Trade_Map_-_Liste_des_marchés_f'!$A$18:$K$227,5,0)</f>
        <v>5947</v>
      </c>
      <c r="BP126" s="12">
        <f>VLOOKUP($A126,'[1]Trade_Map_-_Liste_des_marchés_f'!$A$18:$K$227,6,0)</f>
        <v>3813</v>
      </c>
      <c r="BQ126" s="12">
        <f>VLOOKUP($A126,'[1]Trade_Map_-_Liste_des_marchés_f'!$A$18:$K$227,7,0)</f>
        <v>11414</v>
      </c>
      <c r="BR126" s="12">
        <f>VLOOKUP($A126,'[1]Trade_Map_-_Liste_des_marchés_f'!$A$18:$K$227,8,0)</f>
        <v>13559</v>
      </c>
      <c r="BS126" s="12">
        <f>VLOOKUP($A126,'[1]Trade_Map_-_Liste_des_marchés_f'!$A$18:$K$227,9,0)</f>
        <v>17488</v>
      </c>
      <c r="BT126" s="12">
        <f>VLOOKUP($A126,'[1]Trade_Map_-_Liste_des_marchés_f'!$A$18:$K$227,10,0)</f>
        <v>20739</v>
      </c>
      <c r="BU126" s="48">
        <v>0.37998879492922955</v>
      </c>
    </row>
    <row r="127" spans="1:73" x14ac:dyDescent="0.25">
      <c r="A127" s="8" t="s">
        <v>1014</v>
      </c>
      <c r="B127" s="8" t="s">
        <v>1014</v>
      </c>
      <c r="C127" s="9" t="s">
        <v>778</v>
      </c>
      <c r="D127" s="9" t="s">
        <v>876</v>
      </c>
      <c r="E127" s="10" t="s">
        <v>1015</v>
      </c>
      <c r="F127" s="21" t="s">
        <v>1016</v>
      </c>
      <c r="G127" s="12">
        <v>9466856</v>
      </c>
      <c r="H127" s="9" t="s">
        <v>1017</v>
      </c>
      <c r="I127" s="10" t="s">
        <v>901</v>
      </c>
      <c r="J127" s="13" t="s">
        <v>1018</v>
      </c>
      <c r="K127" s="10" t="s">
        <v>1019</v>
      </c>
      <c r="L127" s="9" t="s">
        <v>1020</v>
      </c>
      <c r="M127" s="9" t="s">
        <v>298</v>
      </c>
      <c r="N127" s="12">
        <v>50874078052.273544</v>
      </c>
      <c r="O127" s="12">
        <v>61757788944.723618</v>
      </c>
      <c r="P127" s="12">
        <v>75527984234.234238</v>
      </c>
      <c r="Q127" s="12">
        <v>56454734396.584198</v>
      </c>
      <c r="R127" s="12">
        <v>54726595249.184914</v>
      </c>
      <c r="S127" s="12">
        <v>63080457022.659912</v>
      </c>
      <c r="T127" s="52">
        <v>1.2220966286255788E-2</v>
      </c>
      <c r="U127" s="12">
        <v>6663.2952928258246</v>
      </c>
      <c r="V127" s="15" t="s">
        <v>1021</v>
      </c>
      <c r="W127" s="15">
        <v>-6.9</v>
      </c>
      <c r="X127" s="53">
        <v>74.3</v>
      </c>
      <c r="Y127" s="12">
        <v>39476679</v>
      </c>
      <c r="Z127" s="12">
        <v>32955122</v>
      </c>
      <c r="AA127" s="12">
        <v>-6521557</v>
      </c>
      <c r="AB127" s="16">
        <v>0.57412235436072445</v>
      </c>
      <c r="AC127" s="16">
        <v>0.56717725132419028</v>
      </c>
      <c r="AD127" s="17" t="s">
        <v>1097</v>
      </c>
      <c r="AE127" s="10"/>
      <c r="AF127" s="10"/>
      <c r="AG127" s="10"/>
      <c r="AH127" s="10"/>
      <c r="AI127" s="10"/>
      <c r="AJ127" s="9" t="s">
        <v>1022</v>
      </c>
      <c r="AK127" s="19" t="s">
        <v>23</v>
      </c>
      <c r="AL127" s="20">
        <v>0</v>
      </c>
      <c r="AM127" s="12"/>
      <c r="AN127" s="20">
        <v>0</v>
      </c>
      <c r="AO127" s="12"/>
      <c r="AP127" s="20">
        <v>2.44</v>
      </c>
      <c r="AQ127" s="12">
        <v>120</v>
      </c>
      <c r="AR127" s="20">
        <v>2.64</v>
      </c>
      <c r="AS127" s="12">
        <v>102</v>
      </c>
      <c r="AT127" s="20">
        <v>2.35</v>
      </c>
      <c r="AU127" s="12">
        <v>148</v>
      </c>
      <c r="AV127" s="20">
        <v>2.57</v>
      </c>
      <c r="AW127" s="12">
        <v>133</v>
      </c>
      <c r="AX127" s="20"/>
      <c r="AY127" s="20"/>
      <c r="AZ127" s="20"/>
      <c r="BA127" s="20"/>
      <c r="BB127" s="20"/>
      <c r="BC127" s="20"/>
      <c r="BD127" s="12">
        <f>VLOOKUP(A127,'[2]Trade_Map_-_Liste_des_marchés_i'!$A$18:$K$221,3,0)</f>
        <v>1647</v>
      </c>
      <c r="BE127" s="12">
        <f>VLOOKUP($A127,'[2]Trade_Map_-_Liste_des_marchés_i'!$A$18:$K$221,4,0)</f>
        <v>1143</v>
      </c>
      <c r="BF127" s="12">
        <f>VLOOKUP($A127,'[2]Trade_Map_-_Liste_des_marchés_i'!$A$18:$K$221,5,0)</f>
        <v>5011</v>
      </c>
      <c r="BG127" s="12">
        <f>VLOOKUP($A127,'[2]Trade_Map_-_Liste_des_marchés_i'!$A$18:$K$221,6,0)</f>
        <v>23844</v>
      </c>
      <c r="BH127" s="12">
        <f>VLOOKUP($A127,'[2]Trade_Map_-_Liste_des_marchés_i'!$A$18:$K$221,7,0)</f>
        <v>717</v>
      </c>
      <c r="BI127" s="12">
        <f>VLOOKUP($A127,'[2]Trade_Map_-_Liste_des_marchés_i'!$A$18:$K$221,8,0)</f>
        <v>6151</v>
      </c>
      <c r="BJ127" s="12">
        <f>VLOOKUP($A127,'[2]Trade_Map_-_Liste_des_marchés_i'!$A$18:$K$221,9,0)</f>
        <v>10824</v>
      </c>
      <c r="BK127" s="12">
        <f>VLOOKUP($A127,'[2]Trade_Map_-_Liste_des_marchés_i'!$A$18:$K$221,10,0)</f>
        <v>12707</v>
      </c>
      <c r="BL127" s="48">
        <v>0.33894952152446911</v>
      </c>
      <c r="BM127" s="12">
        <f>VLOOKUP($A127,'[1]Trade_Map_-_Liste_des_marchés_f'!$A$18:$K$227,3,0)</f>
        <v>464796</v>
      </c>
      <c r="BN127" s="12">
        <f>VLOOKUP($A127,'[1]Trade_Map_-_Liste_des_marchés_f'!$A$18:$K$227,4,0)</f>
        <v>246647</v>
      </c>
      <c r="BO127" s="12">
        <f>VLOOKUP($A127,'[1]Trade_Map_-_Liste_des_marchés_f'!$A$18:$K$227,5,0)</f>
        <v>78993</v>
      </c>
      <c r="BP127" s="12">
        <f>VLOOKUP($A127,'[1]Trade_Map_-_Liste_des_marchés_f'!$A$18:$K$227,6,0)</f>
        <v>2925</v>
      </c>
      <c r="BQ127" s="12">
        <f>VLOOKUP($A127,'[1]Trade_Map_-_Liste_des_marchés_f'!$A$18:$K$227,7,0)</f>
        <v>3233</v>
      </c>
      <c r="BR127" s="12">
        <f>VLOOKUP($A127,'[1]Trade_Map_-_Liste_des_marchés_f'!$A$18:$K$227,8,0)</f>
        <v>18964</v>
      </c>
      <c r="BS127" s="12">
        <f>VLOOKUP($A127,'[1]Trade_Map_-_Liste_des_marchés_f'!$A$18:$K$227,9,0)</f>
        <v>49595</v>
      </c>
      <c r="BT127" s="12">
        <f>VLOOKUP($A127,'[1]Trade_Map_-_Liste_des_marchés_f'!$A$18:$K$227,10,0)</f>
        <v>41050</v>
      </c>
      <c r="BU127" s="48">
        <v>-0.29297328218245589</v>
      </c>
    </row>
    <row r="128" spans="1:73" x14ac:dyDescent="0.25">
      <c r="A128" s="29"/>
      <c r="B128" s="29"/>
      <c r="C128" s="30"/>
      <c r="D128" s="30"/>
      <c r="E128" s="29"/>
      <c r="F128" s="30"/>
      <c r="G128" s="30"/>
      <c r="H128" s="30"/>
      <c r="I128" s="29"/>
      <c r="J128" s="29"/>
      <c r="K128" s="29"/>
      <c r="L128" s="30"/>
      <c r="M128" s="30"/>
      <c r="N128" s="31"/>
      <c r="O128" s="31"/>
      <c r="P128" s="31"/>
      <c r="Q128" s="31"/>
      <c r="R128" s="31"/>
      <c r="S128" s="31"/>
      <c r="T128" s="31"/>
      <c r="U128" s="31"/>
      <c r="V128" s="32"/>
      <c r="W128" s="32"/>
      <c r="X128" s="33"/>
      <c r="Y128" s="31"/>
      <c r="Z128" s="31"/>
      <c r="AA128" s="34"/>
      <c r="AB128" s="35"/>
      <c r="AC128" s="35"/>
      <c r="AD128" s="30"/>
      <c r="AE128" s="30"/>
      <c r="AF128" s="30"/>
      <c r="AG128" s="30"/>
      <c r="AH128" s="30"/>
      <c r="AI128" s="30"/>
      <c r="AJ128" s="30"/>
      <c r="AK128" s="30"/>
      <c r="AL128" s="36"/>
      <c r="AM128" s="31"/>
      <c r="AN128" s="37"/>
      <c r="AO128" s="31"/>
      <c r="AP128" s="37"/>
      <c r="AQ128" s="31"/>
      <c r="AR128" s="37"/>
      <c r="AS128" s="31"/>
      <c r="AT128" s="37"/>
      <c r="AU128" s="31"/>
      <c r="AV128" s="37"/>
      <c r="AW128" s="31"/>
      <c r="AX128" s="37"/>
      <c r="AY128" s="37"/>
      <c r="AZ128" s="37"/>
      <c r="BA128" s="37"/>
      <c r="BB128" s="37"/>
      <c r="BC128" s="37"/>
      <c r="BD128" s="37"/>
      <c r="BE128" s="37"/>
      <c r="BF128" s="37"/>
      <c r="BG128" s="37"/>
      <c r="BH128" s="37"/>
      <c r="BI128" s="37"/>
      <c r="BJ128" s="37"/>
      <c r="BK128" s="37"/>
      <c r="BL128" s="37"/>
      <c r="BM128" s="37"/>
      <c r="BN128" s="37"/>
      <c r="BO128" s="37"/>
      <c r="BP128" s="37"/>
      <c r="BQ128" s="37"/>
      <c r="BR128" s="37"/>
      <c r="BS128" s="37"/>
      <c r="BT128" s="37"/>
      <c r="BU128" s="37"/>
    </row>
    <row r="129" spans="1:73" s="38" customFormat="1" x14ac:dyDescent="0.25">
      <c r="A129" s="1"/>
      <c r="B129" s="1"/>
      <c r="C129" s="1"/>
      <c r="D129" s="1"/>
      <c r="E129" s="7"/>
      <c r="F129" s="1"/>
      <c r="G129" s="1"/>
      <c r="H129" s="1"/>
      <c r="I129" s="7"/>
      <c r="J129" s="7"/>
      <c r="K129" s="7"/>
      <c r="L129" s="1"/>
      <c r="M129" s="1"/>
      <c r="N129" s="39"/>
      <c r="O129" s="39"/>
      <c r="P129" s="39"/>
      <c r="Q129" s="39"/>
      <c r="R129" s="39"/>
      <c r="S129" s="39"/>
      <c r="T129" s="39"/>
      <c r="U129" s="39"/>
      <c r="V129" s="40"/>
      <c r="W129" s="40"/>
      <c r="X129" s="41"/>
      <c r="Y129" s="39"/>
      <c r="Z129" s="39"/>
      <c r="AA129" s="39"/>
      <c r="AB129" s="39"/>
      <c r="AC129" s="39"/>
      <c r="AD129" s="1"/>
      <c r="AE129" s="1"/>
      <c r="AF129" s="1"/>
      <c r="AG129" s="1"/>
      <c r="AH129" s="1"/>
      <c r="AI129" s="1"/>
      <c r="AJ129" s="1"/>
      <c r="AK129" s="1"/>
      <c r="AL129" s="42"/>
      <c r="AM129" s="43"/>
      <c r="AN129" s="39"/>
      <c r="AO129" s="43"/>
      <c r="AP129" s="39"/>
      <c r="AQ129" s="43"/>
      <c r="AR129" s="39"/>
      <c r="AS129" s="43"/>
      <c r="AT129" s="39"/>
      <c r="AU129" s="43"/>
      <c r="AV129" s="39"/>
      <c r="AW129" s="43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</row>
    <row r="1048575" spans="4:37" x14ac:dyDescent="0.25">
      <c r="D1048575" s="44"/>
      <c r="E1048575" s="29"/>
      <c r="F1048575" s="30"/>
      <c r="G1048575" s="30"/>
      <c r="H1048575" s="30"/>
      <c r="I1048575" s="29"/>
      <c r="J1048575" s="29"/>
      <c r="K1048575" s="29"/>
      <c r="L1048575" s="30"/>
      <c r="M1048575" s="30"/>
      <c r="V1048575" s="32"/>
      <c r="W1048575" s="32"/>
      <c r="X1048575" s="33"/>
      <c r="Y1048575" s="37"/>
      <c r="AD1048575" s="30"/>
      <c r="AE1048575" s="30"/>
      <c r="AF1048575" s="30"/>
      <c r="AG1048575" s="30"/>
      <c r="AH1048575" s="30"/>
      <c r="AI1048575" s="30"/>
      <c r="AJ1048575" s="30"/>
      <c r="AK1048575" s="30"/>
    </row>
  </sheetData>
  <autoFilter ref="A1:AW127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Matrice-Pays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Zouiten Tayeb</dc:creator>
  <cp:lastModifiedBy>Adnane Mbarki</cp:lastModifiedBy>
  <dcterms:created xsi:type="dcterms:W3CDTF">2021-03-18T14:17:24Z</dcterms:created>
  <dcterms:modified xsi:type="dcterms:W3CDTF">2021-04-27T20:04:32Z</dcterms:modified>
</cp:coreProperties>
</file>