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OneDrive\Documents\Coursera\Mazars\excel-to-json\"/>
    </mc:Choice>
  </mc:AlternateContent>
  <xr:revisionPtr revIDLastSave="0" documentId="13_ncr:1_{667E2D5A-34EF-405B-9ED0-762ED7B69AEB}" xr6:coauthVersionLast="46" xr6:coauthVersionMax="46" xr10:uidLastSave="{00000000-0000-0000-0000-000000000000}"/>
  <bookViews>
    <workbookView xWindow="-120" yWindow="-120" windowWidth="29040" windowHeight="15225" activeTab="1" xr2:uid="{00000000-000D-0000-FFFF-FFFF00000000}"/>
  </bookViews>
  <sheets>
    <sheet name="Matrice-Pays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M3" i="1" l="1"/>
  <c r="BN3" i="1"/>
  <c r="BO3" i="1"/>
  <c r="BP3" i="1"/>
  <c r="BQ3" i="1"/>
  <c r="BR3" i="1"/>
  <c r="BS3" i="1"/>
  <c r="BT3" i="1"/>
  <c r="BM4" i="1"/>
  <c r="BN4" i="1"/>
  <c r="BO4" i="1"/>
  <c r="BP4" i="1"/>
  <c r="BQ4" i="1"/>
  <c r="BR4" i="1"/>
  <c r="BS4" i="1"/>
  <c r="BT4" i="1"/>
  <c r="BM5" i="1"/>
  <c r="BN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M27" i="1"/>
  <c r="BN27" i="1"/>
  <c r="BO27" i="1"/>
  <c r="BP27" i="1"/>
  <c r="BQ27" i="1"/>
  <c r="BR27" i="1"/>
  <c r="BS27" i="1"/>
  <c r="BT27" i="1"/>
  <c r="BM28" i="1"/>
  <c r="BN28" i="1"/>
  <c r="BO28" i="1"/>
  <c r="BP28" i="1"/>
  <c r="BQ28" i="1"/>
  <c r="BR28" i="1"/>
  <c r="BS28" i="1"/>
  <c r="BT28" i="1"/>
  <c r="BM29" i="1"/>
  <c r="BN29" i="1"/>
  <c r="BO29" i="1"/>
  <c r="BP29" i="1"/>
  <c r="BQ29" i="1"/>
  <c r="BR29" i="1"/>
  <c r="BS29" i="1"/>
  <c r="BT29" i="1"/>
  <c r="BM30" i="1"/>
  <c r="BN30" i="1"/>
  <c r="BO30" i="1"/>
  <c r="BP30" i="1"/>
  <c r="BQ30" i="1"/>
  <c r="BR30" i="1"/>
  <c r="BS30" i="1"/>
  <c r="BT30" i="1"/>
  <c r="BM31" i="1"/>
  <c r="BN31" i="1"/>
  <c r="BO31" i="1"/>
  <c r="BP31" i="1"/>
  <c r="BQ31" i="1"/>
  <c r="BR31" i="1"/>
  <c r="BS31" i="1"/>
  <c r="BT31" i="1"/>
  <c r="BM32" i="1"/>
  <c r="BN32" i="1"/>
  <c r="BO32" i="1"/>
  <c r="BP32" i="1"/>
  <c r="BQ32" i="1"/>
  <c r="BR32" i="1"/>
  <c r="BS32" i="1"/>
  <c r="BT32" i="1"/>
  <c r="BM33" i="1"/>
  <c r="BN33" i="1"/>
  <c r="BO33" i="1"/>
  <c r="BP33" i="1"/>
  <c r="BQ33" i="1"/>
  <c r="BR33" i="1"/>
  <c r="BS33" i="1"/>
  <c r="BT33" i="1"/>
  <c r="BM34" i="1"/>
  <c r="BN34" i="1"/>
  <c r="BO34" i="1"/>
  <c r="BP34" i="1"/>
  <c r="BQ34" i="1"/>
  <c r="BR34" i="1"/>
  <c r="BS34" i="1"/>
  <c r="BT34" i="1"/>
  <c r="BM35" i="1"/>
  <c r="BN35" i="1"/>
  <c r="BO35" i="1"/>
  <c r="BP35" i="1"/>
  <c r="BQ35" i="1"/>
  <c r="BR35" i="1"/>
  <c r="BS35" i="1"/>
  <c r="BT35" i="1"/>
  <c r="BM36" i="1"/>
  <c r="BN36" i="1"/>
  <c r="BO36" i="1"/>
  <c r="BP36" i="1"/>
  <c r="BQ36" i="1"/>
  <c r="BR36" i="1"/>
  <c r="BS36" i="1"/>
  <c r="BT36" i="1"/>
  <c r="BM37" i="1"/>
  <c r="BN37" i="1"/>
  <c r="BO37" i="1"/>
  <c r="BP37" i="1"/>
  <c r="BQ37" i="1"/>
  <c r="BR37" i="1"/>
  <c r="BS37" i="1"/>
  <c r="BT37" i="1"/>
  <c r="BM38" i="1"/>
  <c r="BN38" i="1"/>
  <c r="BO38" i="1"/>
  <c r="BP38" i="1"/>
  <c r="BQ38" i="1"/>
  <c r="BR38" i="1"/>
  <c r="BS38" i="1"/>
  <c r="BT38" i="1"/>
  <c r="BM39" i="1"/>
  <c r="BN39" i="1"/>
  <c r="BO39" i="1"/>
  <c r="BP39" i="1"/>
  <c r="BQ39" i="1"/>
  <c r="BR39" i="1"/>
  <c r="BS39" i="1"/>
  <c r="BT39" i="1"/>
  <c r="BM40" i="1"/>
  <c r="BN40" i="1"/>
  <c r="BO40" i="1"/>
  <c r="BP40" i="1"/>
  <c r="BQ40" i="1"/>
  <c r="BR40" i="1"/>
  <c r="BS40" i="1"/>
  <c r="BT40" i="1"/>
  <c r="BM41" i="1"/>
  <c r="BN41" i="1"/>
  <c r="BO41" i="1"/>
  <c r="BP41" i="1"/>
  <c r="BQ41" i="1"/>
  <c r="BR41" i="1"/>
  <c r="BS41" i="1"/>
  <c r="BT41" i="1"/>
  <c r="BM42" i="1"/>
  <c r="BN42" i="1"/>
  <c r="BO42" i="1"/>
  <c r="BP42" i="1"/>
  <c r="BQ42" i="1"/>
  <c r="BR42" i="1"/>
  <c r="BS42" i="1"/>
  <c r="BT42" i="1"/>
  <c r="BM43" i="1"/>
  <c r="BN43" i="1"/>
  <c r="BO43" i="1"/>
  <c r="BP43" i="1"/>
  <c r="BQ43" i="1"/>
  <c r="BR43" i="1"/>
  <c r="BS43" i="1"/>
  <c r="BT43" i="1"/>
  <c r="BM44" i="1"/>
  <c r="BN44" i="1"/>
  <c r="BO44" i="1"/>
  <c r="BP44" i="1"/>
  <c r="BQ44" i="1"/>
  <c r="BR44" i="1"/>
  <c r="BS44" i="1"/>
  <c r="BT44" i="1"/>
  <c r="BM45" i="1"/>
  <c r="BN45" i="1"/>
  <c r="BO45" i="1"/>
  <c r="BP45" i="1"/>
  <c r="BQ45" i="1"/>
  <c r="BR45" i="1"/>
  <c r="BS45" i="1"/>
  <c r="BT45" i="1"/>
  <c r="BM46" i="1"/>
  <c r="BN46" i="1"/>
  <c r="BO46" i="1"/>
  <c r="BP46" i="1"/>
  <c r="BQ46" i="1"/>
  <c r="BR46" i="1"/>
  <c r="BS46" i="1"/>
  <c r="BT46" i="1"/>
  <c r="BM47" i="1"/>
  <c r="BN47" i="1"/>
  <c r="BO47" i="1"/>
  <c r="BP47" i="1"/>
  <c r="BQ47" i="1"/>
  <c r="BR47" i="1"/>
  <c r="BS47" i="1"/>
  <c r="BT47" i="1"/>
  <c r="BM48" i="1"/>
  <c r="BN48" i="1"/>
  <c r="BO48" i="1"/>
  <c r="BP48" i="1"/>
  <c r="BQ48" i="1"/>
  <c r="BR48" i="1"/>
  <c r="BS48" i="1"/>
  <c r="BT48" i="1"/>
  <c r="BM49" i="1"/>
  <c r="BN49" i="1"/>
  <c r="BO49" i="1"/>
  <c r="BP49" i="1"/>
  <c r="BQ49" i="1"/>
  <c r="BR49" i="1"/>
  <c r="BS49" i="1"/>
  <c r="BT49" i="1"/>
  <c r="BM50" i="1"/>
  <c r="BN50" i="1"/>
  <c r="BO50" i="1"/>
  <c r="BP50" i="1"/>
  <c r="BQ50" i="1"/>
  <c r="BR50" i="1"/>
  <c r="BS50" i="1"/>
  <c r="BT50" i="1"/>
  <c r="BM51" i="1"/>
  <c r="BN51" i="1"/>
  <c r="BO51" i="1"/>
  <c r="BP51" i="1"/>
  <c r="BQ51" i="1"/>
  <c r="BR51" i="1"/>
  <c r="BS51" i="1"/>
  <c r="BT51" i="1"/>
  <c r="BM52" i="1"/>
  <c r="BN52" i="1"/>
  <c r="BO52" i="1"/>
  <c r="BP52" i="1"/>
  <c r="BQ52" i="1"/>
  <c r="BR52" i="1"/>
  <c r="BS52" i="1"/>
  <c r="BT52" i="1"/>
  <c r="BM53" i="1"/>
  <c r="BN53" i="1"/>
  <c r="BO53" i="1"/>
  <c r="BP53" i="1"/>
  <c r="BQ53" i="1"/>
  <c r="BR53" i="1"/>
  <c r="BS53" i="1"/>
  <c r="BT53" i="1"/>
  <c r="BM56" i="1"/>
  <c r="BN56" i="1"/>
  <c r="BO56" i="1"/>
  <c r="BP56" i="1"/>
  <c r="BQ56" i="1"/>
  <c r="BR56" i="1"/>
  <c r="BS56" i="1"/>
  <c r="BT56" i="1"/>
  <c r="BM57" i="1"/>
  <c r="BN57" i="1"/>
  <c r="BO57" i="1"/>
  <c r="BP57" i="1"/>
  <c r="BQ57" i="1"/>
  <c r="BR57" i="1"/>
  <c r="BS57" i="1"/>
  <c r="BT57" i="1"/>
  <c r="BM58" i="1"/>
  <c r="BN58" i="1"/>
  <c r="BO58" i="1"/>
  <c r="BP58" i="1"/>
  <c r="BQ58" i="1"/>
  <c r="BR58" i="1"/>
  <c r="BS58" i="1"/>
  <c r="BT58" i="1"/>
  <c r="BM59" i="1"/>
  <c r="BN59" i="1"/>
  <c r="BO59" i="1"/>
  <c r="BP59" i="1"/>
  <c r="BQ59" i="1"/>
  <c r="BR59" i="1"/>
  <c r="BS59" i="1"/>
  <c r="BT59" i="1"/>
  <c r="BM60" i="1"/>
  <c r="BN60" i="1"/>
  <c r="BO60" i="1"/>
  <c r="BP60" i="1"/>
  <c r="BQ60" i="1"/>
  <c r="BR60" i="1"/>
  <c r="BS60" i="1"/>
  <c r="BT60" i="1"/>
  <c r="BM61" i="1"/>
  <c r="BN61" i="1"/>
  <c r="BO61" i="1"/>
  <c r="BP61" i="1"/>
  <c r="BQ61" i="1"/>
  <c r="BR61" i="1"/>
  <c r="BS61" i="1"/>
  <c r="BT61" i="1"/>
  <c r="BM62" i="1"/>
  <c r="BN62" i="1"/>
  <c r="BO62" i="1"/>
  <c r="BP62" i="1"/>
  <c r="BQ62" i="1"/>
  <c r="BR62" i="1"/>
  <c r="BS62" i="1"/>
  <c r="BT62" i="1"/>
  <c r="BM63" i="1"/>
  <c r="BN63" i="1"/>
  <c r="BO63" i="1"/>
  <c r="BP63" i="1"/>
  <c r="BQ63" i="1"/>
  <c r="BR63" i="1"/>
  <c r="BS63" i="1"/>
  <c r="BT63" i="1"/>
  <c r="BM64" i="1"/>
  <c r="BN64" i="1"/>
  <c r="BO64" i="1"/>
  <c r="BP64" i="1"/>
  <c r="BQ64" i="1"/>
  <c r="BR64" i="1"/>
  <c r="BS64" i="1"/>
  <c r="BT64" i="1"/>
  <c r="BM65" i="1"/>
  <c r="BN65" i="1"/>
  <c r="BO65" i="1"/>
  <c r="BP65" i="1"/>
  <c r="BQ65" i="1"/>
  <c r="BR65" i="1"/>
  <c r="BS65" i="1"/>
  <c r="BT65" i="1"/>
  <c r="BM66" i="1"/>
  <c r="BN66" i="1"/>
  <c r="BO66" i="1"/>
  <c r="BP66" i="1"/>
  <c r="BQ66" i="1"/>
  <c r="BR66" i="1"/>
  <c r="BS66" i="1"/>
  <c r="BT66" i="1"/>
  <c r="BM67" i="1"/>
  <c r="BN67" i="1"/>
  <c r="BO67" i="1"/>
  <c r="BP67" i="1"/>
  <c r="BQ67" i="1"/>
  <c r="BR67" i="1"/>
  <c r="BS67" i="1"/>
  <c r="BT67" i="1"/>
  <c r="BM68" i="1"/>
  <c r="BN68" i="1"/>
  <c r="BO68" i="1"/>
  <c r="BP68" i="1"/>
  <c r="BQ68" i="1"/>
  <c r="BR68" i="1"/>
  <c r="BS68" i="1"/>
  <c r="BT68" i="1"/>
  <c r="BM69" i="1"/>
  <c r="BN69" i="1"/>
  <c r="BO69" i="1"/>
  <c r="BP69" i="1"/>
  <c r="BQ69" i="1"/>
  <c r="BR69" i="1"/>
  <c r="BS69" i="1"/>
  <c r="BT69" i="1"/>
  <c r="BM70" i="1"/>
  <c r="BN70" i="1"/>
  <c r="BO70" i="1"/>
  <c r="BP70" i="1"/>
  <c r="BQ70" i="1"/>
  <c r="BR70" i="1"/>
  <c r="BS70" i="1"/>
  <c r="BT70" i="1"/>
  <c r="BM71" i="1"/>
  <c r="BN71" i="1"/>
  <c r="BO71" i="1"/>
  <c r="BP71" i="1"/>
  <c r="BQ71" i="1"/>
  <c r="BR71" i="1"/>
  <c r="BS71" i="1"/>
  <c r="BT71" i="1"/>
  <c r="BM72" i="1"/>
  <c r="BN72" i="1"/>
  <c r="BO72" i="1"/>
  <c r="BP72" i="1"/>
  <c r="BQ72" i="1"/>
  <c r="BR72" i="1"/>
  <c r="BS72" i="1"/>
  <c r="BT72" i="1"/>
  <c r="BM73" i="1"/>
  <c r="BN73" i="1"/>
  <c r="BO73" i="1"/>
  <c r="BP73" i="1"/>
  <c r="BQ73" i="1"/>
  <c r="BR73" i="1"/>
  <c r="BS73" i="1"/>
  <c r="BT73" i="1"/>
  <c r="BM74" i="1"/>
  <c r="BN74" i="1"/>
  <c r="BO74" i="1"/>
  <c r="BP74" i="1"/>
  <c r="BQ74" i="1"/>
  <c r="BR74" i="1"/>
  <c r="BS74" i="1"/>
  <c r="BT74" i="1"/>
  <c r="BM75" i="1"/>
  <c r="BN75" i="1"/>
  <c r="BO75" i="1"/>
  <c r="BP75" i="1"/>
  <c r="BQ75" i="1"/>
  <c r="BR75" i="1"/>
  <c r="BS75" i="1"/>
  <c r="BT75" i="1"/>
  <c r="BM76" i="1"/>
  <c r="BN76" i="1"/>
  <c r="BO76" i="1"/>
  <c r="BP76" i="1"/>
  <c r="BQ76" i="1"/>
  <c r="BR76" i="1"/>
  <c r="BS76" i="1"/>
  <c r="BT76" i="1"/>
  <c r="BM77" i="1"/>
  <c r="BN77" i="1"/>
  <c r="BO77" i="1"/>
  <c r="BP77" i="1"/>
  <c r="BQ77" i="1"/>
  <c r="BR77" i="1"/>
  <c r="BS77" i="1"/>
  <c r="BT77" i="1"/>
  <c r="BM78" i="1"/>
  <c r="BN78" i="1"/>
  <c r="BO78" i="1"/>
  <c r="BP78" i="1"/>
  <c r="BQ78" i="1"/>
  <c r="BR78" i="1"/>
  <c r="BS78" i="1"/>
  <c r="BT78" i="1"/>
  <c r="BM79" i="1"/>
  <c r="BN79" i="1"/>
  <c r="BO79" i="1"/>
  <c r="BP79" i="1"/>
  <c r="BQ79" i="1"/>
  <c r="BR79" i="1"/>
  <c r="BS79" i="1"/>
  <c r="BT79" i="1"/>
  <c r="BM80" i="1"/>
  <c r="BN80" i="1"/>
  <c r="BO80" i="1"/>
  <c r="BP80" i="1"/>
  <c r="BQ80" i="1"/>
  <c r="BR80" i="1"/>
  <c r="BS80" i="1"/>
  <c r="BT80" i="1"/>
  <c r="BM81" i="1"/>
  <c r="BN81" i="1"/>
  <c r="BO81" i="1"/>
  <c r="BP81" i="1"/>
  <c r="BQ81" i="1"/>
  <c r="BR81" i="1"/>
  <c r="BS81" i="1"/>
  <c r="BT81" i="1"/>
  <c r="BM82" i="1"/>
  <c r="BN82" i="1"/>
  <c r="BO82" i="1"/>
  <c r="BP82" i="1"/>
  <c r="BQ82" i="1"/>
  <c r="BR82" i="1"/>
  <c r="BS82" i="1"/>
  <c r="BT82" i="1"/>
  <c r="BM83" i="1"/>
  <c r="BN83" i="1"/>
  <c r="BO83" i="1"/>
  <c r="BP83" i="1"/>
  <c r="BQ83" i="1"/>
  <c r="BR83" i="1"/>
  <c r="BS83" i="1"/>
  <c r="BT83" i="1"/>
  <c r="BM84" i="1"/>
  <c r="BN84" i="1"/>
  <c r="BO84" i="1"/>
  <c r="BP84" i="1"/>
  <c r="BQ84" i="1"/>
  <c r="BR84" i="1"/>
  <c r="BS84" i="1"/>
  <c r="BT84" i="1"/>
  <c r="BM85" i="1"/>
  <c r="BN85" i="1"/>
  <c r="BO85" i="1"/>
  <c r="BP85" i="1"/>
  <c r="BQ85" i="1"/>
  <c r="BR85" i="1"/>
  <c r="BS85" i="1"/>
  <c r="BT85" i="1"/>
  <c r="BM86" i="1"/>
  <c r="BN86" i="1"/>
  <c r="BO86" i="1"/>
  <c r="BP86" i="1"/>
  <c r="BQ86" i="1"/>
  <c r="BR86" i="1"/>
  <c r="BS86" i="1"/>
  <c r="BT86" i="1"/>
  <c r="BM87" i="1"/>
  <c r="BN87" i="1"/>
  <c r="BO87" i="1"/>
  <c r="BP87" i="1"/>
  <c r="BQ87" i="1"/>
  <c r="BR87" i="1"/>
  <c r="BS87" i="1"/>
  <c r="BT87" i="1"/>
  <c r="BM88" i="1"/>
  <c r="BN88" i="1"/>
  <c r="BO88" i="1"/>
  <c r="BP88" i="1"/>
  <c r="BQ88" i="1"/>
  <c r="BR88" i="1"/>
  <c r="BS88" i="1"/>
  <c r="BT88" i="1"/>
  <c r="BM89" i="1"/>
  <c r="BN89" i="1"/>
  <c r="BO89" i="1"/>
  <c r="BP89" i="1"/>
  <c r="BQ89" i="1"/>
  <c r="BR89" i="1"/>
  <c r="BS89" i="1"/>
  <c r="BT89" i="1"/>
  <c r="BM90" i="1"/>
  <c r="BN90" i="1"/>
  <c r="BO90" i="1"/>
  <c r="BP90" i="1"/>
  <c r="BQ90" i="1"/>
  <c r="BR90" i="1"/>
  <c r="BS90" i="1"/>
  <c r="BT90" i="1"/>
  <c r="BM91" i="1"/>
  <c r="BN91" i="1"/>
  <c r="BO91" i="1"/>
  <c r="BP91" i="1"/>
  <c r="BQ91" i="1"/>
  <c r="BR91" i="1"/>
  <c r="BS91" i="1"/>
  <c r="BT91" i="1"/>
  <c r="BM92" i="1"/>
  <c r="BN92" i="1"/>
  <c r="BO92" i="1"/>
  <c r="BP92" i="1"/>
  <c r="BQ92" i="1"/>
  <c r="BR92" i="1"/>
  <c r="BS92" i="1"/>
  <c r="BT92" i="1"/>
  <c r="BM93" i="1"/>
  <c r="BN93" i="1"/>
  <c r="BO93" i="1"/>
  <c r="BP93" i="1"/>
  <c r="BQ93" i="1"/>
  <c r="BR93" i="1"/>
  <c r="BS93" i="1"/>
  <c r="BT93" i="1"/>
  <c r="BM94" i="1"/>
  <c r="BN94" i="1"/>
  <c r="BO94" i="1"/>
  <c r="BP94" i="1"/>
  <c r="BQ94" i="1"/>
  <c r="BR94" i="1"/>
  <c r="BS94" i="1"/>
  <c r="BT94" i="1"/>
  <c r="BM95" i="1"/>
  <c r="BN95" i="1"/>
  <c r="BO95" i="1"/>
  <c r="BP95" i="1"/>
  <c r="BQ95" i="1"/>
  <c r="BR95" i="1"/>
  <c r="BS95" i="1"/>
  <c r="BT95" i="1"/>
  <c r="BM96" i="1"/>
  <c r="BN96" i="1"/>
  <c r="BO96" i="1"/>
  <c r="BP96" i="1"/>
  <c r="BQ96" i="1"/>
  <c r="BR96" i="1"/>
  <c r="BS96" i="1"/>
  <c r="BT96" i="1"/>
  <c r="BM97" i="1"/>
  <c r="BN97" i="1"/>
  <c r="BO97" i="1"/>
  <c r="BP97" i="1"/>
  <c r="BQ97" i="1"/>
  <c r="BR97" i="1"/>
  <c r="BS97" i="1"/>
  <c r="BT97" i="1"/>
  <c r="BM98" i="1"/>
  <c r="BN98" i="1"/>
  <c r="BO98" i="1"/>
  <c r="BP98" i="1"/>
  <c r="BQ98" i="1"/>
  <c r="BR98" i="1"/>
  <c r="BS98" i="1"/>
  <c r="BT98" i="1"/>
  <c r="BM99" i="1"/>
  <c r="BN99" i="1"/>
  <c r="BO99" i="1"/>
  <c r="BP99" i="1"/>
  <c r="BQ99" i="1"/>
  <c r="BR99" i="1"/>
  <c r="BS99" i="1"/>
  <c r="BT99" i="1"/>
  <c r="BM100" i="1"/>
  <c r="BN100" i="1"/>
  <c r="BO100" i="1"/>
  <c r="BP100" i="1"/>
  <c r="BQ100" i="1"/>
  <c r="BR100" i="1"/>
  <c r="BS100" i="1"/>
  <c r="BT100" i="1"/>
  <c r="BM101" i="1"/>
  <c r="BN101" i="1"/>
  <c r="BO101" i="1"/>
  <c r="BP101" i="1"/>
  <c r="BQ101" i="1"/>
  <c r="BR101" i="1"/>
  <c r="BS101" i="1"/>
  <c r="BT101" i="1"/>
  <c r="BM102" i="1"/>
  <c r="BN102" i="1"/>
  <c r="BO102" i="1"/>
  <c r="BP102" i="1"/>
  <c r="BQ102" i="1"/>
  <c r="BR102" i="1"/>
  <c r="BS102" i="1"/>
  <c r="BT102" i="1"/>
  <c r="BM103" i="1"/>
  <c r="BN103" i="1"/>
  <c r="BO103" i="1"/>
  <c r="BP103" i="1"/>
  <c r="BQ103" i="1"/>
  <c r="BR103" i="1"/>
  <c r="BS103" i="1"/>
  <c r="BT103" i="1"/>
  <c r="BM104" i="1"/>
  <c r="BN104" i="1"/>
  <c r="BO104" i="1"/>
  <c r="BP104" i="1"/>
  <c r="BQ104" i="1"/>
  <c r="BR104" i="1"/>
  <c r="BS104" i="1"/>
  <c r="BT104" i="1"/>
  <c r="BM105" i="1"/>
  <c r="BN105" i="1"/>
  <c r="BO105" i="1"/>
  <c r="BP105" i="1"/>
  <c r="BQ105" i="1"/>
  <c r="BR105" i="1"/>
  <c r="BS105" i="1"/>
  <c r="BT105" i="1"/>
  <c r="BM106" i="1"/>
  <c r="BN106" i="1"/>
  <c r="BO106" i="1"/>
  <c r="BP106" i="1"/>
  <c r="BQ106" i="1"/>
  <c r="BR106" i="1"/>
  <c r="BS106" i="1"/>
  <c r="BT106" i="1"/>
  <c r="BM107" i="1"/>
  <c r="BN107" i="1"/>
  <c r="BO107" i="1"/>
  <c r="BP107" i="1"/>
  <c r="BQ107" i="1"/>
  <c r="BR107" i="1"/>
  <c r="BS107" i="1"/>
  <c r="BT107" i="1"/>
  <c r="BM108" i="1"/>
  <c r="BN108" i="1"/>
  <c r="BO108" i="1"/>
  <c r="BP108" i="1"/>
  <c r="BQ108" i="1"/>
  <c r="BR108" i="1"/>
  <c r="BS108" i="1"/>
  <c r="BT108" i="1"/>
  <c r="BM109" i="1"/>
  <c r="BN109" i="1"/>
  <c r="BO109" i="1"/>
  <c r="BP109" i="1"/>
  <c r="BQ109" i="1"/>
  <c r="BR109" i="1"/>
  <c r="BS109" i="1"/>
  <c r="BT109" i="1"/>
  <c r="BM110" i="1"/>
  <c r="BN110" i="1"/>
  <c r="BO110" i="1"/>
  <c r="BP110" i="1"/>
  <c r="BQ110" i="1"/>
  <c r="BR110" i="1"/>
  <c r="BS110" i="1"/>
  <c r="BT110" i="1"/>
  <c r="BM111" i="1"/>
  <c r="BN111" i="1"/>
  <c r="BO111" i="1"/>
  <c r="BP111" i="1"/>
  <c r="BQ111" i="1"/>
  <c r="BR111" i="1"/>
  <c r="BS111" i="1"/>
  <c r="BT111" i="1"/>
  <c r="BM112" i="1"/>
  <c r="BN112" i="1"/>
  <c r="BO112" i="1"/>
  <c r="BP112" i="1"/>
  <c r="BQ112" i="1"/>
  <c r="BR112" i="1"/>
  <c r="BS112" i="1"/>
  <c r="BT112" i="1"/>
  <c r="BM113" i="1"/>
  <c r="BN113" i="1"/>
  <c r="BO113" i="1"/>
  <c r="BP113" i="1"/>
  <c r="BQ113" i="1"/>
  <c r="BR113" i="1"/>
  <c r="BS113" i="1"/>
  <c r="BT113" i="1"/>
  <c r="BM114" i="1"/>
  <c r="BN114" i="1"/>
  <c r="BO114" i="1"/>
  <c r="BP114" i="1"/>
  <c r="BQ114" i="1"/>
  <c r="BR114" i="1"/>
  <c r="BS114" i="1"/>
  <c r="BT114" i="1"/>
  <c r="BM115" i="1"/>
  <c r="BN115" i="1"/>
  <c r="BO115" i="1"/>
  <c r="BP115" i="1"/>
  <c r="BQ115" i="1"/>
  <c r="BR115" i="1"/>
  <c r="BS115" i="1"/>
  <c r="BT115" i="1"/>
  <c r="BM116" i="1"/>
  <c r="BN116" i="1"/>
  <c r="BO116" i="1"/>
  <c r="BP116" i="1"/>
  <c r="BQ116" i="1"/>
  <c r="BR116" i="1"/>
  <c r="BS116" i="1"/>
  <c r="BT116" i="1"/>
  <c r="BM117" i="1"/>
  <c r="BN117" i="1"/>
  <c r="BO117" i="1"/>
  <c r="BP117" i="1"/>
  <c r="BQ117" i="1"/>
  <c r="BR117" i="1"/>
  <c r="BS117" i="1"/>
  <c r="BT117" i="1"/>
  <c r="BM118" i="1"/>
  <c r="BN118" i="1"/>
  <c r="BO118" i="1"/>
  <c r="BP118" i="1"/>
  <c r="BQ118" i="1"/>
  <c r="BR118" i="1"/>
  <c r="BS118" i="1"/>
  <c r="BT118" i="1"/>
  <c r="BM119" i="1"/>
  <c r="BN119" i="1"/>
  <c r="BO119" i="1"/>
  <c r="BP119" i="1"/>
  <c r="BQ119" i="1"/>
  <c r="BR119" i="1"/>
  <c r="BS119" i="1"/>
  <c r="BT119" i="1"/>
  <c r="BM120" i="1"/>
  <c r="BN120" i="1"/>
  <c r="BO120" i="1"/>
  <c r="BP120" i="1"/>
  <c r="BQ120" i="1"/>
  <c r="BR120" i="1"/>
  <c r="BS120" i="1"/>
  <c r="BT120" i="1"/>
  <c r="BM121" i="1"/>
  <c r="BN121" i="1"/>
  <c r="BO121" i="1"/>
  <c r="BP121" i="1"/>
  <c r="BQ121" i="1"/>
  <c r="BR121" i="1"/>
  <c r="BS121" i="1"/>
  <c r="BT121" i="1"/>
  <c r="BM122" i="1"/>
  <c r="BN122" i="1"/>
  <c r="BO122" i="1"/>
  <c r="BP122" i="1"/>
  <c r="BQ122" i="1"/>
  <c r="BR122" i="1"/>
  <c r="BS122" i="1"/>
  <c r="BT122" i="1"/>
  <c r="BM123" i="1"/>
  <c r="BN123" i="1"/>
  <c r="BO123" i="1"/>
  <c r="BP123" i="1"/>
  <c r="BQ123" i="1"/>
  <c r="BR123" i="1"/>
  <c r="BS123" i="1"/>
  <c r="BT123" i="1"/>
  <c r="BM124" i="1"/>
  <c r="BN124" i="1"/>
  <c r="BO124" i="1"/>
  <c r="BP124" i="1"/>
  <c r="BQ124" i="1"/>
  <c r="BR124" i="1"/>
  <c r="BS124" i="1"/>
  <c r="BT124" i="1"/>
  <c r="BM125" i="1"/>
  <c r="BN125" i="1"/>
  <c r="BO125" i="1"/>
  <c r="BP125" i="1"/>
  <c r="BQ125" i="1"/>
  <c r="BR125" i="1"/>
  <c r="BS125" i="1"/>
  <c r="BT125" i="1"/>
  <c r="BM126" i="1"/>
  <c r="BN126" i="1"/>
  <c r="BO126" i="1"/>
  <c r="BP126" i="1"/>
  <c r="BQ126" i="1"/>
  <c r="BR126" i="1"/>
  <c r="BS126" i="1"/>
  <c r="BT126" i="1"/>
  <c r="BM127" i="1"/>
  <c r="BN127" i="1"/>
  <c r="BO127" i="1"/>
  <c r="BP127" i="1"/>
  <c r="BQ127" i="1"/>
  <c r="BR127" i="1"/>
  <c r="BS127" i="1"/>
  <c r="BT127" i="1"/>
  <c r="BT2" i="1"/>
  <c r="BS2" i="1"/>
  <c r="BR2" i="1"/>
  <c r="BQ2" i="1"/>
  <c r="BP2" i="1"/>
  <c r="BO2" i="1"/>
  <c r="BN2" i="1"/>
  <c r="BM2" i="1"/>
  <c r="BE56" i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<sst xmlns="http://schemas.openxmlformats.org/spreadsheetml/2006/main" count="2374" uniqueCount="1105">
  <si>
    <t>Continent</t>
  </si>
  <si>
    <t>Région</t>
  </si>
  <si>
    <t>Capitale</t>
  </si>
  <si>
    <t>IDH</t>
  </si>
  <si>
    <t>Monnaie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</si>
  <si>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</si>
  <si>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</si>
  <si>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</si>
  <si>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</si>
  <si>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</si>
  <si>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</si>
  <si>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</si>
  <si>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</si>
  <si>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</si>
  <si>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</si>
  <si>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</si>
  <si>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</si>
  <si>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</si>
  <si>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</si>
  <si>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</si>
  <si>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</si>
  <si>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</si>
  <si>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</si>
  <si>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</si>
  <si>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</si>
  <si>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</si>
  <si>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</si>
  <si>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</si>
  <si>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</si>
  <si>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</si>
  <si>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</si>
  <si>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</si>
  <si>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</si>
  <si>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</si>
  <si>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</si>
  <si>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</si>
  <si>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</si>
  <si>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</si>
  <si>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</si>
  <si>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</si>
  <si>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</si>
  <si>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</si>
  <si>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</si>
  <si>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</si>
  <si>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</si>
  <si>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</si>
  <si>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</si>
  <si>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</si>
  <si>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</si>
  <si>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</si>
  <si>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</si>
  <si>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</si>
  <si>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</si>
  <si>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</si>
  <si>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</si>
  <si>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</si>
  <si>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</si>
  <si>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</si>
  <si>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</si>
  <si>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</si>
  <si>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</si>
  <si>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</si>
  <si>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</si>
  <si>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</si>
  <si>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</si>
  <si>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</si>
  <si>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</si>
  <si>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</si>
  <si>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</si>
  <si>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</si>
  <si>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</si>
  <si>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</si>
  <si>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</si>
  <si>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</si>
  <si>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</si>
  <si>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</si>
  <si>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</si>
  <si>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</si>
  <si>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</si>
  <si>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</si>
  <si>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</si>
  <si>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</si>
  <si>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</si>
  <si>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</si>
  <si>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</si>
  <si>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</si>
  <si>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</si>
  <si>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</si>
  <si>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</si>
  <si>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</si>
  <si>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</si>
  <si>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</si>
  <si>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</si>
  <si>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</si>
  <si>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</si>
  <si>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</si>
  <si>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</si>
  <si>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</si>
  <si>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</si>
  <si>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</si>
  <si>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</si>
  <si>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</si>
  <si>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</si>
  <si>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</si>
  <si>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</si>
  <si>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</si>
  <si>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</si>
  <si>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</si>
  <si>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</si>
  <si>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</si>
  <si>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</si>
  <si>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</si>
  <si>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</si>
  <si>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</si>
  <si>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</si>
  <si>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</si>
  <si>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</si>
  <si>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</si>
  <si>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</si>
  <si>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</si>
  <si>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</si>
  <si>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</si>
  <si>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</si>
  <si>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</si>
  <si>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</si>
  <si>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</si>
  <si>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</si>
  <si>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</si>
  <si>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</si>
  <si>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</si>
  <si>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</si>
  <si>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</si>
  <si>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</si>
  <si>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</si>
  <si>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</si>
  <si>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</si>
  <si>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</si>
  <si>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</si>
  <si>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</si>
  <si>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</si>
  <si>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</si>
  <si>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</si>
  <si>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</si>
  <si>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</si>
  <si>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</si>
  <si>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</si>
  <si>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</si>
  <si>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</si>
  <si>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</si>
  <si>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</si>
  <si>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</si>
  <si>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</si>
  <si>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</si>
  <si>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</si>
  <si>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</si>
  <si>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</si>
  <si>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</si>
  <si>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</si>
  <si>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</si>
  <si>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</si>
  <si>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</si>
  <si>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</si>
  <si>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</si>
  <si>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</si>
  <si>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</si>
  <si>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</si>
  <si>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</si>
  <si>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</si>
  <si>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</si>
  <si>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</si>
  <si>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</si>
  <si>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</si>
  <si>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</si>
  <si>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</si>
  <si>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</si>
  <si>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</si>
  <si>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</si>
  <si>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</si>
  <si>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</si>
  <si>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</si>
  <si>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</si>
  <si>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</si>
  <si>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</si>
  <si>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</si>
  <si>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</si>
  <si>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</si>
  <si>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</si>
  <si>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</si>
  <si>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</si>
  <si>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</si>
  <si>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</si>
  <si>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</si>
  <si>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</si>
  <si>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</si>
  <si>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</si>
  <si>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</si>
  <si>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</si>
  <si>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</si>
  <si>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</si>
  <si>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</si>
  <si>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</si>
  <si>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</si>
  <si>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</si>
  <si>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</si>
  <si>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</si>
  <si>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</si>
  <si>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</si>
  <si>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</si>
  <si>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</si>
  <si>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</si>
  <si>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</si>
  <si>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</si>
  <si>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</si>
  <si>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</si>
  <si>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</si>
  <si>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</si>
  <si>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</si>
  <si>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</si>
  <si>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</si>
  <si>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</si>
  <si>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</si>
  <si>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</si>
  <si>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</si>
  <si>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</si>
  <si>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</si>
  <si>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</si>
  <si>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</si>
  <si>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</si>
  <si>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</si>
  <si>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</si>
  <si>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</si>
  <si>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</si>
  <si>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</si>
  <si>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</si>
  <si>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</si>
  <si>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</si>
  <si>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</si>
  <si>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</si>
  <si>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</si>
  <si>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</si>
  <si>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</si>
  <si>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</si>
  <si>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</si>
  <si>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</si>
  <si>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</si>
  <si>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</si>
  <si>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</si>
  <si>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</si>
  <si>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</si>
  <si>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</si>
  <si>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</si>
  <si>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</si>
  <si>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</si>
  <si>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</si>
  <si>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</si>
  <si>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</si>
  <si>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</si>
  <si>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</si>
  <si>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</si>
  <si>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</si>
  <si>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</si>
  <si>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</si>
  <si>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</si>
  <si>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</si>
  <si>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</si>
  <si>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</si>
  <si>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</si>
  <si>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</si>
  <si>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</si>
  <si>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</si>
  <si>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</si>
  <si>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</si>
  <si>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</si>
  <si>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</si>
  <si>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</si>
  <si>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</si>
  <si>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</si>
  <si>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</si>
  <si>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</si>
  <si>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</si>
  <si>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</si>
  <si>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</si>
  <si>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</si>
  <si>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</si>
  <si>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</si>
  <si>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</si>
  <si>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</si>
  <si>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</si>
  <si>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</si>
  <si>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</si>
  <si>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</si>
  <si>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</si>
  <si>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</si>
  <si>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</si>
  <si>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</si>
  <si>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</si>
  <si>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</si>
  <si>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</si>
  <si>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</si>
  <si>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</si>
  <si>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</si>
  <si>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</si>
  <si>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</si>
  <si>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</si>
  <si>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</si>
  <si>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</si>
  <si>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</si>
  <si>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</si>
  <si>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</si>
  <si>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</si>
  <si>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</si>
  <si>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</si>
  <si>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</si>
  <si>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</si>
  <si>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</si>
  <si>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</si>
  <si>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</si>
  <si>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</si>
  <si>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</si>
  <si>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</si>
  <si>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</si>
  <si>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</si>
  <si>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</si>
  <si>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</si>
  <si>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</si>
  <si>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</si>
  <si>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</si>
  <si>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</si>
  <si>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</si>
  <si>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</si>
  <si>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</si>
  <si>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</si>
  <si>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</si>
  <si>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</si>
  <si>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</si>
  <si>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</si>
  <si>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</si>
  <si>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</si>
  <si>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</si>
  <si>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</si>
  <si>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</si>
  <si>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</si>
  <si>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</si>
  <si>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</si>
  <si>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</si>
  <si>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</si>
  <si>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</si>
  <si>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</si>
  <si>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</si>
  <si>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</si>
  <si>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</si>
  <si>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</si>
  <si>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</si>
  <si>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</si>
  <si>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</si>
  <si>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</si>
  <si>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</si>
  <si>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</si>
  <si>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</si>
  <si>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</si>
  <si>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</si>
  <si>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</si>
  <si>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</si>
  <si>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</si>
  <si>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</si>
  <si>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</si>
  <si>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</si>
  <si>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</si>
  <si>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</si>
  <si>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</si>
  <si>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</si>
  <si>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</si>
  <si>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</si>
  <si>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</si>
  <si>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</si>
  <si>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</si>
  <si>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</si>
  <si>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</si>
  <si>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</si>
  <si>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</si>
  <si>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</si>
  <si>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</si>
  <si>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</si>
  <si>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</si>
  <si>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</si>
  <si>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</si>
  <si>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</si>
  <si>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</si>
  <si>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</si>
  <si>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</si>
  <si>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</si>
  <si>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</si>
  <si>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</si>
  <si>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</si>
  <si>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</si>
  <si>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</si>
  <si>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</si>
  <si>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</si>
  <si>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</si>
  <si>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</si>
  <si>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</si>
  <si>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</si>
  <si>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</si>
  <si>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</si>
  <si>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</si>
  <si>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</si>
  <si>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</si>
  <si>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</si>
  <si>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</si>
  <si>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</si>
  <si>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</si>
  <si>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</si>
  <si>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</si>
  <si>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</si>
  <si>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</si>
  <si>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</si>
  <si>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</si>
  <si>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</si>
  <si>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</si>
  <si>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</si>
  <si>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</si>
  <si>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</si>
  <si>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</si>
  <si>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</si>
  <si>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</si>
  <si>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</si>
  <si>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</si>
  <si>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</si>
  <si>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</si>
  <si>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</si>
  <si>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</si>
  <si>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</si>
  <si>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</si>
  <si>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</si>
  <si>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</si>
  <si>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</si>
  <si>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</si>
  <si>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</si>
  <si>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</si>
  <si>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</si>
  <si>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</si>
  <si>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</si>
  <si>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</si>
  <si>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</si>
  <si>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</si>
  <si>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</si>
  <si>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</si>
  <si>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</si>
  <si>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</si>
  <si>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</si>
  <si>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</si>
  <si>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</si>
  <si>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</si>
  <si>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</si>
  <si>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</si>
  <si>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</si>
  <si>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</si>
  <si>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</si>
  <si>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</si>
  <si>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</si>
  <si>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</si>
  <si>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</si>
  <si>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</si>
  <si>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</si>
  <si>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</si>
  <si>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</si>
  <si>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</si>
  <si>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</si>
  <si>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</si>
  <si>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</si>
  <si>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</si>
  <si>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</si>
  <si>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</si>
  <si>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</si>
  <si>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</si>
  <si>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</si>
  <si>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</si>
  <si>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</si>
  <si>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</si>
  <si>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</si>
  <si>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</si>
  <si>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</si>
  <si>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</si>
  <si>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</si>
  <si>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</si>
  <si>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</si>
  <si>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</si>
  <si>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</si>
  <si>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</si>
  <si>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</si>
  <si>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</si>
  <si>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</si>
  <si>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</si>
  <si>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</si>
  <si>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</si>
  <si>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</si>
  <si>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</si>
  <si>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</si>
  <si>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</si>
  <si>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</si>
  <si>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</si>
  <si>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</si>
  <si>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</si>
  <si>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</si>
  <si>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</si>
  <si>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</si>
  <si>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</si>
  <si>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</si>
  <si>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</si>
  <si>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</si>
  <si>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</si>
  <si>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</si>
  <si>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</si>
  <si>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</si>
  <si>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</si>
  <si>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</si>
  <si>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</si>
  <si>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</si>
  <si>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</si>
  <si>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</si>
  <si>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</si>
  <si>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</si>
  <si>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</si>
  <si>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</si>
  <si>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</si>
  <si>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</si>
  <si>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</si>
  <si>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</si>
  <si>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</si>
  <si>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</si>
  <si>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</si>
  <si>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</si>
  <si>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</si>
  <si>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</si>
  <si>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</si>
  <si>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</si>
  <si>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</si>
  <si>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</si>
  <si>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</si>
  <si>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</si>
  <si>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</si>
  <si>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</si>
  <si>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</si>
  <si>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</si>
  <si>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</si>
  <si>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</si>
  <si>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</si>
  <si>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</si>
  <si>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</si>
  <si>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</si>
  <si>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</si>
  <si>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</si>
  <si>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</si>
  <si>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</si>
  <si>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</si>
  <si>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</si>
  <si>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</si>
  <si>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</si>
  <si>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</si>
  <si>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</si>
  <si>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</si>
  <si>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</si>
  <si>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</si>
  <si>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</si>
  <si>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</si>
  <si>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</si>
  <si>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</si>
  <si>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</si>
  <si>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</si>
  <si>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</si>
  <si>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</si>
  <si>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</si>
  <si>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</si>
  <si>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</si>
  <si>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</si>
  <si>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</si>
  <si>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</si>
  <si>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</si>
  <si>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</si>
  <si>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</si>
  <si>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</si>
  <si>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</si>
  <si>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</si>
  <si>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</si>
  <si>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</si>
  <si>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</si>
  <si>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</si>
  <si>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</si>
  <si>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</si>
  <si>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</si>
  <si>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</si>
  <si>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</si>
  <si>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</si>
  <si>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</si>
  <si>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</si>
  <si>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</si>
  <si>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</si>
  <si>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</si>
  <si>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</si>
  <si>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</si>
  <si>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</si>
  <si>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</si>
  <si>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</si>
  <si>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</si>
  <si>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</si>
  <si>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</si>
  <si>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</si>
  <si>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</si>
  <si>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</si>
  <si>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</si>
  <si>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</si>
  <si>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</si>
  <si>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</si>
  <si>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</si>
  <si>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</si>
  <si>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</si>
  <si>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</si>
  <si>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</si>
  <si>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</si>
  <si>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</si>
  <si>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</si>
  <si>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</si>
  <si>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</si>
  <si>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</si>
  <si>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</si>
  <si>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</si>
  <si>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</si>
  <si>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</si>
  <si>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</si>
  <si>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</si>
  <si>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</si>
  <si>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</si>
  <si>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</si>
  <si>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</si>
  <si>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</si>
  <si>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</si>
  <si>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</si>
  <si>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</si>
  <si>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</si>
  <si>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</si>
  <si>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</si>
  <si>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</si>
  <si>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</si>
  <si>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</si>
  <si>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</si>
  <si>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</si>
  <si>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</si>
  <si>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</si>
  <si>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</si>
  <si>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</si>
  <si>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</si>
  <si>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</si>
  <si>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</si>
  <si>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</si>
  <si>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</si>
  <si>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</si>
  <si>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</si>
  <si>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</si>
  <si>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</si>
  <si>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</si>
  <si>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</si>
  <si>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</si>
  <si>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</si>
  <si>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</si>
  <si>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</si>
  <si>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</si>
  <si>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</si>
  <si>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</si>
  <si>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</si>
  <si>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</si>
  <si>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</si>
  <si>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</si>
  <si>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</si>
  <si>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</si>
  <si>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</si>
  <si>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</si>
  <si>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</si>
  <si>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</si>
  <si>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</si>
  <si>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</si>
  <si>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</si>
  <si>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</si>
  <si>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</si>
  <si>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</si>
  <si>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</si>
  <si>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</si>
  <si>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</si>
  <si>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</si>
  <si>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</si>
  <si>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</si>
  <si>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</si>
  <si>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</si>
  <si>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</si>
  <si>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</si>
  <si>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</si>
  <si>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</si>
  <si>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</si>
  <si>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</si>
  <si>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</si>
  <si>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</si>
  <si>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</si>
  <si>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</si>
  <si>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</si>
  <si>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</si>
  <si>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</si>
  <si>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</si>
  <si>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</si>
  <si>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</si>
  <si>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</si>
  <si>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</si>
  <si>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</si>
  <si>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</si>
  <si>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</si>
  <si>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</si>
  <si>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</si>
  <si>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</si>
  <si>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</si>
  <si>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</si>
  <si>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</si>
  <si>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</si>
  <si>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</si>
  <si>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</si>
  <si>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</si>
  <si>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</si>
  <si>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</si>
  <si>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</si>
  <si>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</si>
  <si>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</si>
  <si>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</si>
  <si>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</si>
  <si>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</si>
  <si>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</si>
  <si>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</si>
  <si>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</si>
  <si>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</si>
  <si>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</si>
  <si>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</si>
  <si>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</si>
  <si>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</si>
  <si>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</si>
  <si>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</si>
  <si>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</si>
  <si>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</si>
  <si>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</si>
  <si>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</si>
  <si>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</si>
  <si>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</si>
  <si>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</si>
  <si>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</si>
  <si>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</si>
  <si>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</si>
  <si>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</si>
  <si>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</si>
  <si>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</si>
  <si>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</si>
  <si>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</si>
  <si>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</si>
  <si>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</si>
  <si>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</si>
  <si>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</si>
  <si>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</si>
  <si>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</si>
  <si>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</si>
  <si>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</si>
  <si>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</si>
  <si>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</si>
  <si>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</si>
  <si>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</si>
  <si>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</si>
  <si>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</si>
  <si>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</si>
  <si>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</si>
  <si>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</si>
  <si>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</si>
  <si>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</si>
  <si>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</si>
  <si>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</si>
  <si>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</si>
  <si>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</si>
  <si>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</si>
  <si>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</si>
  <si>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</si>
  <si>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</si>
  <si>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</si>
  <si>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</si>
  <si>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</si>
  <si>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</si>
  <si>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</si>
  <si>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</si>
  <si>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</si>
  <si>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</si>
  <si>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</si>
  <si>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</si>
  <si>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</si>
  <si>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</si>
  <si>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</si>
  <si>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</si>
  <si>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</si>
  <si>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</si>
  <si>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</si>
  <si>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</si>
  <si>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</si>
  <si>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</si>
  <si>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</si>
  <si>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</si>
  <si>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</si>
  <si>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</si>
  <si>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</si>
  <si>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</si>
  <si>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</si>
  <si>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</si>
  <si>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</si>
  <si>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</si>
  <si>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</si>
  <si>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</si>
  <si>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</si>
  <si>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</si>
  <si>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</si>
  <si>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</si>
  <si>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</si>
  <si>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</si>
  <si>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</si>
  <si>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</si>
  <si>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</si>
  <si>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</si>
  <si>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</si>
  <si>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</si>
  <si>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</si>
  <si>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</si>
  <si>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</si>
  <si>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</si>
  <si>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</si>
  <si>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</si>
  <si>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</si>
  <si>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</si>
  <si>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</si>
  <si>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</si>
  <si>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</si>
  <si>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</si>
  <si>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</si>
  <si>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</si>
  <si>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</si>
  <si>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</si>
  <si>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</si>
  <si>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</si>
  <si>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</si>
  <si>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</si>
  <si>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</si>
  <si>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</si>
  <si>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</si>
  <si>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</si>
  <si>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</si>
  <si>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</si>
  <si>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</si>
  <si>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</si>
  <si>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</si>
  <si>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</si>
  <si>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</si>
  <si>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</si>
  <si>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</si>
  <si>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</si>
  <si>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</si>
  <si>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</si>
  <si>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</si>
  <si>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</si>
  <si>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</si>
  <si>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</si>
  <si>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</si>
  <si>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</si>
  <si>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</si>
  <si>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</si>
  <si>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</si>
  <si>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</si>
  <si>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</si>
  <si>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</si>
  <si>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</si>
  <si>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</si>
  <si>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</si>
  <si>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</si>
  <si>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</si>
  <si>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</si>
  <si>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</si>
  <si>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</si>
  <si>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</si>
  <si>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</si>
  <si>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</si>
  <si>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</si>
  <si>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</si>
  <si>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</si>
  <si>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</si>
  <si>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</si>
  <si>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</si>
  <si>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</si>
  <si>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</si>
  <si>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</si>
  <si>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</si>
  <si>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</si>
  <si>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</si>
  <si>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</si>
  <si>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</si>
  <si>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</si>
  <si>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</si>
  <si>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</si>
  <si>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</si>
  <si>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</si>
  <si>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</si>
  <si>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</si>
  <si>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</si>
  <si>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</si>
  <si>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</si>
  <si>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</si>
  <si>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</si>
  <si>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</si>
  <si>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</si>
  <si>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</si>
  <si>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</si>
  <si>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</si>
  <si>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</si>
  <si>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</si>
  <si>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</si>
  <si>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</si>
  <si>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</si>
  <si>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</si>
  <si>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</si>
  <si>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</si>
  <si>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</si>
  <si>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</si>
  <si>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</si>
  <si>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</si>
  <si>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</si>
  <si>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</si>
  <si>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</si>
  <si>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</si>
  <si>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</si>
  <si>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</si>
  <si>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</si>
  <si>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</si>
  <si>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</si>
  <si>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</si>
  <si>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</si>
  <si>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</si>
  <si>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</si>
  <si>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</si>
  <si>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</si>
  <si>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</si>
  <si>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</si>
  <si>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</si>
  <si>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</si>
  <si>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</si>
  <si>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</si>
  <si>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</si>
  <si>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</si>
  <si>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</si>
  <si>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</si>
  <si>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</si>
  <si>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</si>
  <si>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</si>
  <si>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</si>
  <si>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</si>
  <si>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</si>
  <si>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</si>
  <si>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</si>
  <si>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</si>
  <si>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</si>
  <si>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</si>
  <si>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</si>
  <si>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</si>
  <si>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</si>
  <si>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</si>
  <si>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</si>
  <si>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</si>
  <si>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</si>
  <si>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</si>
  <si>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</si>
  <si>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</si>
  <si>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</si>
  <si>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</si>
  <si>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</si>
  <si>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</si>
  <si>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</si>
  <si>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</si>
  <si>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</si>
  <si>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</si>
  <si>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</si>
  <si>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</si>
  <si>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</si>
  <si>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</si>
  <si>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</si>
  <si>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</si>
  <si>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</si>
  <si>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</si>
  <si>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</si>
  <si>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</si>
  <si>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</si>
  <si>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</si>
  <si>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</si>
  <si>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</si>
  <si>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</si>
  <si>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</si>
  <si>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</si>
  <si>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</si>
  <si>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</si>
  <si>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</si>
  <si>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</si>
  <si>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</si>
  <si>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</si>
  <si>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</si>
  <si>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</si>
  <si>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</si>
  <si>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</si>
  <si>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</si>
  <si>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</si>
  <si>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</si>
  <si>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</si>
  <si>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</si>
  <si>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</si>
  <si>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</si>
  <si>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</si>
  <si>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</si>
  <si>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</si>
  <si>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</si>
  <si>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</si>
  <si>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</si>
  <si>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</si>
  <si>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</si>
  <si>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</si>
  <si>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</si>
  <si>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</si>
  <si>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</si>
  <si>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</si>
  <si>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</si>
  <si>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</si>
  <si>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</si>
  <si>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</si>
  <si>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</si>
  <si>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</si>
  <si>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</si>
  <si>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</si>
  <si>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</si>
  <si>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</si>
  <si>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</si>
  <si>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</si>
  <si>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</si>
  <si>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</si>
  <si>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</si>
  <si>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</si>
  <si>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</si>
  <si>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</si>
  <si>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</si>
  <si>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</si>
  <si>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</si>
  <si>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</si>
  <si>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</si>
  <si>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</si>
  <si>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</si>
  <si>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</si>
  <si>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</si>
  <si>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</si>
  <si>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</si>
  <si>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</si>
  <si>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</si>
  <si>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</si>
  <si>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</si>
  <si>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</si>
  <si>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</si>
  <si>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</si>
  <si>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</si>
  <si>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</si>
  <si>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</si>
  <si>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</si>
  <si>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</si>
  <si>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</si>
  <si>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</si>
  <si>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</si>
  <si>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</si>
  <si>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</si>
  <si>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</si>
  <si>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</si>
  <si>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</si>
  <si>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</si>
  <si>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</si>
  <si>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</si>
  <si>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</si>
  <si>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</si>
  <si>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</si>
  <si>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</si>
  <si>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</si>
  <si>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</si>
  <si>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</si>
  <si>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</si>
  <si>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</si>
  <si>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</si>
  <si>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</si>
  <si>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</si>
  <si>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</si>
  <si>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</si>
  <si>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</si>
  <si>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</si>
  <si>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</si>
  <si>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</si>
  <si>
    <t>Égypte</t>
  </si>
  <si>
    <t>PDM 2019</t>
  </si>
  <si>
    <t>TCAM 2012-2019</t>
  </si>
  <si>
    <t>USA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</si>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</sst>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  <numFmt numFmtId="168" formatCode="0_ ;\-0\ "/>
    <numFmt numFmtId="170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60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  <xf numFmtId="168" fontId="2" fillId="0" borderId="1" xfId="1" applyNumberFormat="1" applyFont="1" applyBorder="1" applyAlignment="1">
      <alignment vertical="center"/>
    </xf>
    <xf numFmtId="0" fontId="6" fillId="3" borderId="1" xfId="4" applyFont="1" applyFill="1" applyBorder="1" applyAlignment="1">
      <alignment horizontal="center" vertical="center" wrapText="1"/>
    </xf>
    <xf numFmtId="9" fontId="6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70" fontId="0" fillId="0" borderId="1" xfId="1" applyNumberFormat="1" applyFont="1" applyBorder="1" applyAlignment="1">
      <alignment vertical="center"/>
    </xf>
    <xf numFmtId="9" fontId="0" fillId="0" borderId="1" xfId="2" applyFont="1" applyFill="1" applyBorder="1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76B8269D-D912-41F6-AB4D-D0D5A918D9F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t.zouiten/Downloads/Trade_Map_-_Liste_des_march&#233;s_fournisseurs_pour__un_produit_import&#233;_par_le_Maroc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t.zouiten/Downloads/Trade_Map_-_Liste_des_march&#233;s_importateurs_pour__un_produit_export&#233;_par_le_Maroc%20(1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f"/>
    </sheetNames>
    <sheetDataSet>
      <sheetData sheetId="0">
        <row r="18">
          <cell r="A18" t="str">
            <v>Monde</v>
          </cell>
          <cell r="B18">
            <v>44262937</v>
          </cell>
          <cell r="C18">
            <v>44789782</v>
          </cell>
          <cell r="D18">
            <v>45190815</v>
          </cell>
          <cell r="E18">
            <v>46191743</v>
          </cell>
          <cell r="F18">
            <v>37581282</v>
          </cell>
          <cell r="G18">
            <v>41683368</v>
          </cell>
          <cell r="H18">
            <v>45083716</v>
          </cell>
          <cell r="I18">
            <v>51253928</v>
          </cell>
          <cell r="J18">
            <v>51067504</v>
          </cell>
          <cell r="K18">
            <v>44601452</v>
          </cell>
        </row>
        <row r="19">
          <cell r="A19" t="str">
            <v>Espagne</v>
          </cell>
          <cell r="B19">
            <v>4858557</v>
          </cell>
          <cell r="C19">
            <v>5901448</v>
          </cell>
          <cell r="D19">
            <v>6119973</v>
          </cell>
          <cell r="E19">
            <v>6161210</v>
          </cell>
          <cell r="F19">
            <v>5229337</v>
          </cell>
          <cell r="G19">
            <v>6551317</v>
          </cell>
          <cell r="H19">
            <v>7607482</v>
          </cell>
          <cell r="I19">
            <v>8106186</v>
          </cell>
          <cell r="J19">
            <v>7948025</v>
          </cell>
          <cell r="K19">
            <v>6806492</v>
          </cell>
        </row>
        <row r="20">
          <cell r="A20" t="str">
            <v>Chine</v>
          </cell>
          <cell r="B20">
            <v>2884588</v>
          </cell>
          <cell r="C20">
            <v>2967814</v>
          </cell>
          <cell r="D20">
            <v>3136793</v>
          </cell>
          <cell r="E20">
            <v>3507532</v>
          </cell>
          <cell r="F20">
            <v>3155693</v>
          </cell>
          <cell r="G20">
            <v>3802775</v>
          </cell>
          <cell r="H20">
            <v>4078630</v>
          </cell>
          <cell r="I20">
            <v>5037380</v>
          </cell>
          <cell r="J20">
            <v>5181673</v>
          </cell>
          <cell r="K20">
            <v>5436626</v>
          </cell>
        </row>
        <row r="21">
          <cell r="A21" t="str">
            <v>France</v>
          </cell>
          <cell r="B21">
            <v>6308934</v>
          </cell>
          <cell r="C21">
            <v>5548461</v>
          </cell>
          <cell r="D21">
            <v>5849318</v>
          </cell>
          <cell r="E21">
            <v>6225049</v>
          </cell>
          <cell r="F21">
            <v>4759666</v>
          </cell>
          <cell r="G21">
            <v>5511849</v>
          </cell>
          <cell r="H21">
            <v>5356081</v>
          </cell>
          <cell r="I21">
            <v>6091606</v>
          </cell>
          <cell r="J21">
            <v>6236671</v>
          </cell>
          <cell r="K21">
            <v>5351008</v>
          </cell>
        </row>
        <row r="22">
          <cell r="A22" t="str">
            <v>Etats-Unis d'Amérique</v>
          </cell>
          <cell r="B22">
            <v>3591265</v>
          </cell>
          <cell r="C22">
            <v>2858984</v>
          </cell>
          <cell r="D22">
            <v>3396954</v>
          </cell>
          <cell r="E22">
            <v>3219824</v>
          </cell>
          <cell r="F22">
            <v>2443021</v>
          </cell>
          <cell r="G22">
            <v>2658373</v>
          </cell>
          <cell r="H22">
            <v>3090912</v>
          </cell>
          <cell r="I22">
            <v>4075179</v>
          </cell>
          <cell r="J22">
            <v>3776676</v>
          </cell>
          <cell r="K22">
            <v>2795713</v>
          </cell>
        </row>
        <row r="23">
          <cell r="A23" t="str">
            <v>Turquie</v>
          </cell>
          <cell r="B23">
            <v>1168590</v>
          </cell>
          <cell r="C23">
            <v>1136434</v>
          </cell>
          <cell r="D23">
            <v>1387349</v>
          </cell>
          <cell r="E23">
            <v>1651925</v>
          </cell>
          <cell r="F23">
            <v>1589001</v>
          </cell>
          <cell r="G23">
            <v>1848730</v>
          </cell>
          <cell r="H23">
            <v>1984845</v>
          </cell>
          <cell r="I23">
            <v>2293732</v>
          </cell>
          <cell r="J23">
            <v>2665874</v>
          </cell>
          <cell r="K23">
            <v>2441841</v>
          </cell>
        </row>
        <row r="24">
          <cell r="A24" t="str">
            <v>Allemagne</v>
          </cell>
          <cell r="B24">
            <v>1981278</v>
          </cell>
          <cell r="C24">
            <v>2139392</v>
          </cell>
          <cell r="D24">
            <v>2167299</v>
          </cell>
          <cell r="E24">
            <v>2398343</v>
          </cell>
          <cell r="F24">
            <v>2181565</v>
          </cell>
          <cell r="G24">
            <v>2451636</v>
          </cell>
          <cell r="H24">
            <v>2725966</v>
          </cell>
          <cell r="I24">
            <v>2496760</v>
          </cell>
          <cell r="J24">
            <v>2523536</v>
          </cell>
          <cell r="K24">
            <v>2367026</v>
          </cell>
        </row>
        <row r="25">
          <cell r="A25" t="str">
            <v>Italie</v>
          </cell>
          <cell r="B25">
            <v>2297390</v>
          </cell>
          <cell r="C25">
            <v>2196338</v>
          </cell>
          <cell r="D25">
            <v>2413022</v>
          </cell>
          <cell r="E25">
            <v>2277577</v>
          </cell>
          <cell r="F25">
            <v>2054407</v>
          </cell>
          <cell r="G25">
            <v>2263422</v>
          </cell>
          <cell r="H25">
            <v>2618824</v>
          </cell>
          <cell r="I25">
            <v>2864890</v>
          </cell>
          <cell r="J25">
            <v>2740885</v>
          </cell>
          <cell r="K25">
            <v>2323894</v>
          </cell>
        </row>
        <row r="26">
          <cell r="A26" t="str">
            <v>Russie, Fédération de</v>
          </cell>
          <cell r="B26">
            <v>2047750</v>
          </cell>
          <cell r="C26">
            <v>2350498</v>
          </cell>
          <cell r="D26">
            <v>1907055</v>
          </cell>
          <cell r="E26">
            <v>1948476</v>
          </cell>
          <cell r="F26">
            <v>1622347</v>
          </cell>
          <cell r="G26">
            <v>1020590</v>
          </cell>
          <cell r="H26">
            <v>957885</v>
          </cell>
          <cell r="I26">
            <v>1762171</v>
          </cell>
          <cell r="J26">
            <v>1364664</v>
          </cell>
          <cell r="K26">
            <v>1622859</v>
          </cell>
        </row>
        <row r="27">
          <cell r="A27" t="str">
            <v>Portugal</v>
          </cell>
          <cell r="B27">
            <v>754016</v>
          </cell>
          <cell r="C27">
            <v>730651</v>
          </cell>
          <cell r="D27">
            <v>1041053</v>
          </cell>
          <cell r="E27">
            <v>917807</v>
          </cell>
          <cell r="F27">
            <v>1025761</v>
          </cell>
          <cell r="G27">
            <v>1225681</v>
          </cell>
          <cell r="H27">
            <v>1389376</v>
          </cell>
          <cell r="I27">
            <v>1326299</v>
          </cell>
          <cell r="J27">
            <v>1410372</v>
          </cell>
          <cell r="K27">
            <v>1183218</v>
          </cell>
        </row>
        <row r="28">
          <cell r="A28" t="str">
            <v>Arabie saoudite</v>
          </cell>
          <cell r="B28">
            <v>3049821</v>
          </cell>
          <cell r="C28">
            <v>2831562</v>
          </cell>
          <cell r="D28">
            <v>2783449</v>
          </cell>
          <cell r="E28">
            <v>2514630</v>
          </cell>
          <cell r="F28">
            <v>993926</v>
          </cell>
          <cell r="G28">
            <v>799151</v>
          </cell>
          <cell r="H28">
            <v>875600</v>
          </cell>
          <cell r="I28">
            <v>1174137</v>
          </cell>
          <cell r="J28">
            <v>1224083</v>
          </cell>
          <cell r="K28">
            <v>897571</v>
          </cell>
        </row>
        <row r="29">
          <cell r="A29" t="str">
            <v>Brésil</v>
          </cell>
          <cell r="B29">
            <v>1040863</v>
          </cell>
          <cell r="C29">
            <v>1013234</v>
          </cell>
          <cell r="D29">
            <v>805559</v>
          </cell>
          <cell r="E29">
            <v>548344</v>
          </cell>
          <cell r="F29">
            <v>625260</v>
          </cell>
          <cell r="G29">
            <v>653799</v>
          </cell>
          <cell r="H29">
            <v>716604</v>
          </cell>
          <cell r="I29">
            <v>618826</v>
          </cell>
          <cell r="J29">
            <v>576964</v>
          </cell>
          <cell r="K29">
            <v>770808</v>
          </cell>
        </row>
        <row r="30">
          <cell r="A30" t="str">
            <v>Belgique</v>
          </cell>
          <cell r="B30">
            <v>843229</v>
          </cell>
          <cell r="C30">
            <v>737668</v>
          </cell>
          <cell r="D30">
            <v>808531</v>
          </cell>
          <cell r="E30">
            <v>980596</v>
          </cell>
          <cell r="F30">
            <v>618149</v>
          </cell>
          <cell r="G30">
            <v>641773</v>
          </cell>
          <cell r="H30">
            <v>604850</v>
          </cell>
          <cell r="I30">
            <v>811377</v>
          </cell>
          <cell r="J30">
            <v>772784</v>
          </cell>
          <cell r="K30">
            <v>735185</v>
          </cell>
        </row>
        <row r="31">
          <cell r="A31" t="str">
            <v>Inde</v>
          </cell>
          <cell r="B31">
            <v>588940</v>
          </cell>
          <cell r="C31">
            <v>507746</v>
          </cell>
          <cell r="D31">
            <v>629142</v>
          </cell>
          <cell r="E31">
            <v>507647</v>
          </cell>
          <cell r="F31">
            <v>400282</v>
          </cell>
          <cell r="G31">
            <v>633757</v>
          </cell>
          <cell r="H31">
            <v>617349</v>
          </cell>
          <cell r="I31">
            <v>702883</v>
          </cell>
          <cell r="J31">
            <v>1159033</v>
          </cell>
          <cell r="K31">
            <v>675205</v>
          </cell>
        </row>
        <row r="32">
          <cell r="A32" t="str">
            <v>Pays-Bas</v>
          </cell>
          <cell r="B32">
            <v>729115</v>
          </cell>
          <cell r="C32">
            <v>666757</v>
          </cell>
          <cell r="D32">
            <v>717650</v>
          </cell>
          <cell r="E32">
            <v>935729</v>
          </cell>
          <cell r="F32">
            <v>695938</v>
          </cell>
          <cell r="G32">
            <v>797251</v>
          </cell>
          <cell r="H32">
            <v>745183</v>
          </cell>
          <cell r="I32">
            <v>931068</v>
          </cell>
          <cell r="J32">
            <v>804060</v>
          </cell>
          <cell r="K32">
            <v>664997</v>
          </cell>
        </row>
        <row r="33">
          <cell r="A33" t="str">
            <v>Argentine</v>
          </cell>
          <cell r="B33">
            <v>560936</v>
          </cell>
          <cell r="C33">
            <v>630369</v>
          </cell>
          <cell r="D33">
            <v>550321</v>
          </cell>
          <cell r="E33">
            <v>581172</v>
          </cell>
          <cell r="F33">
            <v>412024</v>
          </cell>
          <cell r="G33">
            <v>446906</v>
          </cell>
          <cell r="H33">
            <v>577434</v>
          </cell>
          <cell r="I33">
            <v>408362</v>
          </cell>
          <cell r="J33">
            <v>738750</v>
          </cell>
          <cell r="K33">
            <v>605199</v>
          </cell>
        </row>
        <row r="34">
          <cell r="A34" t="str">
            <v>Egypte</v>
          </cell>
          <cell r="B34">
            <v>492488</v>
          </cell>
          <cell r="C34">
            <v>467618</v>
          </cell>
          <cell r="D34">
            <v>493186</v>
          </cell>
          <cell r="E34">
            <v>546256</v>
          </cell>
          <cell r="F34">
            <v>386897</v>
          </cell>
          <cell r="G34">
            <v>411238</v>
          </cell>
          <cell r="H34">
            <v>455020</v>
          </cell>
          <cell r="I34">
            <v>570013</v>
          </cell>
          <cell r="J34">
            <v>674536</v>
          </cell>
          <cell r="K34">
            <v>582892</v>
          </cell>
        </row>
        <row r="35">
          <cell r="A35" t="str">
            <v>Royaume-Uni</v>
          </cell>
          <cell r="B35">
            <v>885701</v>
          </cell>
          <cell r="C35">
            <v>982997</v>
          </cell>
          <cell r="D35">
            <v>853742</v>
          </cell>
          <cell r="E35">
            <v>831203</v>
          </cell>
          <cell r="F35">
            <v>820046</v>
          </cell>
          <cell r="G35">
            <v>797405</v>
          </cell>
          <cell r="H35">
            <v>1021707</v>
          </cell>
          <cell r="I35">
            <v>1130752</v>
          </cell>
          <cell r="J35">
            <v>864590</v>
          </cell>
          <cell r="K35">
            <v>564159</v>
          </cell>
        </row>
        <row r="36">
          <cell r="A36" t="str">
            <v>Roumanie</v>
          </cell>
          <cell r="B36">
            <v>367482</v>
          </cell>
          <cell r="C36">
            <v>390728</v>
          </cell>
          <cell r="D36">
            <v>465210</v>
          </cell>
          <cell r="E36">
            <v>309621</v>
          </cell>
          <cell r="F36">
            <v>252416</v>
          </cell>
          <cell r="G36">
            <v>592384</v>
          </cell>
          <cell r="H36">
            <v>619411</v>
          </cell>
          <cell r="I36">
            <v>644655</v>
          </cell>
          <cell r="J36">
            <v>585241</v>
          </cell>
          <cell r="K36">
            <v>549179</v>
          </cell>
        </row>
        <row r="37">
          <cell r="A37" t="str">
            <v>Canada</v>
          </cell>
          <cell r="B37">
            <v>363885</v>
          </cell>
          <cell r="C37">
            <v>450825</v>
          </cell>
          <cell r="D37">
            <v>422136</v>
          </cell>
          <cell r="E37">
            <v>348612</v>
          </cell>
          <cell r="F37">
            <v>397945</v>
          </cell>
          <cell r="G37">
            <v>408843</v>
          </cell>
          <cell r="H37">
            <v>424377</v>
          </cell>
          <cell r="I37">
            <v>487567</v>
          </cell>
          <cell r="J37">
            <v>402838</v>
          </cell>
          <cell r="K37">
            <v>527610</v>
          </cell>
        </row>
        <row r="38">
          <cell r="A38" t="str">
            <v>Emirats arabes unis</v>
          </cell>
          <cell r="B38">
            <v>304427</v>
          </cell>
          <cell r="C38">
            <v>521152</v>
          </cell>
          <cell r="D38">
            <v>305121</v>
          </cell>
          <cell r="E38">
            <v>430098</v>
          </cell>
          <cell r="F38">
            <v>542638</v>
          </cell>
          <cell r="G38">
            <v>665723</v>
          </cell>
          <cell r="H38">
            <v>522734</v>
          </cell>
          <cell r="I38">
            <v>820158</v>
          </cell>
          <cell r="J38">
            <v>907054</v>
          </cell>
          <cell r="K38">
            <v>511892</v>
          </cell>
        </row>
        <row r="39">
          <cell r="A39" t="str">
            <v>Pologne</v>
          </cell>
          <cell r="B39">
            <v>202313</v>
          </cell>
          <cell r="C39">
            <v>254794</v>
          </cell>
          <cell r="D39">
            <v>339577</v>
          </cell>
          <cell r="E39">
            <v>500462</v>
          </cell>
          <cell r="F39">
            <v>354742</v>
          </cell>
          <cell r="G39">
            <v>361593</v>
          </cell>
          <cell r="H39">
            <v>391506</v>
          </cell>
          <cell r="I39">
            <v>446201</v>
          </cell>
          <cell r="J39">
            <v>476445</v>
          </cell>
          <cell r="K39">
            <v>470539</v>
          </cell>
        </row>
        <row r="40">
          <cell r="A40" t="str">
            <v>Ukraine</v>
          </cell>
          <cell r="B40">
            <v>676828</v>
          </cell>
          <cell r="C40">
            <v>751933</v>
          </cell>
          <cell r="D40">
            <v>582616</v>
          </cell>
          <cell r="E40">
            <v>650418</v>
          </cell>
          <cell r="F40">
            <v>514488</v>
          </cell>
          <cell r="G40">
            <v>433144</v>
          </cell>
          <cell r="H40">
            <v>367191</v>
          </cell>
          <cell r="I40">
            <v>470889</v>
          </cell>
          <cell r="J40">
            <v>351250</v>
          </cell>
          <cell r="K40">
            <v>435959</v>
          </cell>
        </row>
        <row r="41">
          <cell r="A41" t="str">
            <v>Algérie</v>
          </cell>
          <cell r="B41">
            <v>1074864</v>
          </cell>
          <cell r="C41">
            <v>1127520</v>
          </cell>
          <cell r="D41">
            <v>1284507</v>
          </cell>
          <cell r="E41">
            <v>1331608</v>
          </cell>
          <cell r="F41">
            <v>789228</v>
          </cell>
          <cell r="G41">
            <v>616227</v>
          </cell>
          <cell r="H41">
            <v>544083</v>
          </cell>
          <cell r="I41">
            <v>741599</v>
          </cell>
          <cell r="J41">
            <v>515385</v>
          </cell>
          <cell r="K41">
            <v>434917</v>
          </cell>
        </row>
        <row r="42">
          <cell r="A42" t="str">
            <v>Corée, République de</v>
          </cell>
          <cell r="B42">
            <v>443687</v>
          </cell>
          <cell r="C42">
            <v>595997</v>
          </cell>
          <cell r="D42">
            <v>402070</v>
          </cell>
          <cell r="E42">
            <v>401637</v>
          </cell>
          <cell r="F42">
            <v>407777</v>
          </cell>
          <cell r="G42">
            <v>788498</v>
          </cell>
          <cell r="H42">
            <v>542766</v>
          </cell>
          <cell r="I42">
            <v>453051</v>
          </cell>
          <cell r="J42">
            <v>556900</v>
          </cell>
          <cell r="K42">
            <v>402631</v>
          </cell>
        </row>
        <row r="43">
          <cell r="A43" t="str">
            <v>Suède</v>
          </cell>
          <cell r="B43">
            <v>491783</v>
          </cell>
          <cell r="C43">
            <v>497459</v>
          </cell>
          <cell r="D43">
            <v>422339</v>
          </cell>
          <cell r="E43">
            <v>405799</v>
          </cell>
          <cell r="F43">
            <v>363423</v>
          </cell>
          <cell r="G43">
            <v>420353</v>
          </cell>
          <cell r="H43">
            <v>468723</v>
          </cell>
          <cell r="I43">
            <v>507987</v>
          </cell>
          <cell r="J43">
            <v>496919</v>
          </cell>
          <cell r="K43">
            <v>349028</v>
          </cell>
        </row>
        <row r="44">
          <cell r="A44" t="str">
            <v>République tchèque</v>
          </cell>
          <cell r="B44">
            <v>129045</v>
          </cell>
          <cell r="C44">
            <v>124417</v>
          </cell>
          <cell r="D44">
            <v>176525</v>
          </cell>
          <cell r="E44">
            <v>207894</v>
          </cell>
          <cell r="F44">
            <v>185262</v>
          </cell>
          <cell r="G44">
            <v>243799</v>
          </cell>
          <cell r="H44">
            <v>329275</v>
          </cell>
          <cell r="I44">
            <v>394531</v>
          </cell>
          <cell r="J44">
            <v>374051</v>
          </cell>
          <cell r="K44">
            <v>325988</v>
          </cell>
        </row>
        <row r="45">
          <cell r="A45" t="str">
            <v>Japon</v>
          </cell>
          <cell r="B45">
            <v>416113</v>
          </cell>
          <cell r="C45">
            <v>653171</v>
          </cell>
          <cell r="D45">
            <v>321525</v>
          </cell>
          <cell r="E45">
            <v>345743</v>
          </cell>
          <cell r="F45">
            <v>286734</v>
          </cell>
          <cell r="G45">
            <v>511346</v>
          </cell>
          <cell r="H45">
            <v>457271</v>
          </cell>
          <cell r="I45">
            <v>381359</v>
          </cell>
          <cell r="J45">
            <v>353822</v>
          </cell>
          <cell r="K45">
            <v>289952</v>
          </cell>
        </row>
        <row r="46">
          <cell r="A46" t="str">
            <v>Suisse</v>
          </cell>
          <cell r="B46">
            <v>307274</v>
          </cell>
          <cell r="C46">
            <v>231501</v>
          </cell>
          <cell r="D46">
            <v>248246</v>
          </cell>
          <cell r="E46">
            <v>301719</v>
          </cell>
          <cell r="F46">
            <v>266591</v>
          </cell>
          <cell r="G46">
            <v>262770</v>
          </cell>
          <cell r="H46">
            <v>281618</v>
          </cell>
          <cell r="I46">
            <v>337092</v>
          </cell>
          <cell r="J46">
            <v>316447</v>
          </cell>
          <cell r="K46">
            <v>280652</v>
          </cell>
        </row>
        <row r="47">
          <cell r="A47" t="str">
            <v>Viet Nam</v>
          </cell>
          <cell r="B47">
            <v>51244</v>
          </cell>
          <cell r="C47">
            <v>128222</v>
          </cell>
          <cell r="D47">
            <v>145907</v>
          </cell>
          <cell r="E47">
            <v>187542</v>
          </cell>
          <cell r="F47">
            <v>196780</v>
          </cell>
          <cell r="G47">
            <v>270770</v>
          </cell>
          <cell r="H47">
            <v>215985</v>
          </cell>
          <cell r="I47">
            <v>243193</v>
          </cell>
          <cell r="J47">
            <v>263532</v>
          </cell>
          <cell r="K47">
            <v>269169</v>
          </cell>
        </row>
        <row r="48">
          <cell r="A48" t="str">
            <v>Hongrie</v>
          </cell>
          <cell r="B48">
            <v>118775</v>
          </cell>
          <cell r="C48">
            <v>96304</v>
          </cell>
          <cell r="D48">
            <v>117448</v>
          </cell>
          <cell r="E48">
            <v>161517</v>
          </cell>
          <cell r="F48">
            <v>173322</v>
          </cell>
          <cell r="G48">
            <v>177655</v>
          </cell>
          <cell r="H48">
            <v>261138</v>
          </cell>
          <cell r="I48">
            <v>253990</v>
          </cell>
          <cell r="J48">
            <v>206365</v>
          </cell>
          <cell r="K48">
            <v>211468</v>
          </cell>
        </row>
        <row r="49">
          <cell r="A49" t="str">
            <v>Autriche</v>
          </cell>
          <cell r="B49">
            <v>186533</v>
          </cell>
          <cell r="C49">
            <v>134893</v>
          </cell>
          <cell r="D49">
            <v>172898</v>
          </cell>
          <cell r="E49">
            <v>220995</v>
          </cell>
          <cell r="F49">
            <v>182943</v>
          </cell>
          <cell r="G49">
            <v>171836</v>
          </cell>
          <cell r="H49">
            <v>210324</v>
          </cell>
          <cell r="I49">
            <v>284816</v>
          </cell>
          <cell r="J49">
            <v>253149</v>
          </cell>
          <cell r="K49">
            <v>207301</v>
          </cell>
        </row>
        <row r="50">
          <cell r="A50" t="str">
            <v>Tunisie</v>
          </cell>
          <cell r="B50">
            <v>282126</v>
          </cell>
          <cell r="C50">
            <v>241046</v>
          </cell>
          <cell r="D50">
            <v>221864</v>
          </cell>
          <cell r="E50">
            <v>205438</v>
          </cell>
          <cell r="F50">
            <v>189579</v>
          </cell>
          <cell r="G50">
            <v>191485</v>
          </cell>
          <cell r="H50">
            <v>213828</v>
          </cell>
          <cell r="I50">
            <v>259339</v>
          </cell>
          <cell r="J50">
            <v>246215</v>
          </cell>
          <cell r="K50">
            <v>203366</v>
          </cell>
        </row>
        <row r="51">
          <cell r="A51" t="str">
            <v>Danemark</v>
          </cell>
          <cell r="B51">
            <v>76508</v>
          </cell>
          <cell r="C51">
            <v>183014</v>
          </cell>
          <cell r="D51">
            <v>249752</v>
          </cell>
          <cell r="E51">
            <v>200245</v>
          </cell>
          <cell r="F51">
            <v>60465</v>
          </cell>
          <cell r="G51">
            <v>74610</v>
          </cell>
          <cell r="H51">
            <v>187121</v>
          </cell>
          <cell r="I51">
            <v>110578</v>
          </cell>
          <cell r="J51">
            <v>144254</v>
          </cell>
          <cell r="K51">
            <v>196914</v>
          </cell>
        </row>
        <row r="52">
          <cell r="A52" t="str">
            <v>Trinité-et-Tobago</v>
          </cell>
          <cell r="B52">
            <v>15143</v>
          </cell>
          <cell r="C52">
            <v>3028</v>
          </cell>
          <cell r="D52">
            <v>16707</v>
          </cell>
          <cell r="E52">
            <v>37212</v>
          </cell>
          <cell r="F52">
            <v>12359</v>
          </cell>
          <cell r="G52">
            <v>23060</v>
          </cell>
          <cell r="H52">
            <v>133569</v>
          </cell>
          <cell r="I52">
            <v>97560</v>
          </cell>
          <cell r="J52">
            <v>145534</v>
          </cell>
          <cell r="K52">
            <v>187223</v>
          </cell>
        </row>
        <row r="53">
          <cell r="A53" t="str">
            <v>Finlande</v>
          </cell>
          <cell r="B53">
            <v>181499</v>
          </cell>
          <cell r="C53">
            <v>151751</v>
          </cell>
          <cell r="D53">
            <v>164508</v>
          </cell>
          <cell r="E53">
            <v>184482</v>
          </cell>
          <cell r="F53">
            <v>199512</v>
          </cell>
          <cell r="G53">
            <v>209129</v>
          </cell>
          <cell r="H53">
            <v>256466</v>
          </cell>
          <cell r="I53">
            <v>485118</v>
          </cell>
          <cell r="J53">
            <v>256346</v>
          </cell>
          <cell r="K53">
            <v>174024</v>
          </cell>
        </row>
        <row r="54">
          <cell r="A54" t="str">
            <v>Slovaquie</v>
          </cell>
          <cell r="B54">
            <v>65269</v>
          </cell>
          <cell r="C54">
            <v>57466</v>
          </cell>
          <cell r="D54">
            <v>91445</v>
          </cell>
          <cell r="E54">
            <v>114157</v>
          </cell>
          <cell r="F54">
            <v>124069</v>
          </cell>
          <cell r="G54">
            <v>193345</v>
          </cell>
          <cell r="H54">
            <v>182156</v>
          </cell>
          <cell r="I54">
            <v>204688</v>
          </cell>
          <cell r="J54">
            <v>216555</v>
          </cell>
          <cell r="K54">
            <v>159956</v>
          </cell>
        </row>
        <row r="55">
          <cell r="A55" t="str">
            <v>Thaïlande</v>
          </cell>
          <cell r="B55">
            <v>212139</v>
          </cell>
          <cell r="C55">
            <v>202563</v>
          </cell>
          <cell r="D55">
            <v>205359</v>
          </cell>
          <cell r="E55">
            <v>145532</v>
          </cell>
          <cell r="F55">
            <v>130243</v>
          </cell>
          <cell r="G55">
            <v>139171</v>
          </cell>
          <cell r="H55">
            <v>154496</v>
          </cell>
          <cell r="I55">
            <v>166018</v>
          </cell>
          <cell r="J55">
            <v>169864</v>
          </cell>
          <cell r="K55">
            <v>145940</v>
          </cell>
        </row>
        <row r="56">
          <cell r="A56" t="str">
            <v>Norvège</v>
          </cell>
          <cell r="B56">
            <v>124558</v>
          </cell>
          <cell r="C56">
            <v>214235</v>
          </cell>
          <cell r="D56">
            <v>125636</v>
          </cell>
          <cell r="E56">
            <v>51946</v>
          </cell>
          <cell r="F56">
            <v>72506</v>
          </cell>
          <cell r="G56">
            <v>41061</v>
          </cell>
          <cell r="H56">
            <v>144009</v>
          </cell>
          <cell r="I56">
            <v>179035</v>
          </cell>
          <cell r="J56">
            <v>138107</v>
          </cell>
          <cell r="K56">
            <v>144496</v>
          </cell>
        </row>
        <row r="57">
          <cell r="A57" t="str">
            <v>Irlande</v>
          </cell>
          <cell r="B57">
            <v>146550</v>
          </cell>
          <cell r="C57">
            <v>141865</v>
          </cell>
          <cell r="D57">
            <v>120879</v>
          </cell>
          <cell r="E57">
            <v>258103</v>
          </cell>
          <cell r="F57">
            <v>106283</v>
          </cell>
          <cell r="G57">
            <v>117604</v>
          </cell>
          <cell r="H57">
            <v>155964</v>
          </cell>
          <cell r="I57">
            <v>130696</v>
          </cell>
          <cell r="J57">
            <v>274789</v>
          </cell>
          <cell r="K57">
            <v>143534</v>
          </cell>
        </row>
        <row r="58">
          <cell r="A58" t="str">
            <v>Bulgarie</v>
          </cell>
          <cell r="B58">
            <v>29261</v>
          </cell>
          <cell r="C58">
            <v>56891</v>
          </cell>
          <cell r="D58">
            <v>97422</v>
          </cell>
          <cell r="E58">
            <v>106894</v>
          </cell>
          <cell r="F58">
            <v>76627</v>
          </cell>
          <cell r="G58">
            <v>92096</v>
          </cell>
          <cell r="H58">
            <v>117051</v>
          </cell>
          <cell r="I58">
            <v>122109</v>
          </cell>
          <cell r="J58">
            <v>94962</v>
          </cell>
          <cell r="K58">
            <v>130621</v>
          </cell>
        </row>
        <row r="59">
          <cell r="A59" t="str">
            <v>Taipei Chinois</v>
          </cell>
          <cell r="B59">
            <v>146874</v>
          </cell>
          <cell r="C59">
            <v>95468</v>
          </cell>
          <cell r="D59">
            <v>88977</v>
          </cell>
          <cell r="E59">
            <v>95355</v>
          </cell>
          <cell r="F59">
            <v>93252</v>
          </cell>
          <cell r="G59">
            <v>94424</v>
          </cell>
          <cell r="H59">
            <v>122749</v>
          </cell>
          <cell r="I59">
            <v>117315</v>
          </cell>
          <cell r="J59">
            <v>107323</v>
          </cell>
          <cell r="K59">
            <v>106938</v>
          </cell>
        </row>
        <row r="60">
          <cell r="A60" t="str">
            <v>Mexique</v>
          </cell>
          <cell r="B60">
            <v>60463</v>
          </cell>
          <cell r="C60">
            <v>45803</v>
          </cell>
          <cell r="D60">
            <v>49729</v>
          </cell>
          <cell r="E60">
            <v>153351</v>
          </cell>
          <cell r="F60">
            <v>68342</v>
          </cell>
          <cell r="G60">
            <v>84630</v>
          </cell>
          <cell r="H60">
            <v>199449</v>
          </cell>
          <cell r="I60">
            <v>139230</v>
          </cell>
          <cell r="J60">
            <v>261018</v>
          </cell>
          <cell r="K60">
            <v>101140</v>
          </cell>
        </row>
        <row r="61">
          <cell r="A61" t="str">
            <v>Singapour</v>
          </cell>
          <cell r="B61">
            <v>218495</v>
          </cell>
          <cell r="C61">
            <v>138178</v>
          </cell>
          <cell r="D61">
            <v>119020</v>
          </cell>
          <cell r="E61">
            <v>116307</v>
          </cell>
          <cell r="F61">
            <v>92165</v>
          </cell>
          <cell r="G61">
            <v>102761</v>
          </cell>
          <cell r="H61">
            <v>96382</v>
          </cell>
          <cell r="I61">
            <v>110069</v>
          </cell>
          <cell r="J61">
            <v>158348</v>
          </cell>
          <cell r="K61">
            <v>99414</v>
          </cell>
        </row>
        <row r="62">
          <cell r="A62" t="str">
            <v>Indonésie</v>
          </cell>
          <cell r="B62">
            <v>136510</v>
          </cell>
          <cell r="C62">
            <v>135767</v>
          </cell>
          <cell r="D62">
            <v>91662</v>
          </cell>
          <cell r="E62">
            <v>111692</v>
          </cell>
          <cell r="F62">
            <v>135813</v>
          </cell>
          <cell r="G62">
            <v>172607</v>
          </cell>
          <cell r="H62">
            <v>133574</v>
          </cell>
          <cell r="I62">
            <v>105751</v>
          </cell>
          <cell r="J62">
            <v>120193</v>
          </cell>
          <cell r="K62">
            <v>99108</v>
          </cell>
        </row>
        <row r="63">
          <cell r="A63" t="str">
            <v>Malaisie</v>
          </cell>
          <cell r="B63">
            <v>118128</v>
          </cell>
          <cell r="C63">
            <v>91827</v>
          </cell>
          <cell r="D63">
            <v>93156</v>
          </cell>
          <cell r="E63">
            <v>102573</v>
          </cell>
          <cell r="F63">
            <v>85868</v>
          </cell>
          <cell r="G63">
            <v>96167</v>
          </cell>
          <cell r="H63">
            <v>100359</v>
          </cell>
          <cell r="I63">
            <v>103538</v>
          </cell>
          <cell r="J63">
            <v>84190</v>
          </cell>
          <cell r="K63">
            <v>95947</v>
          </cell>
        </row>
        <row r="64">
          <cell r="A64" t="str">
            <v>Bahreïn</v>
          </cell>
          <cell r="B64">
            <v>66436</v>
          </cell>
          <cell r="C64">
            <v>49357</v>
          </cell>
          <cell r="D64">
            <v>64046</v>
          </cell>
          <cell r="E64">
            <v>79579</v>
          </cell>
          <cell r="F64">
            <v>68039</v>
          </cell>
          <cell r="G64">
            <v>62843</v>
          </cell>
          <cell r="H64">
            <v>77784</v>
          </cell>
          <cell r="I64">
            <v>87917</v>
          </cell>
          <cell r="J64">
            <v>78989</v>
          </cell>
          <cell r="K64">
            <v>86208</v>
          </cell>
        </row>
        <row r="65">
          <cell r="A65" t="str">
            <v>Qatar</v>
          </cell>
          <cell r="B65">
            <v>142021</v>
          </cell>
          <cell r="C65">
            <v>141024</v>
          </cell>
          <cell r="D65">
            <v>102461</v>
          </cell>
          <cell r="E65">
            <v>73431</v>
          </cell>
          <cell r="F65">
            <v>53173</v>
          </cell>
          <cell r="G65">
            <v>54351</v>
          </cell>
          <cell r="H65">
            <v>46582</v>
          </cell>
          <cell r="I65">
            <v>54480</v>
          </cell>
          <cell r="J65">
            <v>52610</v>
          </cell>
          <cell r="K65">
            <v>74953</v>
          </cell>
        </row>
        <row r="66">
          <cell r="A66" t="str">
            <v>Grèce</v>
          </cell>
          <cell r="B66">
            <v>88656</v>
          </cell>
          <cell r="C66">
            <v>51856</v>
          </cell>
          <cell r="D66">
            <v>115691</v>
          </cell>
          <cell r="E66">
            <v>46572</v>
          </cell>
          <cell r="F66">
            <v>50079</v>
          </cell>
          <cell r="G66">
            <v>86607</v>
          </cell>
          <cell r="H66">
            <v>88691</v>
          </cell>
          <cell r="I66">
            <v>137522</v>
          </cell>
          <cell r="J66">
            <v>134614</v>
          </cell>
          <cell r="K66">
            <v>74422</v>
          </cell>
        </row>
        <row r="67">
          <cell r="A67" t="str">
            <v>Lettonie</v>
          </cell>
          <cell r="B67">
            <v>63784</v>
          </cell>
          <cell r="C67">
            <v>81836</v>
          </cell>
          <cell r="D67">
            <v>31796</v>
          </cell>
          <cell r="E67">
            <v>31405</v>
          </cell>
          <cell r="F67">
            <v>203112</v>
          </cell>
          <cell r="G67">
            <v>33117</v>
          </cell>
          <cell r="H67">
            <v>5288</v>
          </cell>
          <cell r="I67">
            <v>77110</v>
          </cell>
          <cell r="J67">
            <v>63505</v>
          </cell>
          <cell r="K67">
            <v>71269</v>
          </cell>
        </row>
        <row r="68">
          <cell r="A68" t="str">
            <v>Estonie</v>
          </cell>
          <cell r="B68">
            <v>150852</v>
          </cell>
          <cell r="C68">
            <v>4626</v>
          </cell>
          <cell r="D68">
            <v>3802</v>
          </cell>
          <cell r="E68">
            <v>36282</v>
          </cell>
          <cell r="F68">
            <v>8351</v>
          </cell>
          <cell r="G68">
            <v>41170</v>
          </cell>
          <cell r="H68">
            <v>35268</v>
          </cell>
          <cell r="I68">
            <v>11412</v>
          </cell>
          <cell r="J68">
            <v>17984</v>
          </cell>
          <cell r="K68">
            <v>68106</v>
          </cell>
        </row>
        <row r="69">
          <cell r="A69" t="str">
            <v>Lituanie</v>
          </cell>
          <cell r="B69">
            <v>10446</v>
          </cell>
          <cell r="C69">
            <v>11219</v>
          </cell>
          <cell r="D69">
            <v>26841</v>
          </cell>
          <cell r="E69">
            <v>51308</v>
          </cell>
          <cell r="F69">
            <v>30841</v>
          </cell>
          <cell r="G69">
            <v>32137</v>
          </cell>
          <cell r="H69">
            <v>90995</v>
          </cell>
          <cell r="I69">
            <v>75488</v>
          </cell>
          <cell r="J69">
            <v>95831</v>
          </cell>
          <cell r="K69">
            <v>66280</v>
          </cell>
        </row>
        <row r="70">
          <cell r="A70" t="str">
            <v>Bélarus</v>
          </cell>
          <cell r="B70">
            <v>5154</v>
          </cell>
          <cell r="C70">
            <v>464796</v>
          </cell>
          <cell r="D70">
            <v>246647</v>
          </cell>
          <cell r="E70">
            <v>78993</v>
          </cell>
          <cell r="F70">
            <v>2925</v>
          </cell>
          <cell r="G70">
            <v>3233</v>
          </cell>
          <cell r="H70">
            <v>18964</v>
          </cell>
          <cell r="I70">
            <v>49595</v>
          </cell>
          <cell r="J70">
            <v>41050</v>
          </cell>
          <cell r="K70">
            <v>59341</v>
          </cell>
        </row>
        <row r="71">
          <cell r="A71" t="str">
            <v>Bangladesh</v>
          </cell>
          <cell r="B71">
            <v>13423</v>
          </cell>
          <cell r="C71">
            <v>17024</v>
          </cell>
          <cell r="D71">
            <v>24368</v>
          </cell>
          <cell r="E71">
            <v>28436</v>
          </cell>
          <cell r="F71">
            <v>29318</v>
          </cell>
          <cell r="G71">
            <v>33597</v>
          </cell>
          <cell r="H71">
            <v>43296</v>
          </cell>
          <cell r="I71">
            <v>62580</v>
          </cell>
          <cell r="J71">
            <v>57912</v>
          </cell>
          <cell r="K71">
            <v>51731</v>
          </cell>
        </row>
        <row r="72">
          <cell r="A72" t="str">
            <v>Zones non définies ailleurs</v>
          </cell>
          <cell r="B72">
            <v>14731</v>
          </cell>
          <cell r="C72">
            <v>18</v>
          </cell>
          <cell r="D72">
            <v>0</v>
          </cell>
          <cell r="E72">
            <v>0</v>
          </cell>
          <cell r="F72">
            <v>136184</v>
          </cell>
          <cell r="G72">
            <v>136329</v>
          </cell>
          <cell r="H72">
            <v>167683</v>
          </cell>
          <cell r="I72">
            <v>212440</v>
          </cell>
          <cell r="J72">
            <v>186536</v>
          </cell>
          <cell r="K72">
            <v>51277</v>
          </cell>
        </row>
        <row r="73">
          <cell r="A73" t="str">
            <v>Slovénie</v>
          </cell>
          <cell r="B73">
            <v>26847</v>
          </cell>
          <cell r="C73">
            <v>25642</v>
          </cell>
          <cell r="D73">
            <v>31038</v>
          </cell>
          <cell r="E73">
            <v>31097</v>
          </cell>
          <cell r="F73">
            <v>35628</v>
          </cell>
          <cell r="G73">
            <v>47397</v>
          </cell>
          <cell r="H73">
            <v>48201</v>
          </cell>
          <cell r="I73">
            <v>93626</v>
          </cell>
          <cell r="J73">
            <v>102230</v>
          </cell>
          <cell r="K73">
            <v>42049</v>
          </cell>
        </row>
        <row r="74">
          <cell r="A74" t="str">
            <v>Congo, République démocratique du</v>
          </cell>
          <cell r="B74">
            <v>8011</v>
          </cell>
          <cell r="C74">
            <v>1940</v>
          </cell>
          <cell r="D74">
            <v>1578</v>
          </cell>
          <cell r="E74">
            <v>8333</v>
          </cell>
          <cell r="F74">
            <v>8211</v>
          </cell>
          <cell r="G74">
            <v>10940</v>
          </cell>
          <cell r="H74">
            <v>28760</v>
          </cell>
          <cell r="I74">
            <v>66979</v>
          </cell>
          <cell r="J74">
            <v>42860</v>
          </cell>
          <cell r="K74">
            <v>41165</v>
          </cell>
        </row>
        <row r="75">
          <cell r="A75" t="str">
            <v>Chili</v>
          </cell>
          <cell r="B75">
            <v>13520</v>
          </cell>
          <cell r="C75">
            <v>11751</v>
          </cell>
          <cell r="D75">
            <v>18963</v>
          </cell>
          <cell r="E75">
            <v>20050</v>
          </cell>
          <cell r="F75">
            <v>36903</v>
          </cell>
          <cell r="G75">
            <v>91081</v>
          </cell>
          <cell r="H75">
            <v>93737</v>
          </cell>
          <cell r="I75">
            <v>34988</v>
          </cell>
          <cell r="J75">
            <v>37141</v>
          </cell>
          <cell r="K75">
            <v>39154</v>
          </cell>
        </row>
        <row r="76">
          <cell r="A76" t="str">
            <v>Pakistan</v>
          </cell>
          <cell r="B76">
            <v>35578</v>
          </cell>
          <cell r="C76">
            <v>33684</v>
          </cell>
          <cell r="D76">
            <v>30887</v>
          </cell>
          <cell r="E76">
            <v>23298</v>
          </cell>
          <cell r="F76">
            <v>32098</v>
          </cell>
          <cell r="G76">
            <v>28931</v>
          </cell>
          <cell r="H76">
            <v>35633</v>
          </cell>
          <cell r="I76">
            <v>35778</v>
          </cell>
          <cell r="J76">
            <v>36224</v>
          </cell>
          <cell r="K76">
            <v>36978</v>
          </cell>
        </row>
        <row r="77">
          <cell r="A77" t="str">
            <v>Nouvelle-Zélande</v>
          </cell>
          <cell r="B77">
            <v>79850</v>
          </cell>
          <cell r="C77">
            <v>58109</v>
          </cell>
          <cell r="D77">
            <v>68032</v>
          </cell>
          <cell r="E77">
            <v>73979</v>
          </cell>
          <cell r="F77">
            <v>58058</v>
          </cell>
          <cell r="G77">
            <v>66241</v>
          </cell>
          <cell r="H77">
            <v>70472</v>
          </cell>
          <cell r="I77">
            <v>52117</v>
          </cell>
          <cell r="J77">
            <v>44827</v>
          </cell>
          <cell r="K77">
            <v>36498</v>
          </cell>
        </row>
        <row r="78">
          <cell r="A78" t="str">
            <v>Turkménistan</v>
          </cell>
          <cell r="B78">
            <v>190</v>
          </cell>
          <cell r="C78">
            <v>225</v>
          </cell>
          <cell r="D78">
            <v>532</v>
          </cell>
          <cell r="E78">
            <v>249</v>
          </cell>
          <cell r="F78">
            <v>3525</v>
          </cell>
          <cell r="G78">
            <v>108</v>
          </cell>
          <cell r="H78">
            <v>631</v>
          </cell>
          <cell r="I78">
            <v>142</v>
          </cell>
          <cell r="J78">
            <v>714</v>
          </cell>
          <cell r="K78">
            <v>34742</v>
          </cell>
        </row>
        <row r="79">
          <cell r="A79" t="str">
            <v>Afrique du Sud</v>
          </cell>
          <cell r="B79">
            <v>46257</v>
          </cell>
          <cell r="C79">
            <v>48840</v>
          </cell>
          <cell r="D79">
            <v>78407</v>
          </cell>
          <cell r="E79">
            <v>115187</v>
          </cell>
          <cell r="F79">
            <v>363829</v>
          </cell>
          <cell r="G79">
            <v>185141</v>
          </cell>
          <cell r="H79">
            <v>99760</v>
          </cell>
          <cell r="I79">
            <v>90403</v>
          </cell>
          <cell r="J79">
            <v>82205</v>
          </cell>
          <cell r="K79">
            <v>33106</v>
          </cell>
        </row>
        <row r="80">
          <cell r="A80" t="str">
            <v>Colombie</v>
          </cell>
          <cell r="B80">
            <v>113930</v>
          </cell>
          <cell r="C80">
            <v>8485</v>
          </cell>
          <cell r="D80">
            <v>5744</v>
          </cell>
          <cell r="E80">
            <v>96147</v>
          </cell>
          <cell r="F80">
            <v>4539</v>
          </cell>
          <cell r="G80">
            <v>24337</v>
          </cell>
          <cell r="H80">
            <v>60046</v>
          </cell>
          <cell r="I80">
            <v>45929</v>
          </cell>
          <cell r="J80">
            <v>38840</v>
          </cell>
          <cell r="K80">
            <v>32198</v>
          </cell>
        </row>
        <row r="81">
          <cell r="A81" t="str">
            <v>Pérou</v>
          </cell>
          <cell r="B81">
            <v>24879</v>
          </cell>
          <cell r="C81">
            <v>28472</v>
          </cell>
          <cell r="D81">
            <v>12885</v>
          </cell>
          <cell r="E81">
            <v>11857</v>
          </cell>
          <cell r="F81">
            <v>15724</v>
          </cell>
          <cell r="G81">
            <v>25635</v>
          </cell>
          <cell r="H81">
            <v>23791</v>
          </cell>
          <cell r="I81">
            <v>32995</v>
          </cell>
          <cell r="J81">
            <v>34243</v>
          </cell>
          <cell r="K81">
            <v>29548</v>
          </cell>
        </row>
        <row r="82">
          <cell r="A82" t="str">
            <v>Jordanie</v>
          </cell>
          <cell r="B82">
            <v>19984</v>
          </cell>
          <cell r="C82">
            <v>15048</v>
          </cell>
          <cell r="D82">
            <v>11592</v>
          </cell>
          <cell r="E82">
            <v>13415</v>
          </cell>
          <cell r="F82">
            <v>26097</v>
          </cell>
          <cell r="G82">
            <v>15794</v>
          </cell>
          <cell r="H82">
            <v>14194</v>
          </cell>
          <cell r="I82">
            <v>21002</v>
          </cell>
          <cell r="J82">
            <v>23653</v>
          </cell>
          <cell r="K82">
            <v>28961</v>
          </cell>
        </row>
        <row r="83">
          <cell r="A83" t="str">
            <v>Nigéria</v>
          </cell>
          <cell r="B83">
            <v>243403</v>
          </cell>
          <cell r="C83">
            <v>213052</v>
          </cell>
          <cell r="D83">
            <v>76430</v>
          </cell>
          <cell r="E83">
            <v>44213</v>
          </cell>
          <cell r="F83">
            <v>27032</v>
          </cell>
          <cell r="G83">
            <v>35585</v>
          </cell>
          <cell r="H83">
            <v>32162</v>
          </cell>
          <cell r="I83">
            <v>45748</v>
          </cell>
          <cell r="J83">
            <v>8721</v>
          </cell>
          <cell r="K83">
            <v>28041</v>
          </cell>
        </row>
        <row r="84">
          <cell r="A84" t="str">
            <v>Oman</v>
          </cell>
          <cell r="B84">
            <v>18981</v>
          </cell>
          <cell r="C84">
            <v>36865</v>
          </cell>
          <cell r="D84">
            <v>20572</v>
          </cell>
          <cell r="E84">
            <v>38916</v>
          </cell>
          <cell r="F84">
            <v>46489</v>
          </cell>
          <cell r="G84">
            <v>19082</v>
          </cell>
          <cell r="H84">
            <v>46075</v>
          </cell>
          <cell r="I84">
            <v>63444</v>
          </cell>
          <cell r="J84">
            <v>43370</v>
          </cell>
          <cell r="K84">
            <v>26168</v>
          </cell>
        </row>
        <row r="85">
          <cell r="A85" t="str">
            <v>Philippines</v>
          </cell>
          <cell r="B85">
            <v>6129</v>
          </cell>
          <cell r="C85">
            <v>8096</v>
          </cell>
          <cell r="D85">
            <v>11160</v>
          </cell>
          <cell r="E85">
            <v>15865</v>
          </cell>
          <cell r="F85">
            <v>17471</v>
          </cell>
          <cell r="G85">
            <v>19414</v>
          </cell>
          <cell r="H85">
            <v>27082</v>
          </cell>
          <cell r="I85">
            <v>22618</v>
          </cell>
          <cell r="J85">
            <v>28391</v>
          </cell>
          <cell r="K85">
            <v>26062</v>
          </cell>
        </row>
        <row r="86">
          <cell r="A86" t="str">
            <v>Kazakhstan</v>
          </cell>
          <cell r="B86">
            <v>84200</v>
          </cell>
          <cell r="C86">
            <v>200476</v>
          </cell>
          <cell r="D86">
            <v>4421</v>
          </cell>
          <cell r="E86">
            <v>1</v>
          </cell>
          <cell r="F86">
            <v>4425</v>
          </cell>
          <cell r="G86">
            <v>27362</v>
          </cell>
          <cell r="H86">
            <v>71421</v>
          </cell>
          <cell r="I86">
            <v>157448</v>
          </cell>
          <cell r="J86">
            <v>83529</v>
          </cell>
          <cell r="K86">
            <v>24923</v>
          </cell>
        </row>
        <row r="87">
          <cell r="A87" t="str">
            <v>Madagascar</v>
          </cell>
          <cell r="B87">
            <v>9429</v>
          </cell>
          <cell r="C87">
            <v>5375</v>
          </cell>
          <cell r="D87">
            <v>14243</v>
          </cell>
          <cell r="E87">
            <v>14336</v>
          </cell>
          <cell r="F87">
            <v>7277</v>
          </cell>
          <cell r="G87">
            <v>11071</v>
          </cell>
          <cell r="H87">
            <v>11895</v>
          </cell>
          <cell r="I87">
            <v>30128</v>
          </cell>
          <cell r="J87">
            <v>25499</v>
          </cell>
          <cell r="K87">
            <v>23534</v>
          </cell>
        </row>
        <row r="88">
          <cell r="A88" t="str">
            <v>Australie</v>
          </cell>
          <cell r="B88">
            <v>24835</v>
          </cell>
          <cell r="C88">
            <v>27410</v>
          </cell>
          <cell r="D88">
            <v>41963</v>
          </cell>
          <cell r="E88">
            <v>57357</v>
          </cell>
          <cell r="F88">
            <v>24585</v>
          </cell>
          <cell r="G88">
            <v>27706</v>
          </cell>
          <cell r="H88">
            <v>45246</v>
          </cell>
          <cell r="I88">
            <v>24703</v>
          </cell>
          <cell r="J88">
            <v>21603</v>
          </cell>
          <cell r="K88">
            <v>23463</v>
          </cell>
        </row>
        <row r="89">
          <cell r="A89" t="str">
            <v>Guatemala</v>
          </cell>
          <cell r="B89">
            <v>1630</v>
          </cell>
          <cell r="C89">
            <v>1871</v>
          </cell>
          <cell r="D89">
            <v>934</v>
          </cell>
          <cell r="E89">
            <v>2147</v>
          </cell>
          <cell r="F89">
            <v>1447</v>
          </cell>
          <cell r="G89">
            <v>1700</v>
          </cell>
          <cell r="H89">
            <v>10170</v>
          </cell>
          <cell r="I89">
            <v>11807</v>
          </cell>
          <cell r="J89">
            <v>10533</v>
          </cell>
          <cell r="K89">
            <v>23450</v>
          </cell>
        </row>
        <row r="90">
          <cell r="A90" t="str">
            <v>Koweït</v>
          </cell>
          <cell r="B90">
            <v>33523</v>
          </cell>
          <cell r="C90">
            <v>45272</v>
          </cell>
          <cell r="D90">
            <v>39516</v>
          </cell>
          <cell r="E90">
            <v>86081</v>
          </cell>
          <cell r="F90">
            <v>38165</v>
          </cell>
          <cell r="G90">
            <v>25736</v>
          </cell>
          <cell r="H90">
            <v>12491</v>
          </cell>
          <cell r="I90">
            <v>31667</v>
          </cell>
          <cell r="J90">
            <v>23624</v>
          </cell>
          <cell r="K90">
            <v>21733</v>
          </cell>
        </row>
        <row r="91">
          <cell r="A91" t="str">
            <v>Liban</v>
          </cell>
          <cell r="B91">
            <v>29769</v>
          </cell>
          <cell r="C91">
            <v>25466</v>
          </cell>
          <cell r="D91">
            <v>27040</v>
          </cell>
          <cell r="E91">
            <v>23800</v>
          </cell>
          <cell r="F91">
            <v>21683</v>
          </cell>
          <cell r="G91">
            <v>23954</v>
          </cell>
          <cell r="H91">
            <v>23276</v>
          </cell>
          <cell r="I91">
            <v>23220</v>
          </cell>
          <cell r="J91">
            <v>26630</v>
          </cell>
          <cell r="K91">
            <v>20284</v>
          </cell>
        </row>
        <row r="92">
          <cell r="A92" t="str">
            <v>Luxembourg</v>
          </cell>
          <cell r="B92">
            <v>26136</v>
          </cell>
          <cell r="C92">
            <v>17492</v>
          </cell>
          <cell r="D92">
            <v>20614</v>
          </cell>
          <cell r="E92">
            <v>18781</v>
          </cell>
          <cell r="F92">
            <v>11288</v>
          </cell>
          <cell r="G92">
            <v>16849</v>
          </cell>
          <cell r="H92">
            <v>19403</v>
          </cell>
          <cell r="I92">
            <v>19133</v>
          </cell>
          <cell r="J92">
            <v>13019</v>
          </cell>
          <cell r="K92">
            <v>19811</v>
          </cell>
        </row>
        <row r="93">
          <cell r="A93" t="str">
            <v>Hong Kong, Chine</v>
          </cell>
          <cell r="B93">
            <v>46780</v>
          </cell>
          <cell r="C93">
            <v>28138</v>
          </cell>
          <cell r="D93">
            <v>24725</v>
          </cell>
          <cell r="E93">
            <v>27566</v>
          </cell>
          <cell r="F93">
            <v>22168</v>
          </cell>
          <cell r="G93">
            <v>23152</v>
          </cell>
          <cell r="H93">
            <v>19753</v>
          </cell>
          <cell r="I93">
            <v>20652</v>
          </cell>
          <cell r="J93">
            <v>20200</v>
          </cell>
          <cell r="K93">
            <v>19708</v>
          </cell>
        </row>
        <row r="94">
          <cell r="A94" t="str">
            <v>Ouganda</v>
          </cell>
          <cell r="B94">
            <v>5935</v>
          </cell>
          <cell r="C94">
            <v>4589</v>
          </cell>
          <cell r="D94">
            <v>13079</v>
          </cell>
          <cell r="E94">
            <v>12290</v>
          </cell>
          <cell r="F94">
            <v>8048</v>
          </cell>
          <cell r="G94">
            <v>6713</v>
          </cell>
          <cell r="H94">
            <v>22293</v>
          </cell>
          <cell r="I94">
            <v>23027</v>
          </cell>
          <cell r="J94">
            <v>20411</v>
          </cell>
          <cell r="K94">
            <v>18668</v>
          </cell>
        </row>
        <row r="95">
          <cell r="A95" t="str">
            <v>Equateur</v>
          </cell>
          <cell r="B95">
            <v>5220</v>
          </cell>
          <cell r="C95">
            <v>5133</v>
          </cell>
          <cell r="D95">
            <v>6240</v>
          </cell>
          <cell r="E95">
            <v>6129</v>
          </cell>
          <cell r="F95">
            <v>7801</v>
          </cell>
          <cell r="G95">
            <v>9938</v>
          </cell>
          <cell r="H95">
            <v>11053</v>
          </cell>
          <cell r="I95">
            <v>15640</v>
          </cell>
          <cell r="J95">
            <v>16279</v>
          </cell>
          <cell r="K95">
            <v>17185</v>
          </cell>
        </row>
        <row r="96">
          <cell r="A96" t="str">
            <v>Gabon</v>
          </cell>
          <cell r="B96">
            <v>27196</v>
          </cell>
          <cell r="C96">
            <v>22700</v>
          </cell>
          <cell r="D96">
            <v>22145</v>
          </cell>
          <cell r="E96">
            <v>15293</v>
          </cell>
          <cell r="F96">
            <v>15320</v>
          </cell>
          <cell r="G96">
            <v>16278</v>
          </cell>
          <cell r="H96">
            <v>19417</v>
          </cell>
          <cell r="I96">
            <v>18611</v>
          </cell>
          <cell r="J96">
            <v>17382</v>
          </cell>
          <cell r="K96">
            <v>16810</v>
          </cell>
        </row>
        <row r="97">
          <cell r="A97" t="str">
            <v>Serbie</v>
          </cell>
          <cell r="B97">
            <v>856</v>
          </cell>
          <cell r="C97">
            <v>2176</v>
          </cell>
          <cell r="D97">
            <v>10476</v>
          </cell>
          <cell r="E97">
            <v>5947</v>
          </cell>
          <cell r="F97">
            <v>3813</v>
          </cell>
          <cell r="G97">
            <v>11414</v>
          </cell>
          <cell r="H97">
            <v>13559</v>
          </cell>
          <cell r="I97">
            <v>17488</v>
          </cell>
          <cell r="J97">
            <v>20739</v>
          </cell>
          <cell r="K97">
            <v>16085</v>
          </cell>
        </row>
        <row r="98">
          <cell r="A98" t="str">
            <v>Croatie</v>
          </cell>
          <cell r="B98">
            <v>26424</v>
          </cell>
          <cell r="C98">
            <v>4122</v>
          </cell>
          <cell r="D98">
            <v>65332</v>
          </cell>
          <cell r="E98">
            <v>17728</v>
          </cell>
          <cell r="F98">
            <v>8763</v>
          </cell>
          <cell r="G98">
            <v>9133</v>
          </cell>
          <cell r="H98">
            <v>106558</v>
          </cell>
          <cell r="I98">
            <v>11115</v>
          </cell>
          <cell r="J98">
            <v>9066</v>
          </cell>
          <cell r="K98">
            <v>15389</v>
          </cell>
        </row>
        <row r="99">
          <cell r="A99" t="str">
            <v>Libye, Etat de</v>
          </cell>
          <cell r="B99">
            <v>13614</v>
          </cell>
          <cell r="C99">
            <v>23502</v>
          </cell>
          <cell r="D99">
            <v>15434</v>
          </cell>
          <cell r="E99">
            <v>22112</v>
          </cell>
          <cell r="F99">
            <v>3584</v>
          </cell>
          <cell r="G99">
            <v>11056</v>
          </cell>
          <cell r="H99">
            <v>20313</v>
          </cell>
          <cell r="I99">
            <v>55464</v>
          </cell>
          <cell r="J99">
            <v>20227</v>
          </cell>
          <cell r="K99">
            <v>13920</v>
          </cell>
        </row>
        <row r="100">
          <cell r="A100" t="str">
            <v>Côte d'Ivoire</v>
          </cell>
          <cell r="B100">
            <v>16928</v>
          </cell>
          <cell r="C100">
            <v>19602</v>
          </cell>
          <cell r="D100">
            <v>21127</v>
          </cell>
          <cell r="E100">
            <v>10610</v>
          </cell>
          <cell r="F100">
            <v>11495</v>
          </cell>
          <cell r="G100">
            <v>10450</v>
          </cell>
          <cell r="H100">
            <v>18150</v>
          </cell>
          <cell r="I100">
            <v>11463</v>
          </cell>
          <cell r="J100">
            <v>15625</v>
          </cell>
          <cell r="K100">
            <v>13500</v>
          </cell>
        </row>
        <row r="101">
          <cell r="A101" t="str">
            <v>Iran, République islamique d'</v>
          </cell>
          <cell r="B101">
            <v>10624</v>
          </cell>
          <cell r="C101">
            <v>1199</v>
          </cell>
          <cell r="D101">
            <v>956</v>
          </cell>
          <cell r="E101">
            <v>825</v>
          </cell>
          <cell r="F101">
            <v>1699</v>
          </cell>
          <cell r="G101">
            <v>444</v>
          </cell>
          <cell r="H101">
            <v>1048</v>
          </cell>
          <cell r="I101">
            <v>2554</v>
          </cell>
          <cell r="J101">
            <v>2765</v>
          </cell>
          <cell r="K101">
            <v>11983</v>
          </cell>
        </row>
        <row r="102">
          <cell r="A102" t="str">
            <v>Sénégal</v>
          </cell>
          <cell r="B102">
            <v>5769</v>
          </cell>
          <cell r="C102">
            <v>3416</v>
          </cell>
          <cell r="D102">
            <v>6011</v>
          </cell>
          <cell r="E102">
            <v>8961</v>
          </cell>
          <cell r="F102">
            <v>7355</v>
          </cell>
          <cell r="G102">
            <v>7403</v>
          </cell>
          <cell r="H102">
            <v>7792</v>
          </cell>
          <cell r="I102">
            <v>9557</v>
          </cell>
          <cell r="J102">
            <v>10998</v>
          </cell>
          <cell r="K102">
            <v>11127</v>
          </cell>
        </row>
        <row r="103">
          <cell r="A103" t="str">
            <v>Kenya</v>
          </cell>
          <cell r="B103">
            <v>4484</v>
          </cell>
          <cell r="C103">
            <v>5780</v>
          </cell>
          <cell r="D103">
            <v>5765</v>
          </cell>
          <cell r="E103">
            <v>7367</v>
          </cell>
          <cell r="F103">
            <v>7583</v>
          </cell>
          <cell r="G103">
            <v>8211</v>
          </cell>
          <cell r="H103">
            <v>10211</v>
          </cell>
          <cell r="I103">
            <v>10582</v>
          </cell>
          <cell r="J103">
            <v>17252</v>
          </cell>
          <cell r="K103">
            <v>10853</v>
          </cell>
        </row>
        <row r="104">
          <cell r="A104" t="str">
            <v>Ouzbékistan</v>
          </cell>
          <cell r="B104">
            <v>1919</v>
          </cell>
          <cell r="C104">
            <v>257</v>
          </cell>
          <cell r="D104">
            <v>529</v>
          </cell>
          <cell r="E104">
            <v>3576</v>
          </cell>
          <cell r="F104">
            <v>3640</v>
          </cell>
          <cell r="G104">
            <v>2104</v>
          </cell>
          <cell r="H104">
            <v>3305</v>
          </cell>
          <cell r="I104">
            <v>2835</v>
          </cell>
          <cell r="J104">
            <v>7106</v>
          </cell>
          <cell r="K104">
            <v>10656</v>
          </cell>
        </row>
        <row r="105">
          <cell r="A105" t="str">
            <v>Sri Lanka</v>
          </cell>
          <cell r="B105">
            <v>6446</v>
          </cell>
          <cell r="C105">
            <v>3510</v>
          </cell>
          <cell r="D105">
            <v>5741</v>
          </cell>
          <cell r="E105">
            <v>7028</v>
          </cell>
          <cell r="F105">
            <v>5520</v>
          </cell>
          <cell r="G105">
            <v>8815</v>
          </cell>
          <cell r="H105">
            <v>10351</v>
          </cell>
          <cell r="I105">
            <v>10925</v>
          </cell>
          <cell r="J105">
            <v>11019</v>
          </cell>
          <cell r="K105">
            <v>10478</v>
          </cell>
        </row>
        <row r="106">
          <cell r="A106" t="str">
            <v>Angola</v>
          </cell>
          <cell r="B106">
            <v>0</v>
          </cell>
          <cell r="C106">
            <v>8876</v>
          </cell>
          <cell r="D106">
            <v>7826</v>
          </cell>
          <cell r="E106">
            <v>0</v>
          </cell>
          <cell r="F106">
            <v>33</v>
          </cell>
          <cell r="G106">
            <v>35</v>
          </cell>
          <cell r="H106">
            <v>1237</v>
          </cell>
          <cell r="I106">
            <v>3874</v>
          </cell>
          <cell r="J106">
            <v>8120</v>
          </cell>
          <cell r="K106">
            <v>10367</v>
          </cell>
        </row>
        <row r="107">
          <cell r="A107" t="str">
            <v>Îles (Malvinas) Falkland</v>
          </cell>
          <cell r="B107">
            <v>0</v>
          </cell>
          <cell r="C107">
            <v>390</v>
          </cell>
          <cell r="D107">
            <v>542</v>
          </cell>
          <cell r="E107">
            <v>0</v>
          </cell>
          <cell r="F107">
            <v>152</v>
          </cell>
          <cell r="G107">
            <v>251</v>
          </cell>
          <cell r="H107">
            <v>2079</v>
          </cell>
          <cell r="I107">
            <v>5239</v>
          </cell>
          <cell r="J107">
            <v>9223</v>
          </cell>
          <cell r="K107">
            <v>8594</v>
          </cell>
        </row>
        <row r="108">
          <cell r="A108" t="str">
            <v>Tanzanie, République Unie de</v>
          </cell>
          <cell r="B108">
            <v>3341</v>
          </cell>
          <cell r="C108">
            <v>3672</v>
          </cell>
          <cell r="D108">
            <v>3244</v>
          </cell>
          <cell r="E108">
            <v>4330</v>
          </cell>
          <cell r="F108">
            <v>4756</v>
          </cell>
          <cell r="G108">
            <v>4657</v>
          </cell>
          <cell r="H108">
            <v>5117</v>
          </cell>
          <cell r="I108">
            <v>7045</v>
          </cell>
          <cell r="J108">
            <v>6981</v>
          </cell>
          <cell r="K108">
            <v>8392</v>
          </cell>
        </row>
        <row r="109">
          <cell r="A109" t="str">
            <v>Costa Rica</v>
          </cell>
          <cell r="B109">
            <v>3114</v>
          </cell>
          <cell r="C109">
            <v>3546</v>
          </cell>
          <cell r="D109">
            <v>2761</v>
          </cell>
          <cell r="E109">
            <v>3587</v>
          </cell>
          <cell r="F109">
            <v>4583</v>
          </cell>
          <cell r="G109">
            <v>4585</v>
          </cell>
          <cell r="H109">
            <v>3895</v>
          </cell>
          <cell r="I109">
            <v>7241</v>
          </cell>
          <cell r="J109">
            <v>6124</v>
          </cell>
          <cell r="K109">
            <v>8175</v>
          </cell>
        </row>
        <row r="110">
          <cell r="A110" t="str">
            <v>Guinée</v>
          </cell>
          <cell r="B110">
            <v>14502</v>
          </cell>
          <cell r="C110">
            <v>25281</v>
          </cell>
          <cell r="D110">
            <v>14676</v>
          </cell>
          <cell r="E110">
            <v>4837</v>
          </cell>
          <cell r="F110">
            <v>14290</v>
          </cell>
          <cell r="G110">
            <v>21868</v>
          </cell>
          <cell r="H110">
            <v>15277</v>
          </cell>
          <cell r="I110">
            <v>14753</v>
          </cell>
          <cell r="J110">
            <v>9021</v>
          </cell>
          <cell r="K110">
            <v>7873</v>
          </cell>
        </row>
        <row r="111">
          <cell r="A111" t="str">
            <v>Uruguay</v>
          </cell>
          <cell r="B111">
            <v>55405</v>
          </cell>
          <cell r="C111">
            <v>161149</v>
          </cell>
          <cell r="D111">
            <v>31505</v>
          </cell>
          <cell r="E111">
            <v>32132</v>
          </cell>
          <cell r="F111">
            <v>17455</v>
          </cell>
          <cell r="G111">
            <v>12759</v>
          </cell>
          <cell r="H111">
            <v>6558</v>
          </cell>
          <cell r="I111">
            <v>6066</v>
          </cell>
          <cell r="J111">
            <v>3414</v>
          </cell>
          <cell r="K111">
            <v>7572</v>
          </cell>
        </row>
        <row r="112">
          <cell r="A112" t="str">
            <v>Cambodge</v>
          </cell>
          <cell r="B112">
            <v>892</v>
          </cell>
          <cell r="C112">
            <v>1386</v>
          </cell>
          <cell r="D112">
            <v>2105</v>
          </cell>
          <cell r="E112">
            <v>8130</v>
          </cell>
          <cell r="F112">
            <v>3468</v>
          </cell>
          <cell r="G112">
            <v>4299</v>
          </cell>
          <cell r="H112">
            <v>6241</v>
          </cell>
          <cell r="I112">
            <v>7005</v>
          </cell>
          <cell r="J112">
            <v>10209</v>
          </cell>
          <cell r="K112">
            <v>6440</v>
          </cell>
        </row>
        <row r="113">
          <cell r="A113" t="str">
            <v>Honduras</v>
          </cell>
          <cell r="B113">
            <v>1571</v>
          </cell>
          <cell r="C113">
            <v>991</v>
          </cell>
          <cell r="D113">
            <v>794</v>
          </cell>
          <cell r="E113">
            <v>403</v>
          </cell>
          <cell r="F113">
            <v>644</v>
          </cell>
          <cell r="G113">
            <v>247</v>
          </cell>
          <cell r="H113">
            <v>2667</v>
          </cell>
          <cell r="I113">
            <v>898</v>
          </cell>
          <cell r="J113">
            <v>6354</v>
          </cell>
          <cell r="K113">
            <v>6439</v>
          </cell>
        </row>
        <row r="114">
          <cell r="A114" t="str">
            <v>Ghana</v>
          </cell>
          <cell r="B114">
            <v>38929</v>
          </cell>
          <cell r="C114">
            <v>4596</v>
          </cell>
          <cell r="D114">
            <v>23682</v>
          </cell>
          <cell r="E114">
            <v>3435</v>
          </cell>
          <cell r="F114">
            <v>3627</v>
          </cell>
          <cell r="G114">
            <v>7374</v>
          </cell>
          <cell r="H114">
            <v>5050</v>
          </cell>
          <cell r="I114">
            <v>3564</v>
          </cell>
          <cell r="J114">
            <v>5733</v>
          </cell>
          <cell r="K114">
            <v>4962</v>
          </cell>
        </row>
        <row r="115">
          <cell r="A115" t="str">
            <v>Togo</v>
          </cell>
          <cell r="B115">
            <v>8082</v>
          </cell>
          <cell r="C115">
            <v>10498</v>
          </cell>
          <cell r="D115">
            <v>7526</v>
          </cell>
          <cell r="E115">
            <v>10967</v>
          </cell>
          <cell r="F115">
            <v>12793</v>
          </cell>
          <cell r="G115">
            <v>8813</v>
          </cell>
          <cell r="H115">
            <v>4606</v>
          </cell>
          <cell r="I115">
            <v>10883</v>
          </cell>
          <cell r="J115">
            <v>110395</v>
          </cell>
          <cell r="K115">
            <v>4723</v>
          </cell>
        </row>
        <row r="116">
          <cell r="A116" t="str">
            <v>Géorgie</v>
          </cell>
          <cell r="B116">
            <v>1262</v>
          </cell>
          <cell r="C116">
            <v>647</v>
          </cell>
          <cell r="D116">
            <v>126</v>
          </cell>
          <cell r="E116">
            <v>60</v>
          </cell>
          <cell r="F116">
            <v>9177</v>
          </cell>
          <cell r="G116">
            <v>1602</v>
          </cell>
          <cell r="H116">
            <v>14370</v>
          </cell>
          <cell r="I116">
            <v>2474</v>
          </cell>
          <cell r="J116">
            <v>485</v>
          </cell>
          <cell r="K116">
            <v>4638</v>
          </cell>
        </row>
        <row r="117">
          <cell r="A117" t="str">
            <v>Malawi</v>
          </cell>
          <cell r="B117">
            <v>469</v>
          </cell>
          <cell r="C117">
            <v>6233</v>
          </cell>
          <cell r="D117">
            <v>3445</v>
          </cell>
          <cell r="E117">
            <v>4899</v>
          </cell>
          <cell r="F117">
            <v>3868</v>
          </cell>
          <cell r="G117">
            <v>0</v>
          </cell>
          <cell r="H117">
            <v>1065</v>
          </cell>
          <cell r="I117">
            <v>3988</v>
          </cell>
          <cell r="J117">
            <v>2059</v>
          </cell>
          <cell r="K117">
            <v>4367</v>
          </cell>
        </row>
        <row r="118">
          <cell r="A118" t="str">
            <v>Myanmar</v>
          </cell>
          <cell r="B118">
            <v>8</v>
          </cell>
          <cell r="C118">
            <v>2</v>
          </cell>
          <cell r="D118">
            <v>4</v>
          </cell>
          <cell r="E118">
            <v>9</v>
          </cell>
          <cell r="F118">
            <v>267</v>
          </cell>
          <cell r="G118">
            <v>566</v>
          </cell>
          <cell r="H118">
            <v>757</v>
          </cell>
          <cell r="I118">
            <v>1785</v>
          </cell>
          <cell r="J118">
            <v>4199</v>
          </cell>
          <cell r="K118">
            <v>3906</v>
          </cell>
        </row>
        <row r="119">
          <cell r="A119" t="str">
            <v>Macédoine du Nord</v>
          </cell>
          <cell r="B119">
            <v>290</v>
          </cell>
          <cell r="C119">
            <v>95</v>
          </cell>
          <cell r="D119">
            <v>187</v>
          </cell>
          <cell r="E119">
            <v>382</v>
          </cell>
          <cell r="F119">
            <v>224</v>
          </cell>
          <cell r="G119">
            <v>425</v>
          </cell>
          <cell r="H119">
            <v>545</v>
          </cell>
          <cell r="I119">
            <v>1717</v>
          </cell>
          <cell r="J119">
            <v>2522</v>
          </cell>
          <cell r="K119">
            <v>3756</v>
          </cell>
        </row>
        <row r="120">
          <cell r="A120" t="str">
            <v>Suriname</v>
          </cell>
          <cell r="B120">
            <v>0</v>
          </cell>
          <cell r="C120">
            <v>71</v>
          </cell>
          <cell r="D120">
            <v>0</v>
          </cell>
          <cell r="E120">
            <v>3</v>
          </cell>
          <cell r="F120">
            <v>28</v>
          </cell>
          <cell r="G120">
            <v>116</v>
          </cell>
          <cell r="H120">
            <v>2521</v>
          </cell>
          <cell r="I120">
            <v>2391</v>
          </cell>
          <cell r="J120">
            <v>8005</v>
          </cell>
          <cell r="K120">
            <v>3711</v>
          </cell>
        </row>
        <row r="121">
          <cell r="A121" t="str">
            <v>Moldavie, République de</v>
          </cell>
          <cell r="B121">
            <v>52</v>
          </cell>
          <cell r="C121">
            <v>2091</v>
          </cell>
          <cell r="D121">
            <v>3966</v>
          </cell>
          <cell r="E121">
            <v>4124</v>
          </cell>
          <cell r="F121">
            <v>5935</v>
          </cell>
          <cell r="G121">
            <v>161</v>
          </cell>
          <cell r="H121">
            <v>738</v>
          </cell>
          <cell r="I121">
            <v>3947</v>
          </cell>
          <cell r="J121">
            <v>11274</v>
          </cell>
          <cell r="K121">
            <v>3450</v>
          </cell>
        </row>
        <row r="122">
          <cell r="A122" t="str">
            <v>Bosnie-Herzégovine</v>
          </cell>
          <cell r="B122">
            <v>35472</v>
          </cell>
          <cell r="C122">
            <v>28474</v>
          </cell>
          <cell r="D122">
            <v>8015</v>
          </cell>
          <cell r="E122">
            <v>4111</v>
          </cell>
          <cell r="F122">
            <v>9899</v>
          </cell>
          <cell r="G122">
            <v>18654</v>
          </cell>
          <cell r="H122">
            <v>5497</v>
          </cell>
          <cell r="I122">
            <v>2360</v>
          </cell>
          <cell r="J122">
            <v>9705</v>
          </cell>
          <cell r="K122">
            <v>3124</v>
          </cell>
        </row>
        <row r="123">
          <cell r="A123" t="str">
            <v>Albanie</v>
          </cell>
          <cell r="B123">
            <v>265</v>
          </cell>
          <cell r="C123">
            <v>689</v>
          </cell>
          <cell r="D123">
            <v>1024</v>
          </cell>
          <cell r="E123">
            <v>926</v>
          </cell>
          <cell r="F123">
            <v>1390</v>
          </cell>
          <cell r="G123">
            <v>574</v>
          </cell>
          <cell r="H123">
            <v>1723</v>
          </cell>
          <cell r="I123">
            <v>976</v>
          </cell>
          <cell r="J123">
            <v>1747</v>
          </cell>
          <cell r="K123">
            <v>2817</v>
          </cell>
        </row>
        <row r="124">
          <cell r="A124" t="str">
            <v>Mali</v>
          </cell>
          <cell r="B124">
            <v>3016</v>
          </cell>
          <cell r="C124">
            <v>964</v>
          </cell>
          <cell r="D124">
            <v>3426</v>
          </cell>
          <cell r="E124">
            <v>1991</v>
          </cell>
          <cell r="F124">
            <v>1531</v>
          </cell>
          <cell r="G124">
            <v>4007</v>
          </cell>
          <cell r="H124">
            <v>4405</v>
          </cell>
          <cell r="I124">
            <v>4651</v>
          </cell>
          <cell r="J124">
            <v>3776</v>
          </cell>
          <cell r="K124">
            <v>2699</v>
          </cell>
        </row>
        <row r="125">
          <cell r="A125" t="str">
            <v>République arabe syrienne</v>
          </cell>
          <cell r="B125">
            <v>75417</v>
          </cell>
          <cell r="C125">
            <v>18813</v>
          </cell>
          <cell r="D125">
            <v>13097</v>
          </cell>
          <cell r="E125">
            <v>8119</v>
          </cell>
          <cell r="F125">
            <v>11114</v>
          </cell>
          <cell r="G125">
            <v>12164</v>
          </cell>
          <cell r="H125">
            <v>9330</v>
          </cell>
          <cell r="I125">
            <v>8735</v>
          </cell>
          <cell r="J125">
            <v>5117</v>
          </cell>
          <cell r="K125">
            <v>2444</v>
          </cell>
        </row>
        <row r="126">
          <cell r="A126" t="str">
            <v>République centrafricaine</v>
          </cell>
          <cell r="B126">
            <v>8840</v>
          </cell>
          <cell r="C126">
            <v>3895</v>
          </cell>
          <cell r="D126">
            <v>7645</v>
          </cell>
          <cell r="E126">
            <v>5953</v>
          </cell>
          <cell r="F126">
            <v>5956</v>
          </cell>
          <cell r="G126">
            <v>3840</v>
          </cell>
          <cell r="H126">
            <v>2315</v>
          </cell>
          <cell r="I126">
            <v>2059</v>
          </cell>
          <cell r="J126">
            <v>1262</v>
          </cell>
          <cell r="K126">
            <v>2387</v>
          </cell>
        </row>
        <row r="127">
          <cell r="A127" t="str">
            <v>Malte</v>
          </cell>
          <cell r="B127">
            <v>32116</v>
          </cell>
          <cell r="C127">
            <v>33500</v>
          </cell>
          <cell r="D127">
            <v>1769</v>
          </cell>
          <cell r="E127">
            <v>1094</v>
          </cell>
          <cell r="F127">
            <v>2915</v>
          </cell>
          <cell r="G127">
            <v>2692</v>
          </cell>
          <cell r="H127">
            <v>2374</v>
          </cell>
          <cell r="I127">
            <v>1390</v>
          </cell>
          <cell r="J127">
            <v>2065</v>
          </cell>
          <cell r="K127">
            <v>1956</v>
          </cell>
        </row>
        <row r="128">
          <cell r="A128" t="str">
            <v>Congo</v>
          </cell>
          <cell r="B128">
            <v>15865</v>
          </cell>
          <cell r="C128">
            <v>11797</v>
          </cell>
          <cell r="D128">
            <v>10273</v>
          </cell>
          <cell r="E128">
            <v>12304</v>
          </cell>
          <cell r="F128">
            <v>8257</v>
          </cell>
          <cell r="G128">
            <v>13278</v>
          </cell>
          <cell r="H128">
            <v>15406</v>
          </cell>
          <cell r="I128">
            <v>17112</v>
          </cell>
          <cell r="J128">
            <v>3487</v>
          </cell>
          <cell r="K128">
            <v>1912</v>
          </cell>
        </row>
        <row r="129">
          <cell r="A129" t="str">
            <v>Cuba</v>
          </cell>
          <cell r="B129">
            <v>15277</v>
          </cell>
          <cell r="C129">
            <v>4330</v>
          </cell>
          <cell r="D129">
            <v>13578</v>
          </cell>
          <cell r="E129">
            <v>6784</v>
          </cell>
          <cell r="F129">
            <v>1963</v>
          </cell>
          <cell r="G129">
            <v>14256</v>
          </cell>
          <cell r="H129">
            <v>10454</v>
          </cell>
          <cell r="I129">
            <v>1168</v>
          </cell>
          <cell r="J129">
            <v>1688</v>
          </cell>
          <cell r="K129">
            <v>1777</v>
          </cell>
        </row>
        <row r="130">
          <cell r="A130" t="str">
            <v>Groenland</v>
          </cell>
          <cell r="B130">
            <v>0</v>
          </cell>
          <cell r="C130">
            <v>6448</v>
          </cell>
          <cell r="D130">
            <v>14162</v>
          </cell>
          <cell r="E130">
            <v>13909</v>
          </cell>
          <cell r="F130">
            <v>12536</v>
          </cell>
          <cell r="G130">
            <v>13488</v>
          </cell>
          <cell r="H130">
            <v>750</v>
          </cell>
          <cell r="I130">
            <v>2331</v>
          </cell>
          <cell r="J130">
            <v>478</v>
          </cell>
          <cell r="K130">
            <v>1584</v>
          </cell>
        </row>
        <row r="131">
          <cell r="A131" t="str">
            <v>Cameroun</v>
          </cell>
          <cell r="B131">
            <v>15220</v>
          </cell>
          <cell r="C131">
            <v>6656</v>
          </cell>
          <cell r="D131">
            <v>6211</v>
          </cell>
          <cell r="E131">
            <v>8379</v>
          </cell>
          <cell r="F131">
            <v>4011</v>
          </cell>
          <cell r="G131">
            <v>2793</v>
          </cell>
          <cell r="H131">
            <v>2473</v>
          </cell>
          <cell r="I131">
            <v>4895</v>
          </cell>
          <cell r="J131">
            <v>7750</v>
          </cell>
          <cell r="K131">
            <v>1479</v>
          </cell>
        </row>
        <row r="132">
          <cell r="A132" t="str">
            <v>Mauritanie</v>
          </cell>
          <cell r="B132">
            <v>946</v>
          </cell>
          <cell r="C132">
            <v>614</v>
          </cell>
          <cell r="D132">
            <v>1313</v>
          </cell>
          <cell r="E132">
            <v>860</v>
          </cell>
          <cell r="F132">
            <v>634</v>
          </cell>
          <cell r="G132">
            <v>211</v>
          </cell>
          <cell r="H132">
            <v>330</v>
          </cell>
          <cell r="I132">
            <v>2330</v>
          </cell>
          <cell r="J132">
            <v>2475</v>
          </cell>
          <cell r="K132">
            <v>1466</v>
          </cell>
        </row>
        <row r="133">
          <cell r="A133" t="str">
            <v>Ethiopie</v>
          </cell>
          <cell r="B133">
            <v>1697</v>
          </cell>
          <cell r="C133">
            <v>775</v>
          </cell>
          <cell r="D133">
            <v>990</v>
          </cell>
          <cell r="E133">
            <v>441</v>
          </cell>
          <cell r="F133">
            <v>285</v>
          </cell>
          <cell r="G133">
            <v>426</v>
          </cell>
          <cell r="H133">
            <v>982</v>
          </cell>
          <cell r="I133">
            <v>653</v>
          </cell>
          <cell r="J133">
            <v>644</v>
          </cell>
          <cell r="K133">
            <v>1416</v>
          </cell>
        </row>
        <row r="134">
          <cell r="A134" t="str">
            <v>Saint-Martin (partie Néerlandaise)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1197</v>
          </cell>
        </row>
        <row r="135">
          <cell r="A135" t="str">
            <v>Venezuela, République bolivarienne du</v>
          </cell>
          <cell r="B135">
            <v>15930</v>
          </cell>
          <cell r="C135">
            <v>87656</v>
          </cell>
          <cell r="D135">
            <v>39030</v>
          </cell>
          <cell r="E135">
            <v>91713</v>
          </cell>
          <cell r="F135">
            <v>126633</v>
          </cell>
          <cell r="G135">
            <v>103868</v>
          </cell>
          <cell r="H135">
            <v>32372</v>
          </cell>
          <cell r="I135">
            <v>80</v>
          </cell>
          <cell r="J135">
            <v>8767</v>
          </cell>
          <cell r="K135">
            <v>1117</v>
          </cell>
        </row>
        <row r="136">
          <cell r="A136" t="str">
            <v>Maurice</v>
          </cell>
          <cell r="B136">
            <v>7645</v>
          </cell>
          <cell r="C136">
            <v>407</v>
          </cell>
          <cell r="D136">
            <v>731</v>
          </cell>
          <cell r="E136">
            <v>1405</v>
          </cell>
          <cell r="F136">
            <v>1179</v>
          </cell>
          <cell r="G136">
            <v>745</v>
          </cell>
          <cell r="H136">
            <v>766</v>
          </cell>
          <cell r="I136">
            <v>373</v>
          </cell>
          <cell r="J136">
            <v>841</v>
          </cell>
          <cell r="K136">
            <v>1052</v>
          </cell>
        </row>
        <row r="137">
          <cell r="A137" t="str">
            <v>Curaçao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4278</v>
          </cell>
          <cell r="K137">
            <v>1029</v>
          </cell>
        </row>
        <row r="138">
          <cell r="A138" t="str">
            <v>Iraq</v>
          </cell>
          <cell r="B138">
            <v>1136997</v>
          </cell>
          <cell r="C138">
            <v>1166218</v>
          </cell>
          <cell r="D138">
            <v>1357435</v>
          </cell>
          <cell r="E138">
            <v>860019</v>
          </cell>
          <cell r="F138">
            <v>373478</v>
          </cell>
          <cell r="G138">
            <v>598</v>
          </cell>
          <cell r="H138">
            <v>426</v>
          </cell>
          <cell r="I138">
            <v>196</v>
          </cell>
          <cell r="J138">
            <v>68</v>
          </cell>
          <cell r="K138">
            <v>902</v>
          </cell>
        </row>
        <row r="139">
          <cell r="A139" t="str">
            <v>Chypre</v>
          </cell>
          <cell r="B139">
            <v>2860</v>
          </cell>
          <cell r="C139">
            <v>1338</v>
          </cell>
          <cell r="D139">
            <v>497</v>
          </cell>
          <cell r="E139">
            <v>1978</v>
          </cell>
          <cell r="F139">
            <v>2789</v>
          </cell>
          <cell r="G139">
            <v>1566</v>
          </cell>
          <cell r="H139">
            <v>1135</v>
          </cell>
          <cell r="I139">
            <v>16486</v>
          </cell>
          <cell r="J139">
            <v>1372</v>
          </cell>
          <cell r="K139">
            <v>898</v>
          </cell>
        </row>
        <row r="140">
          <cell r="A140" t="str">
            <v>Gibraltar</v>
          </cell>
          <cell r="B140">
            <v>64755</v>
          </cell>
          <cell r="C140">
            <v>58</v>
          </cell>
          <cell r="D140">
            <v>8147</v>
          </cell>
          <cell r="E140">
            <v>33309</v>
          </cell>
          <cell r="F140">
            <v>4825</v>
          </cell>
          <cell r="G140">
            <v>3256</v>
          </cell>
          <cell r="H140">
            <v>12436</v>
          </cell>
          <cell r="I140">
            <v>5078</v>
          </cell>
          <cell r="J140">
            <v>285</v>
          </cell>
          <cell r="K140">
            <v>881</v>
          </cell>
        </row>
        <row r="141">
          <cell r="A141" t="str">
            <v>République dominicaine</v>
          </cell>
          <cell r="B141">
            <v>330</v>
          </cell>
          <cell r="C141">
            <v>189</v>
          </cell>
          <cell r="D141">
            <v>916</v>
          </cell>
          <cell r="E141">
            <v>620</v>
          </cell>
          <cell r="F141">
            <v>618</v>
          </cell>
          <cell r="G141">
            <v>399</v>
          </cell>
          <cell r="H141">
            <v>671</v>
          </cell>
          <cell r="I141">
            <v>827</v>
          </cell>
          <cell r="J141">
            <v>823</v>
          </cell>
          <cell r="K141">
            <v>876</v>
          </cell>
        </row>
        <row r="142">
          <cell r="A142" t="str">
            <v>Macao, Chine</v>
          </cell>
          <cell r="B142">
            <v>151</v>
          </cell>
          <cell r="C142">
            <v>156</v>
          </cell>
          <cell r="D142">
            <v>206</v>
          </cell>
          <cell r="E142">
            <v>490</v>
          </cell>
          <cell r="F142">
            <v>441</v>
          </cell>
          <cell r="G142">
            <v>574</v>
          </cell>
          <cell r="H142">
            <v>158</v>
          </cell>
          <cell r="I142">
            <v>494</v>
          </cell>
          <cell r="J142">
            <v>370</v>
          </cell>
          <cell r="K142">
            <v>870</v>
          </cell>
        </row>
        <row r="143">
          <cell r="A143" t="str">
            <v>Libéria</v>
          </cell>
          <cell r="B143">
            <v>4</v>
          </cell>
          <cell r="C143">
            <v>25</v>
          </cell>
          <cell r="D143">
            <v>0</v>
          </cell>
          <cell r="E143">
            <v>2</v>
          </cell>
          <cell r="F143">
            <v>64</v>
          </cell>
          <cell r="G143">
            <v>0</v>
          </cell>
          <cell r="H143">
            <v>367</v>
          </cell>
          <cell r="I143">
            <v>0</v>
          </cell>
          <cell r="J143">
            <v>16</v>
          </cell>
          <cell r="K143">
            <v>796</v>
          </cell>
        </row>
        <row r="144">
          <cell r="A144" t="str">
            <v>Palestine, Etat de</v>
          </cell>
          <cell r="B144">
            <v>0</v>
          </cell>
          <cell r="C144">
            <v>78</v>
          </cell>
          <cell r="D144">
            <v>258</v>
          </cell>
          <cell r="E144">
            <v>33</v>
          </cell>
          <cell r="F144">
            <v>50</v>
          </cell>
          <cell r="G144">
            <v>195</v>
          </cell>
          <cell r="H144">
            <v>175</v>
          </cell>
          <cell r="I144">
            <v>516</v>
          </cell>
          <cell r="J144">
            <v>540</v>
          </cell>
          <cell r="K144">
            <v>748</v>
          </cell>
        </row>
        <row r="145">
          <cell r="A145" t="str">
            <v>Islande</v>
          </cell>
          <cell r="B145">
            <v>2447</v>
          </cell>
          <cell r="C145">
            <v>7908</v>
          </cell>
          <cell r="D145">
            <v>5999</v>
          </cell>
          <cell r="E145">
            <v>1967</v>
          </cell>
          <cell r="F145">
            <v>2288</v>
          </cell>
          <cell r="G145">
            <v>6097</v>
          </cell>
          <cell r="H145">
            <v>4246</v>
          </cell>
          <cell r="I145">
            <v>2321</v>
          </cell>
          <cell r="J145">
            <v>852</v>
          </cell>
          <cell r="K145">
            <v>733</v>
          </cell>
        </row>
        <row r="146">
          <cell r="A146" t="str">
            <v>Mozambique</v>
          </cell>
          <cell r="B146">
            <v>80</v>
          </cell>
          <cell r="C146">
            <v>0</v>
          </cell>
          <cell r="D146">
            <v>9</v>
          </cell>
          <cell r="E146">
            <v>0</v>
          </cell>
          <cell r="F146">
            <v>325</v>
          </cell>
          <cell r="G146">
            <v>1105</v>
          </cell>
          <cell r="H146">
            <v>1313</v>
          </cell>
          <cell r="I146">
            <v>1236</v>
          </cell>
          <cell r="J146">
            <v>590</v>
          </cell>
          <cell r="K146">
            <v>632</v>
          </cell>
        </row>
        <row r="147">
          <cell r="A147" t="str">
            <v>Somalie</v>
          </cell>
          <cell r="B147">
            <v>64</v>
          </cell>
          <cell r="C147">
            <v>58</v>
          </cell>
          <cell r="D147">
            <v>12</v>
          </cell>
          <cell r="E147">
            <v>8</v>
          </cell>
          <cell r="F147">
            <v>22</v>
          </cell>
          <cell r="G147">
            <v>178</v>
          </cell>
          <cell r="H147">
            <v>266</v>
          </cell>
          <cell r="I147">
            <v>587</v>
          </cell>
          <cell r="J147">
            <v>1189</v>
          </cell>
          <cell r="K147">
            <v>619</v>
          </cell>
        </row>
        <row r="148">
          <cell r="A148" t="str">
            <v>Belize</v>
          </cell>
          <cell r="B148">
            <v>23</v>
          </cell>
          <cell r="C148">
            <v>15</v>
          </cell>
          <cell r="D148">
            <v>9</v>
          </cell>
          <cell r="E148">
            <v>4524</v>
          </cell>
          <cell r="F148">
            <v>398</v>
          </cell>
          <cell r="G148">
            <v>148</v>
          </cell>
          <cell r="H148">
            <v>14</v>
          </cell>
          <cell r="I148">
            <v>3</v>
          </cell>
          <cell r="J148">
            <v>1673</v>
          </cell>
          <cell r="K148">
            <v>544</v>
          </cell>
        </row>
        <row r="149">
          <cell r="A149" t="str">
            <v>Panama</v>
          </cell>
          <cell r="B149">
            <v>2446</v>
          </cell>
          <cell r="C149">
            <v>849</v>
          </cell>
          <cell r="D149">
            <v>911</v>
          </cell>
          <cell r="E149">
            <v>581</v>
          </cell>
          <cell r="F149">
            <v>2157</v>
          </cell>
          <cell r="G149">
            <v>361</v>
          </cell>
          <cell r="H149">
            <v>1618</v>
          </cell>
          <cell r="I149">
            <v>980</v>
          </cell>
          <cell r="J149">
            <v>409</v>
          </cell>
          <cell r="K149">
            <v>532</v>
          </cell>
        </row>
        <row r="150">
          <cell r="A150" t="str">
            <v>Sierra Leone</v>
          </cell>
          <cell r="B150">
            <v>299</v>
          </cell>
          <cell r="C150">
            <v>1709</v>
          </cell>
          <cell r="D150">
            <v>1446</v>
          </cell>
          <cell r="E150">
            <v>1034</v>
          </cell>
          <cell r="F150">
            <v>915</v>
          </cell>
          <cell r="G150">
            <v>541</v>
          </cell>
          <cell r="H150">
            <v>892</v>
          </cell>
          <cell r="I150">
            <v>658</v>
          </cell>
          <cell r="J150">
            <v>438</v>
          </cell>
          <cell r="K150">
            <v>472</v>
          </cell>
        </row>
        <row r="151">
          <cell r="A151" t="str">
            <v>Eswatini</v>
          </cell>
          <cell r="B151">
            <v>274</v>
          </cell>
          <cell r="C151">
            <v>199</v>
          </cell>
          <cell r="D151">
            <v>362</v>
          </cell>
          <cell r="E151">
            <v>230</v>
          </cell>
          <cell r="F151">
            <v>170</v>
          </cell>
          <cell r="G151">
            <v>237</v>
          </cell>
          <cell r="H151">
            <v>579</v>
          </cell>
          <cell r="I151">
            <v>394</v>
          </cell>
          <cell r="J151">
            <v>533</v>
          </cell>
          <cell r="K151">
            <v>417</v>
          </cell>
        </row>
        <row r="152">
          <cell r="A152" t="str">
            <v>Burkina Faso</v>
          </cell>
          <cell r="B152">
            <v>2387</v>
          </cell>
          <cell r="C152">
            <v>2324</v>
          </cell>
          <cell r="D152">
            <v>2438</v>
          </cell>
          <cell r="E152">
            <v>2507</v>
          </cell>
          <cell r="F152">
            <v>1451</v>
          </cell>
          <cell r="G152">
            <v>2464</v>
          </cell>
          <cell r="H152">
            <v>1049</v>
          </cell>
          <cell r="I152">
            <v>1512</v>
          </cell>
          <cell r="J152">
            <v>742</v>
          </cell>
          <cell r="K152">
            <v>393</v>
          </cell>
        </row>
        <row r="153">
          <cell r="A153" t="str">
            <v>Paraguay</v>
          </cell>
          <cell r="B153">
            <v>71258</v>
          </cell>
          <cell r="C153">
            <v>15106</v>
          </cell>
          <cell r="D153">
            <v>49094</v>
          </cell>
          <cell r="E153">
            <v>33458</v>
          </cell>
          <cell r="F153">
            <v>39775</v>
          </cell>
          <cell r="G153">
            <v>11031</v>
          </cell>
          <cell r="H153">
            <v>15040</v>
          </cell>
          <cell r="I153">
            <v>342</v>
          </cell>
          <cell r="J153">
            <v>396</v>
          </cell>
          <cell r="K153">
            <v>313</v>
          </cell>
        </row>
        <row r="154">
          <cell r="A154" t="str">
            <v>Lao, République démocratique populaire</v>
          </cell>
          <cell r="B154">
            <v>1</v>
          </cell>
          <cell r="C154">
            <v>17</v>
          </cell>
          <cell r="D154">
            <v>44</v>
          </cell>
          <cell r="E154">
            <v>19</v>
          </cell>
          <cell r="F154">
            <v>304</v>
          </cell>
          <cell r="G154">
            <v>491</v>
          </cell>
          <cell r="H154">
            <v>57</v>
          </cell>
          <cell r="I154">
            <v>1042</v>
          </cell>
          <cell r="J154">
            <v>318</v>
          </cell>
          <cell r="K154">
            <v>306</v>
          </cell>
        </row>
        <row r="155">
          <cell r="A155" t="str">
            <v>Mongolie</v>
          </cell>
          <cell r="B155">
            <v>0</v>
          </cell>
          <cell r="C155">
            <v>1</v>
          </cell>
          <cell r="D155">
            <v>8</v>
          </cell>
          <cell r="E155">
            <v>16</v>
          </cell>
          <cell r="F155">
            <v>2</v>
          </cell>
          <cell r="G155">
            <v>1</v>
          </cell>
          <cell r="H155">
            <v>53</v>
          </cell>
          <cell r="I155">
            <v>25</v>
          </cell>
          <cell r="J155">
            <v>267</v>
          </cell>
          <cell r="K155">
            <v>258</v>
          </cell>
        </row>
        <row r="156">
          <cell r="A156" t="str">
            <v>Bolivie, Etat Plurinational de</v>
          </cell>
          <cell r="B156">
            <v>140</v>
          </cell>
          <cell r="C156">
            <v>163</v>
          </cell>
          <cell r="D156">
            <v>326</v>
          </cell>
          <cell r="E156">
            <v>427</v>
          </cell>
          <cell r="F156">
            <v>407</v>
          </cell>
          <cell r="G156">
            <v>349</v>
          </cell>
          <cell r="H156">
            <v>265</v>
          </cell>
          <cell r="I156">
            <v>296</v>
          </cell>
          <cell r="J156">
            <v>291</v>
          </cell>
          <cell r="K156">
            <v>248</v>
          </cell>
        </row>
        <row r="157">
          <cell r="A157" t="str">
            <v>Guinée équatoriale</v>
          </cell>
          <cell r="B157">
            <v>39</v>
          </cell>
          <cell r="C157">
            <v>593</v>
          </cell>
          <cell r="D157">
            <v>123</v>
          </cell>
          <cell r="E157">
            <v>0</v>
          </cell>
          <cell r="F157">
            <v>114</v>
          </cell>
          <cell r="G157">
            <v>313</v>
          </cell>
          <cell r="H157">
            <v>7095</v>
          </cell>
          <cell r="I157">
            <v>0</v>
          </cell>
          <cell r="J157">
            <v>38</v>
          </cell>
          <cell r="K157">
            <v>180</v>
          </cell>
        </row>
        <row r="158">
          <cell r="A158" t="str">
            <v>Soudan</v>
          </cell>
          <cell r="B158">
            <v>0</v>
          </cell>
          <cell r="C158">
            <v>0</v>
          </cell>
          <cell r="D158">
            <v>8</v>
          </cell>
          <cell r="E158">
            <v>49</v>
          </cell>
          <cell r="F158">
            <v>7885</v>
          </cell>
          <cell r="G158">
            <v>1747</v>
          </cell>
          <cell r="H158">
            <v>71</v>
          </cell>
          <cell r="I158">
            <v>212</v>
          </cell>
          <cell r="J158">
            <v>157</v>
          </cell>
          <cell r="K158">
            <v>177</v>
          </cell>
        </row>
        <row r="159">
          <cell r="A159" t="str">
            <v>Le Salvador</v>
          </cell>
          <cell r="B159">
            <v>584</v>
          </cell>
          <cell r="C159">
            <v>593</v>
          </cell>
          <cell r="D159">
            <v>272</v>
          </cell>
          <cell r="E159">
            <v>328</v>
          </cell>
          <cell r="F159">
            <v>541</v>
          </cell>
          <cell r="G159">
            <v>313</v>
          </cell>
          <cell r="H159">
            <v>202</v>
          </cell>
          <cell r="I159">
            <v>835</v>
          </cell>
          <cell r="J159">
            <v>1414</v>
          </cell>
          <cell r="K159">
            <v>167</v>
          </cell>
        </row>
        <row r="160">
          <cell r="A160" t="str">
            <v>Namibie</v>
          </cell>
          <cell r="B160">
            <v>159</v>
          </cell>
          <cell r="C160">
            <v>73</v>
          </cell>
          <cell r="D160">
            <v>65</v>
          </cell>
          <cell r="E160">
            <v>126</v>
          </cell>
          <cell r="F160">
            <v>23</v>
          </cell>
          <cell r="G160">
            <v>97</v>
          </cell>
          <cell r="H160">
            <v>88</v>
          </cell>
          <cell r="I160">
            <v>176</v>
          </cell>
          <cell r="J160">
            <v>11</v>
          </cell>
          <cell r="K160">
            <v>147</v>
          </cell>
        </row>
        <row r="161">
          <cell r="A161" t="str">
            <v>Dominique</v>
          </cell>
          <cell r="B161">
            <v>5</v>
          </cell>
          <cell r="C161">
            <v>11</v>
          </cell>
          <cell r="D161">
            <v>46</v>
          </cell>
          <cell r="E161">
            <v>372</v>
          </cell>
          <cell r="F161">
            <v>61</v>
          </cell>
          <cell r="G161">
            <v>36</v>
          </cell>
          <cell r="H161">
            <v>7</v>
          </cell>
          <cell r="I161">
            <v>77</v>
          </cell>
          <cell r="J161">
            <v>28</v>
          </cell>
          <cell r="K161">
            <v>124</v>
          </cell>
        </row>
        <row r="162">
          <cell r="A162" t="str">
            <v>Tadjikistan</v>
          </cell>
          <cell r="B162">
            <v>1859</v>
          </cell>
          <cell r="C162">
            <v>0</v>
          </cell>
          <cell r="D162">
            <v>0</v>
          </cell>
          <cell r="E162">
            <v>0</v>
          </cell>
          <cell r="F162">
            <v>77</v>
          </cell>
          <cell r="G162">
            <v>30</v>
          </cell>
          <cell r="H162">
            <v>50</v>
          </cell>
          <cell r="I162">
            <v>0</v>
          </cell>
          <cell r="J162">
            <v>6</v>
          </cell>
          <cell r="K162">
            <v>112</v>
          </cell>
        </row>
        <row r="163">
          <cell r="A163" t="str">
            <v>Seychelles</v>
          </cell>
          <cell r="B163">
            <v>0</v>
          </cell>
          <cell r="C163">
            <v>0</v>
          </cell>
          <cell r="D163">
            <v>0</v>
          </cell>
          <cell r="E163">
            <v>7</v>
          </cell>
          <cell r="F163">
            <v>151</v>
          </cell>
          <cell r="G163">
            <v>0</v>
          </cell>
          <cell r="H163">
            <v>0</v>
          </cell>
          <cell r="I163">
            <v>1078</v>
          </cell>
          <cell r="J163">
            <v>4</v>
          </cell>
          <cell r="K163">
            <v>106</v>
          </cell>
        </row>
        <row r="164">
          <cell r="A164" t="str">
            <v>Rwanda</v>
          </cell>
          <cell r="B164">
            <v>422</v>
          </cell>
          <cell r="C164">
            <v>328</v>
          </cell>
          <cell r="D164">
            <v>66</v>
          </cell>
          <cell r="E164">
            <v>190</v>
          </cell>
          <cell r="F164">
            <v>79</v>
          </cell>
          <cell r="G164">
            <v>61</v>
          </cell>
          <cell r="H164">
            <v>153</v>
          </cell>
          <cell r="I164">
            <v>105</v>
          </cell>
          <cell r="J164">
            <v>325</v>
          </cell>
          <cell r="K164">
            <v>88</v>
          </cell>
        </row>
        <row r="165">
          <cell r="A165" t="str">
            <v>Îles Féroé</v>
          </cell>
          <cell r="B165">
            <v>0</v>
          </cell>
          <cell r="C165">
            <v>1</v>
          </cell>
          <cell r="D165">
            <v>112</v>
          </cell>
          <cell r="E165">
            <v>0</v>
          </cell>
          <cell r="F165">
            <v>0</v>
          </cell>
          <cell r="G165">
            <v>880</v>
          </cell>
          <cell r="H165">
            <v>0</v>
          </cell>
          <cell r="I165">
            <v>0</v>
          </cell>
          <cell r="J165">
            <v>0</v>
          </cell>
          <cell r="K165">
            <v>85</v>
          </cell>
        </row>
        <row r="166">
          <cell r="A166" t="str">
            <v>Timor-Leste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157</v>
          </cell>
          <cell r="J166">
            <v>106</v>
          </cell>
          <cell r="K166">
            <v>73</v>
          </cell>
        </row>
        <row r="167">
          <cell r="A167" t="str">
            <v>Monténégro</v>
          </cell>
          <cell r="B167">
            <v>3</v>
          </cell>
          <cell r="C167">
            <v>4</v>
          </cell>
          <cell r="D167">
            <v>3</v>
          </cell>
          <cell r="E167">
            <v>3</v>
          </cell>
          <cell r="F167">
            <v>3</v>
          </cell>
          <cell r="G167">
            <v>0</v>
          </cell>
          <cell r="H167">
            <v>4</v>
          </cell>
          <cell r="I167">
            <v>10</v>
          </cell>
          <cell r="J167">
            <v>14</v>
          </cell>
          <cell r="K167">
            <v>67</v>
          </cell>
        </row>
        <row r="168">
          <cell r="A168" t="str">
            <v>Bénin</v>
          </cell>
          <cell r="B168">
            <v>165</v>
          </cell>
          <cell r="C168">
            <v>432</v>
          </cell>
          <cell r="D168">
            <v>700</v>
          </cell>
          <cell r="E168">
            <v>2362</v>
          </cell>
          <cell r="F168">
            <v>212</v>
          </cell>
          <cell r="G168">
            <v>1109</v>
          </cell>
          <cell r="H168">
            <v>603</v>
          </cell>
          <cell r="I168">
            <v>276</v>
          </cell>
          <cell r="J168">
            <v>91</v>
          </cell>
          <cell r="K168">
            <v>60</v>
          </cell>
        </row>
        <row r="169">
          <cell r="A169" t="str">
            <v>Barbade</v>
          </cell>
          <cell r="B169">
            <v>14</v>
          </cell>
          <cell r="C169">
            <v>13</v>
          </cell>
          <cell r="D169">
            <v>27</v>
          </cell>
          <cell r="E169">
            <v>6</v>
          </cell>
          <cell r="F169">
            <v>23</v>
          </cell>
          <cell r="G169">
            <v>15</v>
          </cell>
          <cell r="H169">
            <v>60</v>
          </cell>
          <cell r="I169">
            <v>73</v>
          </cell>
          <cell r="J169">
            <v>67</v>
          </cell>
          <cell r="K169">
            <v>58</v>
          </cell>
        </row>
        <row r="170">
          <cell r="A170" t="str">
            <v>Cabo Verde</v>
          </cell>
          <cell r="B170">
            <v>0</v>
          </cell>
          <cell r="C170">
            <v>1</v>
          </cell>
          <cell r="D170">
            <v>4</v>
          </cell>
          <cell r="E170">
            <v>3898</v>
          </cell>
          <cell r="F170">
            <v>2349</v>
          </cell>
          <cell r="G170">
            <v>2790</v>
          </cell>
          <cell r="H170">
            <v>1160</v>
          </cell>
          <cell r="I170">
            <v>93</v>
          </cell>
          <cell r="J170">
            <v>4</v>
          </cell>
          <cell r="K170">
            <v>58</v>
          </cell>
        </row>
        <row r="171">
          <cell r="A171" t="str">
            <v>Guyana</v>
          </cell>
          <cell r="B171">
            <v>6</v>
          </cell>
          <cell r="C171">
            <v>0</v>
          </cell>
          <cell r="D171">
            <v>0</v>
          </cell>
          <cell r="E171">
            <v>0</v>
          </cell>
          <cell r="F171">
            <v>2</v>
          </cell>
          <cell r="G171">
            <v>1</v>
          </cell>
          <cell r="H171">
            <v>3</v>
          </cell>
          <cell r="I171">
            <v>3</v>
          </cell>
          <cell r="J171">
            <v>0</v>
          </cell>
          <cell r="K171">
            <v>47</v>
          </cell>
        </row>
        <row r="172">
          <cell r="A172" t="str">
            <v>Népal</v>
          </cell>
          <cell r="B172">
            <v>164</v>
          </cell>
          <cell r="C172">
            <v>47</v>
          </cell>
          <cell r="D172">
            <v>60</v>
          </cell>
          <cell r="E172">
            <v>84</v>
          </cell>
          <cell r="F172">
            <v>110</v>
          </cell>
          <cell r="G172">
            <v>97</v>
          </cell>
          <cell r="H172">
            <v>93</v>
          </cell>
          <cell r="I172">
            <v>150</v>
          </cell>
          <cell r="J172">
            <v>129</v>
          </cell>
          <cell r="K172">
            <v>46</v>
          </cell>
        </row>
        <row r="173">
          <cell r="A173" t="str">
            <v>Tchad</v>
          </cell>
          <cell r="B173">
            <v>2493</v>
          </cell>
          <cell r="C173">
            <v>949</v>
          </cell>
          <cell r="D173">
            <v>14</v>
          </cell>
          <cell r="E173">
            <v>26</v>
          </cell>
          <cell r="F173">
            <v>35</v>
          </cell>
          <cell r="G173">
            <v>181</v>
          </cell>
          <cell r="H173">
            <v>20</v>
          </cell>
          <cell r="I173">
            <v>1</v>
          </cell>
          <cell r="J173">
            <v>21</v>
          </cell>
          <cell r="K173">
            <v>20</v>
          </cell>
        </row>
        <row r="174">
          <cell r="A174" t="str">
            <v>Haïti</v>
          </cell>
          <cell r="B174">
            <v>2</v>
          </cell>
          <cell r="C174">
            <v>11</v>
          </cell>
          <cell r="D174">
            <v>12</v>
          </cell>
          <cell r="E174">
            <v>32</v>
          </cell>
          <cell r="F174">
            <v>16</v>
          </cell>
          <cell r="G174">
            <v>9</v>
          </cell>
          <cell r="H174">
            <v>6</v>
          </cell>
          <cell r="I174">
            <v>13</v>
          </cell>
          <cell r="J174">
            <v>5</v>
          </cell>
          <cell r="K174">
            <v>20</v>
          </cell>
        </row>
        <row r="175">
          <cell r="A175" t="str">
            <v>Afghanistan</v>
          </cell>
          <cell r="B175">
            <v>0</v>
          </cell>
          <cell r="C175">
            <v>2</v>
          </cell>
          <cell r="D175">
            <v>73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  <cell r="I175">
            <v>87</v>
          </cell>
          <cell r="J175">
            <v>489</v>
          </cell>
          <cell r="K175">
            <v>19</v>
          </cell>
        </row>
        <row r="176">
          <cell r="A176" t="str">
            <v>Lésotho</v>
          </cell>
          <cell r="B176">
            <v>2</v>
          </cell>
          <cell r="C176">
            <v>0</v>
          </cell>
          <cell r="D176">
            <v>144</v>
          </cell>
          <cell r="E176">
            <v>10</v>
          </cell>
          <cell r="F176">
            <v>0</v>
          </cell>
          <cell r="G176">
            <v>0</v>
          </cell>
          <cell r="H176">
            <v>2</v>
          </cell>
          <cell r="I176">
            <v>5</v>
          </cell>
          <cell r="J176">
            <v>6</v>
          </cell>
          <cell r="K176">
            <v>19</v>
          </cell>
        </row>
        <row r="177">
          <cell r="A177" t="str">
            <v>Azerbaïdjan</v>
          </cell>
          <cell r="B177">
            <v>555</v>
          </cell>
          <cell r="C177">
            <v>148</v>
          </cell>
          <cell r="D177">
            <v>0</v>
          </cell>
          <cell r="E177">
            <v>35</v>
          </cell>
          <cell r="F177">
            <v>62</v>
          </cell>
          <cell r="G177">
            <v>14</v>
          </cell>
          <cell r="H177">
            <v>231</v>
          </cell>
          <cell r="I177">
            <v>49</v>
          </cell>
          <cell r="J177">
            <v>43</v>
          </cell>
          <cell r="K177">
            <v>18</v>
          </cell>
        </row>
        <row r="178">
          <cell r="A178" t="str">
            <v>Jamaïque</v>
          </cell>
          <cell r="B178">
            <v>1</v>
          </cell>
          <cell r="C178">
            <v>3</v>
          </cell>
          <cell r="D178">
            <v>19</v>
          </cell>
          <cell r="E178">
            <v>19</v>
          </cell>
          <cell r="F178">
            <v>12</v>
          </cell>
          <cell r="G178">
            <v>9</v>
          </cell>
          <cell r="H178">
            <v>57</v>
          </cell>
          <cell r="I178">
            <v>6</v>
          </cell>
          <cell r="J178">
            <v>14</v>
          </cell>
          <cell r="K178">
            <v>16</v>
          </cell>
        </row>
        <row r="179">
          <cell r="A179" t="str">
            <v>Nouvelle-Calédonie</v>
          </cell>
          <cell r="B179">
            <v>0</v>
          </cell>
          <cell r="C179">
            <v>0</v>
          </cell>
          <cell r="D179">
            <v>7</v>
          </cell>
          <cell r="E179">
            <v>0</v>
          </cell>
          <cell r="F179">
            <v>55</v>
          </cell>
          <cell r="G179">
            <v>0</v>
          </cell>
          <cell r="H179">
            <v>0</v>
          </cell>
          <cell r="I179">
            <v>0</v>
          </cell>
          <cell r="J179">
            <v>23</v>
          </cell>
          <cell r="K179">
            <v>14</v>
          </cell>
        </row>
        <row r="180">
          <cell r="A180" t="str">
            <v>Erythrée</v>
          </cell>
          <cell r="B180">
            <v>0</v>
          </cell>
          <cell r="C180">
            <v>0</v>
          </cell>
          <cell r="D180">
            <v>0</v>
          </cell>
          <cell r="E180">
            <v>1</v>
          </cell>
          <cell r="F180">
            <v>0</v>
          </cell>
          <cell r="G180">
            <v>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</row>
        <row r="181">
          <cell r="A181" t="str">
            <v>Zimbabwe</v>
          </cell>
          <cell r="B181">
            <v>276</v>
          </cell>
          <cell r="C181">
            <v>19</v>
          </cell>
          <cell r="D181">
            <v>2827</v>
          </cell>
          <cell r="E181">
            <v>1385</v>
          </cell>
          <cell r="F181">
            <v>891</v>
          </cell>
          <cell r="G181">
            <v>418</v>
          </cell>
          <cell r="H181">
            <v>291</v>
          </cell>
          <cell r="I181">
            <v>925</v>
          </cell>
          <cell r="J181">
            <v>14</v>
          </cell>
          <cell r="K181">
            <v>10</v>
          </cell>
        </row>
        <row r="182">
          <cell r="A182" t="str">
            <v>Arménie</v>
          </cell>
          <cell r="B182">
            <v>1</v>
          </cell>
          <cell r="C182">
            <v>5</v>
          </cell>
          <cell r="D182">
            <v>41</v>
          </cell>
          <cell r="E182">
            <v>15</v>
          </cell>
          <cell r="F182">
            <v>0</v>
          </cell>
          <cell r="G182">
            <v>1</v>
          </cell>
          <cell r="H182">
            <v>1</v>
          </cell>
          <cell r="I182">
            <v>21</v>
          </cell>
          <cell r="J182">
            <v>60</v>
          </cell>
          <cell r="K182">
            <v>9</v>
          </cell>
        </row>
        <row r="183">
          <cell r="A183" t="str">
            <v>Nicaragua</v>
          </cell>
          <cell r="B183">
            <v>839</v>
          </cell>
          <cell r="C183">
            <v>173</v>
          </cell>
          <cell r="D183">
            <v>403</v>
          </cell>
          <cell r="E183">
            <v>15</v>
          </cell>
          <cell r="F183">
            <v>222</v>
          </cell>
          <cell r="G183">
            <v>41</v>
          </cell>
          <cell r="H183">
            <v>42</v>
          </cell>
          <cell r="I183">
            <v>194</v>
          </cell>
          <cell r="J183">
            <v>302</v>
          </cell>
          <cell r="K183">
            <v>8</v>
          </cell>
        </row>
        <row r="184">
          <cell r="A184" t="str">
            <v>Burundi</v>
          </cell>
          <cell r="B184">
            <v>0</v>
          </cell>
          <cell r="C184">
            <v>0</v>
          </cell>
          <cell r="D184">
            <v>0</v>
          </cell>
          <cell r="E184">
            <v>288</v>
          </cell>
          <cell r="F184">
            <v>0</v>
          </cell>
          <cell r="G184">
            <v>50</v>
          </cell>
          <cell r="H184">
            <v>98</v>
          </cell>
          <cell r="I184">
            <v>1</v>
          </cell>
          <cell r="J184">
            <v>110</v>
          </cell>
          <cell r="K184">
            <v>4</v>
          </cell>
        </row>
        <row r="185">
          <cell r="A185" t="str">
            <v>Zambie</v>
          </cell>
          <cell r="B185">
            <v>0</v>
          </cell>
          <cell r="C185">
            <v>4002</v>
          </cell>
          <cell r="D185">
            <v>24</v>
          </cell>
          <cell r="E185">
            <v>55</v>
          </cell>
          <cell r="F185">
            <v>1475</v>
          </cell>
          <cell r="G185">
            <v>50</v>
          </cell>
          <cell r="H185">
            <v>15</v>
          </cell>
          <cell r="I185">
            <v>911</v>
          </cell>
          <cell r="J185">
            <v>41</v>
          </cell>
          <cell r="K185">
            <v>4</v>
          </cell>
        </row>
        <row r="186">
          <cell r="A186" t="str">
            <v>Îles mineures éloignées des Etats-Unis</v>
          </cell>
          <cell r="B186">
            <v>0</v>
          </cell>
          <cell r="C186">
            <v>0</v>
          </cell>
          <cell r="D186">
            <v>0</v>
          </cell>
          <cell r="E186">
            <v>2</v>
          </cell>
          <cell r="F186">
            <v>11</v>
          </cell>
          <cell r="G186">
            <v>99</v>
          </cell>
          <cell r="H186">
            <v>195</v>
          </cell>
          <cell r="I186">
            <v>0</v>
          </cell>
          <cell r="J186">
            <v>0</v>
          </cell>
          <cell r="K186">
            <v>2</v>
          </cell>
        </row>
        <row r="187">
          <cell r="A187" t="str">
            <v>Bahamas</v>
          </cell>
          <cell r="B187">
            <v>135</v>
          </cell>
          <cell r="C187">
            <v>0</v>
          </cell>
          <cell r="D187">
            <v>3</v>
          </cell>
          <cell r="E187">
            <v>77960</v>
          </cell>
          <cell r="F187">
            <v>17295</v>
          </cell>
          <cell r="G187">
            <v>2</v>
          </cell>
          <cell r="H187">
            <v>0</v>
          </cell>
          <cell r="I187">
            <v>7</v>
          </cell>
          <cell r="J187">
            <v>7625</v>
          </cell>
          <cell r="K187">
            <v>2</v>
          </cell>
        </row>
        <row r="188">
          <cell r="A188" t="str">
            <v>Comores</v>
          </cell>
          <cell r="B188">
            <v>1</v>
          </cell>
          <cell r="C188">
            <v>64</v>
          </cell>
          <cell r="D188">
            <v>1</v>
          </cell>
          <cell r="E188">
            <v>120</v>
          </cell>
          <cell r="F188">
            <v>0</v>
          </cell>
          <cell r="G188">
            <v>0</v>
          </cell>
          <cell r="H188">
            <v>0</v>
          </cell>
          <cell r="I188">
            <v>91</v>
          </cell>
          <cell r="J188">
            <v>36</v>
          </cell>
          <cell r="K188">
            <v>2</v>
          </cell>
        </row>
        <row r="189">
          <cell r="A189" t="str">
            <v>Fidji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A190" t="str">
            <v>Kirghizistan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42</v>
          </cell>
          <cell r="H190">
            <v>111</v>
          </cell>
          <cell r="I190">
            <v>14</v>
          </cell>
          <cell r="J190">
            <v>3</v>
          </cell>
          <cell r="K190">
            <v>2</v>
          </cell>
        </row>
        <row r="191">
          <cell r="A191" t="str">
            <v>Maldives</v>
          </cell>
          <cell r="B191">
            <v>4</v>
          </cell>
          <cell r="C191">
            <v>24</v>
          </cell>
          <cell r="D191">
            <v>19</v>
          </cell>
          <cell r="E191">
            <v>26</v>
          </cell>
          <cell r="F191">
            <v>2</v>
          </cell>
          <cell r="G191">
            <v>18</v>
          </cell>
          <cell r="H191">
            <v>101</v>
          </cell>
          <cell r="I191">
            <v>1</v>
          </cell>
          <cell r="J191">
            <v>2</v>
          </cell>
          <cell r="K191">
            <v>1</v>
          </cell>
        </row>
        <row r="192">
          <cell r="A192" t="str">
            <v>Papouasie-Nouvelle-Guinée</v>
          </cell>
          <cell r="B192">
            <v>187</v>
          </cell>
          <cell r="C192">
            <v>186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21</v>
          </cell>
          <cell r="I192">
            <v>210</v>
          </cell>
          <cell r="J192">
            <v>0</v>
          </cell>
          <cell r="K192">
            <v>1</v>
          </cell>
        </row>
        <row r="193">
          <cell r="A193" t="str">
            <v>Yémen</v>
          </cell>
          <cell r="B193">
            <v>83</v>
          </cell>
          <cell r="C193">
            <v>208</v>
          </cell>
          <cell r="D193">
            <v>28</v>
          </cell>
          <cell r="E193">
            <v>220</v>
          </cell>
          <cell r="F193">
            <v>21</v>
          </cell>
          <cell r="G193">
            <v>0</v>
          </cell>
          <cell r="H193">
            <v>0</v>
          </cell>
          <cell r="I193">
            <v>10</v>
          </cell>
          <cell r="J193">
            <v>38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91</v>
          </cell>
          <cell r="G194">
            <v>26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Terres australes et antarctiques françaises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Djibouti</v>
          </cell>
          <cell r="B196">
            <v>0</v>
          </cell>
          <cell r="C196">
            <v>0</v>
          </cell>
          <cell r="D196">
            <v>0</v>
          </cell>
          <cell r="E196">
            <v>8</v>
          </cell>
          <cell r="F196">
            <v>0</v>
          </cell>
          <cell r="G196">
            <v>10</v>
          </cell>
          <cell r="H196">
            <v>8</v>
          </cell>
          <cell r="I196">
            <v>2</v>
          </cell>
          <cell r="J196">
            <v>0</v>
          </cell>
          <cell r="K196">
            <v>0</v>
          </cell>
        </row>
        <row r="197">
          <cell r="A197" t="str">
            <v>Corée, République Populaire Démocratique de</v>
          </cell>
          <cell r="B197">
            <v>0</v>
          </cell>
          <cell r="C197">
            <v>2560</v>
          </cell>
          <cell r="D197">
            <v>1428</v>
          </cell>
          <cell r="E197">
            <v>1383</v>
          </cell>
          <cell r="F197">
            <v>659</v>
          </cell>
          <cell r="G197">
            <v>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Vanuatu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274</v>
          </cell>
          <cell r="J198">
            <v>336</v>
          </cell>
          <cell r="K198">
            <v>0</v>
          </cell>
        </row>
        <row r="199">
          <cell r="A199" t="str">
            <v>Nioué</v>
          </cell>
          <cell r="B199">
            <v>0</v>
          </cell>
          <cell r="C199">
            <v>0</v>
          </cell>
          <cell r="D199">
            <v>1</v>
          </cell>
          <cell r="E199">
            <v>4</v>
          </cell>
          <cell r="F199">
            <v>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Îles Mariannes du Nord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2</v>
          </cell>
          <cell r="J200">
            <v>0</v>
          </cell>
          <cell r="K200">
            <v>0</v>
          </cell>
        </row>
        <row r="201">
          <cell r="A201" t="str">
            <v>Îles Marshall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525</v>
          </cell>
          <cell r="G201">
            <v>680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</row>
        <row r="202">
          <cell r="A202" t="str">
            <v>Pitcairn</v>
          </cell>
          <cell r="B202">
            <v>0</v>
          </cell>
          <cell r="C202">
            <v>0</v>
          </cell>
          <cell r="D202">
            <v>93</v>
          </cell>
          <cell r="E202">
            <v>0</v>
          </cell>
          <cell r="F202">
            <v>11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Guinée-Bissau</v>
          </cell>
          <cell r="B203">
            <v>290</v>
          </cell>
          <cell r="C203">
            <v>3</v>
          </cell>
          <cell r="D203">
            <v>8</v>
          </cell>
          <cell r="E203">
            <v>24</v>
          </cell>
          <cell r="F203">
            <v>34</v>
          </cell>
          <cell r="G203">
            <v>112</v>
          </cell>
          <cell r="H203">
            <v>0</v>
          </cell>
          <cell r="I203">
            <v>0</v>
          </cell>
          <cell r="J203">
            <v>31</v>
          </cell>
          <cell r="K203">
            <v>0</v>
          </cell>
        </row>
        <row r="204">
          <cell r="A204" t="str">
            <v>Anguilla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Tokelau</v>
          </cell>
          <cell r="B205">
            <v>0</v>
          </cell>
          <cell r="C205">
            <v>0</v>
          </cell>
          <cell r="D205">
            <v>0</v>
          </cell>
          <cell r="E205">
            <v>1</v>
          </cell>
          <cell r="F205">
            <v>4</v>
          </cell>
          <cell r="G205">
            <v>12</v>
          </cell>
          <cell r="H205">
            <v>16</v>
          </cell>
          <cell r="I205">
            <v>8</v>
          </cell>
          <cell r="J205">
            <v>7</v>
          </cell>
          <cell r="K205">
            <v>0</v>
          </cell>
        </row>
        <row r="206">
          <cell r="A206" t="str">
            <v>Tuvalu</v>
          </cell>
          <cell r="B206">
            <v>0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Ship stores and bunkers</v>
          </cell>
          <cell r="B207">
            <v>0</v>
          </cell>
          <cell r="C207">
            <v>0</v>
          </cell>
          <cell r="D207">
            <v>0</v>
          </cell>
          <cell r="E207">
            <v>217008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Andorre</v>
          </cell>
          <cell r="B208">
            <v>13</v>
          </cell>
          <cell r="C208">
            <v>1</v>
          </cell>
          <cell r="D208">
            <v>4</v>
          </cell>
          <cell r="E208">
            <v>8</v>
          </cell>
          <cell r="F208">
            <v>147</v>
          </cell>
          <cell r="G208">
            <v>106</v>
          </cell>
          <cell r="H208">
            <v>37</v>
          </cell>
          <cell r="I208">
            <v>13</v>
          </cell>
          <cell r="J208">
            <v>1</v>
          </cell>
          <cell r="K208">
            <v>0</v>
          </cell>
        </row>
        <row r="209">
          <cell r="A209" t="str">
            <v>Antigua-et-Barbuda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Bermudes</v>
          </cell>
          <cell r="B210">
            <v>0</v>
          </cell>
          <cell r="C210">
            <v>3079</v>
          </cell>
          <cell r="D210">
            <v>0</v>
          </cell>
          <cell r="E210">
            <v>0</v>
          </cell>
          <cell r="F210">
            <v>14</v>
          </cell>
          <cell r="G210">
            <v>64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</row>
        <row r="211">
          <cell r="A211" t="str">
            <v>Bhoutan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146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Botswana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</v>
          </cell>
          <cell r="J212">
            <v>1</v>
          </cell>
          <cell r="K212">
            <v>0</v>
          </cell>
        </row>
        <row r="213">
          <cell r="A213" t="str">
            <v>Iles Salomon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Brunéi Darussalam</v>
          </cell>
          <cell r="B214">
            <v>1</v>
          </cell>
          <cell r="C214">
            <v>0</v>
          </cell>
          <cell r="D214">
            <v>0</v>
          </cell>
          <cell r="E214">
            <v>7</v>
          </cell>
          <cell r="F214">
            <v>1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  <cell r="K214">
            <v>0</v>
          </cell>
        </row>
        <row r="215">
          <cell r="A215" t="str">
            <v>Polynésie française</v>
          </cell>
          <cell r="B215">
            <v>0</v>
          </cell>
          <cell r="C215">
            <v>52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</v>
          </cell>
          <cell r="I215">
            <v>0</v>
          </cell>
          <cell r="J215">
            <v>1</v>
          </cell>
          <cell r="K215">
            <v>0</v>
          </cell>
        </row>
        <row r="216">
          <cell r="A216" t="str">
            <v>Gambie</v>
          </cell>
          <cell r="B216">
            <v>22</v>
          </cell>
          <cell r="C216">
            <v>6</v>
          </cell>
          <cell r="D216">
            <v>1</v>
          </cell>
          <cell r="E216">
            <v>0</v>
          </cell>
          <cell r="F216">
            <v>0</v>
          </cell>
          <cell r="G216">
            <v>17</v>
          </cell>
          <cell r="H216">
            <v>52</v>
          </cell>
          <cell r="I216">
            <v>0</v>
          </cell>
          <cell r="J216">
            <v>244</v>
          </cell>
          <cell r="K216">
            <v>0</v>
          </cell>
        </row>
        <row r="217">
          <cell r="A217" t="str">
            <v>Kiribati</v>
          </cell>
          <cell r="B217">
            <v>0</v>
          </cell>
          <cell r="C217">
            <v>0</v>
          </cell>
          <cell r="D217">
            <v>0</v>
          </cell>
          <cell r="E217">
            <v>7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Grenade</v>
          </cell>
          <cell r="B218">
            <v>78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Aruba</v>
          </cell>
          <cell r="B219">
            <v>8266</v>
          </cell>
          <cell r="C219">
            <v>0</v>
          </cell>
          <cell r="D219">
            <v>0</v>
          </cell>
          <cell r="E219">
            <v>2281</v>
          </cell>
          <cell r="F219">
            <v>0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Niger</v>
          </cell>
          <cell r="B220">
            <v>16</v>
          </cell>
          <cell r="C220">
            <v>0</v>
          </cell>
          <cell r="D220">
            <v>5</v>
          </cell>
          <cell r="E220">
            <v>38</v>
          </cell>
          <cell r="F220">
            <v>2</v>
          </cell>
          <cell r="G220">
            <v>114</v>
          </cell>
          <cell r="H220">
            <v>27</v>
          </cell>
          <cell r="I220">
            <v>1</v>
          </cell>
          <cell r="J220">
            <v>37</v>
          </cell>
          <cell r="K220">
            <v>0</v>
          </cell>
        </row>
        <row r="221">
          <cell r="A221" t="str">
            <v>Micronésie, Etats fédérés de</v>
          </cell>
          <cell r="B221">
            <v>0</v>
          </cell>
          <cell r="C221">
            <v>0</v>
          </cell>
          <cell r="D221">
            <v>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Palaos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22</v>
          </cell>
          <cell r="K222">
            <v>0</v>
          </cell>
        </row>
        <row r="223">
          <cell r="A223" t="str">
            <v>Sainte-Lucie</v>
          </cell>
          <cell r="B223">
            <v>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Saint-Vincent-et-les Grenadines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763</v>
          </cell>
          <cell r="J224">
            <v>0</v>
          </cell>
          <cell r="K224">
            <v>0</v>
          </cell>
        </row>
        <row r="225">
          <cell r="A225" t="str">
            <v>Sao Tomé-et-Principe</v>
          </cell>
          <cell r="B225">
            <v>0</v>
          </cell>
          <cell r="C225">
            <v>0</v>
          </cell>
          <cell r="D225">
            <v>0</v>
          </cell>
          <cell r="E225">
            <v>7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A226" t="str">
            <v>Soudan (avant 2012)</v>
          </cell>
          <cell r="B226">
            <v>90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Îles Turks et Caïques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zoomScale="102" zoomScaleNormal="80" workbookViewId="0">
      <pane xSplit="1" ySplit="2" topLeftCell="AG3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1022</v>
      </c>
      <c r="B1" s="2" t="s">
        <v>1023</v>
      </c>
      <c r="C1" s="2" t="s">
        <v>0</v>
      </c>
      <c r="D1" s="2" t="s">
        <v>1</v>
      </c>
      <c r="E1" s="3" t="s">
        <v>2</v>
      </c>
      <c r="F1" s="3" t="s">
        <v>1040</v>
      </c>
      <c r="G1" s="3" t="s">
        <v>1041</v>
      </c>
      <c r="H1" s="3" t="s">
        <v>1025</v>
      </c>
      <c r="I1" s="3" t="s">
        <v>1026</v>
      </c>
      <c r="J1" s="3" t="s">
        <v>3</v>
      </c>
      <c r="K1" s="3" t="s">
        <v>4</v>
      </c>
      <c r="L1" s="3" t="s">
        <v>1027</v>
      </c>
      <c r="M1" s="3" t="s">
        <v>1042</v>
      </c>
      <c r="N1" s="2" t="s">
        <v>1028</v>
      </c>
      <c r="O1" s="2" t="s">
        <v>1029</v>
      </c>
      <c r="P1" s="2" t="s">
        <v>1030</v>
      </c>
      <c r="Q1" s="2" t="s">
        <v>1031</v>
      </c>
      <c r="R1" s="2" t="s">
        <v>1032</v>
      </c>
      <c r="S1" s="2" t="s">
        <v>1033</v>
      </c>
      <c r="T1" s="2" t="s">
        <v>1038</v>
      </c>
      <c r="U1" s="2" t="s">
        <v>1097</v>
      </c>
      <c r="V1" s="2" t="s">
        <v>1043</v>
      </c>
      <c r="W1" s="2" t="s">
        <v>1044</v>
      </c>
      <c r="X1" s="2" t="s">
        <v>1034</v>
      </c>
      <c r="Y1" s="2" t="s">
        <v>1035</v>
      </c>
      <c r="Z1" s="2" t="s">
        <v>1039</v>
      </c>
      <c r="AA1" s="2" t="s">
        <v>1036</v>
      </c>
      <c r="AB1" s="2" t="s">
        <v>1045</v>
      </c>
      <c r="AC1" s="2" t="s">
        <v>1046</v>
      </c>
      <c r="AD1" s="4" t="s">
        <v>1088</v>
      </c>
      <c r="AE1" s="4" t="s">
        <v>1047</v>
      </c>
      <c r="AF1" s="4" t="s">
        <v>1037</v>
      </c>
      <c r="AG1" s="4" t="s">
        <v>1048</v>
      </c>
      <c r="AH1" s="4" t="s">
        <v>1049</v>
      </c>
      <c r="AI1" s="4" t="s">
        <v>1050</v>
      </c>
      <c r="AJ1" s="5" t="s">
        <v>1051</v>
      </c>
      <c r="AK1" s="5" t="s">
        <v>1052</v>
      </c>
      <c r="AL1" s="2" t="s">
        <v>1053</v>
      </c>
      <c r="AM1" s="6" t="s">
        <v>1055</v>
      </c>
      <c r="AN1" s="2" t="s">
        <v>1056</v>
      </c>
      <c r="AO1" s="6" t="s">
        <v>1054</v>
      </c>
      <c r="AP1" s="2" t="s">
        <v>1057</v>
      </c>
      <c r="AQ1" s="6" t="s">
        <v>1058</v>
      </c>
      <c r="AR1" s="2" t="s">
        <v>1059</v>
      </c>
      <c r="AS1" s="6" t="s">
        <v>1060</v>
      </c>
      <c r="AT1" s="2" t="s">
        <v>1061</v>
      </c>
      <c r="AU1" s="6" t="s">
        <v>1062</v>
      </c>
      <c r="AV1" s="2" t="s">
        <v>1063</v>
      </c>
      <c r="AW1" s="6" t="s">
        <v>1064</v>
      </c>
      <c r="AX1" s="2" t="s">
        <v>1065</v>
      </c>
      <c r="AY1" s="2" t="s">
        <v>1066</v>
      </c>
      <c r="AZ1" s="2" t="s">
        <v>1067</v>
      </c>
      <c r="BA1" s="2" t="s">
        <v>1070</v>
      </c>
      <c r="BB1" s="2" t="s">
        <v>1069</v>
      </c>
      <c r="BC1" s="2" t="s">
        <v>1068</v>
      </c>
      <c r="BD1" s="45" t="s">
        <v>1072</v>
      </c>
      <c r="BE1" s="45" t="s">
        <v>1073</v>
      </c>
      <c r="BF1" s="45" t="s">
        <v>1074</v>
      </c>
      <c r="BG1" s="45" t="s">
        <v>1075</v>
      </c>
      <c r="BH1" s="45" t="s">
        <v>1076</v>
      </c>
      <c r="BI1" s="45" t="s">
        <v>1077</v>
      </c>
      <c r="BJ1" s="45" t="s">
        <v>1078</v>
      </c>
      <c r="BK1" s="45" t="s">
        <v>1079</v>
      </c>
      <c r="BL1" s="46" t="s">
        <v>1098</v>
      </c>
      <c r="BM1" s="47" t="s">
        <v>1080</v>
      </c>
      <c r="BN1" s="47" t="s">
        <v>1081</v>
      </c>
      <c r="BO1" s="47" t="s">
        <v>1082</v>
      </c>
      <c r="BP1" s="47" t="s">
        <v>1083</v>
      </c>
      <c r="BQ1" s="47" t="s">
        <v>1084</v>
      </c>
      <c r="BR1" s="47" t="s">
        <v>1085</v>
      </c>
      <c r="BS1" s="47" t="s">
        <v>1086</v>
      </c>
      <c r="BT1" s="47" t="s">
        <v>1087</v>
      </c>
      <c r="BU1" s="3" t="s">
        <v>1099</v>
      </c>
    </row>
    <row r="2" spans="1:73" s="7" customFormat="1" x14ac:dyDescent="0.25">
      <c r="A2" s="8" t="s">
        <v>1100</v>
      </c>
      <c r="B2" s="8" t="s">
        <v>5</v>
      </c>
      <c r="C2" s="9" t="s">
        <v>6</v>
      </c>
      <c r="D2" s="9" t="s">
        <v>7</v>
      </c>
      <c r="E2" s="10" t="s">
        <v>8</v>
      </c>
      <c r="F2" s="11" t="s">
        <v>9</v>
      </c>
      <c r="G2" s="12">
        <v>100388073</v>
      </c>
      <c r="H2" s="9" t="s">
        <v>10</v>
      </c>
      <c r="I2" s="10" t="s">
        <v>11</v>
      </c>
      <c r="J2" s="13" t="s">
        <v>12</v>
      </c>
      <c r="K2" s="10" t="s">
        <v>13</v>
      </c>
      <c r="L2" s="9" t="s">
        <v>14</v>
      </c>
      <c r="M2" s="9" t="s">
        <v>15</v>
      </c>
      <c r="N2" s="54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16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1090</v>
      </c>
      <c r="AE2" s="17" t="s">
        <v>1094</v>
      </c>
      <c r="AF2" s="18" t="s">
        <v>17</v>
      </c>
      <c r="AG2" s="18" t="s">
        <v>18</v>
      </c>
      <c r="AH2" s="17" t="s">
        <v>19</v>
      </c>
      <c r="AI2" s="17" t="s">
        <v>20</v>
      </c>
      <c r="AJ2" s="9" t="s">
        <v>21</v>
      </c>
      <c r="AK2" s="19" t="s">
        <v>22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4.75</v>
      </c>
      <c r="AZ2" s="20">
        <v>4.75</v>
      </c>
      <c r="BA2" s="20">
        <v>4.75</v>
      </c>
      <c r="BB2" s="20">
        <v>4.75</v>
      </c>
      <c r="BC2" s="20">
        <v>4.75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 t="e">
        <f>VLOOKUP($A2,'[1]Trade_Map_-_Liste_des_marchés_f'!$A$18:$K$227,3,0)</f>
        <v>#N/A</v>
      </c>
      <c r="BN2" s="12" t="e">
        <f>VLOOKUP($A2,'[1]Trade_Map_-_Liste_des_marchés_f'!$A$18:$K$227,4,0)</f>
        <v>#N/A</v>
      </c>
      <c r="BO2" s="12" t="e">
        <f>VLOOKUP($A2,'[1]Trade_Map_-_Liste_des_marchés_f'!$A$18:$K$227,5,0)</f>
        <v>#N/A</v>
      </c>
      <c r="BP2" s="12" t="e">
        <f>VLOOKUP($A2,'[1]Trade_Map_-_Liste_des_marchés_f'!$A$18:$K$227,6,0)</f>
        <v>#N/A</v>
      </c>
      <c r="BQ2" s="12" t="e">
        <f>VLOOKUP($A2,'[1]Trade_Map_-_Liste_des_marchés_f'!$A$18:$K$227,7,0)</f>
        <v>#N/A</v>
      </c>
      <c r="BR2" s="12" t="e">
        <f>VLOOKUP($A2,'[1]Trade_Map_-_Liste_des_marchés_f'!$A$18:$K$227,8,0)</f>
        <v>#N/A</v>
      </c>
      <c r="BS2" s="12" t="e">
        <f>VLOOKUP($A2,'[1]Trade_Map_-_Liste_des_marchés_f'!$A$18:$K$227,9,0)</f>
        <v>#N/A</v>
      </c>
      <c r="BT2" s="12" t="e">
        <f>VLOOKUP($A2,'[1]Trade_Map_-_Liste_des_marchés_f'!$A$18:$K$227,10,0)</f>
        <v>#N/A</v>
      </c>
      <c r="BU2" s="48">
        <v>5.3732946166426876E-2</v>
      </c>
    </row>
    <row r="3" spans="1:73" x14ac:dyDescent="0.25">
      <c r="A3" s="8" t="s">
        <v>23</v>
      </c>
      <c r="B3" s="8" t="s">
        <v>23</v>
      </c>
      <c r="C3" s="9" t="s">
        <v>6</v>
      </c>
      <c r="D3" s="9" t="s">
        <v>24</v>
      </c>
      <c r="E3" s="10" t="s">
        <v>23</v>
      </c>
      <c r="F3" s="21" t="s">
        <v>25</v>
      </c>
      <c r="G3" s="12">
        <v>973560</v>
      </c>
      <c r="H3" s="9" t="s">
        <v>26</v>
      </c>
      <c r="I3" s="10" t="s">
        <v>27</v>
      </c>
      <c r="J3" s="13" t="s">
        <v>28</v>
      </c>
      <c r="K3" s="10" t="s">
        <v>29</v>
      </c>
      <c r="L3" s="9" t="s">
        <v>30</v>
      </c>
      <c r="M3" s="9" t="s">
        <v>31</v>
      </c>
      <c r="N3" s="54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32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1089</v>
      </c>
      <c r="AE3" s="17" t="s">
        <v>33</v>
      </c>
      <c r="AF3" s="18">
        <v>43180</v>
      </c>
      <c r="AG3" s="18">
        <v>44197</v>
      </c>
      <c r="AH3" s="17" t="s">
        <v>34</v>
      </c>
      <c r="AI3" s="17" t="s">
        <v>35</v>
      </c>
      <c r="AJ3" s="9"/>
      <c r="AK3" s="19" t="s">
        <v>22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f>VLOOKUP($A3,'[1]Trade_Map_-_Liste_des_marchés_f'!$A$18:$K$227,3,0)</f>
        <v>0</v>
      </c>
      <c r="BN3" s="12">
        <f>VLOOKUP($A3,'[1]Trade_Map_-_Liste_des_marchés_f'!$A$18:$K$227,4,0)</f>
        <v>0</v>
      </c>
      <c r="BO3" s="12">
        <f>VLOOKUP($A3,'[1]Trade_Map_-_Liste_des_marchés_f'!$A$18:$K$227,5,0)</f>
        <v>8</v>
      </c>
      <c r="BP3" s="12">
        <f>VLOOKUP($A3,'[1]Trade_Map_-_Liste_des_marchés_f'!$A$18:$K$227,6,0)</f>
        <v>0</v>
      </c>
      <c r="BQ3" s="12">
        <f>VLOOKUP($A3,'[1]Trade_Map_-_Liste_des_marchés_f'!$A$18:$K$227,7,0)</f>
        <v>10</v>
      </c>
      <c r="BR3" s="12">
        <f>VLOOKUP($A3,'[1]Trade_Map_-_Liste_des_marchés_f'!$A$18:$K$227,8,0)</f>
        <v>8</v>
      </c>
      <c r="BS3" s="12">
        <f>VLOOKUP($A3,'[1]Trade_Map_-_Liste_des_marchés_f'!$A$18:$K$227,9,0)</f>
        <v>2</v>
      </c>
      <c r="BT3" s="12">
        <f>VLOOKUP($A3,'[1]Trade_Map_-_Liste_des_marchés_f'!$A$18:$K$227,10,0)</f>
        <v>0</v>
      </c>
      <c r="BU3" s="51">
        <v>0</v>
      </c>
    </row>
    <row r="4" spans="1:73" x14ac:dyDescent="0.25">
      <c r="A4" s="8" t="s">
        <v>36</v>
      </c>
      <c r="B4" s="8" t="s">
        <v>36</v>
      </c>
      <c r="C4" s="9" t="s">
        <v>6</v>
      </c>
      <c r="D4" s="9" t="s">
        <v>37</v>
      </c>
      <c r="E4" s="10" t="s">
        <v>38</v>
      </c>
      <c r="F4" s="21" t="s">
        <v>39</v>
      </c>
      <c r="G4" s="12">
        <v>58558270</v>
      </c>
      <c r="H4" s="9" t="s">
        <v>40</v>
      </c>
      <c r="I4" s="10" t="s">
        <v>11</v>
      </c>
      <c r="J4" s="13" t="s">
        <v>41</v>
      </c>
      <c r="K4" s="10" t="s">
        <v>42</v>
      </c>
      <c r="L4" s="9" t="s">
        <v>43</v>
      </c>
      <c r="M4" s="9" t="s">
        <v>44</v>
      </c>
      <c r="N4" s="54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45</v>
      </c>
      <c r="W4" s="15" t="s">
        <v>46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1089</v>
      </c>
      <c r="AE4" s="17" t="s">
        <v>33</v>
      </c>
      <c r="AF4" s="18">
        <v>43283</v>
      </c>
      <c r="AG4" s="18">
        <v>44197</v>
      </c>
      <c r="AH4" s="17" t="s">
        <v>34</v>
      </c>
      <c r="AI4" s="17" t="s">
        <v>35</v>
      </c>
      <c r="AJ4" s="9" t="s">
        <v>47</v>
      </c>
      <c r="AK4" s="19" t="s">
        <v>22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f>VLOOKUP($A4,'[1]Trade_Map_-_Liste_des_marchés_f'!$A$18:$K$227,3,0)</f>
        <v>48840</v>
      </c>
      <c r="BN4" s="12">
        <f>VLOOKUP($A4,'[1]Trade_Map_-_Liste_des_marchés_f'!$A$18:$K$227,4,0)</f>
        <v>78407</v>
      </c>
      <c r="BO4" s="12">
        <f>VLOOKUP($A4,'[1]Trade_Map_-_Liste_des_marchés_f'!$A$18:$K$227,5,0)</f>
        <v>115187</v>
      </c>
      <c r="BP4" s="12">
        <f>VLOOKUP($A4,'[1]Trade_Map_-_Liste_des_marchés_f'!$A$18:$K$227,6,0)</f>
        <v>363829</v>
      </c>
      <c r="BQ4" s="12">
        <f>VLOOKUP($A4,'[1]Trade_Map_-_Liste_des_marchés_f'!$A$18:$K$227,7,0)</f>
        <v>185141</v>
      </c>
      <c r="BR4" s="12">
        <f>VLOOKUP($A4,'[1]Trade_Map_-_Liste_des_marchés_f'!$A$18:$K$227,8,0)</f>
        <v>99760</v>
      </c>
      <c r="BS4" s="12">
        <f>VLOOKUP($A4,'[1]Trade_Map_-_Liste_des_marchés_f'!$A$18:$K$227,9,0)</f>
        <v>90403</v>
      </c>
      <c r="BT4" s="12">
        <f>VLOOKUP($A4,'[1]Trade_Map_-_Liste_des_marchés_f'!$A$18:$K$227,10,0)</f>
        <v>82205</v>
      </c>
      <c r="BU4" s="48">
        <v>7.7217066758505482E-2</v>
      </c>
    </row>
    <row r="5" spans="1:73" x14ac:dyDescent="0.25">
      <c r="A5" s="8" t="s">
        <v>48</v>
      </c>
      <c r="B5" s="8" t="s">
        <v>48</v>
      </c>
      <c r="C5" s="9" t="s">
        <v>6</v>
      </c>
      <c r="D5" s="9" t="s">
        <v>37</v>
      </c>
      <c r="E5" s="10" t="s">
        <v>49</v>
      </c>
      <c r="F5" s="21" t="s">
        <v>50</v>
      </c>
      <c r="G5" s="12">
        <v>1265711</v>
      </c>
      <c r="H5" s="9" t="s">
        <v>11</v>
      </c>
      <c r="I5" s="10" t="s">
        <v>51</v>
      </c>
      <c r="J5" s="13" t="s">
        <v>52</v>
      </c>
      <c r="K5" s="10" t="s">
        <v>53</v>
      </c>
      <c r="L5" s="9" t="s">
        <v>54</v>
      </c>
      <c r="M5" s="9" t="s">
        <v>55</v>
      </c>
      <c r="N5" s="54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1089</v>
      </c>
      <c r="AE5" s="17" t="s">
        <v>33</v>
      </c>
      <c r="AF5" s="18">
        <v>43180</v>
      </c>
      <c r="AG5" s="18">
        <v>44197</v>
      </c>
      <c r="AH5" s="17" t="s">
        <v>34</v>
      </c>
      <c r="AI5" s="17" t="s">
        <v>35</v>
      </c>
      <c r="AJ5" s="9" t="s">
        <v>56</v>
      </c>
      <c r="AK5" s="19" t="s">
        <v>22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f>VLOOKUP($A5,'[1]Trade_Map_-_Liste_des_marchés_f'!$A$18:$K$227,3,0)</f>
        <v>407</v>
      </c>
      <c r="BN5" s="12">
        <f>VLOOKUP($A5,'[1]Trade_Map_-_Liste_des_marchés_f'!$A$18:$K$227,4,0)</f>
        <v>731</v>
      </c>
      <c r="BO5" s="12">
        <f>VLOOKUP($A5,'[1]Trade_Map_-_Liste_des_marchés_f'!$A$18:$K$227,5,0)</f>
        <v>1405</v>
      </c>
      <c r="BP5" s="12">
        <f>VLOOKUP($A5,'[1]Trade_Map_-_Liste_des_marchés_f'!$A$18:$K$227,6,0)</f>
        <v>1179</v>
      </c>
      <c r="BQ5" s="12">
        <f>VLOOKUP($A5,'[1]Trade_Map_-_Liste_des_marchés_f'!$A$18:$K$227,7,0)</f>
        <v>745</v>
      </c>
      <c r="BR5" s="12">
        <f>VLOOKUP($A5,'[1]Trade_Map_-_Liste_des_marchés_f'!$A$18:$K$227,8,0)</f>
        <v>766</v>
      </c>
      <c r="BS5" s="12">
        <f>VLOOKUP($A5,'[1]Trade_Map_-_Liste_des_marchés_f'!$A$18:$K$227,9,0)</f>
        <v>373</v>
      </c>
      <c r="BT5" s="12">
        <f>VLOOKUP($A5,'[1]Trade_Map_-_Liste_des_marchés_f'!$A$18:$K$227,10,0)</f>
        <v>841</v>
      </c>
      <c r="BU5" s="48">
        <v>0.10924836712057706</v>
      </c>
    </row>
    <row r="6" spans="1:73" x14ac:dyDescent="0.25">
      <c r="A6" s="8" t="s">
        <v>57</v>
      </c>
      <c r="B6" s="8" t="s">
        <v>57</v>
      </c>
      <c r="C6" s="9" t="s">
        <v>6</v>
      </c>
      <c r="D6" s="9" t="s">
        <v>58</v>
      </c>
      <c r="E6" s="10" t="s">
        <v>59</v>
      </c>
      <c r="F6" s="21" t="s">
        <v>60</v>
      </c>
      <c r="G6" s="12">
        <v>25716544</v>
      </c>
      <c r="H6" s="9" t="s">
        <v>61</v>
      </c>
      <c r="I6" s="10" t="s">
        <v>61</v>
      </c>
      <c r="J6" s="13" t="s">
        <v>62</v>
      </c>
      <c r="K6" s="10" t="s">
        <v>63</v>
      </c>
      <c r="L6" s="9" t="s">
        <v>64</v>
      </c>
      <c r="M6" s="9" t="s">
        <v>65</v>
      </c>
      <c r="N6" s="54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66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1089</v>
      </c>
      <c r="AE6" s="17" t="s">
        <v>33</v>
      </c>
      <c r="AF6" s="18">
        <v>43180</v>
      </c>
      <c r="AG6" s="18">
        <v>44197</v>
      </c>
      <c r="AH6" s="17" t="s">
        <v>34</v>
      </c>
      <c r="AI6" s="17" t="s">
        <v>35</v>
      </c>
      <c r="AJ6" s="9" t="s">
        <v>67</v>
      </c>
      <c r="AK6" s="19" t="s">
        <v>22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f>VLOOKUP($A6,'[1]Trade_Map_-_Liste_des_marchés_f'!$A$18:$K$227,3,0)</f>
        <v>19602</v>
      </c>
      <c r="BN6" s="12">
        <f>VLOOKUP($A6,'[1]Trade_Map_-_Liste_des_marchés_f'!$A$18:$K$227,4,0)</f>
        <v>21127</v>
      </c>
      <c r="BO6" s="12">
        <f>VLOOKUP($A6,'[1]Trade_Map_-_Liste_des_marchés_f'!$A$18:$K$227,5,0)</f>
        <v>10610</v>
      </c>
      <c r="BP6" s="12">
        <f>VLOOKUP($A6,'[1]Trade_Map_-_Liste_des_marchés_f'!$A$18:$K$227,6,0)</f>
        <v>11495</v>
      </c>
      <c r="BQ6" s="12">
        <f>VLOOKUP($A6,'[1]Trade_Map_-_Liste_des_marchés_f'!$A$18:$K$227,7,0)</f>
        <v>10450</v>
      </c>
      <c r="BR6" s="12">
        <f>VLOOKUP($A6,'[1]Trade_Map_-_Liste_des_marchés_f'!$A$18:$K$227,8,0)</f>
        <v>18150</v>
      </c>
      <c r="BS6" s="12">
        <f>VLOOKUP($A6,'[1]Trade_Map_-_Liste_des_marchés_f'!$A$18:$K$227,9,0)</f>
        <v>11463</v>
      </c>
      <c r="BT6" s="12">
        <f>VLOOKUP($A6,'[1]Trade_Map_-_Liste_des_marchés_f'!$A$18:$K$227,10,0)</f>
        <v>15625</v>
      </c>
      <c r="BU6" s="48">
        <v>-3.1875128836336919E-2</v>
      </c>
    </row>
    <row r="7" spans="1:73" x14ac:dyDescent="0.25">
      <c r="A7" s="8" t="s">
        <v>68</v>
      </c>
      <c r="B7" s="8" t="s">
        <v>68</v>
      </c>
      <c r="C7" s="9" t="s">
        <v>6</v>
      </c>
      <c r="D7" s="9" t="s">
        <v>58</v>
      </c>
      <c r="E7" s="10" t="s">
        <v>69</v>
      </c>
      <c r="F7" s="21" t="s">
        <v>70</v>
      </c>
      <c r="G7" s="12">
        <v>200963599</v>
      </c>
      <c r="H7" s="9" t="s">
        <v>11</v>
      </c>
      <c r="I7" s="10" t="s">
        <v>11</v>
      </c>
      <c r="J7" s="13" t="s">
        <v>71</v>
      </c>
      <c r="K7" s="10" t="s">
        <v>72</v>
      </c>
      <c r="L7" s="9" t="s">
        <v>73</v>
      </c>
      <c r="M7" s="9" t="s">
        <v>74</v>
      </c>
      <c r="N7" s="54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75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1089</v>
      </c>
      <c r="AE7" s="17" t="s">
        <v>33</v>
      </c>
      <c r="AF7" s="18">
        <v>43288</v>
      </c>
      <c r="AG7" s="18">
        <v>44197</v>
      </c>
      <c r="AH7" s="17" t="s">
        <v>34</v>
      </c>
      <c r="AI7" s="17" t="s">
        <v>35</v>
      </c>
      <c r="AJ7" s="9" t="s">
        <v>76</v>
      </c>
      <c r="AK7" s="19" t="s">
        <v>22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f>VLOOKUP($A7,'[1]Trade_Map_-_Liste_des_marchés_f'!$A$18:$K$227,3,0)</f>
        <v>213052</v>
      </c>
      <c r="BN7" s="12">
        <f>VLOOKUP($A7,'[1]Trade_Map_-_Liste_des_marchés_f'!$A$18:$K$227,4,0)</f>
        <v>76430</v>
      </c>
      <c r="BO7" s="12">
        <f>VLOOKUP($A7,'[1]Trade_Map_-_Liste_des_marchés_f'!$A$18:$K$227,5,0)</f>
        <v>44213</v>
      </c>
      <c r="BP7" s="12">
        <f>VLOOKUP($A7,'[1]Trade_Map_-_Liste_des_marchés_f'!$A$18:$K$227,6,0)</f>
        <v>27032</v>
      </c>
      <c r="BQ7" s="12">
        <f>VLOOKUP($A7,'[1]Trade_Map_-_Liste_des_marchés_f'!$A$18:$K$227,7,0)</f>
        <v>35585</v>
      </c>
      <c r="BR7" s="12">
        <f>VLOOKUP($A7,'[1]Trade_Map_-_Liste_des_marchés_f'!$A$18:$K$227,8,0)</f>
        <v>32162</v>
      </c>
      <c r="BS7" s="12">
        <f>VLOOKUP($A7,'[1]Trade_Map_-_Liste_des_marchés_f'!$A$18:$K$227,9,0)</f>
        <v>45748</v>
      </c>
      <c r="BT7" s="12">
        <f>VLOOKUP($A7,'[1]Trade_Map_-_Liste_des_marchés_f'!$A$18:$K$227,10,0)</f>
        <v>8721</v>
      </c>
      <c r="BU7" s="48">
        <v>-0.36653035320613392</v>
      </c>
    </row>
    <row r="8" spans="1:73" x14ac:dyDescent="0.25">
      <c r="A8" s="8" t="s">
        <v>77</v>
      </c>
      <c r="B8" s="8" t="s">
        <v>77</v>
      </c>
      <c r="C8" s="9" t="s">
        <v>6</v>
      </c>
      <c r="D8" s="9" t="s">
        <v>58</v>
      </c>
      <c r="E8" s="10" t="s">
        <v>78</v>
      </c>
      <c r="F8" s="21" t="s">
        <v>79</v>
      </c>
      <c r="G8" s="12">
        <v>30417856</v>
      </c>
      <c r="H8" s="9" t="s">
        <v>11</v>
      </c>
      <c r="I8" s="10" t="s">
        <v>11</v>
      </c>
      <c r="J8" s="13" t="s">
        <v>80</v>
      </c>
      <c r="K8" s="10" t="s">
        <v>81</v>
      </c>
      <c r="L8" s="9" t="s">
        <v>82</v>
      </c>
      <c r="M8" s="9" t="s">
        <v>83</v>
      </c>
      <c r="N8" s="54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84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1089</v>
      </c>
      <c r="AE8" s="17" t="s">
        <v>33</v>
      </c>
      <c r="AF8" s="18">
        <v>43180</v>
      </c>
      <c r="AG8" s="18">
        <v>44197</v>
      </c>
      <c r="AH8" s="17" t="s">
        <v>34</v>
      </c>
      <c r="AI8" s="17" t="s">
        <v>35</v>
      </c>
      <c r="AJ8" s="9" t="s">
        <v>85</v>
      </c>
      <c r="AK8" s="19" t="s">
        <v>22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f>VLOOKUP($A8,'[1]Trade_Map_-_Liste_des_marchés_f'!$A$18:$K$227,3,0)</f>
        <v>4596</v>
      </c>
      <c r="BN8" s="12">
        <f>VLOOKUP($A8,'[1]Trade_Map_-_Liste_des_marchés_f'!$A$18:$K$227,4,0)</f>
        <v>23682</v>
      </c>
      <c r="BO8" s="12">
        <f>VLOOKUP($A8,'[1]Trade_Map_-_Liste_des_marchés_f'!$A$18:$K$227,5,0)</f>
        <v>3435</v>
      </c>
      <c r="BP8" s="12">
        <f>VLOOKUP($A8,'[1]Trade_Map_-_Liste_des_marchés_f'!$A$18:$K$227,6,0)</f>
        <v>3627</v>
      </c>
      <c r="BQ8" s="12">
        <f>VLOOKUP($A8,'[1]Trade_Map_-_Liste_des_marchés_f'!$A$18:$K$227,7,0)</f>
        <v>7374</v>
      </c>
      <c r="BR8" s="12">
        <f>VLOOKUP($A8,'[1]Trade_Map_-_Liste_des_marchés_f'!$A$18:$K$227,8,0)</f>
        <v>5050</v>
      </c>
      <c r="BS8" s="12">
        <f>VLOOKUP($A8,'[1]Trade_Map_-_Liste_des_marchés_f'!$A$18:$K$227,9,0)</f>
        <v>3564</v>
      </c>
      <c r="BT8" s="12">
        <f>VLOOKUP($A8,'[1]Trade_Map_-_Liste_des_marchés_f'!$A$18:$K$227,10,0)</f>
        <v>5733</v>
      </c>
      <c r="BU8" s="48">
        <v>3.2082847055070918E-2</v>
      </c>
    </row>
    <row r="9" spans="1:73" x14ac:dyDescent="0.25">
      <c r="A9" s="8" t="s">
        <v>86</v>
      </c>
      <c r="B9" s="8" t="s">
        <v>86</v>
      </c>
      <c r="C9" s="9" t="s">
        <v>6</v>
      </c>
      <c r="D9" s="9" t="s">
        <v>58</v>
      </c>
      <c r="E9" s="10" t="s">
        <v>87</v>
      </c>
      <c r="F9" s="21" t="s">
        <v>88</v>
      </c>
      <c r="G9" s="12">
        <v>8082366</v>
      </c>
      <c r="H9" s="9" t="s">
        <v>61</v>
      </c>
      <c r="I9" s="10" t="s">
        <v>61</v>
      </c>
      <c r="J9" s="13" t="s">
        <v>89</v>
      </c>
      <c r="K9" s="10" t="s">
        <v>63</v>
      </c>
      <c r="L9" s="9" t="s">
        <v>64</v>
      </c>
      <c r="M9" s="9" t="s">
        <v>90</v>
      </c>
      <c r="N9" s="54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1089</v>
      </c>
      <c r="AE9" s="17" t="s">
        <v>33</v>
      </c>
      <c r="AF9" s="18">
        <v>43180</v>
      </c>
      <c r="AG9" s="18">
        <v>44197</v>
      </c>
      <c r="AH9" s="17" t="s">
        <v>34</v>
      </c>
      <c r="AI9" s="17" t="s">
        <v>35</v>
      </c>
      <c r="AJ9" s="9"/>
      <c r="AK9" s="19" t="s">
        <v>22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f>VLOOKUP($A9,'[1]Trade_Map_-_Liste_des_marchés_f'!$A$18:$K$227,3,0)</f>
        <v>10498</v>
      </c>
      <c r="BN9" s="12">
        <f>VLOOKUP($A9,'[1]Trade_Map_-_Liste_des_marchés_f'!$A$18:$K$227,4,0)</f>
        <v>7526</v>
      </c>
      <c r="BO9" s="12">
        <f>VLOOKUP($A9,'[1]Trade_Map_-_Liste_des_marchés_f'!$A$18:$K$227,5,0)</f>
        <v>10967</v>
      </c>
      <c r="BP9" s="12">
        <f>VLOOKUP($A9,'[1]Trade_Map_-_Liste_des_marchés_f'!$A$18:$K$227,6,0)</f>
        <v>12793</v>
      </c>
      <c r="BQ9" s="12">
        <f>VLOOKUP($A9,'[1]Trade_Map_-_Liste_des_marchés_f'!$A$18:$K$227,7,0)</f>
        <v>8813</v>
      </c>
      <c r="BR9" s="12">
        <f>VLOOKUP($A9,'[1]Trade_Map_-_Liste_des_marchés_f'!$A$18:$K$227,8,0)</f>
        <v>4606</v>
      </c>
      <c r="BS9" s="12">
        <f>VLOOKUP($A9,'[1]Trade_Map_-_Liste_des_marchés_f'!$A$18:$K$227,9,0)</f>
        <v>10883</v>
      </c>
      <c r="BT9" s="12">
        <f>VLOOKUP($A9,'[1]Trade_Map_-_Liste_des_marchés_f'!$A$18:$K$227,10,0)</f>
        <v>110395</v>
      </c>
      <c r="BU9" s="48">
        <v>0.39951496879589121</v>
      </c>
    </row>
    <row r="10" spans="1:73" x14ac:dyDescent="0.25">
      <c r="A10" s="8" t="s">
        <v>91</v>
      </c>
      <c r="B10" s="8" t="s">
        <v>91</v>
      </c>
      <c r="C10" s="9" t="s">
        <v>6</v>
      </c>
      <c r="D10" s="9" t="s">
        <v>58</v>
      </c>
      <c r="E10" s="10" t="s">
        <v>92</v>
      </c>
      <c r="F10" s="21" t="s">
        <v>93</v>
      </c>
      <c r="G10" s="12">
        <v>11801151</v>
      </c>
      <c r="H10" s="9" t="s">
        <v>61</v>
      </c>
      <c r="I10" s="10" t="s">
        <v>11</v>
      </c>
      <c r="J10" s="13" t="s">
        <v>94</v>
      </c>
      <c r="K10" s="10" t="s">
        <v>63</v>
      </c>
      <c r="L10" s="9" t="s">
        <v>64</v>
      </c>
      <c r="M10" s="9" t="s">
        <v>95</v>
      </c>
      <c r="N10" s="54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1089</v>
      </c>
      <c r="AE10" s="17" t="s">
        <v>33</v>
      </c>
      <c r="AF10" s="18">
        <v>43288</v>
      </c>
      <c r="AG10" s="18">
        <v>44197</v>
      </c>
      <c r="AH10" s="17" t="s">
        <v>34</v>
      </c>
      <c r="AI10" s="17" t="s">
        <v>35</v>
      </c>
      <c r="AJ10" s="9"/>
      <c r="AK10" s="19" t="s">
        <v>22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f>VLOOKUP($A10,'[1]Trade_Map_-_Liste_des_marchés_f'!$A$18:$K$227,3,0)</f>
        <v>432</v>
      </c>
      <c r="BN10" s="12">
        <f>VLOOKUP($A10,'[1]Trade_Map_-_Liste_des_marchés_f'!$A$18:$K$227,4,0)</f>
        <v>700</v>
      </c>
      <c r="BO10" s="12">
        <f>VLOOKUP($A10,'[1]Trade_Map_-_Liste_des_marchés_f'!$A$18:$K$227,5,0)</f>
        <v>2362</v>
      </c>
      <c r="BP10" s="12">
        <f>VLOOKUP($A10,'[1]Trade_Map_-_Liste_des_marchés_f'!$A$18:$K$227,6,0)</f>
        <v>212</v>
      </c>
      <c r="BQ10" s="12">
        <f>VLOOKUP($A10,'[1]Trade_Map_-_Liste_des_marchés_f'!$A$18:$K$227,7,0)</f>
        <v>1109</v>
      </c>
      <c r="BR10" s="12">
        <f>VLOOKUP($A10,'[1]Trade_Map_-_Liste_des_marchés_f'!$A$18:$K$227,8,0)</f>
        <v>603</v>
      </c>
      <c r="BS10" s="12">
        <f>VLOOKUP($A10,'[1]Trade_Map_-_Liste_des_marchés_f'!$A$18:$K$227,9,0)</f>
        <v>276</v>
      </c>
      <c r="BT10" s="12">
        <f>VLOOKUP($A10,'[1]Trade_Map_-_Liste_des_marchés_f'!$A$18:$K$227,10,0)</f>
        <v>91</v>
      </c>
      <c r="BU10" s="48">
        <v>-0.19949255027329305</v>
      </c>
    </row>
    <row r="11" spans="1:73" x14ac:dyDescent="0.25">
      <c r="A11" s="8" t="s">
        <v>96</v>
      </c>
      <c r="B11" s="8" t="s">
        <v>96</v>
      </c>
      <c r="C11" s="9" t="s">
        <v>6</v>
      </c>
      <c r="D11" s="9" t="s">
        <v>58</v>
      </c>
      <c r="E11" s="10" t="s">
        <v>97</v>
      </c>
      <c r="F11" s="21" t="s">
        <v>98</v>
      </c>
      <c r="G11" s="12">
        <v>16296364</v>
      </c>
      <c r="H11" s="9" t="s">
        <v>61</v>
      </c>
      <c r="I11" s="10" t="s">
        <v>61</v>
      </c>
      <c r="J11" s="13" t="s">
        <v>99</v>
      </c>
      <c r="K11" s="10" t="s">
        <v>63</v>
      </c>
      <c r="L11" s="9" t="s">
        <v>64</v>
      </c>
      <c r="M11" s="9" t="s">
        <v>100</v>
      </c>
      <c r="N11" s="54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1089</v>
      </c>
      <c r="AE11" s="17" t="s">
        <v>33</v>
      </c>
      <c r="AF11" s="18">
        <v>43180</v>
      </c>
      <c r="AG11" s="18">
        <v>44197</v>
      </c>
      <c r="AH11" s="17" t="s">
        <v>34</v>
      </c>
      <c r="AI11" s="17" t="s">
        <v>35</v>
      </c>
      <c r="AJ11" s="9" t="s">
        <v>101</v>
      </c>
      <c r="AK11" s="19" t="s">
        <v>22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f>VLOOKUP($A11,'[1]Trade_Map_-_Liste_des_marchés_f'!$A$18:$K$227,3,0)</f>
        <v>3416</v>
      </c>
      <c r="BN11" s="12">
        <f>VLOOKUP($A11,'[1]Trade_Map_-_Liste_des_marchés_f'!$A$18:$K$227,4,0)</f>
        <v>6011</v>
      </c>
      <c r="BO11" s="12">
        <f>VLOOKUP($A11,'[1]Trade_Map_-_Liste_des_marchés_f'!$A$18:$K$227,5,0)</f>
        <v>8961</v>
      </c>
      <c r="BP11" s="12">
        <f>VLOOKUP($A11,'[1]Trade_Map_-_Liste_des_marchés_f'!$A$18:$K$227,6,0)</f>
        <v>7355</v>
      </c>
      <c r="BQ11" s="12">
        <f>VLOOKUP($A11,'[1]Trade_Map_-_Liste_des_marchés_f'!$A$18:$K$227,7,0)</f>
        <v>7403</v>
      </c>
      <c r="BR11" s="12">
        <f>VLOOKUP($A11,'[1]Trade_Map_-_Liste_des_marchés_f'!$A$18:$K$227,8,0)</f>
        <v>7792</v>
      </c>
      <c r="BS11" s="12">
        <f>VLOOKUP($A11,'[1]Trade_Map_-_Liste_des_marchés_f'!$A$18:$K$227,9,0)</f>
        <v>9557</v>
      </c>
      <c r="BT11" s="12">
        <f>VLOOKUP($A11,'[1]Trade_Map_-_Liste_des_marchés_f'!$A$18:$K$227,10,0)</f>
        <v>10998</v>
      </c>
      <c r="BU11" s="48">
        <v>0.18179531715264896</v>
      </c>
    </row>
    <row r="12" spans="1:73" x14ac:dyDescent="0.25">
      <c r="A12" s="8" t="s">
        <v>102</v>
      </c>
      <c r="B12" s="8" t="s">
        <v>102</v>
      </c>
      <c r="C12" s="9" t="s">
        <v>6</v>
      </c>
      <c r="D12" s="9" t="s">
        <v>103</v>
      </c>
      <c r="E12" s="10" t="s">
        <v>104</v>
      </c>
      <c r="F12" s="21" t="s">
        <v>105</v>
      </c>
      <c r="G12" s="12">
        <v>25876380</v>
      </c>
      <c r="H12" s="9" t="s">
        <v>106</v>
      </c>
      <c r="I12" s="10" t="s">
        <v>51</v>
      </c>
      <c r="J12" s="13" t="s">
        <v>107</v>
      </c>
      <c r="K12" s="10" t="s">
        <v>63</v>
      </c>
      <c r="L12" s="9" t="s">
        <v>64</v>
      </c>
      <c r="M12" s="9" t="s">
        <v>108</v>
      </c>
      <c r="N12" s="54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1089</v>
      </c>
      <c r="AE12" s="17" t="s">
        <v>33</v>
      </c>
      <c r="AF12" s="18">
        <v>43180</v>
      </c>
      <c r="AG12" s="18">
        <v>44197</v>
      </c>
      <c r="AH12" s="17" t="s">
        <v>34</v>
      </c>
      <c r="AI12" s="17" t="s">
        <v>35</v>
      </c>
      <c r="AJ12" s="9"/>
      <c r="AK12" s="19" t="s">
        <v>22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f>VLOOKUP($A12,'[1]Trade_Map_-_Liste_des_marchés_f'!$A$18:$K$227,3,0)</f>
        <v>6656</v>
      </c>
      <c r="BN12" s="12">
        <f>VLOOKUP($A12,'[1]Trade_Map_-_Liste_des_marchés_f'!$A$18:$K$227,4,0)</f>
        <v>6211</v>
      </c>
      <c r="BO12" s="12">
        <f>VLOOKUP($A12,'[1]Trade_Map_-_Liste_des_marchés_f'!$A$18:$K$227,5,0)</f>
        <v>8379</v>
      </c>
      <c r="BP12" s="12">
        <f>VLOOKUP($A12,'[1]Trade_Map_-_Liste_des_marchés_f'!$A$18:$K$227,6,0)</f>
        <v>4011</v>
      </c>
      <c r="BQ12" s="12">
        <f>VLOOKUP($A12,'[1]Trade_Map_-_Liste_des_marchés_f'!$A$18:$K$227,7,0)</f>
        <v>2793</v>
      </c>
      <c r="BR12" s="12">
        <f>VLOOKUP($A12,'[1]Trade_Map_-_Liste_des_marchés_f'!$A$18:$K$227,8,0)</f>
        <v>2473</v>
      </c>
      <c r="BS12" s="12">
        <f>VLOOKUP($A12,'[1]Trade_Map_-_Liste_des_marchés_f'!$A$18:$K$227,9,0)</f>
        <v>4895</v>
      </c>
      <c r="BT12" s="12">
        <f>VLOOKUP($A12,'[1]Trade_Map_-_Liste_des_marchés_f'!$A$18:$K$227,10,0)</f>
        <v>7750</v>
      </c>
      <c r="BU12" s="48">
        <v>2.1977180071634184E-2</v>
      </c>
    </row>
    <row r="13" spans="1:73" x14ac:dyDescent="0.25">
      <c r="A13" s="8" t="s">
        <v>109</v>
      </c>
      <c r="B13" s="8" t="s">
        <v>109</v>
      </c>
      <c r="C13" s="9" t="s">
        <v>6</v>
      </c>
      <c r="D13" s="9" t="s">
        <v>37</v>
      </c>
      <c r="E13" s="10" t="s">
        <v>110</v>
      </c>
      <c r="F13" s="21" t="s">
        <v>111</v>
      </c>
      <c r="G13" s="12">
        <v>31825295</v>
      </c>
      <c r="H13" s="9" t="s">
        <v>112</v>
      </c>
      <c r="I13" s="10" t="s">
        <v>113</v>
      </c>
      <c r="J13" s="13" t="s">
        <v>114</v>
      </c>
      <c r="K13" s="10" t="s">
        <v>115</v>
      </c>
      <c r="L13" s="9" t="s">
        <v>116</v>
      </c>
      <c r="M13" s="9" t="s">
        <v>117</v>
      </c>
      <c r="N13" s="54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1089</v>
      </c>
      <c r="AE13" s="17" t="s">
        <v>33</v>
      </c>
      <c r="AF13" s="18">
        <v>43180</v>
      </c>
      <c r="AG13" s="18">
        <v>44197</v>
      </c>
      <c r="AH13" s="17" t="s">
        <v>34</v>
      </c>
      <c r="AI13" s="17" t="s">
        <v>35</v>
      </c>
      <c r="AJ13" s="9" t="s">
        <v>118</v>
      </c>
      <c r="AK13" s="19" t="s">
        <v>22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f>VLOOKUP($A13,'[1]Trade_Map_-_Liste_des_marchés_f'!$A$18:$K$227,3,0)</f>
        <v>8876</v>
      </c>
      <c r="BN13" s="12">
        <f>VLOOKUP($A13,'[1]Trade_Map_-_Liste_des_marchés_f'!$A$18:$K$227,4,0)</f>
        <v>7826</v>
      </c>
      <c r="BO13" s="12">
        <f>VLOOKUP($A13,'[1]Trade_Map_-_Liste_des_marchés_f'!$A$18:$K$227,5,0)</f>
        <v>0</v>
      </c>
      <c r="BP13" s="12">
        <f>VLOOKUP($A13,'[1]Trade_Map_-_Liste_des_marchés_f'!$A$18:$K$227,6,0)</f>
        <v>33</v>
      </c>
      <c r="BQ13" s="12">
        <f>VLOOKUP($A13,'[1]Trade_Map_-_Liste_des_marchés_f'!$A$18:$K$227,7,0)</f>
        <v>35</v>
      </c>
      <c r="BR13" s="12">
        <f>VLOOKUP($A13,'[1]Trade_Map_-_Liste_des_marchés_f'!$A$18:$K$227,8,0)</f>
        <v>1237</v>
      </c>
      <c r="BS13" s="12">
        <f>VLOOKUP($A13,'[1]Trade_Map_-_Liste_des_marchés_f'!$A$18:$K$227,9,0)</f>
        <v>3874</v>
      </c>
      <c r="BT13" s="12">
        <f>VLOOKUP($A13,'[1]Trade_Map_-_Liste_des_marchés_f'!$A$18:$K$227,10,0)</f>
        <v>8120</v>
      </c>
      <c r="BU13" s="48">
        <v>-1.2636741711010369E-2</v>
      </c>
    </row>
    <row r="14" spans="1:73" x14ac:dyDescent="0.25">
      <c r="A14" s="8" t="s">
        <v>119</v>
      </c>
      <c r="B14" s="8" t="s">
        <v>120</v>
      </c>
      <c r="C14" s="9" t="s">
        <v>6</v>
      </c>
      <c r="D14" s="9" t="s">
        <v>103</v>
      </c>
      <c r="E14" s="10" t="s">
        <v>121</v>
      </c>
      <c r="F14" s="21" t="s">
        <v>122</v>
      </c>
      <c r="G14" s="12">
        <v>5380508</v>
      </c>
      <c r="H14" s="9" t="s">
        <v>61</v>
      </c>
      <c r="I14" s="10" t="s">
        <v>11</v>
      </c>
      <c r="J14" s="13" t="s">
        <v>123</v>
      </c>
      <c r="K14" s="10" t="s">
        <v>124</v>
      </c>
      <c r="L14" s="9" t="s">
        <v>125</v>
      </c>
      <c r="M14" s="9" t="s">
        <v>126</v>
      </c>
      <c r="N14" s="54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127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1089</v>
      </c>
      <c r="AE14" s="17" t="s">
        <v>33</v>
      </c>
      <c r="AF14" s="18">
        <v>43180</v>
      </c>
      <c r="AG14" s="18">
        <v>44197</v>
      </c>
      <c r="AH14" s="17" t="s">
        <v>34</v>
      </c>
      <c r="AI14" s="17" t="s">
        <v>35</v>
      </c>
      <c r="AJ14" s="9"/>
      <c r="AK14" s="19" t="s">
        <v>22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f>VLOOKUP($A14,'[1]Trade_Map_-_Liste_des_marchés_f'!$A$18:$K$227,3,0)</f>
        <v>11797</v>
      </c>
      <c r="BN14" s="12">
        <f>VLOOKUP($A14,'[1]Trade_Map_-_Liste_des_marchés_f'!$A$18:$K$227,4,0)</f>
        <v>10273</v>
      </c>
      <c r="BO14" s="12">
        <f>VLOOKUP($A14,'[1]Trade_Map_-_Liste_des_marchés_f'!$A$18:$K$227,5,0)</f>
        <v>12304</v>
      </c>
      <c r="BP14" s="12">
        <f>VLOOKUP($A14,'[1]Trade_Map_-_Liste_des_marchés_f'!$A$18:$K$227,6,0)</f>
        <v>8257</v>
      </c>
      <c r="BQ14" s="12">
        <f>VLOOKUP($A14,'[1]Trade_Map_-_Liste_des_marchés_f'!$A$18:$K$227,7,0)</f>
        <v>13278</v>
      </c>
      <c r="BR14" s="12">
        <f>VLOOKUP($A14,'[1]Trade_Map_-_Liste_des_marchés_f'!$A$18:$K$227,8,0)</f>
        <v>15406</v>
      </c>
      <c r="BS14" s="12">
        <f>VLOOKUP($A14,'[1]Trade_Map_-_Liste_des_marchés_f'!$A$18:$K$227,9,0)</f>
        <v>17112</v>
      </c>
      <c r="BT14" s="12">
        <f>VLOOKUP($A14,'[1]Trade_Map_-_Liste_des_marchés_f'!$A$18:$K$227,10,0)</f>
        <v>3487</v>
      </c>
      <c r="BU14" s="48">
        <v>-0.15979955018539083</v>
      </c>
    </row>
    <row r="15" spans="1:73" x14ac:dyDescent="0.25">
      <c r="A15" s="8" t="s">
        <v>128</v>
      </c>
      <c r="B15" s="8" t="s">
        <v>128</v>
      </c>
      <c r="C15" s="9" t="s">
        <v>6</v>
      </c>
      <c r="D15" s="9" t="s">
        <v>58</v>
      </c>
      <c r="E15" s="10" t="s">
        <v>129</v>
      </c>
      <c r="F15" s="21" t="s">
        <v>130</v>
      </c>
      <c r="G15" s="12">
        <v>12771246</v>
      </c>
      <c r="H15" s="9" t="s">
        <v>61</v>
      </c>
      <c r="I15" s="10" t="s">
        <v>11</v>
      </c>
      <c r="J15" s="13" t="s">
        <v>131</v>
      </c>
      <c r="K15" s="10" t="s">
        <v>132</v>
      </c>
      <c r="L15" s="9" t="s">
        <v>133</v>
      </c>
      <c r="M15" s="9" t="s">
        <v>117</v>
      </c>
      <c r="N15" s="54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1089</v>
      </c>
      <c r="AE15" s="17" t="s">
        <v>33</v>
      </c>
      <c r="AF15" s="18">
        <v>43180</v>
      </c>
      <c r="AG15" s="18">
        <v>44197</v>
      </c>
      <c r="AH15" s="17" t="s">
        <v>34</v>
      </c>
      <c r="AI15" s="17" t="s">
        <v>35</v>
      </c>
      <c r="AJ15" s="9"/>
      <c r="AK15" s="19" t="s">
        <v>22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f>VLOOKUP($A15,'[1]Trade_Map_-_Liste_des_marchés_f'!$A$18:$K$227,3,0)</f>
        <v>25281</v>
      </c>
      <c r="BN15" s="12">
        <f>VLOOKUP($A15,'[1]Trade_Map_-_Liste_des_marchés_f'!$A$18:$K$227,4,0)</f>
        <v>14676</v>
      </c>
      <c r="BO15" s="12">
        <f>VLOOKUP($A15,'[1]Trade_Map_-_Liste_des_marchés_f'!$A$18:$K$227,5,0)</f>
        <v>4837</v>
      </c>
      <c r="BP15" s="12">
        <f>VLOOKUP($A15,'[1]Trade_Map_-_Liste_des_marchés_f'!$A$18:$K$227,6,0)</f>
        <v>14290</v>
      </c>
      <c r="BQ15" s="12">
        <f>VLOOKUP($A15,'[1]Trade_Map_-_Liste_des_marchés_f'!$A$18:$K$227,7,0)</f>
        <v>21868</v>
      </c>
      <c r="BR15" s="12">
        <f>VLOOKUP($A15,'[1]Trade_Map_-_Liste_des_marchés_f'!$A$18:$K$227,8,0)</f>
        <v>15277</v>
      </c>
      <c r="BS15" s="12">
        <f>VLOOKUP($A15,'[1]Trade_Map_-_Liste_des_marchés_f'!$A$18:$K$227,9,0)</f>
        <v>14753</v>
      </c>
      <c r="BT15" s="12">
        <f>VLOOKUP($A15,'[1]Trade_Map_-_Liste_des_marchés_f'!$A$18:$K$227,10,0)</f>
        <v>9021</v>
      </c>
      <c r="BU15" s="48">
        <v>-0.13689073944070884</v>
      </c>
    </row>
    <row r="16" spans="1:73" x14ac:dyDescent="0.25">
      <c r="A16" s="8" t="s">
        <v>134</v>
      </c>
      <c r="B16" s="8" t="s">
        <v>134</v>
      </c>
      <c r="C16" s="9" t="s">
        <v>6</v>
      </c>
      <c r="D16" s="9" t="s">
        <v>103</v>
      </c>
      <c r="E16" s="10" t="s">
        <v>135</v>
      </c>
      <c r="F16" s="21" t="s">
        <v>136</v>
      </c>
      <c r="G16" s="12">
        <v>2172579</v>
      </c>
      <c r="H16" s="9" t="s">
        <v>61</v>
      </c>
      <c r="I16" s="10" t="s">
        <v>11</v>
      </c>
      <c r="J16" s="13" t="s">
        <v>137</v>
      </c>
      <c r="K16" s="10" t="s">
        <v>63</v>
      </c>
      <c r="L16" s="9" t="s">
        <v>64</v>
      </c>
      <c r="M16" s="9" t="s">
        <v>55</v>
      </c>
      <c r="N16" s="54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138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1089</v>
      </c>
      <c r="AE16" s="17" t="s">
        <v>33</v>
      </c>
      <c r="AF16" s="18">
        <v>43180</v>
      </c>
      <c r="AG16" s="18">
        <v>44197</v>
      </c>
      <c r="AH16" s="17" t="s">
        <v>34</v>
      </c>
      <c r="AI16" s="17" t="s">
        <v>35</v>
      </c>
      <c r="AJ16" s="9" t="s">
        <v>139</v>
      </c>
      <c r="AK16" s="19" t="s">
        <v>22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f>VLOOKUP($A16,'[1]Trade_Map_-_Liste_des_marchés_f'!$A$18:$K$227,3,0)</f>
        <v>22700</v>
      </c>
      <c r="BN16" s="12">
        <f>VLOOKUP($A16,'[1]Trade_Map_-_Liste_des_marchés_f'!$A$18:$K$227,4,0)</f>
        <v>22145</v>
      </c>
      <c r="BO16" s="12">
        <f>VLOOKUP($A16,'[1]Trade_Map_-_Liste_des_marchés_f'!$A$18:$K$227,5,0)</f>
        <v>15293</v>
      </c>
      <c r="BP16" s="12">
        <f>VLOOKUP($A16,'[1]Trade_Map_-_Liste_des_marchés_f'!$A$18:$K$227,6,0)</f>
        <v>15320</v>
      </c>
      <c r="BQ16" s="12">
        <f>VLOOKUP($A16,'[1]Trade_Map_-_Liste_des_marchés_f'!$A$18:$K$227,7,0)</f>
        <v>16278</v>
      </c>
      <c r="BR16" s="12">
        <f>VLOOKUP($A16,'[1]Trade_Map_-_Liste_des_marchés_f'!$A$18:$K$227,8,0)</f>
        <v>19417</v>
      </c>
      <c r="BS16" s="12">
        <f>VLOOKUP($A16,'[1]Trade_Map_-_Liste_des_marchés_f'!$A$18:$K$227,9,0)</f>
        <v>18611</v>
      </c>
      <c r="BT16" s="12">
        <f>VLOOKUP($A16,'[1]Trade_Map_-_Liste_des_marchés_f'!$A$18:$K$227,10,0)</f>
        <v>17382</v>
      </c>
      <c r="BU16" s="48">
        <v>-3.7414917665172021E-2</v>
      </c>
    </row>
    <row r="17" spans="1:73" x14ac:dyDescent="0.25">
      <c r="A17" s="8" t="s">
        <v>140</v>
      </c>
      <c r="B17" s="8" t="s">
        <v>140</v>
      </c>
      <c r="C17" s="9" t="s">
        <v>6</v>
      </c>
      <c r="D17" s="9" t="s">
        <v>103</v>
      </c>
      <c r="E17" s="10" t="s">
        <v>141</v>
      </c>
      <c r="F17" s="21" t="s">
        <v>142</v>
      </c>
      <c r="G17" s="12">
        <v>1355986</v>
      </c>
      <c r="H17" s="9" t="s">
        <v>143</v>
      </c>
      <c r="I17" s="10" t="s">
        <v>11</v>
      </c>
      <c r="J17" s="13" t="s">
        <v>144</v>
      </c>
      <c r="K17" s="10" t="s">
        <v>63</v>
      </c>
      <c r="L17" s="9" t="s">
        <v>64</v>
      </c>
      <c r="M17" s="9" t="s">
        <v>100</v>
      </c>
      <c r="N17" s="54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32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1089</v>
      </c>
      <c r="AE17" s="17" t="s">
        <v>33</v>
      </c>
      <c r="AF17" s="18">
        <v>43180</v>
      </c>
      <c r="AG17" s="18">
        <v>44197</v>
      </c>
      <c r="AH17" s="17" t="s">
        <v>34</v>
      </c>
      <c r="AI17" s="17" t="s">
        <v>35</v>
      </c>
      <c r="AJ17" s="9"/>
      <c r="AK17" s="19" t="s">
        <v>22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f>VLOOKUP($A17,'[1]Trade_Map_-_Liste_des_marchés_f'!$A$18:$K$227,3,0)</f>
        <v>593</v>
      </c>
      <c r="BN17" s="12">
        <f>VLOOKUP($A17,'[1]Trade_Map_-_Liste_des_marchés_f'!$A$18:$K$227,4,0)</f>
        <v>123</v>
      </c>
      <c r="BO17" s="12">
        <f>VLOOKUP($A17,'[1]Trade_Map_-_Liste_des_marchés_f'!$A$18:$K$227,5,0)</f>
        <v>0</v>
      </c>
      <c r="BP17" s="12">
        <f>VLOOKUP($A17,'[1]Trade_Map_-_Liste_des_marchés_f'!$A$18:$K$227,6,0)</f>
        <v>114</v>
      </c>
      <c r="BQ17" s="12">
        <f>VLOOKUP($A17,'[1]Trade_Map_-_Liste_des_marchés_f'!$A$18:$K$227,7,0)</f>
        <v>313</v>
      </c>
      <c r="BR17" s="12">
        <f>VLOOKUP($A17,'[1]Trade_Map_-_Liste_des_marchés_f'!$A$18:$K$227,8,0)</f>
        <v>7095</v>
      </c>
      <c r="BS17" s="12">
        <f>VLOOKUP($A17,'[1]Trade_Map_-_Liste_des_marchés_f'!$A$18:$K$227,9,0)</f>
        <v>0</v>
      </c>
      <c r="BT17" s="12">
        <f>VLOOKUP($A17,'[1]Trade_Map_-_Liste_des_marchés_f'!$A$18:$K$227,10,0)</f>
        <v>38</v>
      </c>
      <c r="BU17" s="48">
        <v>-0.32464409658970783</v>
      </c>
    </row>
    <row r="18" spans="1:73" x14ac:dyDescent="0.25">
      <c r="A18" s="8" t="s">
        <v>145</v>
      </c>
      <c r="B18" s="8" t="s">
        <v>145</v>
      </c>
      <c r="C18" s="9" t="s">
        <v>6</v>
      </c>
      <c r="D18" s="9" t="s">
        <v>58</v>
      </c>
      <c r="E18" s="10" t="s">
        <v>146</v>
      </c>
      <c r="F18" s="21" t="s">
        <v>147</v>
      </c>
      <c r="G18" s="12">
        <v>4937374</v>
      </c>
      <c r="H18" s="9" t="s">
        <v>11</v>
      </c>
      <c r="I18" s="10" t="s">
        <v>11</v>
      </c>
      <c r="J18" s="13" t="s">
        <v>148</v>
      </c>
      <c r="K18" s="10" t="s">
        <v>149</v>
      </c>
      <c r="L18" s="9" t="s">
        <v>150</v>
      </c>
      <c r="M18" s="9" t="s">
        <v>95</v>
      </c>
      <c r="N18" s="54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1089</v>
      </c>
      <c r="AE18" s="17" t="s">
        <v>33</v>
      </c>
      <c r="AF18" s="18">
        <v>43180</v>
      </c>
      <c r="AG18" s="18">
        <v>44197</v>
      </c>
      <c r="AH18" s="17" t="s">
        <v>34</v>
      </c>
      <c r="AI18" s="17" t="s">
        <v>35</v>
      </c>
      <c r="AJ18" s="9"/>
      <c r="AK18" s="19" t="s">
        <v>22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f>VLOOKUP($A18,'[1]Trade_Map_-_Liste_des_marchés_f'!$A$18:$K$227,3,0)</f>
        <v>25</v>
      </c>
      <c r="BN18" s="12">
        <f>VLOOKUP($A18,'[1]Trade_Map_-_Liste_des_marchés_f'!$A$18:$K$227,4,0)</f>
        <v>0</v>
      </c>
      <c r="BO18" s="12">
        <f>VLOOKUP($A18,'[1]Trade_Map_-_Liste_des_marchés_f'!$A$18:$K$227,5,0)</f>
        <v>2</v>
      </c>
      <c r="BP18" s="12">
        <f>VLOOKUP($A18,'[1]Trade_Map_-_Liste_des_marchés_f'!$A$18:$K$227,6,0)</f>
        <v>64</v>
      </c>
      <c r="BQ18" s="12">
        <f>VLOOKUP($A18,'[1]Trade_Map_-_Liste_des_marchés_f'!$A$18:$K$227,7,0)</f>
        <v>0</v>
      </c>
      <c r="BR18" s="12">
        <f>VLOOKUP($A18,'[1]Trade_Map_-_Liste_des_marchés_f'!$A$18:$K$227,8,0)</f>
        <v>367</v>
      </c>
      <c r="BS18" s="12">
        <f>VLOOKUP($A18,'[1]Trade_Map_-_Liste_des_marchés_f'!$A$18:$K$227,9,0)</f>
        <v>0</v>
      </c>
      <c r="BT18" s="12">
        <f>VLOOKUP($A18,'[1]Trade_Map_-_Liste_des_marchés_f'!$A$18:$K$227,10,0)</f>
        <v>16</v>
      </c>
      <c r="BU18" s="48">
        <v>-6.1765442912916968E-2</v>
      </c>
    </row>
    <row r="19" spans="1:73" x14ac:dyDescent="0.25">
      <c r="A19" s="8" t="s">
        <v>151</v>
      </c>
      <c r="B19" s="8" t="s">
        <v>151</v>
      </c>
      <c r="C19" s="9" t="s">
        <v>6</v>
      </c>
      <c r="D19" s="9" t="s">
        <v>58</v>
      </c>
      <c r="E19" s="10" t="s">
        <v>152</v>
      </c>
      <c r="F19" s="21" t="s">
        <v>153</v>
      </c>
      <c r="G19" s="12">
        <v>7813215</v>
      </c>
      <c r="H19" s="9" t="s">
        <v>11</v>
      </c>
      <c r="I19" s="10" t="s">
        <v>11</v>
      </c>
      <c r="J19" s="13" t="s">
        <v>154</v>
      </c>
      <c r="K19" s="10" t="s">
        <v>155</v>
      </c>
      <c r="L19" s="9" t="s">
        <v>156</v>
      </c>
      <c r="M19" s="9" t="s">
        <v>95</v>
      </c>
      <c r="N19" s="54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32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1089</v>
      </c>
      <c r="AE19" s="17" t="s">
        <v>33</v>
      </c>
      <c r="AF19" s="18">
        <v>43283</v>
      </c>
      <c r="AG19" s="18">
        <v>44197</v>
      </c>
      <c r="AH19" s="17" t="s">
        <v>34</v>
      </c>
      <c r="AI19" s="17" t="s">
        <v>35</v>
      </c>
      <c r="AJ19" s="9"/>
      <c r="AK19" s="19" t="s">
        <v>22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f>VLOOKUP($A19,'[1]Trade_Map_-_Liste_des_marchés_f'!$A$18:$K$227,3,0)</f>
        <v>1709</v>
      </c>
      <c r="BN19" s="12">
        <f>VLOOKUP($A19,'[1]Trade_Map_-_Liste_des_marchés_f'!$A$18:$K$227,4,0)</f>
        <v>1446</v>
      </c>
      <c r="BO19" s="12">
        <f>VLOOKUP($A19,'[1]Trade_Map_-_Liste_des_marchés_f'!$A$18:$K$227,5,0)</f>
        <v>1034</v>
      </c>
      <c r="BP19" s="12">
        <f>VLOOKUP($A19,'[1]Trade_Map_-_Liste_des_marchés_f'!$A$18:$K$227,6,0)</f>
        <v>915</v>
      </c>
      <c r="BQ19" s="12">
        <f>VLOOKUP($A19,'[1]Trade_Map_-_Liste_des_marchés_f'!$A$18:$K$227,7,0)</f>
        <v>541</v>
      </c>
      <c r="BR19" s="12">
        <f>VLOOKUP($A19,'[1]Trade_Map_-_Liste_des_marchés_f'!$A$18:$K$227,8,0)</f>
        <v>892</v>
      </c>
      <c r="BS19" s="12">
        <f>VLOOKUP($A19,'[1]Trade_Map_-_Liste_des_marchés_f'!$A$18:$K$227,9,0)</f>
        <v>658</v>
      </c>
      <c r="BT19" s="12">
        <f>VLOOKUP($A19,'[1]Trade_Map_-_Liste_des_marchés_f'!$A$18:$K$227,10,0)</f>
        <v>438</v>
      </c>
      <c r="BU19" s="48">
        <v>-0.17674732662764991</v>
      </c>
    </row>
    <row r="20" spans="1:73" x14ac:dyDescent="0.25">
      <c r="A20" s="8" t="s">
        <v>157</v>
      </c>
      <c r="B20" s="8" t="s">
        <v>157</v>
      </c>
      <c r="C20" s="9" t="s">
        <v>6</v>
      </c>
      <c r="D20" s="9" t="s">
        <v>58</v>
      </c>
      <c r="E20" s="10" t="s">
        <v>158</v>
      </c>
      <c r="F20" s="21" t="s">
        <v>159</v>
      </c>
      <c r="G20" s="12">
        <v>2347706</v>
      </c>
      <c r="H20" s="9" t="s">
        <v>11</v>
      </c>
      <c r="I20" s="10" t="s">
        <v>11</v>
      </c>
      <c r="J20" s="13" t="s">
        <v>131</v>
      </c>
      <c r="K20" s="10" t="s">
        <v>160</v>
      </c>
      <c r="L20" s="9" t="s">
        <v>161</v>
      </c>
      <c r="M20" s="9" t="s">
        <v>95</v>
      </c>
      <c r="N20" s="54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1089</v>
      </c>
      <c r="AE20" s="17" t="s">
        <v>33</v>
      </c>
      <c r="AF20" s="18">
        <v>43180</v>
      </c>
      <c r="AG20" s="18">
        <v>44197</v>
      </c>
      <c r="AH20" s="17" t="s">
        <v>34</v>
      </c>
      <c r="AI20" s="17" t="s">
        <v>35</v>
      </c>
      <c r="AJ20" s="9"/>
      <c r="AK20" s="19" t="s">
        <v>22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f>VLOOKUP($A20,'[1]Trade_Map_-_Liste_des_marchés_f'!$A$18:$K$227,3,0)</f>
        <v>6</v>
      </c>
      <c r="BN20" s="12">
        <f>VLOOKUP($A20,'[1]Trade_Map_-_Liste_des_marchés_f'!$A$18:$K$227,4,0)</f>
        <v>1</v>
      </c>
      <c r="BO20" s="12">
        <f>VLOOKUP($A20,'[1]Trade_Map_-_Liste_des_marchés_f'!$A$18:$K$227,5,0)</f>
        <v>0</v>
      </c>
      <c r="BP20" s="12">
        <f>VLOOKUP($A20,'[1]Trade_Map_-_Liste_des_marchés_f'!$A$18:$K$227,6,0)</f>
        <v>0</v>
      </c>
      <c r="BQ20" s="12">
        <f>VLOOKUP($A20,'[1]Trade_Map_-_Liste_des_marchés_f'!$A$18:$K$227,7,0)</f>
        <v>17</v>
      </c>
      <c r="BR20" s="12">
        <f>VLOOKUP($A20,'[1]Trade_Map_-_Liste_des_marchés_f'!$A$18:$K$227,8,0)</f>
        <v>52</v>
      </c>
      <c r="BS20" s="12">
        <f>VLOOKUP($A20,'[1]Trade_Map_-_Liste_des_marchés_f'!$A$18:$K$227,9,0)</f>
        <v>0</v>
      </c>
      <c r="BT20" s="12">
        <f>VLOOKUP($A20,'[1]Trade_Map_-_Liste_des_marchés_f'!$A$18:$K$227,10,0)</f>
        <v>244</v>
      </c>
      <c r="BU20" s="48">
        <v>0.69781835788021573</v>
      </c>
    </row>
    <row r="21" spans="1:73" x14ac:dyDescent="0.25">
      <c r="A21" s="8" t="s">
        <v>162</v>
      </c>
      <c r="B21" s="8" t="s">
        <v>162</v>
      </c>
      <c r="C21" s="9" t="s">
        <v>6</v>
      </c>
      <c r="D21" s="9" t="s">
        <v>37</v>
      </c>
      <c r="E21" s="10" t="s">
        <v>163</v>
      </c>
      <c r="F21" s="21" t="s">
        <v>164</v>
      </c>
      <c r="G21" s="12">
        <v>2494530</v>
      </c>
      <c r="H21" s="9" t="s">
        <v>11</v>
      </c>
      <c r="I21" s="10" t="s">
        <v>11</v>
      </c>
      <c r="J21" s="13" t="s">
        <v>165</v>
      </c>
      <c r="K21" s="10" t="s">
        <v>42</v>
      </c>
      <c r="L21" s="9" t="s">
        <v>43</v>
      </c>
      <c r="M21" s="9" t="s">
        <v>95</v>
      </c>
      <c r="N21" s="54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1089</v>
      </c>
      <c r="AE21" s="17" t="s">
        <v>33</v>
      </c>
      <c r="AF21" s="18">
        <v>43283</v>
      </c>
      <c r="AG21" s="18">
        <v>44197</v>
      </c>
      <c r="AH21" s="17" t="s">
        <v>34</v>
      </c>
      <c r="AI21" s="17" t="s">
        <v>35</v>
      </c>
      <c r="AJ21" s="9" t="s">
        <v>166</v>
      </c>
      <c r="AK21" s="19" t="s">
        <v>22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f>VLOOKUP($A21,'[1]Trade_Map_-_Liste_des_marchés_f'!$A$18:$K$227,3,0)</f>
        <v>73</v>
      </c>
      <c r="BN21" s="12">
        <f>VLOOKUP($A21,'[1]Trade_Map_-_Liste_des_marchés_f'!$A$18:$K$227,4,0)</f>
        <v>65</v>
      </c>
      <c r="BO21" s="12">
        <f>VLOOKUP($A21,'[1]Trade_Map_-_Liste_des_marchés_f'!$A$18:$K$227,5,0)</f>
        <v>126</v>
      </c>
      <c r="BP21" s="12">
        <f>VLOOKUP($A21,'[1]Trade_Map_-_Liste_des_marchés_f'!$A$18:$K$227,6,0)</f>
        <v>23</v>
      </c>
      <c r="BQ21" s="12">
        <f>VLOOKUP($A21,'[1]Trade_Map_-_Liste_des_marchés_f'!$A$18:$K$227,7,0)</f>
        <v>97</v>
      </c>
      <c r="BR21" s="12">
        <f>VLOOKUP($A21,'[1]Trade_Map_-_Liste_des_marchés_f'!$A$18:$K$227,8,0)</f>
        <v>88</v>
      </c>
      <c r="BS21" s="12">
        <f>VLOOKUP($A21,'[1]Trade_Map_-_Liste_des_marchés_f'!$A$18:$K$227,9,0)</f>
        <v>176</v>
      </c>
      <c r="BT21" s="12">
        <f>VLOOKUP($A21,'[1]Trade_Map_-_Liste_des_marchés_f'!$A$18:$K$227,10,0)</f>
        <v>11</v>
      </c>
      <c r="BU21" s="48">
        <v>-0.23690008781581762</v>
      </c>
    </row>
    <row r="22" spans="1:73" x14ac:dyDescent="0.25">
      <c r="A22" s="8" t="s">
        <v>167</v>
      </c>
      <c r="B22" s="8" t="s">
        <v>167</v>
      </c>
      <c r="C22" s="9" t="s">
        <v>6</v>
      </c>
      <c r="D22" s="9" t="s">
        <v>58</v>
      </c>
      <c r="E22" s="10" t="s">
        <v>168</v>
      </c>
      <c r="F22" s="21" t="s">
        <v>169</v>
      </c>
      <c r="G22" s="12">
        <v>4525696</v>
      </c>
      <c r="H22" s="9" t="s">
        <v>10</v>
      </c>
      <c r="I22" s="10" t="s">
        <v>170</v>
      </c>
      <c r="J22" s="13" t="s">
        <v>171</v>
      </c>
      <c r="K22" s="10" t="s">
        <v>172</v>
      </c>
      <c r="L22" s="9" t="s">
        <v>173</v>
      </c>
      <c r="M22" s="9" t="s">
        <v>174</v>
      </c>
      <c r="N22" s="54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1089</v>
      </c>
      <c r="AE22" s="17" t="s">
        <v>33</v>
      </c>
      <c r="AF22" s="18">
        <v>43180</v>
      </c>
      <c r="AG22" s="18">
        <v>44197</v>
      </c>
      <c r="AH22" s="17" t="s">
        <v>34</v>
      </c>
      <c r="AI22" s="17" t="s">
        <v>35</v>
      </c>
      <c r="AJ22" s="9"/>
      <c r="AK22" s="19" t="s">
        <v>22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f>VLOOKUP($A22,'[1]Trade_Map_-_Liste_des_marchés_f'!$A$18:$K$227,3,0)</f>
        <v>614</v>
      </c>
      <c r="BN22" s="12">
        <f>VLOOKUP($A22,'[1]Trade_Map_-_Liste_des_marchés_f'!$A$18:$K$227,4,0)</f>
        <v>1313</v>
      </c>
      <c r="BO22" s="12">
        <f>VLOOKUP($A22,'[1]Trade_Map_-_Liste_des_marchés_f'!$A$18:$K$227,5,0)</f>
        <v>860</v>
      </c>
      <c r="BP22" s="12">
        <f>VLOOKUP($A22,'[1]Trade_Map_-_Liste_des_marchés_f'!$A$18:$K$227,6,0)</f>
        <v>634</v>
      </c>
      <c r="BQ22" s="12">
        <f>VLOOKUP($A22,'[1]Trade_Map_-_Liste_des_marchés_f'!$A$18:$K$227,7,0)</f>
        <v>211</v>
      </c>
      <c r="BR22" s="12">
        <f>VLOOKUP($A22,'[1]Trade_Map_-_Liste_des_marchés_f'!$A$18:$K$227,8,0)</f>
        <v>330</v>
      </c>
      <c r="BS22" s="12">
        <f>VLOOKUP($A22,'[1]Trade_Map_-_Liste_des_marchés_f'!$A$18:$K$227,9,0)</f>
        <v>2330</v>
      </c>
      <c r="BT22" s="12">
        <f>VLOOKUP($A22,'[1]Trade_Map_-_Liste_des_marchés_f'!$A$18:$K$227,10,0)</f>
        <v>2475</v>
      </c>
      <c r="BU22" s="48">
        <v>0.22035642026500701</v>
      </c>
    </row>
    <row r="23" spans="1:73" x14ac:dyDescent="0.25">
      <c r="A23" s="8" t="s">
        <v>175</v>
      </c>
      <c r="B23" s="8" t="s">
        <v>175</v>
      </c>
      <c r="C23" s="9" t="s">
        <v>6</v>
      </c>
      <c r="D23" s="9" t="s">
        <v>24</v>
      </c>
      <c r="E23" s="10" t="s">
        <v>176</v>
      </c>
      <c r="F23" s="21" t="s">
        <v>177</v>
      </c>
      <c r="G23" s="12">
        <v>52573973</v>
      </c>
      <c r="H23" s="9" t="s">
        <v>178</v>
      </c>
      <c r="I23" s="10" t="s">
        <v>11</v>
      </c>
      <c r="J23" s="13" t="s">
        <v>179</v>
      </c>
      <c r="K23" s="10" t="s">
        <v>180</v>
      </c>
      <c r="L23" s="9" t="s">
        <v>181</v>
      </c>
      <c r="M23" s="9" t="s">
        <v>182</v>
      </c>
      <c r="N23" s="54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183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1089</v>
      </c>
      <c r="AE23" s="17" t="s">
        <v>33</v>
      </c>
      <c r="AF23" s="18">
        <v>43180</v>
      </c>
      <c r="AG23" s="18">
        <v>44197</v>
      </c>
      <c r="AH23" s="17" t="s">
        <v>34</v>
      </c>
      <c r="AI23" s="17" t="s">
        <v>35</v>
      </c>
      <c r="AJ23" s="9" t="s">
        <v>184</v>
      </c>
      <c r="AK23" s="19" t="s">
        <v>22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f>VLOOKUP($A23,'[1]Trade_Map_-_Liste_des_marchés_f'!$A$18:$K$227,3,0)</f>
        <v>5780</v>
      </c>
      <c r="BN23" s="12">
        <f>VLOOKUP($A23,'[1]Trade_Map_-_Liste_des_marchés_f'!$A$18:$K$227,4,0)</f>
        <v>5765</v>
      </c>
      <c r="BO23" s="12">
        <f>VLOOKUP($A23,'[1]Trade_Map_-_Liste_des_marchés_f'!$A$18:$K$227,5,0)</f>
        <v>7367</v>
      </c>
      <c r="BP23" s="12">
        <f>VLOOKUP($A23,'[1]Trade_Map_-_Liste_des_marchés_f'!$A$18:$K$227,6,0)</f>
        <v>7583</v>
      </c>
      <c r="BQ23" s="12">
        <f>VLOOKUP($A23,'[1]Trade_Map_-_Liste_des_marchés_f'!$A$18:$K$227,7,0)</f>
        <v>8211</v>
      </c>
      <c r="BR23" s="12">
        <f>VLOOKUP($A23,'[1]Trade_Map_-_Liste_des_marchés_f'!$A$18:$K$227,8,0)</f>
        <v>10211</v>
      </c>
      <c r="BS23" s="12">
        <f>VLOOKUP($A23,'[1]Trade_Map_-_Liste_des_marchés_f'!$A$18:$K$227,9,0)</f>
        <v>10582</v>
      </c>
      <c r="BT23" s="12">
        <f>VLOOKUP($A23,'[1]Trade_Map_-_Liste_des_marchés_f'!$A$18:$K$227,10,0)</f>
        <v>17252</v>
      </c>
      <c r="BU23" s="48">
        <v>0.16908076710819131</v>
      </c>
    </row>
    <row r="24" spans="1:73" x14ac:dyDescent="0.25">
      <c r="A24" s="8" t="s">
        <v>185</v>
      </c>
      <c r="B24" s="8" t="s">
        <v>185</v>
      </c>
      <c r="C24" s="9" t="s">
        <v>6</v>
      </c>
      <c r="D24" s="9" t="s">
        <v>7</v>
      </c>
      <c r="E24" s="10" t="s">
        <v>186</v>
      </c>
      <c r="F24" s="21" t="s">
        <v>187</v>
      </c>
      <c r="G24" s="12">
        <v>43053054</v>
      </c>
      <c r="H24" s="9" t="s">
        <v>10</v>
      </c>
      <c r="I24" s="10" t="s">
        <v>61</v>
      </c>
      <c r="J24" s="13" t="s">
        <v>188</v>
      </c>
      <c r="K24" s="10" t="s">
        <v>189</v>
      </c>
      <c r="L24" s="9" t="s">
        <v>190</v>
      </c>
      <c r="M24" s="9" t="s">
        <v>191</v>
      </c>
      <c r="N24" s="54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192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1089</v>
      </c>
      <c r="AE24" s="17" t="s">
        <v>33</v>
      </c>
      <c r="AF24" s="18">
        <v>43180</v>
      </c>
      <c r="AG24" s="18">
        <v>44197</v>
      </c>
      <c r="AH24" s="17" t="s">
        <v>34</v>
      </c>
      <c r="AI24" s="17" t="s">
        <v>35</v>
      </c>
      <c r="AJ24" s="9" t="s">
        <v>193</v>
      </c>
      <c r="AK24" s="19" t="s">
        <v>22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f>VLOOKUP($A24,'[1]Trade_Map_-_Liste_des_marchés_f'!$A$18:$K$227,3,0)</f>
        <v>1127520</v>
      </c>
      <c r="BN24" s="12">
        <f>VLOOKUP($A24,'[1]Trade_Map_-_Liste_des_marchés_f'!$A$18:$K$227,4,0)</f>
        <v>1284507</v>
      </c>
      <c r="BO24" s="12">
        <f>VLOOKUP($A24,'[1]Trade_Map_-_Liste_des_marchés_f'!$A$18:$K$227,5,0)</f>
        <v>1331608</v>
      </c>
      <c r="BP24" s="12">
        <f>VLOOKUP($A24,'[1]Trade_Map_-_Liste_des_marchés_f'!$A$18:$K$227,6,0)</f>
        <v>789228</v>
      </c>
      <c r="BQ24" s="12">
        <f>VLOOKUP($A24,'[1]Trade_Map_-_Liste_des_marchés_f'!$A$18:$K$227,7,0)</f>
        <v>616227</v>
      </c>
      <c r="BR24" s="12">
        <f>VLOOKUP($A24,'[1]Trade_Map_-_Liste_des_marchés_f'!$A$18:$K$227,8,0)</f>
        <v>544083</v>
      </c>
      <c r="BS24" s="12">
        <f>VLOOKUP($A24,'[1]Trade_Map_-_Liste_des_marchés_f'!$A$18:$K$227,9,0)</f>
        <v>741599</v>
      </c>
      <c r="BT24" s="12">
        <f>VLOOKUP($A24,'[1]Trade_Map_-_Liste_des_marchés_f'!$A$18:$K$227,10,0)</f>
        <v>515385</v>
      </c>
      <c r="BU24" s="48">
        <v>1.6843994717435029E-2</v>
      </c>
    </row>
    <row r="25" spans="1:73" x14ac:dyDescent="0.25">
      <c r="A25" s="8" t="s">
        <v>194</v>
      </c>
      <c r="B25" s="8" t="s">
        <v>195</v>
      </c>
      <c r="C25" s="9" t="s">
        <v>6</v>
      </c>
      <c r="D25" s="9" t="s">
        <v>24</v>
      </c>
      <c r="E25" s="10" t="s">
        <v>196</v>
      </c>
      <c r="F25" s="21" t="s">
        <v>197</v>
      </c>
      <c r="G25" s="12">
        <v>58005463</v>
      </c>
      <c r="H25" s="9" t="s">
        <v>198</v>
      </c>
      <c r="I25" s="10" t="s">
        <v>11</v>
      </c>
      <c r="J25" s="13" t="s">
        <v>199</v>
      </c>
      <c r="K25" s="10" t="s">
        <v>200</v>
      </c>
      <c r="L25" s="9" t="s">
        <v>201</v>
      </c>
      <c r="M25" s="9" t="s">
        <v>202</v>
      </c>
      <c r="N25" s="54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203</v>
      </c>
      <c r="W25" s="15" t="s">
        <v>32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1089</v>
      </c>
      <c r="AE25" s="17" t="s">
        <v>33</v>
      </c>
      <c r="AF25" s="18">
        <v>43180</v>
      </c>
      <c r="AG25" s="18">
        <v>44197</v>
      </c>
      <c r="AH25" s="17" t="s">
        <v>34</v>
      </c>
      <c r="AI25" s="17" t="s">
        <v>35</v>
      </c>
      <c r="AJ25" s="9" t="s">
        <v>204</v>
      </c>
      <c r="AK25" s="19" t="s">
        <v>22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f>VLOOKUP($A25,'[1]Trade_Map_-_Liste_des_marchés_f'!$A$18:$K$227,3,0)</f>
        <v>3672</v>
      </c>
      <c r="BN25" s="12">
        <f>VLOOKUP($A25,'[1]Trade_Map_-_Liste_des_marchés_f'!$A$18:$K$227,4,0)</f>
        <v>3244</v>
      </c>
      <c r="BO25" s="12">
        <f>VLOOKUP($A25,'[1]Trade_Map_-_Liste_des_marchés_f'!$A$18:$K$227,5,0)</f>
        <v>4330</v>
      </c>
      <c r="BP25" s="12">
        <f>VLOOKUP($A25,'[1]Trade_Map_-_Liste_des_marchés_f'!$A$18:$K$227,6,0)</f>
        <v>4756</v>
      </c>
      <c r="BQ25" s="12">
        <f>VLOOKUP($A25,'[1]Trade_Map_-_Liste_des_marchés_f'!$A$18:$K$227,7,0)</f>
        <v>4657</v>
      </c>
      <c r="BR25" s="12">
        <f>VLOOKUP($A25,'[1]Trade_Map_-_Liste_des_marchés_f'!$A$18:$K$227,8,0)</f>
        <v>5117</v>
      </c>
      <c r="BS25" s="12">
        <f>VLOOKUP($A25,'[1]Trade_Map_-_Liste_des_marchés_f'!$A$18:$K$227,9,0)</f>
        <v>7045</v>
      </c>
      <c r="BT25" s="12">
        <f>VLOOKUP($A25,'[1]Trade_Map_-_Liste_des_marchés_f'!$A$18:$K$227,10,0)</f>
        <v>6981</v>
      </c>
      <c r="BU25" s="48">
        <v>9.6122975053169579E-2</v>
      </c>
    </row>
    <row r="26" spans="1:73" x14ac:dyDescent="0.25">
      <c r="A26" s="8" t="s">
        <v>205</v>
      </c>
      <c r="B26" s="8" t="s">
        <v>206</v>
      </c>
      <c r="C26" s="9" t="s">
        <v>6</v>
      </c>
      <c r="D26" s="9" t="s">
        <v>7</v>
      </c>
      <c r="E26" s="10" t="s">
        <v>207</v>
      </c>
      <c r="F26" s="21" t="s">
        <v>208</v>
      </c>
      <c r="G26" s="12">
        <v>6777452</v>
      </c>
      <c r="H26" s="9" t="s">
        <v>10</v>
      </c>
      <c r="I26" s="10" t="s">
        <v>11</v>
      </c>
      <c r="J26" s="13" t="s">
        <v>209</v>
      </c>
      <c r="K26" s="10" t="s">
        <v>210</v>
      </c>
      <c r="L26" s="9" t="s">
        <v>211</v>
      </c>
      <c r="M26" s="9" t="s">
        <v>212</v>
      </c>
      <c r="N26" s="54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32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1089</v>
      </c>
      <c r="AE26" s="17" t="s">
        <v>33</v>
      </c>
      <c r="AF26" s="18">
        <v>43180</v>
      </c>
      <c r="AG26" s="18">
        <v>44197</v>
      </c>
      <c r="AH26" s="17" t="s">
        <v>34</v>
      </c>
      <c r="AI26" s="17" t="s">
        <v>35</v>
      </c>
      <c r="AJ26" s="9" t="s">
        <v>213</v>
      </c>
      <c r="AK26" s="19" t="s">
        <v>22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f>VLOOKUP($A26,'[1]Trade_Map_-_Liste_des_marchés_f'!$A$18:$K$227,3,0)</f>
        <v>23502</v>
      </c>
      <c r="BN26" s="12">
        <f>VLOOKUP($A26,'[1]Trade_Map_-_Liste_des_marchés_f'!$A$18:$K$227,4,0)</f>
        <v>15434</v>
      </c>
      <c r="BO26" s="12">
        <f>VLOOKUP($A26,'[1]Trade_Map_-_Liste_des_marchés_f'!$A$18:$K$227,5,0)</f>
        <v>22112</v>
      </c>
      <c r="BP26" s="12">
        <f>VLOOKUP($A26,'[1]Trade_Map_-_Liste_des_marchés_f'!$A$18:$K$227,6,0)</f>
        <v>3584</v>
      </c>
      <c r="BQ26" s="12">
        <f>VLOOKUP($A26,'[1]Trade_Map_-_Liste_des_marchés_f'!$A$18:$K$227,7,0)</f>
        <v>11056</v>
      </c>
      <c r="BR26" s="12">
        <f>VLOOKUP($A26,'[1]Trade_Map_-_Liste_des_marchés_f'!$A$18:$K$227,8,0)</f>
        <v>20313</v>
      </c>
      <c r="BS26" s="12">
        <f>VLOOKUP($A26,'[1]Trade_Map_-_Liste_des_marchés_f'!$A$18:$K$227,9,0)</f>
        <v>55464</v>
      </c>
      <c r="BT26" s="12">
        <f>VLOOKUP($A26,'[1]Trade_Map_-_Liste_des_marchés_f'!$A$18:$K$227,10,0)</f>
        <v>20227</v>
      </c>
      <c r="BU26" s="48">
        <v>-2.1210004186131615E-2</v>
      </c>
    </row>
    <row r="27" spans="1:73" x14ac:dyDescent="0.25">
      <c r="A27" s="8" t="s">
        <v>214</v>
      </c>
      <c r="B27" s="8" t="s">
        <v>214</v>
      </c>
      <c r="C27" s="9" t="s">
        <v>6</v>
      </c>
      <c r="D27" s="9" t="s">
        <v>7</v>
      </c>
      <c r="E27" s="10" t="s">
        <v>215</v>
      </c>
      <c r="F27" s="21" t="s">
        <v>216</v>
      </c>
      <c r="G27" s="12">
        <v>11694719</v>
      </c>
      <c r="H27" s="9" t="s">
        <v>10</v>
      </c>
      <c r="I27" s="10" t="s">
        <v>217</v>
      </c>
      <c r="J27" s="13" t="s">
        <v>218</v>
      </c>
      <c r="K27" s="10" t="s">
        <v>219</v>
      </c>
      <c r="L27" s="9" t="s">
        <v>220</v>
      </c>
      <c r="M27" s="9" t="s">
        <v>221</v>
      </c>
      <c r="N27" s="54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1090</v>
      </c>
      <c r="AE27" s="17" t="s">
        <v>1094</v>
      </c>
      <c r="AF27" s="18" t="s">
        <v>17</v>
      </c>
      <c r="AG27" s="18" t="s">
        <v>222</v>
      </c>
      <c r="AH27" s="17" t="s">
        <v>19</v>
      </c>
      <c r="AI27" s="17" t="s">
        <v>20</v>
      </c>
      <c r="AJ27" s="9" t="s">
        <v>223</v>
      </c>
      <c r="AK27" s="19" t="s">
        <v>22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f>VLOOKUP($A27,'[1]Trade_Map_-_Liste_des_marchés_f'!$A$18:$K$227,3,0)</f>
        <v>241046</v>
      </c>
      <c r="BN27" s="12">
        <f>VLOOKUP($A27,'[1]Trade_Map_-_Liste_des_marchés_f'!$A$18:$K$227,4,0)</f>
        <v>221864</v>
      </c>
      <c r="BO27" s="12">
        <f>VLOOKUP($A27,'[1]Trade_Map_-_Liste_des_marchés_f'!$A$18:$K$227,5,0)</f>
        <v>205438</v>
      </c>
      <c r="BP27" s="12">
        <f>VLOOKUP($A27,'[1]Trade_Map_-_Liste_des_marchés_f'!$A$18:$K$227,6,0)</f>
        <v>189579</v>
      </c>
      <c r="BQ27" s="12">
        <f>VLOOKUP($A27,'[1]Trade_Map_-_Liste_des_marchés_f'!$A$18:$K$227,7,0)</f>
        <v>191485</v>
      </c>
      <c r="BR27" s="12">
        <f>VLOOKUP($A27,'[1]Trade_Map_-_Liste_des_marchés_f'!$A$18:$K$227,8,0)</f>
        <v>213828</v>
      </c>
      <c r="BS27" s="12">
        <f>VLOOKUP($A27,'[1]Trade_Map_-_Liste_des_marchés_f'!$A$18:$K$227,9,0)</f>
        <v>259339</v>
      </c>
      <c r="BT27" s="12">
        <f>VLOOKUP($A27,'[1]Trade_Map_-_Liste_des_marchés_f'!$A$18:$K$227,10,0)</f>
        <v>246215</v>
      </c>
      <c r="BU27" s="49">
        <v>3.0356484665305938E-3</v>
      </c>
    </row>
    <row r="28" spans="1:73" x14ac:dyDescent="0.25">
      <c r="A28" s="8" t="s">
        <v>224</v>
      </c>
      <c r="B28" s="8" t="s">
        <v>224</v>
      </c>
      <c r="C28" s="9" t="s">
        <v>6</v>
      </c>
      <c r="D28" s="9" t="s">
        <v>7</v>
      </c>
      <c r="E28" s="10" t="s">
        <v>225</v>
      </c>
      <c r="F28" s="21" t="s">
        <v>226</v>
      </c>
      <c r="G28" s="12">
        <v>42813238</v>
      </c>
      <c r="H28" s="9" t="s">
        <v>227</v>
      </c>
      <c r="I28" s="10" t="s">
        <v>11</v>
      </c>
      <c r="J28" s="13" t="s">
        <v>228</v>
      </c>
      <c r="K28" s="10" t="s">
        <v>229</v>
      </c>
      <c r="L28" s="9" t="s">
        <v>230</v>
      </c>
      <c r="M28" s="9" t="s">
        <v>231</v>
      </c>
      <c r="N28" s="54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32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1089</v>
      </c>
      <c r="AE28" s="17" t="s">
        <v>33</v>
      </c>
      <c r="AF28" s="18">
        <v>43180</v>
      </c>
      <c r="AG28" s="18">
        <v>44197</v>
      </c>
      <c r="AH28" s="17" t="s">
        <v>34</v>
      </c>
      <c r="AI28" s="17" t="s">
        <v>35</v>
      </c>
      <c r="AJ28" s="9"/>
      <c r="AK28" s="19" t="s">
        <v>22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f>VLOOKUP($A28,'[1]Trade_Map_-_Liste_des_marchés_f'!$A$18:$K$227,3,0)</f>
        <v>0</v>
      </c>
      <c r="BN28" s="12">
        <f>VLOOKUP($A28,'[1]Trade_Map_-_Liste_des_marchés_f'!$A$18:$K$227,4,0)</f>
        <v>8</v>
      </c>
      <c r="BO28" s="12">
        <f>VLOOKUP($A28,'[1]Trade_Map_-_Liste_des_marchés_f'!$A$18:$K$227,5,0)</f>
        <v>49</v>
      </c>
      <c r="BP28" s="12">
        <f>VLOOKUP($A28,'[1]Trade_Map_-_Liste_des_marchés_f'!$A$18:$K$227,6,0)</f>
        <v>7885</v>
      </c>
      <c r="BQ28" s="12">
        <f>VLOOKUP($A28,'[1]Trade_Map_-_Liste_des_marchés_f'!$A$18:$K$227,7,0)</f>
        <v>1747</v>
      </c>
      <c r="BR28" s="12">
        <f>VLOOKUP($A28,'[1]Trade_Map_-_Liste_des_marchés_f'!$A$18:$K$227,8,0)</f>
        <v>71</v>
      </c>
      <c r="BS28" s="12">
        <f>VLOOKUP($A28,'[1]Trade_Map_-_Liste_des_marchés_f'!$A$18:$K$227,9,0)</f>
        <v>212</v>
      </c>
      <c r="BT28" s="12">
        <f>VLOOKUP($A28,'[1]Trade_Map_-_Liste_des_marchés_f'!$A$18:$K$227,10,0)</f>
        <v>157</v>
      </c>
      <c r="BU28" s="48">
        <v>0.64235969143631722</v>
      </c>
    </row>
    <row r="29" spans="1:73" x14ac:dyDescent="0.25">
      <c r="A29" s="8" t="s">
        <v>232</v>
      </c>
      <c r="B29" s="8" t="s">
        <v>232</v>
      </c>
      <c r="C29" s="9" t="s">
        <v>6</v>
      </c>
      <c r="D29" s="9" t="s">
        <v>37</v>
      </c>
      <c r="E29" s="10" t="s">
        <v>233</v>
      </c>
      <c r="F29" s="21" t="s">
        <v>234</v>
      </c>
      <c r="G29" s="12">
        <v>30366036</v>
      </c>
      <c r="H29" s="9" t="s">
        <v>112</v>
      </c>
      <c r="I29" s="10" t="s">
        <v>11</v>
      </c>
      <c r="J29" s="13" t="s">
        <v>235</v>
      </c>
      <c r="K29" s="10" t="s">
        <v>236</v>
      </c>
      <c r="L29" s="9" t="s">
        <v>237</v>
      </c>
      <c r="M29" s="9" t="s">
        <v>83</v>
      </c>
      <c r="N29" s="54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238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1089</v>
      </c>
      <c r="AE29" s="17" t="s">
        <v>33</v>
      </c>
      <c r="AF29" s="18">
        <v>43180</v>
      </c>
      <c r="AG29" s="18">
        <v>44197</v>
      </c>
      <c r="AH29" s="17" t="s">
        <v>34</v>
      </c>
      <c r="AI29" s="17" t="s">
        <v>35</v>
      </c>
      <c r="AJ29" s="9"/>
      <c r="AK29" s="19" t="s">
        <v>22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f>VLOOKUP($A29,'[1]Trade_Map_-_Liste_des_marchés_f'!$A$18:$K$227,3,0)</f>
        <v>0</v>
      </c>
      <c r="BN29" s="12">
        <f>VLOOKUP($A29,'[1]Trade_Map_-_Liste_des_marchés_f'!$A$18:$K$227,4,0)</f>
        <v>9</v>
      </c>
      <c r="BO29" s="12">
        <f>VLOOKUP($A29,'[1]Trade_Map_-_Liste_des_marchés_f'!$A$18:$K$227,5,0)</f>
        <v>0</v>
      </c>
      <c r="BP29" s="12">
        <f>VLOOKUP($A29,'[1]Trade_Map_-_Liste_des_marchés_f'!$A$18:$K$227,6,0)</f>
        <v>325</v>
      </c>
      <c r="BQ29" s="12">
        <f>VLOOKUP($A29,'[1]Trade_Map_-_Liste_des_marchés_f'!$A$18:$K$227,7,0)</f>
        <v>1105</v>
      </c>
      <c r="BR29" s="12">
        <f>VLOOKUP($A29,'[1]Trade_Map_-_Liste_des_marchés_f'!$A$18:$K$227,8,0)</f>
        <v>1313</v>
      </c>
      <c r="BS29" s="12">
        <f>VLOOKUP($A29,'[1]Trade_Map_-_Liste_des_marchés_f'!$A$18:$K$227,9,0)</f>
        <v>1236</v>
      </c>
      <c r="BT29" s="12">
        <f>VLOOKUP($A29,'[1]Trade_Map_-_Liste_des_marchés_f'!$A$18:$K$227,10,0)</f>
        <v>590</v>
      </c>
      <c r="BU29" s="48">
        <v>1.0080209999701415</v>
      </c>
    </row>
    <row r="30" spans="1:73" x14ac:dyDescent="0.25">
      <c r="A30" s="8" t="s">
        <v>239</v>
      </c>
      <c r="B30" s="8" t="s">
        <v>239</v>
      </c>
      <c r="C30" s="9" t="s">
        <v>6</v>
      </c>
      <c r="D30" s="9" t="s">
        <v>24</v>
      </c>
      <c r="E30" s="10" t="s">
        <v>240</v>
      </c>
      <c r="F30" s="21" t="s">
        <v>241</v>
      </c>
      <c r="G30" s="12">
        <v>97625</v>
      </c>
      <c r="H30" s="9" t="s">
        <v>242</v>
      </c>
      <c r="I30" s="10" t="s">
        <v>11</v>
      </c>
      <c r="J30" s="13" t="s">
        <v>243</v>
      </c>
      <c r="K30" s="10" t="s">
        <v>244</v>
      </c>
      <c r="L30" s="9" t="s">
        <v>245</v>
      </c>
      <c r="M30" s="9" t="s">
        <v>117</v>
      </c>
      <c r="N30" s="54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1089</v>
      </c>
      <c r="AE30" s="17" t="s">
        <v>33</v>
      </c>
      <c r="AF30" s="18">
        <v>43180</v>
      </c>
      <c r="AG30" s="18">
        <v>44197</v>
      </c>
      <c r="AH30" s="17" t="s">
        <v>34</v>
      </c>
      <c r="AI30" s="17" t="s">
        <v>35</v>
      </c>
      <c r="AJ30" s="9"/>
      <c r="AK30" s="19" t="s">
        <v>22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246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f>VLOOKUP($A30,'[1]Trade_Map_-_Liste_des_marchés_f'!$A$18:$K$227,3,0)</f>
        <v>0</v>
      </c>
      <c r="BN30" s="12">
        <f>VLOOKUP($A30,'[1]Trade_Map_-_Liste_des_marchés_f'!$A$18:$K$227,4,0)</f>
        <v>0</v>
      </c>
      <c r="BO30" s="12">
        <f>VLOOKUP($A30,'[1]Trade_Map_-_Liste_des_marchés_f'!$A$18:$K$227,5,0)</f>
        <v>7</v>
      </c>
      <c r="BP30" s="12">
        <f>VLOOKUP($A30,'[1]Trade_Map_-_Liste_des_marchés_f'!$A$18:$K$227,6,0)</f>
        <v>151</v>
      </c>
      <c r="BQ30" s="12">
        <f>VLOOKUP($A30,'[1]Trade_Map_-_Liste_des_marchés_f'!$A$18:$K$227,7,0)</f>
        <v>0</v>
      </c>
      <c r="BR30" s="12">
        <f>VLOOKUP($A30,'[1]Trade_Map_-_Liste_des_marchés_f'!$A$18:$K$227,8,0)</f>
        <v>0</v>
      </c>
      <c r="BS30" s="12">
        <f>VLOOKUP($A30,'[1]Trade_Map_-_Liste_des_marchés_f'!$A$18:$K$227,9,0)</f>
        <v>1078</v>
      </c>
      <c r="BT30" s="12">
        <f>VLOOKUP($A30,'[1]Trade_Map_-_Liste_des_marchés_f'!$A$18:$K$227,10,0)</f>
        <v>4</v>
      </c>
      <c r="BU30" s="48">
        <v>-0.10588703934201882</v>
      </c>
    </row>
    <row r="31" spans="1:73" x14ac:dyDescent="0.25">
      <c r="A31" s="8" t="s">
        <v>247</v>
      </c>
      <c r="B31" s="8" t="s">
        <v>247</v>
      </c>
      <c r="C31" s="9" t="s">
        <v>6</v>
      </c>
      <c r="D31" s="9" t="s">
        <v>37</v>
      </c>
      <c r="E31" s="10" t="s">
        <v>248</v>
      </c>
      <c r="F31" s="21" t="s">
        <v>249</v>
      </c>
      <c r="G31" s="12">
        <v>26969307</v>
      </c>
      <c r="H31" s="9" t="s">
        <v>250</v>
      </c>
      <c r="I31" s="10" t="s">
        <v>61</v>
      </c>
      <c r="J31" s="13" t="s">
        <v>251</v>
      </c>
      <c r="K31" s="10" t="s">
        <v>252</v>
      </c>
      <c r="L31" s="9" t="s">
        <v>253</v>
      </c>
      <c r="M31" s="9" t="s">
        <v>221</v>
      </c>
      <c r="N31" s="54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1089</v>
      </c>
      <c r="AE31" s="17" t="s">
        <v>33</v>
      </c>
      <c r="AF31" s="18">
        <v>43180</v>
      </c>
      <c r="AG31" s="18">
        <v>44197</v>
      </c>
      <c r="AH31" s="17" t="s">
        <v>34</v>
      </c>
      <c r="AI31" s="17" t="s">
        <v>35</v>
      </c>
      <c r="AJ31" s="9"/>
      <c r="AK31" s="19" t="s">
        <v>22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f>VLOOKUP($A31,'[1]Trade_Map_-_Liste_des_marchés_f'!$A$18:$K$227,3,0)</f>
        <v>5375</v>
      </c>
      <c r="BN31" s="12">
        <f>VLOOKUP($A31,'[1]Trade_Map_-_Liste_des_marchés_f'!$A$18:$K$227,4,0)</f>
        <v>14243</v>
      </c>
      <c r="BO31" s="12">
        <f>VLOOKUP($A31,'[1]Trade_Map_-_Liste_des_marchés_f'!$A$18:$K$227,5,0)</f>
        <v>14336</v>
      </c>
      <c r="BP31" s="12">
        <f>VLOOKUP($A31,'[1]Trade_Map_-_Liste_des_marchés_f'!$A$18:$K$227,6,0)</f>
        <v>7277</v>
      </c>
      <c r="BQ31" s="12">
        <f>VLOOKUP($A31,'[1]Trade_Map_-_Liste_des_marchés_f'!$A$18:$K$227,7,0)</f>
        <v>11071</v>
      </c>
      <c r="BR31" s="12">
        <f>VLOOKUP($A31,'[1]Trade_Map_-_Liste_des_marchés_f'!$A$18:$K$227,8,0)</f>
        <v>11895</v>
      </c>
      <c r="BS31" s="12">
        <f>VLOOKUP($A31,'[1]Trade_Map_-_Liste_des_marchés_f'!$A$18:$K$227,9,0)</f>
        <v>30128</v>
      </c>
      <c r="BT31" s="12">
        <f>VLOOKUP($A31,'[1]Trade_Map_-_Liste_des_marchés_f'!$A$18:$K$227,10,0)</f>
        <v>25499</v>
      </c>
      <c r="BU31" s="48">
        <v>0.24908529956553016</v>
      </c>
    </row>
    <row r="32" spans="1:73" x14ac:dyDescent="0.25">
      <c r="A32" s="8" t="s">
        <v>254</v>
      </c>
      <c r="B32" s="8" t="s">
        <v>254</v>
      </c>
      <c r="C32" s="9" t="s">
        <v>6</v>
      </c>
      <c r="D32" s="9" t="s">
        <v>58</v>
      </c>
      <c r="E32" s="10" t="s">
        <v>255</v>
      </c>
      <c r="F32" s="21" t="s">
        <v>256</v>
      </c>
      <c r="G32" s="12">
        <v>549935</v>
      </c>
      <c r="H32" s="9" t="s">
        <v>112</v>
      </c>
      <c r="I32" s="10" t="s">
        <v>11</v>
      </c>
      <c r="J32" s="13" t="s">
        <v>257</v>
      </c>
      <c r="K32" s="10" t="s">
        <v>258</v>
      </c>
      <c r="L32" s="9" t="s">
        <v>259</v>
      </c>
      <c r="M32" s="9" t="s">
        <v>260</v>
      </c>
      <c r="N32" s="54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1089</v>
      </c>
      <c r="AE32" s="17" t="s">
        <v>33</v>
      </c>
      <c r="AF32" s="18">
        <v>43180</v>
      </c>
      <c r="AG32" s="18">
        <v>44197</v>
      </c>
      <c r="AH32" s="17" t="s">
        <v>34</v>
      </c>
      <c r="AI32" s="17" t="s">
        <v>35</v>
      </c>
      <c r="AJ32" s="9"/>
      <c r="AK32" s="19" t="s">
        <v>22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246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f>VLOOKUP($A32,'[1]Trade_Map_-_Liste_des_marchés_f'!$A$18:$K$227,3,0)</f>
        <v>1</v>
      </c>
      <c r="BN32" s="12">
        <f>VLOOKUP($A32,'[1]Trade_Map_-_Liste_des_marchés_f'!$A$18:$K$227,4,0)</f>
        <v>4</v>
      </c>
      <c r="BO32" s="12">
        <f>VLOOKUP($A32,'[1]Trade_Map_-_Liste_des_marchés_f'!$A$18:$K$227,5,0)</f>
        <v>3898</v>
      </c>
      <c r="BP32" s="12">
        <f>VLOOKUP($A32,'[1]Trade_Map_-_Liste_des_marchés_f'!$A$18:$K$227,6,0)</f>
        <v>2349</v>
      </c>
      <c r="BQ32" s="12">
        <f>VLOOKUP($A32,'[1]Trade_Map_-_Liste_des_marchés_f'!$A$18:$K$227,7,0)</f>
        <v>2790</v>
      </c>
      <c r="BR32" s="12">
        <f>VLOOKUP($A32,'[1]Trade_Map_-_Liste_des_marchés_f'!$A$18:$K$227,8,0)</f>
        <v>1160</v>
      </c>
      <c r="BS32" s="12">
        <f>VLOOKUP($A32,'[1]Trade_Map_-_Liste_des_marchés_f'!$A$18:$K$227,9,0)</f>
        <v>93</v>
      </c>
      <c r="BT32" s="12">
        <f>VLOOKUP($A32,'[1]Trade_Map_-_Liste_des_marchés_f'!$A$18:$K$227,10,0)</f>
        <v>4</v>
      </c>
      <c r="BU32" s="48">
        <v>0.21901365420447538</v>
      </c>
    </row>
    <row r="33" spans="1:73" x14ac:dyDescent="0.25">
      <c r="A33" s="8" t="s">
        <v>261</v>
      </c>
      <c r="B33" s="8" t="s">
        <v>261</v>
      </c>
      <c r="C33" s="9" t="s">
        <v>6</v>
      </c>
      <c r="D33" s="9" t="s">
        <v>103</v>
      </c>
      <c r="E33" s="10" t="s">
        <v>262</v>
      </c>
      <c r="F33" s="21" t="s">
        <v>263</v>
      </c>
      <c r="G33" s="12">
        <v>86790567</v>
      </c>
      <c r="H33" s="9" t="s">
        <v>61</v>
      </c>
      <c r="I33" s="10" t="s">
        <v>11</v>
      </c>
      <c r="J33" s="13" t="s">
        <v>264</v>
      </c>
      <c r="K33" s="10" t="s">
        <v>124</v>
      </c>
      <c r="L33" s="9" t="s">
        <v>125</v>
      </c>
      <c r="M33" s="9" t="s">
        <v>126</v>
      </c>
      <c r="N33" s="54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265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1089</v>
      </c>
      <c r="AE33" s="17" t="s">
        <v>33</v>
      </c>
      <c r="AF33" s="18">
        <v>43180</v>
      </c>
      <c r="AG33" s="18">
        <v>44197</v>
      </c>
      <c r="AH33" s="17" t="s">
        <v>34</v>
      </c>
      <c r="AI33" s="17" t="s">
        <v>35</v>
      </c>
      <c r="AJ33" s="9"/>
      <c r="AK33" s="19" t="s">
        <v>22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f>VLOOKUP($A33,'[1]Trade_Map_-_Liste_des_marchés_f'!$A$18:$K$227,3,0)</f>
        <v>1940</v>
      </c>
      <c r="BN33" s="12">
        <f>VLOOKUP($A33,'[1]Trade_Map_-_Liste_des_marchés_f'!$A$18:$K$227,4,0)</f>
        <v>1578</v>
      </c>
      <c r="BO33" s="12">
        <f>VLOOKUP($A33,'[1]Trade_Map_-_Liste_des_marchés_f'!$A$18:$K$227,5,0)</f>
        <v>8333</v>
      </c>
      <c r="BP33" s="12">
        <f>VLOOKUP($A33,'[1]Trade_Map_-_Liste_des_marchés_f'!$A$18:$K$227,6,0)</f>
        <v>8211</v>
      </c>
      <c r="BQ33" s="12">
        <f>VLOOKUP($A33,'[1]Trade_Map_-_Liste_des_marchés_f'!$A$18:$K$227,7,0)</f>
        <v>10940</v>
      </c>
      <c r="BR33" s="12">
        <f>VLOOKUP($A33,'[1]Trade_Map_-_Liste_des_marchés_f'!$A$18:$K$227,8,0)</f>
        <v>28760</v>
      </c>
      <c r="BS33" s="12">
        <f>VLOOKUP($A33,'[1]Trade_Map_-_Liste_des_marchés_f'!$A$18:$K$227,9,0)</f>
        <v>66979</v>
      </c>
      <c r="BT33" s="12">
        <f>VLOOKUP($A33,'[1]Trade_Map_-_Liste_des_marchés_f'!$A$18:$K$227,10,0)</f>
        <v>42860</v>
      </c>
      <c r="BU33" s="48">
        <v>0.55609381555224235</v>
      </c>
    </row>
    <row r="34" spans="1:73" x14ac:dyDescent="0.25">
      <c r="A34" s="8" t="s">
        <v>266</v>
      </c>
      <c r="B34" s="8" t="s">
        <v>266</v>
      </c>
      <c r="C34" s="9" t="s">
        <v>6</v>
      </c>
      <c r="D34" s="9" t="s">
        <v>58</v>
      </c>
      <c r="E34" s="10" t="s">
        <v>267</v>
      </c>
      <c r="F34" s="21" t="s">
        <v>268</v>
      </c>
      <c r="G34" s="12">
        <v>1920922</v>
      </c>
      <c r="H34" s="9" t="s">
        <v>112</v>
      </c>
      <c r="I34" s="10" t="s">
        <v>11</v>
      </c>
      <c r="J34" s="13" t="s">
        <v>269</v>
      </c>
      <c r="K34" s="10" t="s">
        <v>63</v>
      </c>
      <c r="L34" s="9" t="s">
        <v>64</v>
      </c>
      <c r="M34" s="9" t="s">
        <v>221</v>
      </c>
      <c r="N34" s="54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1089</v>
      </c>
      <c r="AE34" s="17" t="s">
        <v>33</v>
      </c>
      <c r="AF34" s="18">
        <v>43504</v>
      </c>
      <c r="AG34" s="18">
        <v>44197</v>
      </c>
      <c r="AH34" s="17" t="s">
        <v>34</v>
      </c>
      <c r="AI34" s="17" t="s">
        <v>35</v>
      </c>
      <c r="AJ34" s="9"/>
      <c r="AK34" s="19" t="s">
        <v>22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f>VLOOKUP($A34,'[1]Trade_Map_-_Liste_des_marchés_f'!$A$18:$K$227,3,0)</f>
        <v>3</v>
      </c>
      <c r="BN34" s="12">
        <f>VLOOKUP($A34,'[1]Trade_Map_-_Liste_des_marchés_f'!$A$18:$K$227,4,0)</f>
        <v>8</v>
      </c>
      <c r="BO34" s="12">
        <f>VLOOKUP($A34,'[1]Trade_Map_-_Liste_des_marchés_f'!$A$18:$K$227,5,0)</f>
        <v>24</v>
      </c>
      <c r="BP34" s="12">
        <f>VLOOKUP($A34,'[1]Trade_Map_-_Liste_des_marchés_f'!$A$18:$K$227,6,0)</f>
        <v>34</v>
      </c>
      <c r="BQ34" s="12">
        <f>VLOOKUP($A34,'[1]Trade_Map_-_Liste_des_marchés_f'!$A$18:$K$227,7,0)</f>
        <v>112</v>
      </c>
      <c r="BR34" s="12">
        <f>VLOOKUP($A34,'[1]Trade_Map_-_Liste_des_marchés_f'!$A$18:$K$227,8,0)</f>
        <v>0</v>
      </c>
      <c r="BS34" s="12">
        <f>VLOOKUP($A34,'[1]Trade_Map_-_Liste_des_marchés_f'!$A$18:$K$227,9,0)</f>
        <v>0</v>
      </c>
      <c r="BT34" s="12">
        <f>VLOOKUP($A34,'[1]Trade_Map_-_Liste_des_marchés_f'!$A$18:$K$227,10,0)</f>
        <v>31</v>
      </c>
      <c r="BU34" s="48">
        <v>0.39601952128910844</v>
      </c>
    </row>
    <row r="35" spans="1:73" x14ac:dyDescent="0.25">
      <c r="A35" s="8" t="s">
        <v>270</v>
      </c>
      <c r="B35" s="8" t="s">
        <v>270</v>
      </c>
      <c r="C35" s="9" t="s">
        <v>6</v>
      </c>
      <c r="D35" s="9" t="s">
        <v>103</v>
      </c>
      <c r="E35" s="10" t="s">
        <v>271</v>
      </c>
      <c r="F35" s="21" t="s">
        <v>272</v>
      </c>
      <c r="G35" s="12">
        <v>215056</v>
      </c>
      <c r="H35" s="9" t="s">
        <v>112</v>
      </c>
      <c r="I35" s="10" t="s">
        <v>113</v>
      </c>
      <c r="J35" s="13" t="s">
        <v>273</v>
      </c>
      <c r="K35" s="10" t="s">
        <v>274</v>
      </c>
      <c r="L35" s="9" t="s">
        <v>275</v>
      </c>
      <c r="M35" s="9" t="s">
        <v>31</v>
      </c>
      <c r="N35" s="54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1089</v>
      </c>
      <c r="AE35" s="17" t="s">
        <v>33</v>
      </c>
      <c r="AF35" s="18">
        <v>43180</v>
      </c>
      <c r="AG35" s="18">
        <v>44197</v>
      </c>
      <c r="AH35" s="17" t="s">
        <v>34</v>
      </c>
      <c r="AI35" s="17" t="s">
        <v>35</v>
      </c>
      <c r="AJ35" s="9"/>
      <c r="AK35" s="19" t="s">
        <v>22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f>VLOOKUP($A35,'[1]Trade_Map_-_Liste_des_marchés_f'!$A$18:$K$227,3,0)</f>
        <v>0</v>
      </c>
      <c r="BN35" s="12">
        <f>VLOOKUP($A35,'[1]Trade_Map_-_Liste_des_marchés_f'!$A$18:$K$227,4,0)</f>
        <v>0</v>
      </c>
      <c r="BO35" s="12">
        <f>VLOOKUP($A35,'[1]Trade_Map_-_Liste_des_marchés_f'!$A$18:$K$227,5,0)</f>
        <v>7</v>
      </c>
      <c r="BP35" s="12">
        <f>VLOOKUP($A35,'[1]Trade_Map_-_Liste_des_marchés_f'!$A$18:$K$227,6,0)</f>
        <v>0</v>
      </c>
      <c r="BQ35" s="12">
        <f>VLOOKUP($A35,'[1]Trade_Map_-_Liste_des_marchés_f'!$A$18:$K$227,7,0)</f>
        <v>0</v>
      </c>
      <c r="BR35" s="12">
        <f>VLOOKUP($A35,'[1]Trade_Map_-_Liste_des_marchés_f'!$A$18:$K$227,8,0)</f>
        <v>0</v>
      </c>
      <c r="BS35" s="12">
        <f>VLOOKUP($A35,'[1]Trade_Map_-_Liste_des_marchés_f'!$A$18:$K$227,9,0)</f>
        <v>1</v>
      </c>
      <c r="BT35" s="12">
        <f>VLOOKUP($A35,'[1]Trade_Map_-_Liste_des_marchés_f'!$A$18:$K$227,10,0)</f>
        <v>0</v>
      </c>
      <c r="BU35" s="51">
        <v>0</v>
      </c>
    </row>
    <row r="36" spans="1:73" x14ac:dyDescent="0.25">
      <c r="A36" s="8" t="s">
        <v>276</v>
      </c>
      <c r="B36" s="8" t="s">
        <v>276</v>
      </c>
      <c r="C36" s="9" t="s">
        <v>6</v>
      </c>
      <c r="D36" s="9" t="s">
        <v>37</v>
      </c>
      <c r="E36" s="10" t="s">
        <v>277</v>
      </c>
      <c r="F36" s="21" t="s">
        <v>278</v>
      </c>
      <c r="G36" s="12">
        <v>850886</v>
      </c>
      <c r="H36" s="9" t="s">
        <v>279</v>
      </c>
      <c r="I36" s="10" t="s">
        <v>51</v>
      </c>
      <c r="J36" s="13" t="s">
        <v>280</v>
      </c>
      <c r="K36" s="10" t="s">
        <v>63</v>
      </c>
      <c r="L36" s="9" t="s">
        <v>64</v>
      </c>
      <c r="M36" s="9" t="s">
        <v>281</v>
      </c>
      <c r="N36" s="54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32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1089</v>
      </c>
      <c r="AE36" s="17" t="s">
        <v>33</v>
      </c>
      <c r="AF36" s="18">
        <v>43180</v>
      </c>
      <c r="AG36" s="18">
        <v>44197</v>
      </c>
      <c r="AH36" s="17" t="s">
        <v>34</v>
      </c>
      <c r="AI36" s="17" t="s">
        <v>35</v>
      </c>
      <c r="AJ36" s="9"/>
      <c r="AK36" s="19" t="s">
        <v>22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f>VLOOKUP($A36,'[1]Trade_Map_-_Liste_des_marchés_f'!$A$18:$K$227,3,0)</f>
        <v>64</v>
      </c>
      <c r="BN36" s="12">
        <f>VLOOKUP($A36,'[1]Trade_Map_-_Liste_des_marchés_f'!$A$18:$K$227,4,0)</f>
        <v>1</v>
      </c>
      <c r="BO36" s="12">
        <f>VLOOKUP($A36,'[1]Trade_Map_-_Liste_des_marchés_f'!$A$18:$K$227,5,0)</f>
        <v>120</v>
      </c>
      <c r="BP36" s="12">
        <f>VLOOKUP($A36,'[1]Trade_Map_-_Liste_des_marchés_f'!$A$18:$K$227,6,0)</f>
        <v>0</v>
      </c>
      <c r="BQ36" s="12">
        <f>VLOOKUP($A36,'[1]Trade_Map_-_Liste_des_marchés_f'!$A$18:$K$227,7,0)</f>
        <v>0</v>
      </c>
      <c r="BR36" s="12">
        <f>VLOOKUP($A36,'[1]Trade_Map_-_Liste_des_marchés_f'!$A$18:$K$227,8,0)</f>
        <v>0</v>
      </c>
      <c r="BS36" s="12">
        <f>VLOOKUP($A36,'[1]Trade_Map_-_Liste_des_marchés_f'!$A$18:$K$227,9,0)</f>
        <v>91</v>
      </c>
      <c r="BT36" s="12">
        <f>VLOOKUP($A36,'[1]Trade_Map_-_Liste_des_marchés_f'!$A$18:$K$227,10,0)</f>
        <v>36</v>
      </c>
      <c r="BU36" s="48">
        <v>-7.8907559303507124E-2</v>
      </c>
    </row>
    <row r="37" spans="1:73" x14ac:dyDescent="0.25">
      <c r="A37" s="8" t="s">
        <v>282</v>
      </c>
      <c r="B37" s="8" t="s">
        <v>282</v>
      </c>
      <c r="C37" s="9" t="s">
        <v>6</v>
      </c>
      <c r="D37" s="9" t="s">
        <v>24</v>
      </c>
      <c r="E37" s="10" t="s">
        <v>283</v>
      </c>
      <c r="F37" s="21" t="s">
        <v>284</v>
      </c>
      <c r="G37" s="12">
        <v>15442905</v>
      </c>
      <c r="H37" s="9" t="s">
        <v>285</v>
      </c>
      <c r="I37" s="10" t="s">
        <v>11</v>
      </c>
      <c r="J37" s="13" t="s">
        <v>286</v>
      </c>
      <c r="K37" s="10" t="s">
        <v>287</v>
      </c>
      <c r="L37" s="9" t="s">
        <v>288</v>
      </c>
      <c r="M37" s="9" t="s">
        <v>221</v>
      </c>
      <c r="N37" s="54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32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1089</v>
      </c>
      <c r="AE37" s="17" t="s">
        <v>33</v>
      </c>
      <c r="AF37" s="18">
        <v>43180</v>
      </c>
      <c r="AG37" s="18">
        <v>44197</v>
      </c>
      <c r="AH37" s="17" t="s">
        <v>34</v>
      </c>
      <c r="AI37" s="17" t="s">
        <v>35</v>
      </c>
      <c r="AJ37" s="9"/>
      <c r="AK37" s="19" t="s">
        <v>22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f>VLOOKUP($A37,'[1]Trade_Map_-_Liste_des_marchés_f'!$A$18:$K$227,3,0)</f>
        <v>58</v>
      </c>
      <c r="BN37" s="12">
        <f>VLOOKUP($A37,'[1]Trade_Map_-_Liste_des_marchés_f'!$A$18:$K$227,4,0)</f>
        <v>12</v>
      </c>
      <c r="BO37" s="12">
        <f>VLOOKUP($A37,'[1]Trade_Map_-_Liste_des_marchés_f'!$A$18:$K$227,5,0)</f>
        <v>8</v>
      </c>
      <c r="BP37" s="12">
        <f>VLOOKUP($A37,'[1]Trade_Map_-_Liste_des_marchés_f'!$A$18:$K$227,6,0)</f>
        <v>22</v>
      </c>
      <c r="BQ37" s="12">
        <f>VLOOKUP($A37,'[1]Trade_Map_-_Liste_des_marchés_f'!$A$18:$K$227,7,0)</f>
        <v>178</v>
      </c>
      <c r="BR37" s="12">
        <f>VLOOKUP($A37,'[1]Trade_Map_-_Liste_des_marchés_f'!$A$18:$K$227,8,0)</f>
        <v>266</v>
      </c>
      <c r="BS37" s="12">
        <f>VLOOKUP($A37,'[1]Trade_Map_-_Liste_des_marchés_f'!$A$18:$K$227,9,0)</f>
        <v>587</v>
      </c>
      <c r="BT37" s="12">
        <f>VLOOKUP($A37,'[1]Trade_Map_-_Liste_des_marchés_f'!$A$18:$K$227,10,0)</f>
        <v>1189</v>
      </c>
      <c r="BU37" s="48">
        <v>0.53954861982003144</v>
      </c>
    </row>
    <row r="38" spans="1:73" x14ac:dyDescent="0.25">
      <c r="A38" s="8" t="s">
        <v>289</v>
      </c>
      <c r="B38" s="8" t="s">
        <v>290</v>
      </c>
      <c r="C38" s="9" t="s">
        <v>6</v>
      </c>
      <c r="D38" s="9" t="s">
        <v>24</v>
      </c>
      <c r="E38" s="10" t="s">
        <v>291</v>
      </c>
      <c r="F38" s="21" t="s">
        <v>292</v>
      </c>
      <c r="G38" s="12">
        <v>3213972</v>
      </c>
      <c r="H38" s="9" t="s">
        <v>293</v>
      </c>
      <c r="I38" s="10" t="s">
        <v>11</v>
      </c>
      <c r="J38" s="13" t="s">
        <v>294</v>
      </c>
      <c r="K38" s="10" t="s">
        <v>295</v>
      </c>
      <c r="L38" s="9" t="s">
        <v>296</v>
      </c>
      <c r="M38" s="9" t="s">
        <v>297</v>
      </c>
      <c r="N38" s="54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32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1096</v>
      </c>
      <c r="AE38" s="17"/>
      <c r="AF38" s="18"/>
      <c r="AG38" s="18"/>
      <c r="AH38" s="17"/>
      <c r="AI38" s="17"/>
      <c r="AJ38" s="9"/>
      <c r="AK38" s="19" t="s">
        <v>22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f>VLOOKUP($A38,'[1]Trade_Map_-_Liste_des_marchés_f'!$A$18:$K$227,3,0)</f>
        <v>0</v>
      </c>
      <c r="BN38" s="12">
        <f>VLOOKUP($A38,'[1]Trade_Map_-_Liste_des_marchés_f'!$A$18:$K$227,4,0)</f>
        <v>0</v>
      </c>
      <c r="BO38" s="12">
        <f>VLOOKUP($A38,'[1]Trade_Map_-_Liste_des_marchés_f'!$A$18:$K$227,5,0)</f>
        <v>1</v>
      </c>
      <c r="BP38" s="12">
        <f>VLOOKUP($A38,'[1]Trade_Map_-_Liste_des_marchés_f'!$A$18:$K$227,6,0)</f>
        <v>0</v>
      </c>
      <c r="BQ38" s="12">
        <f>VLOOKUP($A38,'[1]Trade_Map_-_Liste_des_marchés_f'!$A$18:$K$227,7,0)</f>
        <v>3</v>
      </c>
      <c r="BR38" s="12">
        <f>VLOOKUP($A38,'[1]Trade_Map_-_Liste_des_marchés_f'!$A$18:$K$227,8,0)</f>
        <v>0</v>
      </c>
      <c r="BS38" s="12">
        <f>VLOOKUP($A38,'[1]Trade_Map_-_Liste_des_marchés_f'!$A$18:$K$227,9,0)</f>
        <v>0</v>
      </c>
      <c r="BT38" s="12">
        <f>VLOOKUP($A38,'[1]Trade_Map_-_Liste_des_marchés_f'!$A$18:$K$227,10,0)</f>
        <v>0</v>
      </c>
      <c r="BU38" s="48">
        <v>0</v>
      </c>
    </row>
    <row r="39" spans="1:73" x14ac:dyDescent="0.25">
      <c r="A39" s="8" t="s">
        <v>298</v>
      </c>
      <c r="B39" s="8" t="s">
        <v>298</v>
      </c>
      <c r="C39" s="9" t="s">
        <v>6</v>
      </c>
      <c r="D39" s="9" t="s">
        <v>37</v>
      </c>
      <c r="E39" s="10" t="s">
        <v>299</v>
      </c>
      <c r="F39" s="21" t="s">
        <v>300</v>
      </c>
      <c r="G39" s="12">
        <v>2303697</v>
      </c>
      <c r="H39" s="9" t="s">
        <v>301</v>
      </c>
      <c r="I39" s="10" t="s">
        <v>11</v>
      </c>
      <c r="J39" s="13" t="s">
        <v>302</v>
      </c>
      <c r="K39" s="10" t="s">
        <v>303</v>
      </c>
      <c r="L39" s="9" t="s">
        <v>304</v>
      </c>
      <c r="M39" s="9" t="s">
        <v>55</v>
      </c>
      <c r="N39" s="54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1089</v>
      </c>
      <c r="AE39" s="17" t="s">
        <v>33</v>
      </c>
      <c r="AF39" s="18">
        <v>43506</v>
      </c>
      <c r="AG39" s="18">
        <v>44197</v>
      </c>
      <c r="AH39" s="17" t="s">
        <v>34</v>
      </c>
      <c r="AI39" s="17" t="s">
        <v>35</v>
      </c>
      <c r="AJ39" s="9" t="s">
        <v>305</v>
      </c>
      <c r="AK39" s="19" t="s">
        <v>22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f>VLOOKUP($A39,'[1]Trade_Map_-_Liste_des_marchés_f'!$A$18:$K$227,3,0)</f>
        <v>0</v>
      </c>
      <c r="BN39" s="12">
        <f>VLOOKUP($A39,'[1]Trade_Map_-_Liste_des_marchés_f'!$A$18:$K$227,4,0)</f>
        <v>0</v>
      </c>
      <c r="BO39" s="12">
        <f>VLOOKUP($A39,'[1]Trade_Map_-_Liste_des_marchés_f'!$A$18:$K$227,5,0)</f>
        <v>0</v>
      </c>
      <c r="BP39" s="12">
        <f>VLOOKUP($A39,'[1]Trade_Map_-_Liste_des_marchés_f'!$A$18:$K$227,6,0)</f>
        <v>0</v>
      </c>
      <c r="BQ39" s="12">
        <f>VLOOKUP($A39,'[1]Trade_Map_-_Liste_des_marchés_f'!$A$18:$K$227,7,0)</f>
        <v>0</v>
      </c>
      <c r="BR39" s="12">
        <f>VLOOKUP($A39,'[1]Trade_Map_-_Liste_des_marchés_f'!$A$18:$K$227,8,0)</f>
        <v>2</v>
      </c>
      <c r="BS39" s="12">
        <f>VLOOKUP($A39,'[1]Trade_Map_-_Liste_des_marchés_f'!$A$18:$K$227,9,0)</f>
        <v>5</v>
      </c>
      <c r="BT39" s="12">
        <f>VLOOKUP($A39,'[1]Trade_Map_-_Liste_des_marchés_f'!$A$18:$K$227,10,0)</f>
        <v>1</v>
      </c>
      <c r="BU39" s="48">
        <v>-0.29289321881345243</v>
      </c>
    </row>
    <row r="40" spans="1:73" x14ac:dyDescent="0.25">
      <c r="A40" s="8" t="s">
        <v>306</v>
      </c>
      <c r="B40" s="8" t="s">
        <v>306</v>
      </c>
      <c r="C40" s="9" t="s">
        <v>6</v>
      </c>
      <c r="D40" s="9" t="s">
        <v>24</v>
      </c>
      <c r="E40" s="10" t="s">
        <v>307</v>
      </c>
      <c r="F40" s="21" t="s">
        <v>308</v>
      </c>
      <c r="G40" s="12">
        <v>12626950</v>
      </c>
      <c r="H40" s="9" t="s">
        <v>309</v>
      </c>
      <c r="I40" s="10" t="s">
        <v>11</v>
      </c>
      <c r="J40" s="13" t="s">
        <v>310</v>
      </c>
      <c r="K40" s="10" t="s">
        <v>311</v>
      </c>
      <c r="L40" s="9" t="s">
        <v>312</v>
      </c>
      <c r="M40" s="9" t="s">
        <v>55</v>
      </c>
      <c r="N40" s="54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1089</v>
      </c>
      <c r="AE40" s="17" t="s">
        <v>33</v>
      </c>
      <c r="AF40" s="18">
        <v>43180</v>
      </c>
      <c r="AG40" s="18">
        <v>44197</v>
      </c>
      <c r="AH40" s="17" t="s">
        <v>34</v>
      </c>
      <c r="AI40" s="17" t="s">
        <v>35</v>
      </c>
      <c r="AJ40" s="9"/>
      <c r="AK40" s="19" t="s">
        <v>22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f>VLOOKUP($A40,'[1]Trade_Map_-_Liste_des_marchés_f'!$A$18:$K$227,3,0)</f>
        <v>328</v>
      </c>
      <c r="BN40" s="12">
        <f>VLOOKUP($A40,'[1]Trade_Map_-_Liste_des_marchés_f'!$A$18:$K$227,4,0)</f>
        <v>66</v>
      </c>
      <c r="BO40" s="12">
        <f>VLOOKUP($A40,'[1]Trade_Map_-_Liste_des_marchés_f'!$A$18:$K$227,5,0)</f>
        <v>190</v>
      </c>
      <c r="BP40" s="12">
        <f>VLOOKUP($A40,'[1]Trade_Map_-_Liste_des_marchés_f'!$A$18:$K$227,6,0)</f>
        <v>79</v>
      </c>
      <c r="BQ40" s="12">
        <f>VLOOKUP($A40,'[1]Trade_Map_-_Liste_des_marchés_f'!$A$18:$K$227,7,0)</f>
        <v>61</v>
      </c>
      <c r="BR40" s="12">
        <f>VLOOKUP($A40,'[1]Trade_Map_-_Liste_des_marchés_f'!$A$18:$K$227,8,0)</f>
        <v>153</v>
      </c>
      <c r="BS40" s="12">
        <f>VLOOKUP($A40,'[1]Trade_Map_-_Liste_des_marchés_f'!$A$18:$K$227,9,0)</f>
        <v>105</v>
      </c>
      <c r="BT40" s="12">
        <f>VLOOKUP($A40,'[1]Trade_Map_-_Liste_des_marchés_f'!$A$18:$K$227,10,0)</f>
        <v>325</v>
      </c>
      <c r="BU40" s="49">
        <v>-1.3117711685389777E-3</v>
      </c>
    </row>
    <row r="41" spans="1:73" x14ac:dyDescent="0.25">
      <c r="A41" s="8" t="s">
        <v>313</v>
      </c>
      <c r="B41" s="8" t="s">
        <v>313</v>
      </c>
      <c r="C41" s="9" t="s">
        <v>6</v>
      </c>
      <c r="D41" s="9" t="s">
        <v>58</v>
      </c>
      <c r="E41" s="10" t="s">
        <v>314</v>
      </c>
      <c r="F41" s="21" t="s">
        <v>315</v>
      </c>
      <c r="G41" s="12">
        <v>20321378</v>
      </c>
      <c r="H41" s="9" t="s">
        <v>61</v>
      </c>
      <c r="I41" s="10" t="s">
        <v>61</v>
      </c>
      <c r="J41" s="13" t="s">
        <v>294</v>
      </c>
      <c r="K41" s="10" t="s">
        <v>63</v>
      </c>
      <c r="L41" s="9" t="s">
        <v>64</v>
      </c>
      <c r="M41" s="9" t="s">
        <v>31</v>
      </c>
      <c r="N41" s="54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1089</v>
      </c>
      <c r="AE41" s="17" t="s">
        <v>33</v>
      </c>
      <c r="AF41" s="18">
        <v>43180</v>
      </c>
      <c r="AG41" s="18">
        <v>44197</v>
      </c>
      <c r="AH41" s="17" t="s">
        <v>34</v>
      </c>
      <c r="AI41" s="17" t="s">
        <v>35</v>
      </c>
      <c r="AJ41" s="9"/>
      <c r="AK41" s="19" t="s">
        <v>22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f>VLOOKUP($A41,'[1]Trade_Map_-_Liste_des_marchés_f'!$A$18:$K$227,3,0)</f>
        <v>2324</v>
      </c>
      <c r="BN41" s="12">
        <f>VLOOKUP($A41,'[1]Trade_Map_-_Liste_des_marchés_f'!$A$18:$K$227,4,0)</f>
        <v>2438</v>
      </c>
      <c r="BO41" s="12">
        <f>VLOOKUP($A41,'[1]Trade_Map_-_Liste_des_marchés_f'!$A$18:$K$227,5,0)</f>
        <v>2507</v>
      </c>
      <c r="BP41" s="12">
        <f>VLOOKUP($A41,'[1]Trade_Map_-_Liste_des_marchés_f'!$A$18:$K$227,6,0)</f>
        <v>1451</v>
      </c>
      <c r="BQ41" s="12">
        <f>VLOOKUP($A41,'[1]Trade_Map_-_Liste_des_marchés_f'!$A$18:$K$227,7,0)</f>
        <v>2464</v>
      </c>
      <c r="BR41" s="12">
        <f>VLOOKUP($A41,'[1]Trade_Map_-_Liste_des_marchés_f'!$A$18:$K$227,8,0)</f>
        <v>1049</v>
      </c>
      <c r="BS41" s="12">
        <f>VLOOKUP($A41,'[1]Trade_Map_-_Liste_des_marchés_f'!$A$18:$K$227,9,0)</f>
        <v>1512</v>
      </c>
      <c r="BT41" s="12">
        <f>VLOOKUP($A41,'[1]Trade_Map_-_Liste_des_marchés_f'!$A$18:$K$227,10,0)</f>
        <v>742</v>
      </c>
      <c r="BU41" s="48">
        <v>-0.15049326583066669</v>
      </c>
    </row>
    <row r="42" spans="1:73" x14ac:dyDescent="0.25">
      <c r="A42" s="8" t="s">
        <v>316</v>
      </c>
      <c r="B42" s="8" t="s">
        <v>316</v>
      </c>
      <c r="C42" s="9" t="s">
        <v>6</v>
      </c>
      <c r="D42" s="9" t="s">
        <v>58</v>
      </c>
      <c r="E42" s="10" t="s">
        <v>317</v>
      </c>
      <c r="F42" s="21" t="s">
        <v>318</v>
      </c>
      <c r="G42" s="12">
        <v>19658031</v>
      </c>
      <c r="H42" s="9" t="s">
        <v>61</v>
      </c>
      <c r="I42" s="10" t="s">
        <v>11</v>
      </c>
      <c r="J42" s="13" t="s">
        <v>319</v>
      </c>
      <c r="K42" s="10" t="s">
        <v>63</v>
      </c>
      <c r="L42" s="9" t="s">
        <v>64</v>
      </c>
      <c r="M42" s="9" t="s">
        <v>31</v>
      </c>
      <c r="N42" s="54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1089</v>
      </c>
      <c r="AE42" s="17" t="s">
        <v>33</v>
      </c>
      <c r="AF42" s="18">
        <v>43180</v>
      </c>
      <c r="AG42" s="18">
        <v>44197</v>
      </c>
      <c r="AH42" s="17" t="s">
        <v>34</v>
      </c>
      <c r="AI42" s="17" t="s">
        <v>35</v>
      </c>
      <c r="AJ42" s="9"/>
      <c r="AK42" s="19" t="s">
        <v>22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f>VLOOKUP($A42,'[1]Trade_Map_-_Liste_des_marchés_f'!$A$18:$K$227,3,0)</f>
        <v>964</v>
      </c>
      <c r="BN42" s="12">
        <f>VLOOKUP($A42,'[1]Trade_Map_-_Liste_des_marchés_f'!$A$18:$K$227,4,0)</f>
        <v>3426</v>
      </c>
      <c r="BO42" s="12">
        <f>VLOOKUP($A42,'[1]Trade_Map_-_Liste_des_marchés_f'!$A$18:$K$227,5,0)</f>
        <v>1991</v>
      </c>
      <c r="BP42" s="12">
        <f>VLOOKUP($A42,'[1]Trade_Map_-_Liste_des_marchés_f'!$A$18:$K$227,6,0)</f>
        <v>1531</v>
      </c>
      <c r="BQ42" s="12">
        <f>VLOOKUP($A42,'[1]Trade_Map_-_Liste_des_marchés_f'!$A$18:$K$227,7,0)</f>
        <v>4007</v>
      </c>
      <c r="BR42" s="12">
        <f>VLOOKUP($A42,'[1]Trade_Map_-_Liste_des_marchés_f'!$A$18:$K$227,8,0)</f>
        <v>4405</v>
      </c>
      <c r="BS42" s="12">
        <f>VLOOKUP($A42,'[1]Trade_Map_-_Liste_des_marchés_f'!$A$18:$K$227,9,0)</f>
        <v>4651</v>
      </c>
      <c r="BT42" s="12">
        <f>VLOOKUP($A42,'[1]Trade_Map_-_Liste_des_marchés_f'!$A$18:$K$227,10,0)</f>
        <v>3776</v>
      </c>
      <c r="BU42" s="48">
        <v>0.21536814784289704</v>
      </c>
    </row>
    <row r="43" spans="1:73" x14ac:dyDescent="0.25">
      <c r="A43" s="8" t="s">
        <v>320</v>
      </c>
      <c r="B43" s="8" t="s">
        <v>320</v>
      </c>
      <c r="C43" s="9" t="s">
        <v>6</v>
      </c>
      <c r="D43" s="9" t="s">
        <v>37</v>
      </c>
      <c r="E43" s="10" t="s">
        <v>321</v>
      </c>
      <c r="F43" s="21" t="s">
        <v>322</v>
      </c>
      <c r="G43" s="12">
        <v>18628747</v>
      </c>
      <c r="H43" s="9" t="s">
        <v>11</v>
      </c>
      <c r="I43" s="10" t="s">
        <v>11</v>
      </c>
      <c r="J43" s="13" t="s">
        <v>323</v>
      </c>
      <c r="K43" s="10" t="s">
        <v>324</v>
      </c>
      <c r="L43" s="9" t="s">
        <v>325</v>
      </c>
      <c r="M43" s="9" t="s">
        <v>95</v>
      </c>
      <c r="N43" s="54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1089</v>
      </c>
      <c r="AE43" s="17" t="s">
        <v>33</v>
      </c>
      <c r="AF43" s="18">
        <v>43180</v>
      </c>
      <c r="AG43" s="18">
        <v>44197</v>
      </c>
      <c r="AH43" s="17" t="s">
        <v>34</v>
      </c>
      <c r="AI43" s="17" t="s">
        <v>35</v>
      </c>
      <c r="AJ43" s="9"/>
      <c r="AK43" s="19" t="s">
        <v>22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f>VLOOKUP($A43,'[1]Trade_Map_-_Liste_des_marchés_f'!$A$18:$K$227,3,0)</f>
        <v>6233</v>
      </c>
      <c r="BN43" s="12">
        <f>VLOOKUP($A43,'[1]Trade_Map_-_Liste_des_marchés_f'!$A$18:$K$227,4,0)</f>
        <v>3445</v>
      </c>
      <c r="BO43" s="12">
        <f>VLOOKUP($A43,'[1]Trade_Map_-_Liste_des_marchés_f'!$A$18:$K$227,5,0)</f>
        <v>4899</v>
      </c>
      <c r="BP43" s="12">
        <f>VLOOKUP($A43,'[1]Trade_Map_-_Liste_des_marchés_f'!$A$18:$K$227,6,0)</f>
        <v>3868</v>
      </c>
      <c r="BQ43" s="12">
        <f>VLOOKUP($A43,'[1]Trade_Map_-_Liste_des_marchés_f'!$A$18:$K$227,7,0)</f>
        <v>0</v>
      </c>
      <c r="BR43" s="12">
        <f>VLOOKUP($A43,'[1]Trade_Map_-_Liste_des_marchés_f'!$A$18:$K$227,8,0)</f>
        <v>1065</v>
      </c>
      <c r="BS43" s="12">
        <f>VLOOKUP($A43,'[1]Trade_Map_-_Liste_des_marchés_f'!$A$18:$K$227,9,0)</f>
        <v>3988</v>
      </c>
      <c r="BT43" s="12">
        <f>VLOOKUP($A43,'[1]Trade_Map_-_Liste_des_marchés_f'!$A$18:$K$227,10,0)</f>
        <v>2059</v>
      </c>
      <c r="BU43" s="48">
        <v>-0.1463499137724189</v>
      </c>
    </row>
    <row r="44" spans="1:73" x14ac:dyDescent="0.25">
      <c r="A44" s="8" t="s">
        <v>326</v>
      </c>
      <c r="B44" s="8" t="s">
        <v>326</v>
      </c>
      <c r="C44" s="9" t="s">
        <v>6</v>
      </c>
      <c r="D44" s="9" t="s">
        <v>24</v>
      </c>
      <c r="E44" s="10" t="s">
        <v>327</v>
      </c>
      <c r="F44" s="21" t="s">
        <v>328</v>
      </c>
      <c r="G44" s="12">
        <v>44269594</v>
      </c>
      <c r="H44" s="9" t="s">
        <v>198</v>
      </c>
      <c r="I44" s="10" t="s">
        <v>11</v>
      </c>
      <c r="J44" s="13" t="s">
        <v>199</v>
      </c>
      <c r="K44" s="10" t="s">
        <v>329</v>
      </c>
      <c r="L44" s="9" t="s">
        <v>253</v>
      </c>
      <c r="M44" s="9" t="s">
        <v>95</v>
      </c>
      <c r="N44" s="54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330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1089</v>
      </c>
      <c r="AE44" s="17" t="s">
        <v>33</v>
      </c>
      <c r="AF44" s="18">
        <v>43180</v>
      </c>
      <c r="AG44" s="18">
        <v>44197</v>
      </c>
      <c r="AH44" s="17" t="s">
        <v>34</v>
      </c>
      <c r="AI44" s="17" t="s">
        <v>35</v>
      </c>
      <c r="AJ44" s="9"/>
      <c r="AK44" s="19" t="s">
        <v>22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f>VLOOKUP($A44,'[1]Trade_Map_-_Liste_des_marchés_f'!$A$18:$K$227,3,0)</f>
        <v>4589</v>
      </c>
      <c r="BN44" s="12">
        <f>VLOOKUP($A44,'[1]Trade_Map_-_Liste_des_marchés_f'!$A$18:$K$227,4,0)</f>
        <v>13079</v>
      </c>
      <c r="BO44" s="12">
        <f>VLOOKUP($A44,'[1]Trade_Map_-_Liste_des_marchés_f'!$A$18:$K$227,5,0)</f>
        <v>12290</v>
      </c>
      <c r="BP44" s="12">
        <f>VLOOKUP($A44,'[1]Trade_Map_-_Liste_des_marchés_f'!$A$18:$K$227,6,0)</f>
        <v>8048</v>
      </c>
      <c r="BQ44" s="12">
        <f>VLOOKUP($A44,'[1]Trade_Map_-_Liste_des_marchés_f'!$A$18:$K$227,7,0)</f>
        <v>6713</v>
      </c>
      <c r="BR44" s="12">
        <f>VLOOKUP($A44,'[1]Trade_Map_-_Liste_des_marchés_f'!$A$18:$K$227,8,0)</f>
        <v>22293</v>
      </c>
      <c r="BS44" s="12">
        <f>VLOOKUP($A44,'[1]Trade_Map_-_Liste_des_marchés_f'!$A$18:$K$227,9,0)</f>
        <v>23027</v>
      </c>
      <c r="BT44" s="12">
        <f>VLOOKUP($A44,'[1]Trade_Map_-_Liste_des_marchés_f'!$A$18:$K$227,10,0)</f>
        <v>20411</v>
      </c>
      <c r="BU44" s="48">
        <v>0.23763424554862667</v>
      </c>
    </row>
    <row r="45" spans="1:73" x14ac:dyDescent="0.25">
      <c r="A45" s="8" t="s">
        <v>331</v>
      </c>
      <c r="B45" s="8" t="s">
        <v>331</v>
      </c>
      <c r="C45" s="9" t="s">
        <v>6</v>
      </c>
      <c r="D45" s="9" t="s">
        <v>37</v>
      </c>
      <c r="E45" s="10" t="s">
        <v>332</v>
      </c>
      <c r="F45" s="21" t="s">
        <v>333</v>
      </c>
      <c r="G45" s="12">
        <v>17861030</v>
      </c>
      <c r="H45" s="9" t="s">
        <v>11</v>
      </c>
      <c r="I45" s="10" t="s">
        <v>11</v>
      </c>
      <c r="J45" s="13" t="s">
        <v>334</v>
      </c>
      <c r="K45" s="10" t="s">
        <v>335</v>
      </c>
      <c r="L45" s="9" t="s">
        <v>336</v>
      </c>
      <c r="M45" s="9" t="s">
        <v>95</v>
      </c>
      <c r="N45" s="54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1089</v>
      </c>
      <c r="AE45" s="17" t="s">
        <v>33</v>
      </c>
      <c r="AF45" s="18">
        <v>43506</v>
      </c>
      <c r="AG45" s="18">
        <v>44197</v>
      </c>
      <c r="AH45" s="17" t="s">
        <v>34</v>
      </c>
      <c r="AI45" s="17" t="s">
        <v>35</v>
      </c>
      <c r="AJ45" s="9"/>
      <c r="AK45" s="19" t="s">
        <v>22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f>VLOOKUP($A45,'[1]Trade_Map_-_Liste_des_marchés_f'!$A$18:$K$227,3,0)</f>
        <v>4002</v>
      </c>
      <c r="BN45" s="12">
        <f>VLOOKUP($A45,'[1]Trade_Map_-_Liste_des_marchés_f'!$A$18:$K$227,4,0)</f>
        <v>24</v>
      </c>
      <c r="BO45" s="12">
        <f>VLOOKUP($A45,'[1]Trade_Map_-_Liste_des_marchés_f'!$A$18:$K$227,5,0)</f>
        <v>55</v>
      </c>
      <c r="BP45" s="12">
        <f>VLOOKUP($A45,'[1]Trade_Map_-_Liste_des_marchés_f'!$A$18:$K$227,6,0)</f>
        <v>1475</v>
      </c>
      <c r="BQ45" s="12">
        <f>VLOOKUP($A45,'[1]Trade_Map_-_Liste_des_marchés_f'!$A$18:$K$227,7,0)</f>
        <v>50</v>
      </c>
      <c r="BR45" s="12">
        <f>VLOOKUP($A45,'[1]Trade_Map_-_Liste_des_marchés_f'!$A$18:$K$227,8,0)</f>
        <v>15</v>
      </c>
      <c r="BS45" s="12">
        <f>VLOOKUP($A45,'[1]Trade_Map_-_Liste_des_marchés_f'!$A$18:$K$227,9,0)</f>
        <v>911</v>
      </c>
      <c r="BT45" s="12">
        <f>VLOOKUP($A45,'[1]Trade_Map_-_Liste_des_marchés_f'!$A$18:$K$227,10,0)</f>
        <v>41</v>
      </c>
      <c r="BU45" s="48">
        <v>-0.48025935413362064</v>
      </c>
    </row>
    <row r="46" spans="1:73" x14ac:dyDescent="0.25">
      <c r="A46" s="8" t="s">
        <v>337</v>
      </c>
      <c r="B46" s="8" t="s">
        <v>337</v>
      </c>
      <c r="C46" s="9" t="s">
        <v>6</v>
      </c>
      <c r="D46" s="9" t="s">
        <v>103</v>
      </c>
      <c r="E46" s="10" t="s">
        <v>338</v>
      </c>
      <c r="F46" s="21" t="s">
        <v>339</v>
      </c>
      <c r="G46" s="12">
        <v>15946876</v>
      </c>
      <c r="H46" s="9" t="s">
        <v>26</v>
      </c>
      <c r="I46" s="10" t="s">
        <v>11</v>
      </c>
      <c r="J46" s="13" t="s">
        <v>340</v>
      </c>
      <c r="K46" s="10" t="s">
        <v>341</v>
      </c>
      <c r="L46" s="9" t="s">
        <v>64</v>
      </c>
      <c r="M46" s="9" t="s">
        <v>100</v>
      </c>
      <c r="N46" s="54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32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1089</v>
      </c>
      <c r="AE46" s="17" t="s">
        <v>33</v>
      </c>
      <c r="AF46" s="18">
        <v>43180</v>
      </c>
      <c r="AG46" s="18">
        <v>44197</v>
      </c>
      <c r="AH46" s="17" t="s">
        <v>34</v>
      </c>
      <c r="AI46" s="17" t="s">
        <v>35</v>
      </c>
      <c r="AJ46" s="9"/>
      <c r="AK46" s="19" t="s">
        <v>22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f>VLOOKUP($A46,'[1]Trade_Map_-_Liste_des_marchés_f'!$A$18:$K$227,3,0)</f>
        <v>949</v>
      </c>
      <c r="BN46" s="12">
        <f>VLOOKUP($A46,'[1]Trade_Map_-_Liste_des_marchés_f'!$A$18:$K$227,4,0)</f>
        <v>14</v>
      </c>
      <c r="BO46" s="12">
        <f>VLOOKUP($A46,'[1]Trade_Map_-_Liste_des_marchés_f'!$A$18:$K$227,5,0)</f>
        <v>26</v>
      </c>
      <c r="BP46" s="12">
        <f>VLOOKUP($A46,'[1]Trade_Map_-_Liste_des_marchés_f'!$A$18:$K$227,6,0)</f>
        <v>35</v>
      </c>
      <c r="BQ46" s="12">
        <f>VLOOKUP($A46,'[1]Trade_Map_-_Liste_des_marchés_f'!$A$18:$K$227,7,0)</f>
        <v>181</v>
      </c>
      <c r="BR46" s="12">
        <f>VLOOKUP($A46,'[1]Trade_Map_-_Liste_des_marchés_f'!$A$18:$K$227,8,0)</f>
        <v>20</v>
      </c>
      <c r="BS46" s="12">
        <f>VLOOKUP($A46,'[1]Trade_Map_-_Liste_des_marchés_f'!$A$18:$K$227,9,0)</f>
        <v>1</v>
      </c>
      <c r="BT46" s="12">
        <f>VLOOKUP($A46,'[1]Trade_Map_-_Liste_des_marchés_f'!$A$18:$K$227,10,0)</f>
        <v>21</v>
      </c>
      <c r="BU46" s="48">
        <v>-0.41981736511143197</v>
      </c>
    </row>
    <row r="47" spans="1:73" x14ac:dyDescent="0.25">
      <c r="A47" s="8" t="s">
        <v>342</v>
      </c>
      <c r="B47" s="8" t="s">
        <v>343</v>
      </c>
      <c r="C47" s="9" t="s">
        <v>6</v>
      </c>
      <c r="D47" s="9" t="s">
        <v>24</v>
      </c>
      <c r="E47" s="10" t="s">
        <v>344</v>
      </c>
      <c r="F47" s="21" t="s">
        <v>345</v>
      </c>
      <c r="G47" s="12">
        <v>112078730</v>
      </c>
      <c r="H47" s="9" t="s">
        <v>346</v>
      </c>
      <c r="I47" s="10" t="s">
        <v>11</v>
      </c>
      <c r="J47" s="13" t="s">
        <v>347</v>
      </c>
      <c r="K47" s="10" t="s">
        <v>348</v>
      </c>
      <c r="L47" s="9" t="s">
        <v>349</v>
      </c>
      <c r="M47" s="9" t="s">
        <v>350</v>
      </c>
      <c r="N47" s="54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351</v>
      </c>
      <c r="W47" s="15" t="s">
        <v>32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1089</v>
      </c>
      <c r="AE47" s="17" t="s">
        <v>33</v>
      </c>
      <c r="AF47" s="18">
        <v>43180</v>
      </c>
      <c r="AG47" s="18">
        <v>44197</v>
      </c>
      <c r="AH47" s="17" t="s">
        <v>34</v>
      </c>
      <c r="AI47" s="17" t="s">
        <v>35</v>
      </c>
      <c r="AJ47" s="9"/>
      <c r="AK47" s="19" t="s">
        <v>22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f>VLOOKUP($A47,'[1]Trade_Map_-_Liste_des_marchés_f'!$A$18:$K$227,3,0)</f>
        <v>775</v>
      </c>
      <c r="BN47" s="12">
        <f>VLOOKUP($A47,'[1]Trade_Map_-_Liste_des_marchés_f'!$A$18:$K$227,4,0)</f>
        <v>990</v>
      </c>
      <c r="BO47" s="12">
        <f>VLOOKUP($A47,'[1]Trade_Map_-_Liste_des_marchés_f'!$A$18:$K$227,5,0)</f>
        <v>441</v>
      </c>
      <c r="BP47" s="12">
        <f>VLOOKUP($A47,'[1]Trade_Map_-_Liste_des_marchés_f'!$A$18:$K$227,6,0)</f>
        <v>285</v>
      </c>
      <c r="BQ47" s="12">
        <f>VLOOKUP($A47,'[1]Trade_Map_-_Liste_des_marchés_f'!$A$18:$K$227,7,0)</f>
        <v>426</v>
      </c>
      <c r="BR47" s="12">
        <f>VLOOKUP($A47,'[1]Trade_Map_-_Liste_des_marchés_f'!$A$18:$K$227,8,0)</f>
        <v>982</v>
      </c>
      <c r="BS47" s="12">
        <f>VLOOKUP($A47,'[1]Trade_Map_-_Liste_des_marchés_f'!$A$18:$K$227,9,0)</f>
        <v>653</v>
      </c>
      <c r="BT47" s="12">
        <f>VLOOKUP($A47,'[1]Trade_Map_-_Liste_des_marchés_f'!$A$18:$K$227,10,0)</f>
        <v>644</v>
      </c>
      <c r="BU47" s="48">
        <v>-2.6105252526842593E-2</v>
      </c>
    </row>
    <row r="48" spans="1:73" x14ac:dyDescent="0.25">
      <c r="A48" s="8" t="s">
        <v>352</v>
      </c>
      <c r="B48" s="8" t="s">
        <v>353</v>
      </c>
      <c r="C48" s="9" t="s">
        <v>6</v>
      </c>
      <c r="D48" s="9" t="s">
        <v>37</v>
      </c>
      <c r="E48" s="10" t="s">
        <v>354</v>
      </c>
      <c r="F48" s="21" t="s">
        <v>355</v>
      </c>
      <c r="G48" s="12">
        <v>2125268</v>
      </c>
      <c r="H48" s="9" t="s">
        <v>356</v>
      </c>
      <c r="I48" s="10" t="s">
        <v>11</v>
      </c>
      <c r="J48" s="13" t="s">
        <v>357</v>
      </c>
      <c r="K48" s="10" t="s">
        <v>358</v>
      </c>
      <c r="L48" s="9" t="s">
        <v>359</v>
      </c>
      <c r="M48" s="9" t="s">
        <v>360</v>
      </c>
      <c r="N48" s="54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32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1089</v>
      </c>
      <c r="AE48" s="17" t="s">
        <v>33</v>
      </c>
      <c r="AF48" s="18">
        <v>43283</v>
      </c>
      <c r="AG48" s="18">
        <v>44197</v>
      </c>
      <c r="AH48" s="17" t="s">
        <v>34</v>
      </c>
      <c r="AI48" s="17" t="s">
        <v>35</v>
      </c>
      <c r="AJ48" s="9" t="s">
        <v>361</v>
      </c>
      <c r="AK48" s="19" t="s">
        <v>22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f>VLOOKUP($A48,'[1]Trade_Map_-_Liste_des_marchés_f'!$A$18:$K$227,3,0)</f>
        <v>0</v>
      </c>
      <c r="BN48" s="12">
        <f>VLOOKUP($A48,'[1]Trade_Map_-_Liste_des_marchés_f'!$A$18:$K$227,4,0)</f>
        <v>144</v>
      </c>
      <c r="BO48" s="12">
        <f>VLOOKUP($A48,'[1]Trade_Map_-_Liste_des_marchés_f'!$A$18:$K$227,5,0)</f>
        <v>10</v>
      </c>
      <c r="BP48" s="12">
        <f>VLOOKUP($A48,'[1]Trade_Map_-_Liste_des_marchés_f'!$A$18:$K$227,6,0)</f>
        <v>0</v>
      </c>
      <c r="BQ48" s="12">
        <f>VLOOKUP($A48,'[1]Trade_Map_-_Liste_des_marchés_f'!$A$18:$K$227,7,0)</f>
        <v>0</v>
      </c>
      <c r="BR48" s="12">
        <f>VLOOKUP($A48,'[1]Trade_Map_-_Liste_des_marchés_f'!$A$18:$K$227,8,0)</f>
        <v>2</v>
      </c>
      <c r="BS48" s="12">
        <f>VLOOKUP($A48,'[1]Trade_Map_-_Liste_des_marchés_f'!$A$18:$K$227,9,0)</f>
        <v>5</v>
      </c>
      <c r="BT48" s="12">
        <f>VLOOKUP($A48,'[1]Trade_Map_-_Liste_des_marchés_f'!$A$18:$K$227,10,0)</f>
        <v>6</v>
      </c>
      <c r="BU48" s="48">
        <v>-0.41120407849975948</v>
      </c>
    </row>
    <row r="49" spans="1:73" x14ac:dyDescent="0.25">
      <c r="A49" s="8" t="s">
        <v>362</v>
      </c>
      <c r="B49" s="8" t="s">
        <v>362</v>
      </c>
      <c r="C49" s="9" t="s">
        <v>6</v>
      </c>
      <c r="D49" s="9" t="s">
        <v>103</v>
      </c>
      <c r="E49" s="10" t="s">
        <v>363</v>
      </c>
      <c r="F49" s="21" t="s">
        <v>364</v>
      </c>
      <c r="G49" s="12">
        <v>4745185</v>
      </c>
      <c r="H49" s="9" t="s">
        <v>365</v>
      </c>
      <c r="I49" s="10" t="s">
        <v>11</v>
      </c>
      <c r="J49" s="13" t="s">
        <v>366</v>
      </c>
      <c r="K49" s="10" t="s">
        <v>63</v>
      </c>
      <c r="L49" s="9" t="s">
        <v>64</v>
      </c>
      <c r="M49" s="9" t="s">
        <v>367</v>
      </c>
      <c r="N49" s="54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32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1089</v>
      </c>
      <c r="AE49" s="17" t="s">
        <v>33</v>
      </c>
      <c r="AF49" s="18">
        <v>43180</v>
      </c>
      <c r="AG49" s="18">
        <v>44197</v>
      </c>
      <c r="AH49" s="17" t="s">
        <v>34</v>
      </c>
      <c r="AI49" s="17" t="s">
        <v>35</v>
      </c>
      <c r="AJ49" s="9"/>
      <c r="AK49" s="19" t="s">
        <v>22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f>VLOOKUP($A49,'[1]Trade_Map_-_Liste_des_marchés_f'!$A$18:$K$227,3,0)</f>
        <v>3895</v>
      </c>
      <c r="BN49" s="12">
        <f>VLOOKUP($A49,'[1]Trade_Map_-_Liste_des_marchés_f'!$A$18:$K$227,4,0)</f>
        <v>7645</v>
      </c>
      <c r="BO49" s="12">
        <f>VLOOKUP($A49,'[1]Trade_Map_-_Liste_des_marchés_f'!$A$18:$K$227,5,0)</f>
        <v>5953</v>
      </c>
      <c r="BP49" s="12">
        <f>VLOOKUP($A49,'[1]Trade_Map_-_Liste_des_marchés_f'!$A$18:$K$227,6,0)</f>
        <v>5956</v>
      </c>
      <c r="BQ49" s="12">
        <f>VLOOKUP($A49,'[1]Trade_Map_-_Liste_des_marchés_f'!$A$18:$K$227,7,0)</f>
        <v>3840</v>
      </c>
      <c r="BR49" s="12">
        <f>VLOOKUP($A49,'[1]Trade_Map_-_Liste_des_marchés_f'!$A$18:$K$227,8,0)</f>
        <v>2315</v>
      </c>
      <c r="BS49" s="12">
        <f>VLOOKUP($A49,'[1]Trade_Map_-_Liste_des_marchés_f'!$A$18:$K$227,9,0)</f>
        <v>2059</v>
      </c>
      <c r="BT49" s="12">
        <f>VLOOKUP($A49,'[1]Trade_Map_-_Liste_des_marchés_f'!$A$18:$K$227,10,0)</f>
        <v>1262</v>
      </c>
      <c r="BU49" s="48">
        <v>-0.14870743212774529</v>
      </c>
    </row>
    <row r="50" spans="1:73" x14ac:dyDescent="0.25">
      <c r="A50" s="8" t="s">
        <v>368</v>
      </c>
      <c r="B50" s="8" t="s">
        <v>368</v>
      </c>
      <c r="C50" s="9" t="s">
        <v>6</v>
      </c>
      <c r="D50" s="9" t="s">
        <v>37</v>
      </c>
      <c r="E50" s="10" t="s">
        <v>369</v>
      </c>
      <c r="F50" s="21" t="s">
        <v>370</v>
      </c>
      <c r="G50" s="12">
        <v>14645468</v>
      </c>
      <c r="H50" s="9" t="s">
        <v>371</v>
      </c>
      <c r="I50" s="10" t="s">
        <v>11</v>
      </c>
      <c r="J50" s="13" t="s">
        <v>107</v>
      </c>
      <c r="K50" s="10" t="s">
        <v>372</v>
      </c>
      <c r="L50" s="9" t="s">
        <v>373</v>
      </c>
      <c r="M50" s="9" t="s">
        <v>117</v>
      </c>
      <c r="N50" s="54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1089</v>
      </c>
      <c r="AE50" s="17" t="s">
        <v>33</v>
      </c>
      <c r="AF50" s="18">
        <v>43180</v>
      </c>
      <c r="AG50" s="18">
        <v>44197</v>
      </c>
      <c r="AH50" s="17" t="s">
        <v>34</v>
      </c>
      <c r="AI50" s="17" t="s">
        <v>35</v>
      </c>
      <c r="AJ50" s="9"/>
      <c r="AK50" s="19" t="s">
        <v>22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f>VLOOKUP($A50,'[1]Trade_Map_-_Liste_des_marchés_f'!$A$18:$K$227,3,0)</f>
        <v>19</v>
      </c>
      <c r="BN50" s="12">
        <f>VLOOKUP($A50,'[1]Trade_Map_-_Liste_des_marchés_f'!$A$18:$K$227,4,0)</f>
        <v>2827</v>
      </c>
      <c r="BO50" s="12">
        <f>VLOOKUP($A50,'[1]Trade_Map_-_Liste_des_marchés_f'!$A$18:$K$227,5,0)</f>
        <v>1385</v>
      </c>
      <c r="BP50" s="12">
        <f>VLOOKUP($A50,'[1]Trade_Map_-_Liste_des_marchés_f'!$A$18:$K$227,6,0)</f>
        <v>891</v>
      </c>
      <c r="BQ50" s="12">
        <f>VLOOKUP($A50,'[1]Trade_Map_-_Liste_des_marchés_f'!$A$18:$K$227,7,0)</f>
        <v>418</v>
      </c>
      <c r="BR50" s="12">
        <f>VLOOKUP($A50,'[1]Trade_Map_-_Liste_des_marchés_f'!$A$18:$K$227,8,0)</f>
        <v>291</v>
      </c>
      <c r="BS50" s="12">
        <f>VLOOKUP($A50,'[1]Trade_Map_-_Liste_des_marchés_f'!$A$18:$K$227,9,0)</f>
        <v>925</v>
      </c>
      <c r="BT50" s="12">
        <f>VLOOKUP($A50,'[1]Trade_Map_-_Liste_des_marchés_f'!$A$18:$K$227,10,0)</f>
        <v>14</v>
      </c>
      <c r="BU50" s="48">
        <v>-4.2688026884090791E-2</v>
      </c>
    </row>
    <row r="51" spans="1:73" x14ac:dyDescent="0.25">
      <c r="A51" s="8" t="s">
        <v>374</v>
      </c>
      <c r="B51" s="8" t="s">
        <v>374</v>
      </c>
      <c r="C51" s="9" t="s">
        <v>6</v>
      </c>
      <c r="D51" s="9" t="s">
        <v>58</v>
      </c>
      <c r="E51" s="10" t="s">
        <v>375</v>
      </c>
      <c r="F51" s="21" t="s">
        <v>376</v>
      </c>
      <c r="G51" s="12">
        <v>23310715</v>
      </c>
      <c r="H51" s="9" t="s">
        <v>61</v>
      </c>
      <c r="I51" s="10" t="s">
        <v>11</v>
      </c>
      <c r="J51" s="13" t="s">
        <v>377</v>
      </c>
      <c r="K51" s="10" t="s">
        <v>63</v>
      </c>
      <c r="L51" s="9" t="s">
        <v>64</v>
      </c>
      <c r="M51" s="9" t="s">
        <v>378</v>
      </c>
      <c r="N51" s="54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1089</v>
      </c>
      <c r="AE51" s="17" t="s">
        <v>33</v>
      </c>
      <c r="AF51" s="18">
        <v>43180</v>
      </c>
      <c r="AG51" s="18">
        <v>44197</v>
      </c>
      <c r="AH51" s="17" t="s">
        <v>34</v>
      </c>
      <c r="AI51" s="17" t="s">
        <v>35</v>
      </c>
      <c r="AJ51" s="9"/>
      <c r="AK51" s="19" t="s">
        <v>22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f>VLOOKUP($A51,'[1]Trade_Map_-_Liste_des_marchés_f'!$A$18:$K$227,3,0)</f>
        <v>0</v>
      </c>
      <c r="BN51" s="12">
        <f>VLOOKUP($A51,'[1]Trade_Map_-_Liste_des_marchés_f'!$A$18:$K$227,4,0)</f>
        <v>5</v>
      </c>
      <c r="BO51" s="12">
        <f>VLOOKUP($A51,'[1]Trade_Map_-_Liste_des_marchés_f'!$A$18:$K$227,5,0)</f>
        <v>38</v>
      </c>
      <c r="BP51" s="12">
        <f>VLOOKUP($A51,'[1]Trade_Map_-_Liste_des_marchés_f'!$A$18:$K$227,6,0)</f>
        <v>2</v>
      </c>
      <c r="BQ51" s="12">
        <f>VLOOKUP($A51,'[1]Trade_Map_-_Liste_des_marchés_f'!$A$18:$K$227,7,0)</f>
        <v>114</v>
      </c>
      <c r="BR51" s="12">
        <f>VLOOKUP($A51,'[1]Trade_Map_-_Liste_des_marchés_f'!$A$18:$K$227,8,0)</f>
        <v>27</v>
      </c>
      <c r="BS51" s="12">
        <f>VLOOKUP($A51,'[1]Trade_Map_-_Liste_des_marchés_f'!$A$18:$K$227,9,0)</f>
        <v>1</v>
      </c>
      <c r="BT51" s="12">
        <f>VLOOKUP($A51,'[1]Trade_Map_-_Liste_des_marchés_f'!$A$18:$K$227,10,0)</f>
        <v>37</v>
      </c>
      <c r="BU51" s="48">
        <v>0.39595671866095405</v>
      </c>
    </row>
    <row r="52" spans="1:73" x14ac:dyDescent="0.25">
      <c r="A52" s="8" t="s">
        <v>379</v>
      </c>
      <c r="B52" s="8" t="s">
        <v>379</v>
      </c>
      <c r="C52" s="9" t="s">
        <v>6</v>
      </c>
      <c r="D52" s="9" t="s">
        <v>24</v>
      </c>
      <c r="E52" s="10" t="s">
        <v>380</v>
      </c>
      <c r="F52" s="21" t="s">
        <v>381</v>
      </c>
      <c r="G52" s="12">
        <v>11530580</v>
      </c>
      <c r="H52" s="9" t="s">
        <v>382</v>
      </c>
      <c r="I52" s="10" t="s">
        <v>11</v>
      </c>
      <c r="J52" s="13" t="s">
        <v>383</v>
      </c>
      <c r="K52" s="10" t="s">
        <v>384</v>
      </c>
      <c r="L52" s="9" t="s">
        <v>125</v>
      </c>
      <c r="M52" s="9" t="s">
        <v>95</v>
      </c>
      <c r="N52" s="54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1089</v>
      </c>
      <c r="AE52" s="17" t="s">
        <v>33</v>
      </c>
      <c r="AF52" s="18">
        <v>43283</v>
      </c>
      <c r="AG52" s="18">
        <v>44197</v>
      </c>
      <c r="AH52" s="17" t="s">
        <v>34</v>
      </c>
      <c r="AI52" s="17" t="s">
        <v>35</v>
      </c>
      <c r="AJ52" s="9"/>
      <c r="AK52" s="19" t="s">
        <v>22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f>VLOOKUP($A52,'[1]Trade_Map_-_Liste_des_marchés_f'!$A$18:$K$227,3,0)</f>
        <v>0</v>
      </c>
      <c r="BN52" s="12">
        <f>VLOOKUP($A52,'[1]Trade_Map_-_Liste_des_marchés_f'!$A$18:$K$227,4,0)</f>
        <v>0</v>
      </c>
      <c r="BO52" s="12">
        <f>VLOOKUP($A52,'[1]Trade_Map_-_Liste_des_marchés_f'!$A$18:$K$227,5,0)</f>
        <v>288</v>
      </c>
      <c r="BP52" s="12">
        <f>VLOOKUP($A52,'[1]Trade_Map_-_Liste_des_marchés_f'!$A$18:$K$227,6,0)</f>
        <v>0</v>
      </c>
      <c r="BQ52" s="12">
        <f>VLOOKUP($A52,'[1]Trade_Map_-_Liste_des_marchés_f'!$A$18:$K$227,7,0)</f>
        <v>50</v>
      </c>
      <c r="BR52" s="12">
        <f>VLOOKUP($A52,'[1]Trade_Map_-_Liste_des_marchés_f'!$A$18:$K$227,8,0)</f>
        <v>98</v>
      </c>
      <c r="BS52" s="12">
        <f>VLOOKUP($A52,'[1]Trade_Map_-_Liste_des_marchés_f'!$A$18:$K$227,9,0)</f>
        <v>1</v>
      </c>
      <c r="BT52" s="12">
        <f>VLOOKUP($A52,'[1]Trade_Map_-_Liste_des_marchés_f'!$A$18:$K$227,10,0)</f>
        <v>110</v>
      </c>
      <c r="BU52" s="48">
        <v>-0.17510240107686548</v>
      </c>
    </row>
    <row r="53" spans="1:73" x14ac:dyDescent="0.25">
      <c r="A53" s="8" t="s">
        <v>385</v>
      </c>
      <c r="B53" s="8" t="s">
        <v>385</v>
      </c>
      <c r="C53" s="9" t="s">
        <v>6</v>
      </c>
      <c r="D53" s="9" t="s">
        <v>37</v>
      </c>
      <c r="E53" s="10" t="s">
        <v>386</v>
      </c>
      <c r="F53" s="21" t="s">
        <v>387</v>
      </c>
      <c r="G53" s="12">
        <v>1148130</v>
      </c>
      <c r="H53" s="9" t="s">
        <v>388</v>
      </c>
      <c r="I53" s="10" t="s">
        <v>11</v>
      </c>
      <c r="J53" s="13" t="s">
        <v>123</v>
      </c>
      <c r="K53" s="10" t="s">
        <v>389</v>
      </c>
      <c r="L53" s="9" t="s">
        <v>359</v>
      </c>
      <c r="M53" s="9" t="s">
        <v>390</v>
      </c>
      <c r="N53" s="54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1089</v>
      </c>
      <c r="AE53" s="17" t="s">
        <v>33</v>
      </c>
      <c r="AF53" s="18">
        <v>43180</v>
      </c>
      <c r="AG53" s="18">
        <v>44197</v>
      </c>
      <c r="AH53" s="17" t="s">
        <v>34</v>
      </c>
      <c r="AI53" s="17" t="s">
        <v>35</v>
      </c>
      <c r="AJ53" s="9" t="s">
        <v>391</v>
      </c>
      <c r="AK53" s="19" t="s">
        <v>22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246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f>VLOOKUP($A53,'[1]Trade_Map_-_Liste_des_marchés_f'!$A$18:$K$227,3,0)</f>
        <v>199</v>
      </c>
      <c r="BN53" s="12">
        <f>VLOOKUP($A53,'[1]Trade_Map_-_Liste_des_marchés_f'!$A$18:$K$227,4,0)</f>
        <v>362</v>
      </c>
      <c r="BO53" s="12">
        <f>VLOOKUP($A53,'[1]Trade_Map_-_Liste_des_marchés_f'!$A$18:$K$227,5,0)</f>
        <v>230</v>
      </c>
      <c r="BP53" s="12">
        <f>VLOOKUP($A53,'[1]Trade_Map_-_Liste_des_marchés_f'!$A$18:$K$227,6,0)</f>
        <v>170</v>
      </c>
      <c r="BQ53" s="12">
        <f>VLOOKUP($A53,'[1]Trade_Map_-_Liste_des_marchés_f'!$A$18:$K$227,7,0)</f>
        <v>237</v>
      </c>
      <c r="BR53" s="12">
        <f>VLOOKUP($A53,'[1]Trade_Map_-_Liste_des_marchés_f'!$A$18:$K$227,8,0)</f>
        <v>579</v>
      </c>
      <c r="BS53" s="12">
        <f>VLOOKUP($A53,'[1]Trade_Map_-_Liste_des_marchés_f'!$A$18:$K$227,9,0)</f>
        <v>394</v>
      </c>
      <c r="BT53" s="12">
        <f>VLOOKUP($A53,'[1]Trade_Map_-_Liste_des_marchés_f'!$A$18:$K$227,10,0)</f>
        <v>533</v>
      </c>
      <c r="BU53" s="48">
        <v>0.15113133515585564</v>
      </c>
    </row>
    <row r="54" spans="1:73" x14ac:dyDescent="0.25">
      <c r="A54" s="8" t="s">
        <v>392</v>
      </c>
      <c r="B54" s="8" t="s">
        <v>392</v>
      </c>
      <c r="C54" s="9" t="s">
        <v>6</v>
      </c>
      <c r="D54" s="9" t="s">
        <v>103</v>
      </c>
      <c r="E54" s="10" t="s">
        <v>393</v>
      </c>
      <c r="F54" s="21" t="s">
        <v>394</v>
      </c>
      <c r="G54" s="12">
        <v>11062113</v>
      </c>
      <c r="H54" s="9" t="s">
        <v>11</v>
      </c>
      <c r="I54" s="10" t="s">
        <v>11</v>
      </c>
      <c r="J54" s="13" t="s">
        <v>395</v>
      </c>
      <c r="K54" s="10" t="s">
        <v>396</v>
      </c>
      <c r="L54" s="9" t="s">
        <v>397</v>
      </c>
      <c r="M54" s="9" t="s">
        <v>281</v>
      </c>
      <c r="N54" s="54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32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1089</v>
      </c>
      <c r="AE54" s="17" t="s">
        <v>33</v>
      </c>
      <c r="AF54" s="18">
        <v>43180</v>
      </c>
      <c r="AG54" s="18">
        <v>44197</v>
      </c>
      <c r="AH54" s="17" t="s">
        <v>34</v>
      </c>
      <c r="AI54" s="17" t="s">
        <v>35</v>
      </c>
      <c r="AJ54" s="9"/>
      <c r="AK54" s="19" t="s">
        <v>22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246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398</v>
      </c>
      <c r="B55" s="8" t="s">
        <v>398</v>
      </c>
      <c r="C55" s="9" t="s">
        <v>6</v>
      </c>
      <c r="D55" s="9" t="s">
        <v>7</v>
      </c>
      <c r="E55" s="10" t="s">
        <v>399</v>
      </c>
      <c r="F55" s="21" t="s">
        <v>400</v>
      </c>
      <c r="G55" s="12">
        <v>36471769</v>
      </c>
      <c r="H55" s="9" t="s">
        <v>10</v>
      </c>
      <c r="I55" s="10" t="s">
        <v>61</v>
      </c>
      <c r="J55" s="13">
        <v>0.67600000000000005</v>
      </c>
      <c r="K55" s="10" t="s">
        <v>401</v>
      </c>
      <c r="L55" s="9" t="s">
        <v>402</v>
      </c>
      <c r="M55" s="9" t="s">
        <v>1071</v>
      </c>
      <c r="N55" s="54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403</v>
      </c>
      <c r="W55" s="15" t="s">
        <v>404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1089</v>
      </c>
      <c r="AE55" s="17" t="s">
        <v>33</v>
      </c>
      <c r="AF55" s="18">
        <v>43180</v>
      </c>
      <c r="AG55" s="18">
        <v>44197</v>
      </c>
      <c r="AH55" s="17" t="s">
        <v>34</v>
      </c>
      <c r="AI55" s="17" t="s">
        <v>35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405</v>
      </c>
      <c r="B56" s="8" t="s">
        <v>406</v>
      </c>
      <c r="C56" s="22" t="s">
        <v>407</v>
      </c>
      <c r="D56" s="22" t="s">
        <v>408</v>
      </c>
      <c r="E56" s="17" t="s">
        <v>409</v>
      </c>
      <c r="F56" s="23" t="s">
        <v>410</v>
      </c>
      <c r="G56" s="12">
        <v>328239523</v>
      </c>
      <c r="H56" s="9" t="s">
        <v>11</v>
      </c>
      <c r="I56" s="17" t="s">
        <v>11</v>
      </c>
      <c r="J56" s="24" t="s">
        <v>411</v>
      </c>
      <c r="K56" s="17" t="s">
        <v>372</v>
      </c>
      <c r="L56" s="22" t="s">
        <v>373</v>
      </c>
      <c r="M56" s="22" t="s">
        <v>412</v>
      </c>
      <c r="N56" s="54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413</v>
      </c>
      <c r="W56" s="26" t="s">
        <v>414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1091</v>
      </c>
      <c r="AE56" s="17" t="s">
        <v>415</v>
      </c>
      <c r="AF56" s="18">
        <v>38153</v>
      </c>
      <c r="AG56" s="18">
        <v>38718</v>
      </c>
      <c r="AH56" s="17" t="s">
        <v>416</v>
      </c>
      <c r="AI56" s="7" t="s">
        <v>35</v>
      </c>
      <c r="AJ56" s="9" t="s">
        <v>417</v>
      </c>
      <c r="AK56" s="19" t="s">
        <v>22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>
        <f>VLOOKUP(A56,'[2]Trade_Map_-_Liste_des_marchés_i'!$A$18:$K$221,3,0)</f>
        <v>929773</v>
      </c>
      <c r="BE56" s="12">
        <f>VLOOKUP($A56,'[2]Trade_Map_-_Liste_des_marchés_i'!$A$18:$K$221,4,0)</f>
        <v>926768</v>
      </c>
      <c r="BF56" s="12">
        <f>VLOOKUP($A56,'[2]Trade_Map_-_Liste_des_marchés_i'!$A$18:$K$221,5,0)</f>
        <v>856923</v>
      </c>
      <c r="BG56" s="12">
        <f>VLOOKUP($A56,'[2]Trade_Map_-_Liste_des_marchés_i'!$A$18:$K$221,6,0)</f>
        <v>780861</v>
      </c>
      <c r="BH56" s="12">
        <f>VLOOKUP($A56,'[2]Trade_Map_-_Liste_des_marchés_i'!$A$18:$K$221,7,0)</f>
        <v>795100</v>
      </c>
      <c r="BI56" s="12">
        <f>VLOOKUP($A56,'[2]Trade_Map_-_Liste_des_marchés_i'!$A$18:$K$221,8,0)</f>
        <v>1008509</v>
      </c>
      <c r="BJ56" s="12">
        <f>VLOOKUP($A56,'[2]Trade_Map_-_Liste_des_marchés_i'!$A$18:$K$221,9,0)</f>
        <v>1379120</v>
      </c>
      <c r="BK56" s="12">
        <f>VLOOKUP($A56,'[2]Trade_Map_-_Liste_des_marchés_i'!$A$18:$K$221,10,0)</f>
        <v>1163737</v>
      </c>
      <c r="BL56" s="48">
        <v>3.2584058721659259E-2</v>
      </c>
      <c r="BM56" s="12">
        <f>VLOOKUP($A56,'[1]Trade_Map_-_Liste_des_marchés_f'!$A$18:$K$227,3,0)</f>
        <v>2858984</v>
      </c>
      <c r="BN56" s="12">
        <f>VLOOKUP($A56,'[1]Trade_Map_-_Liste_des_marchés_f'!$A$18:$K$227,4,0)</f>
        <v>3396954</v>
      </c>
      <c r="BO56" s="12">
        <f>VLOOKUP($A56,'[1]Trade_Map_-_Liste_des_marchés_f'!$A$18:$K$227,5,0)</f>
        <v>3219824</v>
      </c>
      <c r="BP56" s="12">
        <f>VLOOKUP($A56,'[1]Trade_Map_-_Liste_des_marchés_f'!$A$18:$K$227,6,0)</f>
        <v>2443021</v>
      </c>
      <c r="BQ56" s="12">
        <f>VLOOKUP($A56,'[1]Trade_Map_-_Liste_des_marchés_f'!$A$18:$K$227,7,0)</f>
        <v>2658373</v>
      </c>
      <c r="BR56" s="12">
        <f>VLOOKUP($A56,'[1]Trade_Map_-_Liste_des_marchés_f'!$A$18:$K$227,8,0)</f>
        <v>3090912</v>
      </c>
      <c r="BS56" s="12">
        <f>VLOOKUP($A56,'[1]Trade_Map_-_Liste_des_marchés_f'!$A$18:$K$227,9,0)</f>
        <v>4075179</v>
      </c>
      <c r="BT56" s="12">
        <f>VLOOKUP($A56,'[1]Trade_Map_-_Liste_des_marchés_f'!$A$18:$K$227,10,0)</f>
        <v>3776676</v>
      </c>
      <c r="BU56" s="48">
        <v>4.0569622594589294E-2</v>
      </c>
    </row>
    <row r="57" spans="1:73" x14ac:dyDescent="0.25">
      <c r="A57" s="8" t="s">
        <v>418</v>
      </c>
      <c r="B57" s="8" t="s">
        <v>418</v>
      </c>
      <c r="C57" s="22" t="s">
        <v>407</v>
      </c>
      <c r="D57" s="22" t="s">
        <v>419</v>
      </c>
      <c r="E57" s="17" t="s">
        <v>420</v>
      </c>
      <c r="F57" s="23" t="s">
        <v>421</v>
      </c>
      <c r="G57" s="12">
        <v>211049527</v>
      </c>
      <c r="H57" s="9" t="s">
        <v>112</v>
      </c>
      <c r="I57" s="17" t="s">
        <v>422</v>
      </c>
      <c r="J57" s="24" t="s">
        <v>423</v>
      </c>
      <c r="K57" s="17" t="s">
        <v>424</v>
      </c>
      <c r="L57" s="22" t="s">
        <v>425</v>
      </c>
      <c r="M57" s="22" t="s">
        <v>83</v>
      </c>
      <c r="N57" s="54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426</v>
      </c>
      <c r="W57" s="15" t="s">
        <v>427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1096</v>
      </c>
      <c r="AE57" s="17"/>
      <c r="AF57" s="17"/>
      <c r="AG57" s="17"/>
      <c r="AH57" s="17"/>
      <c r="AI57" s="17"/>
      <c r="AJ57" s="9" t="s">
        <v>428</v>
      </c>
      <c r="AK57" s="19" t="s">
        <v>22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VLOOKUP(A57,'[2]Trade_Map_-_Liste_des_marchés_i'!$A$18:$K$221,3,0)</f>
        <v>1266370</v>
      </c>
      <c r="BE57" s="12">
        <f>VLOOKUP($A57,'[2]Trade_Map_-_Liste_des_marchés_i'!$A$18:$K$221,4,0)</f>
        <v>1311733</v>
      </c>
      <c r="BF57" s="12">
        <f>VLOOKUP($A57,'[2]Trade_Map_-_Liste_des_marchés_i'!$A$18:$K$221,5,0)</f>
        <v>1088609</v>
      </c>
      <c r="BG57" s="12">
        <f>VLOOKUP($A57,'[2]Trade_Map_-_Liste_des_marchés_i'!$A$18:$K$221,6,0)</f>
        <v>665821</v>
      </c>
      <c r="BH57" s="12">
        <f>VLOOKUP($A57,'[2]Trade_Map_-_Liste_des_marchés_i'!$A$18:$K$221,7,0)</f>
        <v>589978</v>
      </c>
      <c r="BI57" s="12">
        <f>VLOOKUP($A57,'[2]Trade_Map_-_Liste_des_marchés_i'!$A$18:$K$221,8,0)</f>
        <v>756678</v>
      </c>
      <c r="BJ57" s="12">
        <f>VLOOKUP($A57,'[2]Trade_Map_-_Liste_des_marchés_i'!$A$18:$K$221,9,0)</f>
        <v>767557</v>
      </c>
      <c r="BK57" s="12">
        <f>VLOOKUP($A57,'[2]Trade_Map_-_Liste_des_marchés_i'!$A$18:$K$221,10,0)</f>
        <v>898549</v>
      </c>
      <c r="BL57" s="48">
        <v>-4.7836360213998286E-2</v>
      </c>
      <c r="BM57" s="12">
        <f>VLOOKUP($A57,'[1]Trade_Map_-_Liste_des_marchés_f'!$A$18:$K$227,3,0)</f>
        <v>1013234</v>
      </c>
      <c r="BN57" s="12">
        <f>VLOOKUP($A57,'[1]Trade_Map_-_Liste_des_marchés_f'!$A$18:$K$227,4,0)</f>
        <v>805559</v>
      </c>
      <c r="BO57" s="12">
        <f>VLOOKUP($A57,'[1]Trade_Map_-_Liste_des_marchés_f'!$A$18:$K$227,5,0)</f>
        <v>548344</v>
      </c>
      <c r="BP57" s="12">
        <f>VLOOKUP($A57,'[1]Trade_Map_-_Liste_des_marchés_f'!$A$18:$K$227,6,0)</f>
        <v>625260</v>
      </c>
      <c r="BQ57" s="12">
        <f>VLOOKUP($A57,'[1]Trade_Map_-_Liste_des_marchés_f'!$A$18:$K$227,7,0)</f>
        <v>653799</v>
      </c>
      <c r="BR57" s="12">
        <f>VLOOKUP($A57,'[1]Trade_Map_-_Liste_des_marchés_f'!$A$18:$K$227,8,0)</f>
        <v>716604</v>
      </c>
      <c r="BS57" s="12">
        <f>VLOOKUP($A57,'[1]Trade_Map_-_Liste_des_marchés_f'!$A$18:$K$227,9,0)</f>
        <v>618826</v>
      </c>
      <c r="BT57" s="12">
        <f>VLOOKUP($A57,'[1]Trade_Map_-_Liste_des_marchés_f'!$A$18:$K$227,10,0)</f>
        <v>576964</v>
      </c>
      <c r="BU57" s="48">
        <v>-7.7295351023330183E-2</v>
      </c>
    </row>
    <row r="58" spans="1:73" x14ac:dyDescent="0.25">
      <c r="A58" s="8" t="s">
        <v>429</v>
      </c>
      <c r="B58" s="8" t="s">
        <v>429</v>
      </c>
      <c r="C58" s="22" t="s">
        <v>407</v>
      </c>
      <c r="D58" s="22" t="s">
        <v>419</v>
      </c>
      <c r="E58" s="17" t="s">
        <v>430</v>
      </c>
      <c r="F58" s="23" t="s">
        <v>431</v>
      </c>
      <c r="G58" s="12">
        <v>32510453</v>
      </c>
      <c r="H58" s="9" t="s">
        <v>432</v>
      </c>
      <c r="I58" s="17" t="s">
        <v>422</v>
      </c>
      <c r="J58" s="24" t="s">
        <v>433</v>
      </c>
      <c r="K58" s="17" t="s">
        <v>434</v>
      </c>
      <c r="L58" s="22" t="s">
        <v>435</v>
      </c>
      <c r="M58" s="22" t="s">
        <v>83</v>
      </c>
      <c r="N58" s="54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436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1096</v>
      </c>
      <c r="AE58" s="17"/>
      <c r="AF58" s="17"/>
      <c r="AG58" s="17"/>
      <c r="AH58" s="17"/>
      <c r="AI58" s="17"/>
      <c r="AJ58" s="9" t="s">
        <v>437</v>
      </c>
      <c r="AK58" s="19" t="s">
        <v>22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VLOOKUP(A58,'[2]Trade_Map_-_Liste_des_marchés_i'!$A$18:$K$221,3,0)</f>
        <v>21250</v>
      </c>
      <c r="BE58" s="12">
        <f>VLOOKUP($A58,'[2]Trade_Map_-_Liste_des_marchés_i'!$A$18:$K$221,4,0)</f>
        <v>16325</v>
      </c>
      <c r="BF58" s="12">
        <f>VLOOKUP($A58,'[2]Trade_Map_-_Liste_des_marchés_i'!$A$18:$K$221,5,0)</f>
        <v>22412</v>
      </c>
      <c r="BG58" s="12">
        <f>VLOOKUP($A58,'[2]Trade_Map_-_Liste_des_marchés_i'!$A$18:$K$221,6,0)</f>
        <v>45163</v>
      </c>
      <c r="BH58" s="12">
        <f>VLOOKUP($A58,'[2]Trade_Map_-_Liste_des_marchés_i'!$A$18:$K$221,7,0)</f>
        <v>41917</v>
      </c>
      <c r="BI58" s="12">
        <f>VLOOKUP($A58,'[2]Trade_Map_-_Liste_des_marchés_i'!$A$18:$K$221,8,0)</f>
        <v>50714</v>
      </c>
      <c r="BJ58" s="12">
        <f>VLOOKUP($A58,'[2]Trade_Map_-_Liste_des_marchés_i'!$A$18:$K$221,9,0)</f>
        <v>48241</v>
      </c>
      <c r="BK58" s="12">
        <f>VLOOKUP($A58,'[2]Trade_Map_-_Liste_des_marchés_i'!$A$18:$K$221,10,0)</f>
        <v>27894</v>
      </c>
      <c r="BL58" s="48">
        <v>3.9630082014141754E-2</v>
      </c>
      <c r="BM58" s="12">
        <f>VLOOKUP($A58,'[1]Trade_Map_-_Liste_des_marchés_f'!$A$18:$K$227,3,0)</f>
        <v>28472</v>
      </c>
      <c r="BN58" s="12">
        <f>VLOOKUP($A58,'[1]Trade_Map_-_Liste_des_marchés_f'!$A$18:$K$227,4,0)</f>
        <v>12885</v>
      </c>
      <c r="BO58" s="12">
        <f>VLOOKUP($A58,'[1]Trade_Map_-_Liste_des_marchés_f'!$A$18:$K$227,5,0)</f>
        <v>11857</v>
      </c>
      <c r="BP58" s="12">
        <f>VLOOKUP($A58,'[1]Trade_Map_-_Liste_des_marchés_f'!$A$18:$K$227,6,0)</f>
        <v>15724</v>
      </c>
      <c r="BQ58" s="12">
        <f>VLOOKUP($A58,'[1]Trade_Map_-_Liste_des_marchés_f'!$A$18:$K$227,7,0)</f>
        <v>25635</v>
      </c>
      <c r="BR58" s="12">
        <f>VLOOKUP($A58,'[1]Trade_Map_-_Liste_des_marchés_f'!$A$18:$K$227,8,0)</f>
        <v>23791</v>
      </c>
      <c r="BS58" s="12">
        <f>VLOOKUP($A58,'[1]Trade_Map_-_Liste_des_marchés_f'!$A$18:$K$227,9,0)</f>
        <v>32995</v>
      </c>
      <c r="BT58" s="12">
        <f>VLOOKUP($A58,'[1]Trade_Map_-_Liste_des_marchés_f'!$A$18:$K$227,10,0)</f>
        <v>34243</v>
      </c>
      <c r="BU58" s="48">
        <v>2.6716513691543931E-2</v>
      </c>
    </row>
    <row r="59" spans="1:73" x14ac:dyDescent="0.25">
      <c r="A59" s="8" t="s">
        <v>438</v>
      </c>
      <c r="B59" s="8" t="s">
        <v>438</v>
      </c>
      <c r="C59" s="22" t="s">
        <v>407</v>
      </c>
      <c r="D59" s="22" t="s">
        <v>419</v>
      </c>
      <c r="E59" s="17" t="s">
        <v>439</v>
      </c>
      <c r="F59" s="23" t="s">
        <v>440</v>
      </c>
      <c r="G59" s="12">
        <v>3461734</v>
      </c>
      <c r="H59" s="9" t="s">
        <v>441</v>
      </c>
      <c r="I59" s="17" t="s">
        <v>422</v>
      </c>
      <c r="J59" s="24" t="s">
        <v>442</v>
      </c>
      <c r="K59" s="17" t="s">
        <v>443</v>
      </c>
      <c r="L59" s="22" t="s">
        <v>444</v>
      </c>
      <c r="M59" s="22" t="s">
        <v>83</v>
      </c>
      <c r="N59" s="54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1096</v>
      </c>
      <c r="AE59" s="17"/>
      <c r="AF59" s="17"/>
      <c r="AG59" s="17"/>
      <c r="AH59" s="17"/>
      <c r="AI59" s="17"/>
      <c r="AJ59" s="9" t="s">
        <v>445</v>
      </c>
      <c r="AK59" s="19" t="s">
        <v>22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VLOOKUP(A59,'[2]Trade_Map_-_Liste_des_marchés_i'!$A$18:$K$221,3,0)</f>
        <v>13749</v>
      </c>
      <c r="BE59" s="12">
        <f>VLOOKUP($A59,'[2]Trade_Map_-_Liste_des_marchés_i'!$A$18:$K$221,4,0)</f>
        <v>12550</v>
      </c>
      <c r="BF59" s="12">
        <f>VLOOKUP($A59,'[2]Trade_Map_-_Liste_des_marchés_i'!$A$18:$K$221,5,0)</f>
        <v>5909</v>
      </c>
      <c r="BG59" s="12">
        <f>VLOOKUP($A59,'[2]Trade_Map_-_Liste_des_marchés_i'!$A$18:$K$221,6,0)</f>
        <v>153</v>
      </c>
      <c r="BH59" s="12">
        <f>VLOOKUP($A59,'[2]Trade_Map_-_Liste_des_marchés_i'!$A$18:$K$221,7,0)</f>
        <v>15342</v>
      </c>
      <c r="BI59" s="12">
        <f>VLOOKUP($A59,'[2]Trade_Map_-_Liste_des_marchés_i'!$A$18:$K$221,8,0)</f>
        <v>16608</v>
      </c>
      <c r="BJ59" s="12">
        <f>VLOOKUP($A59,'[2]Trade_Map_-_Liste_des_marchés_i'!$A$18:$K$221,9,0)</f>
        <v>37779</v>
      </c>
      <c r="BK59" s="12">
        <f>VLOOKUP($A59,'[2]Trade_Map_-_Liste_des_marchés_i'!$A$18:$K$221,10,0)</f>
        <v>18577</v>
      </c>
      <c r="BL59" s="48">
        <v>4.3931655433535166E-2</v>
      </c>
      <c r="BM59" s="12">
        <f>VLOOKUP($A59,'[1]Trade_Map_-_Liste_des_marchés_f'!$A$18:$K$227,3,0)</f>
        <v>161149</v>
      </c>
      <c r="BN59" s="12">
        <f>VLOOKUP($A59,'[1]Trade_Map_-_Liste_des_marchés_f'!$A$18:$K$227,4,0)</f>
        <v>31505</v>
      </c>
      <c r="BO59" s="12">
        <f>VLOOKUP($A59,'[1]Trade_Map_-_Liste_des_marchés_f'!$A$18:$K$227,5,0)</f>
        <v>32132</v>
      </c>
      <c r="BP59" s="12">
        <f>VLOOKUP($A59,'[1]Trade_Map_-_Liste_des_marchés_f'!$A$18:$K$227,6,0)</f>
        <v>17455</v>
      </c>
      <c r="BQ59" s="12">
        <f>VLOOKUP($A59,'[1]Trade_Map_-_Liste_des_marchés_f'!$A$18:$K$227,7,0)</f>
        <v>12759</v>
      </c>
      <c r="BR59" s="12">
        <f>VLOOKUP($A59,'[1]Trade_Map_-_Liste_des_marchés_f'!$A$18:$K$227,8,0)</f>
        <v>6558</v>
      </c>
      <c r="BS59" s="12">
        <f>VLOOKUP($A59,'[1]Trade_Map_-_Liste_des_marchés_f'!$A$18:$K$227,9,0)</f>
        <v>6066</v>
      </c>
      <c r="BT59" s="12">
        <f>VLOOKUP($A59,'[1]Trade_Map_-_Liste_des_marchés_f'!$A$18:$K$227,10,0)</f>
        <v>3414</v>
      </c>
      <c r="BU59" s="48">
        <v>-0.42341641820630849</v>
      </c>
    </row>
    <row r="60" spans="1:73" x14ac:dyDescent="0.25">
      <c r="A60" s="8" t="s">
        <v>446</v>
      </c>
      <c r="B60" s="8" t="s">
        <v>446</v>
      </c>
      <c r="C60" s="22" t="s">
        <v>407</v>
      </c>
      <c r="D60" s="22" t="s">
        <v>419</v>
      </c>
      <c r="E60" s="17" t="s">
        <v>447</v>
      </c>
      <c r="F60" s="23" t="s">
        <v>448</v>
      </c>
      <c r="G60" s="12">
        <v>44938712</v>
      </c>
      <c r="H60" s="9" t="s">
        <v>441</v>
      </c>
      <c r="I60" s="17" t="s">
        <v>422</v>
      </c>
      <c r="J60" s="24" t="s">
        <v>449</v>
      </c>
      <c r="K60" s="17" t="s">
        <v>450</v>
      </c>
      <c r="L60" s="22" t="s">
        <v>259</v>
      </c>
      <c r="M60" s="22" t="s">
        <v>83</v>
      </c>
      <c r="N60" s="54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451</v>
      </c>
      <c r="W60" s="15" t="s">
        <v>452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1096</v>
      </c>
      <c r="AE60" s="17"/>
      <c r="AF60" s="17"/>
      <c r="AG60" s="17"/>
      <c r="AH60" s="17"/>
      <c r="AI60" s="17"/>
      <c r="AJ60" s="9" t="s">
        <v>453</v>
      </c>
      <c r="AK60" s="19" t="s">
        <v>22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VLOOKUP(A60,'[2]Trade_Map_-_Liste_des_marchés_i'!$A$18:$K$221,3,0)</f>
        <v>94115</v>
      </c>
      <c r="BE60" s="12">
        <f>VLOOKUP($A60,'[2]Trade_Map_-_Liste_des_marchés_i'!$A$18:$K$221,4,0)</f>
        <v>42087</v>
      </c>
      <c r="BF60" s="12">
        <f>VLOOKUP($A60,'[2]Trade_Map_-_Liste_des_marchés_i'!$A$18:$K$221,5,0)</f>
        <v>40736</v>
      </c>
      <c r="BG60" s="12">
        <f>VLOOKUP($A60,'[2]Trade_Map_-_Liste_des_marchés_i'!$A$18:$K$221,6,0)</f>
        <v>3927</v>
      </c>
      <c r="BH60" s="12">
        <f>VLOOKUP($A60,'[2]Trade_Map_-_Liste_des_marchés_i'!$A$18:$K$221,7,0)</f>
        <v>113046</v>
      </c>
      <c r="BI60" s="12">
        <f>VLOOKUP($A60,'[2]Trade_Map_-_Liste_des_marchés_i'!$A$18:$K$221,8,0)</f>
        <v>92510</v>
      </c>
      <c r="BJ60" s="12">
        <f>VLOOKUP($A60,'[2]Trade_Map_-_Liste_des_marchés_i'!$A$18:$K$221,9,0)</f>
        <v>118911</v>
      </c>
      <c r="BK60" s="12">
        <f>VLOOKUP($A60,'[2]Trade_Map_-_Liste_des_marchés_i'!$A$18:$K$221,10,0)</f>
        <v>190010</v>
      </c>
      <c r="BL60" s="48">
        <v>0.10557505247423871</v>
      </c>
      <c r="BM60" s="12">
        <f>VLOOKUP($A60,'[1]Trade_Map_-_Liste_des_marchés_f'!$A$18:$K$227,3,0)</f>
        <v>630369</v>
      </c>
      <c r="BN60" s="12">
        <f>VLOOKUP($A60,'[1]Trade_Map_-_Liste_des_marchés_f'!$A$18:$K$227,4,0)</f>
        <v>550321</v>
      </c>
      <c r="BO60" s="12">
        <f>VLOOKUP($A60,'[1]Trade_Map_-_Liste_des_marchés_f'!$A$18:$K$227,5,0)</f>
        <v>581172</v>
      </c>
      <c r="BP60" s="12">
        <f>VLOOKUP($A60,'[1]Trade_Map_-_Liste_des_marchés_f'!$A$18:$K$227,6,0)</f>
        <v>412024</v>
      </c>
      <c r="BQ60" s="12">
        <f>VLOOKUP($A60,'[1]Trade_Map_-_Liste_des_marchés_f'!$A$18:$K$227,7,0)</f>
        <v>446906</v>
      </c>
      <c r="BR60" s="12">
        <f>VLOOKUP($A60,'[1]Trade_Map_-_Liste_des_marchés_f'!$A$18:$K$227,8,0)</f>
        <v>577434</v>
      </c>
      <c r="BS60" s="12">
        <f>VLOOKUP($A60,'[1]Trade_Map_-_Liste_des_marchés_f'!$A$18:$K$227,9,0)</f>
        <v>408362</v>
      </c>
      <c r="BT60" s="12">
        <f>VLOOKUP($A60,'[1]Trade_Map_-_Liste_des_marchés_f'!$A$18:$K$227,10,0)</f>
        <v>738750</v>
      </c>
      <c r="BU60" s="48">
        <v>2.2923686714241276E-2</v>
      </c>
    </row>
    <row r="61" spans="1:73" x14ac:dyDescent="0.25">
      <c r="A61" s="8" t="s">
        <v>454</v>
      </c>
      <c r="B61" s="8" t="s">
        <v>454</v>
      </c>
      <c r="C61" s="22" t="s">
        <v>407</v>
      </c>
      <c r="D61" s="22" t="s">
        <v>419</v>
      </c>
      <c r="E61" s="17" t="s">
        <v>455</v>
      </c>
      <c r="F61" s="23" t="s">
        <v>456</v>
      </c>
      <c r="G61" s="12">
        <v>18952038</v>
      </c>
      <c r="H61" s="9" t="s">
        <v>441</v>
      </c>
      <c r="I61" s="17" t="s">
        <v>422</v>
      </c>
      <c r="J61" s="24" t="s">
        <v>457</v>
      </c>
      <c r="K61" s="17" t="s">
        <v>458</v>
      </c>
      <c r="L61" s="22" t="s">
        <v>459</v>
      </c>
      <c r="M61" s="22" t="s">
        <v>460</v>
      </c>
      <c r="N61" s="54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461</v>
      </c>
      <c r="W61" s="15" t="s">
        <v>462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1096</v>
      </c>
      <c r="AE61" s="17"/>
      <c r="AF61" s="17"/>
      <c r="AG61" s="17"/>
      <c r="AH61" s="17"/>
      <c r="AI61" s="17"/>
      <c r="AJ61" s="9" t="s">
        <v>445</v>
      </c>
      <c r="AK61" s="19" t="s">
        <v>22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VLOOKUP(A61,'[2]Trade_Map_-_Liste_des_marchés_i'!$A$18:$K$221,3,0)</f>
        <v>1711</v>
      </c>
      <c r="BE61" s="12">
        <f>VLOOKUP($A61,'[2]Trade_Map_-_Liste_des_marchés_i'!$A$18:$K$221,4,0)</f>
        <v>3349</v>
      </c>
      <c r="BF61" s="12">
        <f>VLOOKUP($A61,'[2]Trade_Map_-_Liste_des_marchés_i'!$A$18:$K$221,5,0)</f>
        <v>8816</v>
      </c>
      <c r="BG61" s="12">
        <f>VLOOKUP($A61,'[2]Trade_Map_-_Liste_des_marchés_i'!$A$18:$K$221,6,0)</f>
        <v>12169</v>
      </c>
      <c r="BH61" s="12">
        <f>VLOOKUP($A61,'[2]Trade_Map_-_Liste_des_marchés_i'!$A$18:$K$221,7,0)</f>
        <v>13470</v>
      </c>
      <c r="BI61" s="12">
        <f>VLOOKUP($A61,'[2]Trade_Map_-_Liste_des_marchés_i'!$A$18:$K$221,8,0)</f>
        <v>13622</v>
      </c>
      <c r="BJ61" s="12">
        <f>VLOOKUP($A61,'[2]Trade_Map_-_Liste_des_marchés_i'!$A$18:$K$221,9,0)</f>
        <v>8596</v>
      </c>
      <c r="BK61" s="12">
        <f>VLOOKUP($A61,'[2]Trade_Map_-_Liste_des_marchés_i'!$A$18:$K$221,10,0)</f>
        <v>13771</v>
      </c>
      <c r="BL61" s="48">
        <v>0.34706305162791518</v>
      </c>
      <c r="BM61" s="12">
        <f>VLOOKUP($A61,'[1]Trade_Map_-_Liste_des_marchés_f'!$A$18:$K$227,3,0)</f>
        <v>11751</v>
      </c>
      <c r="BN61" s="12">
        <f>VLOOKUP($A61,'[1]Trade_Map_-_Liste_des_marchés_f'!$A$18:$K$227,4,0)</f>
        <v>18963</v>
      </c>
      <c r="BO61" s="12">
        <f>VLOOKUP($A61,'[1]Trade_Map_-_Liste_des_marchés_f'!$A$18:$K$227,5,0)</f>
        <v>20050</v>
      </c>
      <c r="BP61" s="12">
        <f>VLOOKUP($A61,'[1]Trade_Map_-_Liste_des_marchés_f'!$A$18:$K$227,6,0)</f>
        <v>36903</v>
      </c>
      <c r="BQ61" s="12">
        <f>VLOOKUP($A61,'[1]Trade_Map_-_Liste_des_marchés_f'!$A$18:$K$227,7,0)</f>
        <v>91081</v>
      </c>
      <c r="BR61" s="12">
        <f>VLOOKUP($A61,'[1]Trade_Map_-_Liste_des_marchés_f'!$A$18:$K$227,8,0)</f>
        <v>93737</v>
      </c>
      <c r="BS61" s="12">
        <f>VLOOKUP($A61,'[1]Trade_Map_-_Liste_des_marchés_f'!$A$18:$K$227,9,0)</f>
        <v>34988</v>
      </c>
      <c r="BT61" s="12">
        <f>VLOOKUP($A61,'[1]Trade_Map_-_Liste_des_marchés_f'!$A$18:$K$227,10,0)</f>
        <v>37141</v>
      </c>
      <c r="BU61" s="48">
        <v>0.17868285569839726</v>
      </c>
    </row>
    <row r="62" spans="1:73" x14ac:dyDescent="0.25">
      <c r="A62" s="8" t="s">
        <v>463</v>
      </c>
      <c r="B62" s="8" t="s">
        <v>463</v>
      </c>
      <c r="C62" s="22" t="s">
        <v>407</v>
      </c>
      <c r="D62" s="22" t="s">
        <v>419</v>
      </c>
      <c r="E62" s="17" t="s">
        <v>464</v>
      </c>
      <c r="F62" s="23" t="s">
        <v>465</v>
      </c>
      <c r="G62" s="12">
        <v>10738958</v>
      </c>
      <c r="H62" s="9" t="s">
        <v>11</v>
      </c>
      <c r="I62" s="17" t="s">
        <v>11</v>
      </c>
      <c r="J62" s="24" t="s">
        <v>466</v>
      </c>
      <c r="K62" s="17" t="s">
        <v>467</v>
      </c>
      <c r="L62" s="22" t="s">
        <v>468</v>
      </c>
      <c r="M62" s="22" t="s">
        <v>90</v>
      </c>
      <c r="N62" s="54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469</v>
      </c>
      <c r="W62" s="15" t="s">
        <v>470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1096</v>
      </c>
      <c r="AE62" s="17"/>
      <c r="AF62" s="17"/>
      <c r="AG62" s="17"/>
      <c r="AH62" s="17"/>
      <c r="AI62" s="17"/>
      <c r="AJ62" s="9" t="s">
        <v>445</v>
      </c>
      <c r="AK62" s="19" t="s">
        <v>22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VLOOKUP(A62,'[2]Trade_Map_-_Liste_des_marchés_i'!$A$18:$K$221,3,0)</f>
        <v>2235</v>
      </c>
      <c r="BE62" s="12">
        <f>VLOOKUP($A62,'[2]Trade_Map_-_Liste_des_marchés_i'!$A$18:$K$221,4,0)</f>
        <v>372</v>
      </c>
      <c r="BF62" s="12">
        <f>VLOOKUP($A62,'[2]Trade_Map_-_Liste_des_marchés_i'!$A$18:$K$221,5,0)</f>
        <v>958</v>
      </c>
      <c r="BG62" s="12">
        <f>VLOOKUP($A62,'[2]Trade_Map_-_Liste_des_marchés_i'!$A$18:$K$221,6,0)</f>
        <v>1614</v>
      </c>
      <c r="BH62" s="12">
        <f>VLOOKUP($A62,'[2]Trade_Map_-_Liste_des_marchés_i'!$A$18:$K$221,7,0)</f>
        <v>615</v>
      </c>
      <c r="BI62" s="12">
        <f>VLOOKUP($A62,'[2]Trade_Map_-_Liste_des_marchés_i'!$A$18:$K$221,8,0)</f>
        <v>3661</v>
      </c>
      <c r="BJ62" s="12">
        <f>VLOOKUP($A62,'[2]Trade_Map_-_Liste_des_marchés_i'!$A$18:$K$221,9,0)</f>
        <v>4412</v>
      </c>
      <c r="BK62" s="12">
        <f>VLOOKUP($A62,'[2]Trade_Map_-_Liste_des_marchés_i'!$A$18:$K$221,10,0)</f>
        <v>6466</v>
      </c>
      <c r="BL62" s="48">
        <v>0.16388028145257261</v>
      </c>
      <c r="BM62" s="12">
        <f>VLOOKUP($A62,'[1]Trade_Map_-_Liste_des_marchés_f'!$A$18:$K$227,3,0)</f>
        <v>189</v>
      </c>
      <c r="BN62" s="12">
        <f>VLOOKUP($A62,'[1]Trade_Map_-_Liste_des_marchés_f'!$A$18:$K$227,4,0)</f>
        <v>916</v>
      </c>
      <c r="BO62" s="12">
        <f>VLOOKUP($A62,'[1]Trade_Map_-_Liste_des_marchés_f'!$A$18:$K$227,5,0)</f>
        <v>620</v>
      </c>
      <c r="BP62" s="12">
        <f>VLOOKUP($A62,'[1]Trade_Map_-_Liste_des_marchés_f'!$A$18:$K$227,6,0)</f>
        <v>618</v>
      </c>
      <c r="BQ62" s="12">
        <f>VLOOKUP($A62,'[1]Trade_Map_-_Liste_des_marchés_f'!$A$18:$K$227,7,0)</f>
        <v>399</v>
      </c>
      <c r="BR62" s="12">
        <f>VLOOKUP($A62,'[1]Trade_Map_-_Liste_des_marchés_f'!$A$18:$K$227,8,0)</f>
        <v>671</v>
      </c>
      <c r="BS62" s="12">
        <f>VLOOKUP($A62,'[1]Trade_Map_-_Liste_des_marchés_f'!$A$18:$K$227,9,0)</f>
        <v>827</v>
      </c>
      <c r="BT62" s="12">
        <f>VLOOKUP($A62,'[1]Trade_Map_-_Liste_des_marchés_f'!$A$18:$K$227,10,0)</f>
        <v>823</v>
      </c>
      <c r="BU62" s="48">
        <v>0.23389118490199112</v>
      </c>
    </row>
    <row r="63" spans="1:73" ht="16.5" customHeight="1" x14ac:dyDescent="0.25">
      <c r="A63" s="8" t="s">
        <v>471</v>
      </c>
      <c r="B63" s="8" t="s">
        <v>471</v>
      </c>
      <c r="C63" s="22" t="s">
        <v>407</v>
      </c>
      <c r="D63" s="22" t="s">
        <v>408</v>
      </c>
      <c r="E63" s="17" t="s">
        <v>472</v>
      </c>
      <c r="F63" s="23" t="s">
        <v>473</v>
      </c>
      <c r="G63" s="12">
        <v>127575529</v>
      </c>
      <c r="H63" s="9" t="s">
        <v>441</v>
      </c>
      <c r="I63" s="17" t="s">
        <v>474</v>
      </c>
      <c r="J63" s="24" t="s">
        <v>475</v>
      </c>
      <c r="K63" s="17" t="s">
        <v>476</v>
      </c>
      <c r="L63" s="22" t="s">
        <v>477</v>
      </c>
      <c r="M63" s="22" t="s">
        <v>478</v>
      </c>
      <c r="N63" s="54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479</v>
      </c>
      <c r="W63" s="15" t="s">
        <v>480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1096</v>
      </c>
      <c r="AE63" s="17"/>
      <c r="AF63" s="17"/>
      <c r="AG63" s="17"/>
      <c r="AH63" s="17"/>
      <c r="AI63" s="17"/>
      <c r="AJ63" s="9" t="s">
        <v>445</v>
      </c>
      <c r="AK63" s="19" t="s">
        <v>22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VLOOKUP(A63,'[2]Trade_Map_-_Liste_des_marchés_i'!$A$18:$K$221,3,0)</f>
        <v>112509</v>
      </c>
      <c r="BE63" s="12">
        <f>VLOOKUP($A63,'[2]Trade_Map_-_Liste_des_marchés_i'!$A$18:$K$221,4,0)</f>
        <v>75419</v>
      </c>
      <c r="BF63" s="12">
        <f>VLOOKUP($A63,'[2]Trade_Map_-_Liste_des_marchés_i'!$A$18:$K$221,5,0)</f>
        <v>95861</v>
      </c>
      <c r="BG63" s="12">
        <f>VLOOKUP($A63,'[2]Trade_Map_-_Liste_des_marchés_i'!$A$18:$K$221,6,0)</f>
        <v>98481</v>
      </c>
      <c r="BH63" s="12">
        <f>VLOOKUP($A63,'[2]Trade_Map_-_Liste_des_marchés_i'!$A$18:$K$221,7,0)</f>
        <v>60338</v>
      </c>
      <c r="BI63" s="12">
        <f>VLOOKUP($A63,'[2]Trade_Map_-_Liste_des_marchés_i'!$A$18:$K$221,8,0)</f>
        <v>127475</v>
      </c>
      <c r="BJ63" s="12">
        <f>VLOOKUP($A63,'[2]Trade_Map_-_Liste_des_marchés_i'!$A$18:$K$221,9,0)</f>
        <v>214615</v>
      </c>
      <c r="BK63" s="12">
        <f>VLOOKUP($A63,'[2]Trade_Map_-_Liste_des_marchés_i'!$A$18:$K$221,10,0)</f>
        <v>157663</v>
      </c>
      <c r="BL63" s="48">
        <v>4.9384501885860077E-2</v>
      </c>
      <c r="BM63" s="12">
        <f>VLOOKUP($A63,'[1]Trade_Map_-_Liste_des_marchés_f'!$A$18:$K$227,3,0)</f>
        <v>45803</v>
      </c>
      <c r="BN63" s="12">
        <f>VLOOKUP($A63,'[1]Trade_Map_-_Liste_des_marchés_f'!$A$18:$K$227,4,0)</f>
        <v>49729</v>
      </c>
      <c r="BO63" s="12">
        <f>VLOOKUP($A63,'[1]Trade_Map_-_Liste_des_marchés_f'!$A$18:$K$227,5,0)</f>
        <v>153351</v>
      </c>
      <c r="BP63" s="12">
        <f>VLOOKUP($A63,'[1]Trade_Map_-_Liste_des_marchés_f'!$A$18:$K$227,6,0)</f>
        <v>68342</v>
      </c>
      <c r="BQ63" s="12">
        <f>VLOOKUP($A63,'[1]Trade_Map_-_Liste_des_marchés_f'!$A$18:$K$227,7,0)</f>
        <v>84630</v>
      </c>
      <c r="BR63" s="12">
        <f>VLOOKUP($A63,'[1]Trade_Map_-_Liste_des_marchés_f'!$A$18:$K$227,8,0)</f>
        <v>199449</v>
      </c>
      <c r="BS63" s="12">
        <f>VLOOKUP($A63,'[1]Trade_Map_-_Liste_des_marchés_f'!$A$18:$K$227,9,0)</f>
        <v>139230</v>
      </c>
      <c r="BT63" s="12">
        <f>VLOOKUP($A63,'[1]Trade_Map_-_Liste_des_marchés_f'!$A$18:$K$227,10,0)</f>
        <v>261018</v>
      </c>
      <c r="BU63" s="48">
        <v>0.28223632547984878</v>
      </c>
    </row>
    <row r="64" spans="1:73" x14ac:dyDescent="0.25">
      <c r="A64" s="8" t="s">
        <v>481</v>
      </c>
      <c r="B64" s="8" t="s">
        <v>481</v>
      </c>
      <c r="C64" s="22" t="s">
        <v>407</v>
      </c>
      <c r="D64" s="22" t="s">
        <v>408</v>
      </c>
      <c r="E64" s="17" t="s">
        <v>482</v>
      </c>
      <c r="F64" s="23" t="s">
        <v>483</v>
      </c>
      <c r="G64" s="12">
        <v>37589262</v>
      </c>
      <c r="H64" s="9" t="s">
        <v>106</v>
      </c>
      <c r="I64" s="17" t="s">
        <v>11</v>
      </c>
      <c r="J64" s="24" t="s">
        <v>484</v>
      </c>
      <c r="K64" s="17" t="s">
        <v>485</v>
      </c>
      <c r="L64" s="22" t="s">
        <v>486</v>
      </c>
      <c r="M64" s="22" t="s">
        <v>487</v>
      </c>
      <c r="N64" s="54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488</v>
      </c>
      <c r="W64" s="15" t="s">
        <v>489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1096</v>
      </c>
      <c r="AE64" s="17"/>
      <c r="AF64" s="17"/>
      <c r="AG64" s="17"/>
      <c r="AH64" s="17"/>
      <c r="AI64" s="17"/>
      <c r="AJ64" s="9" t="s">
        <v>490</v>
      </c>
      <c r="AK64" s="19" t="s">
        <v>22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VLOOKUP(A64,'[2]Trade_Map_-_Liste_des_marchés_i'!$A$18:$K$221,3,0)</f>
        <v>66688</v>
      </c>
      <c r="BE64" s="12">
        <f>VLOOKUP($A64,'[2]Trade_Map_-_Liste_des_marchés_i'!$A$18:$K$221,4,0)</f>
        <v>67785</v>
      </c>
      <c r="BF64" s="12">
        <f>VLOOKUP($A64,'[2]Trade_Map_-_Liste_des_marchés_i'!$A$18:$K$221,5,0)</f>
        <v>160663</v>
      </c>
      <c r="BG64" s="12">
        <f>VLOOKUP($A64,'[2]Trade_Map_-_Liste_des_marchés_i'!$A$18:$K$221,6,0)</f>
        <v>206108</v>
      </c>
      <c r="BH64" s="12">
        <f>VLOOKUP($A64,'[2]Trade_Map_-_Liste_des_marchés_i'!$A$18:$K$221,7,0)</f>
        <v>166923</v>
      </c>
      <c r="BI64" s="12">
        <f>VLOOKUP($A64,'[2]Trade_Map_-_Liste_des_marchés_i'!$A$18:$K$221,8,0)</f>
        <v>168798</v>
      </c>
      <c r="BJ64" s="12">
        <f>VLOOKUP($A64,'[2]Trade_Map_-_Liste_des_marchés_i'!$A$18:$K$221,9,0)</f>
        <v>313135</v>
      </c>
      <c r="BK64" s="12">
        <f>VLOOKUP($A64,'[2]Trade_Map_-_Liste_des_marchés_i'!$A$18:$K$221,10,0)</f>
        <v>291929</v>
      </c>
      <c r="BL64" s="48">
        <v>0.23482160915477168</v>
      </c>
      <c r="BM64" s="12">
        <f>VLOOKUP($A64,'[1]Trade_Map_-_Liste_des_marchés_f'!$A$18:$K$227,3,0)</f>
        <v>450825</v>
      </c>
      <c r="BN64" s="12">
        <f>VLOOKUP($A64,'[1]Trade_Map_-_Liste_des_marchés_f'!$A$18:$K$227,4,0)</f>
        <v>422136</v>
      </c>
      <c r="BO64" s="12">
        <f>VLOOKUP($A64,'[1]Trade_Map_-_Liste_des_marchés_f'!$A$18:$K$227,5,0)</f>
        <v>348612</v>
      </c>
      <c r="BP64" s="12">
        <f>VLOOKUP($A64,'[1]Trade_Map_-_Liste_des_marchés_f'!$A$18:$K$227,6,0)</f>
        <v>397945</v>
      </c>
      <c r="BQ64" s="12">
        <f>VLOOKUP($A64,'[1]Trade_Map_-_Liste_des_marchés_f'!$A$18:$K$227,7,0)</f>
        <v>408843</v>
      </c>
      <c r="BR64" s="12">
        <f>VLOOKUP($A64,'[1]Trade_Map_-_Liste_des_marchés_f'!$A$18:$K$227,8,0)</f>
        <v>424377</v>
      </c>
      <c r="BS64" s="12">
        <f>VLOOKUP($A64,'[1]Trade_Map_-_Liste_des_marchés_f'!$A$18:$K$227,9,0)</f>
        <v>487567</v>
      </c>
      <c r="BT64" s="12">
        <f>VLOOKUP($A64,'[1]Trade_Map_-_Liste_des_marchés_f'!$A$18:$K$227,10,0)</f>
        <v>402838</v>
      </c>
      <c r="BU64" s="48">
        <v>-1.5949261974475215E-2</v>
      </c>
    </row>
    <row r="65" spans="1:73" x14ac:dyDescent="0.25">
      <c r="A65" s="8" t="s">
        <v>491</v>
      </c>
      <c r="B65" s="8" t="s">
        <v>491</v>
      </c>
      <c r="C65" s="22" t="s">
        <v>407</v>
      </c>
      <c r="D65" s="22" t="s">
        <v>419</v>
      </c>
      <c r="E65" s="17" t="s">
        <v>492</v>
      </c>
      <c r="F65" s="23" t="s">
        <v>493</v>
      </c>
      <c r="G65" s="12">
        <v>50339443</v>
      </c>
      <c r="H65" s="9" t="s">
        <v>441</v>
      </c>
      <c r="I65" s="17" t="s">
        <v>422</v>
      </c>
      <c r="J65" s="24" t="s">
        <v>423</v>
      </c>
      <c r="K65" s="17" t="s">
        <v>494</v>
      </c>
      <c r="L65" s="22" t="s">
        <v>495</v>
      </c>
      <c r="M65" s="22" t="s">
        <v>83</v>
      </c>
      <c r="N65" s="54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496</v>
      </c>
      <c r="W65" s="15" t="s">
        <v>497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1096</v>
      </c>
      <c r="AE65" s="17"/>
      <c r="AF65" s="17"/>
      <c r="AG65" s="17"/>
      <c r="AH65" s="17"/>
      <c r="AI65" s="17"/>
      <c r="AJ65" s="9" t="s">
        <v>498</v>
      </c>
      <c r="AK65" s="19" t="s">
        <v>22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VLOOKUP(A65,'[2]Trade_Map_-_Liste_des_marchés_i'!$A$18:$K$221,3,0)</f>
        <v>13958</v>
      </c>
      <c r="BE65" s="12">
        <f>VLOOKUP($A65,'[2]Trade_Map_-_Liste_des_marchés_i'!$A$18:$K$221,4,0)</f>
        <v>27670</v>
      </c>
      <c r="BF65" s="12">
        <f>VLOOKUP($A65,'[2]Trade_Map_-_Liste_des_marchés_i'!$A$18:$K$221,5,0)</f>
        <v>12395</v>
      </c>
      <c r="BG65" s="12">
        <f>VLOOKUP($A65,'[2]Trade_Map_-_Liste_des_marchés_i'!$A$18:$K$221,6,0)</f>
        <v>8819</v>
      </c>
      <c r="BH65" s="12">
        <f>VLOOKUP($A65,'[2]Trade_Map_-_Liste_des_marchés_i'!$A$18:$K$221,7,0)</f>
        <v>10986</v>
      </c>
      <c r="BI65" s="12">
        <f>VLOOKUP($A65,'[2]Trade_Map_-_Liste_des_marchés_i'!$A$18:$K$221,8,0)</f>
        <v>13256</v>
      </c>
      <c r="BJ65" s="12">
        <f>VLOOKUP($A65,'[2]Trade_Map_-_Liste_des_marchés_i'!$A$18:$K$221,9,0)</f>
        <v>5090</v>
      </c>
      <c r="BK65" s="12">
        <f>VLOOKUP($A65,'[2]Trade_Map_-_Liste_des_marchés_i'!$A$18:$K$221,10,0)</f>
        <v>1647</v>
      </c>
      <c r="BL65" s="48">
        <v>-0.26309745252547223</v>
      </c>
      <c r="BM65" s="12">
        <f>VLOOKUP($A65,'[1]Trade_Map_-_Liste_des_marchés_f'!$A$18:$K$227,3,0)</f>
        <v>8485</v>
      </c>
      <c r="BN65" s="12">
        <f>VLOOKUP($A65,'[1]Trade_Map_-_Liste_des_marchés_f'!$A$18:$K$227,4,0)</f>
        <v>5744</v>
      </c>
      <c r="BO65" s="12">
        <f>VLOOKUP($A65,'[1]Trade_Map_-_Liste_des_marchés_f'!$A$18:$K$227,5,0)</f>
        <v>96147</v>
      </c>
      <c r="BP65" s="12">
        <f>VLOOKUP($A65,'[1]Trade_Map_-_Liste_des_marchés_f'!$A$18:$K$227,6,0)</f>
        <v>4539</v>
      </c>
      <c r="BQ65" s="12">
        <f>VLOOKUP($A65,'[1]Trade_Map_-_Liste_des_marchés_f'!$A$18:$K$227,7,0)</f>
        <v>24337</v>
      </c>
      <c r="BR65" s="12">
        <f>VLOOKUP($A65,'[1]Trade_Map_-_Liste_des_marchés_f'!$A$18:$K$227,8,0)</f>
        <v>60046</v>
      </c>
      <c r="BS65" s="12">
        <f>VLOOKUP($A65,'[1]Trade_Map_-_Liste_des_marchés_f'!$A$18:$K$227,9,0)</f>
        <v>45929</v>
      </c>
      <c r="BT65" s="12">
        <f>VLOOKUP($A65,'[1]Trade_Map_-_Liste_des_marchés_f'!$A$18:$K$227,10,0)</f>
        <v>38840</v>
      </c>
      <c r="BU65" s="48">
        <v>0.24272587007502144</v>
      </c>
    </row>
    <row r="66" spans="1:73" x14ac:dyDescent="0.25">
      <c r="A66" s="8" t="s">
        <v>499</v>
      </c>
      <c r="B66" s="8" t="s">
        <v>500</v>
      </c>
      <c r="C66" s="22" t="s">
        <v>407</v>
      </c>
      <c r="D66" s="22" t="s">
        <v>419</v>
      </c>
      <c r="E66" s="17" t="s">
        <v>501</v>
      </c>
      <c r="F66" s="23" t="s">
        <v>502</v>
      </c>
      <c r="G66" s="12">
        <v>17373662</v>
      </c>
      <c r="H66" s="9" t="s">
        <v>441</v>
      </c>
      <c r="I66" s="17" t="s">
        <v>11</v>
      </c>
      <c r="J66" s="24" t="s">
        <v>503</v>
      </c>
      <c r="K66" s="17" t="s">
        <v>372</v>
      </c>
      <c r="L66" s="22" t="s">
        <v>373</v>
      </c>
      <c r="M66" s="22" t="s">
        <v>83</v>
      </c>
      <c r="N66" s="54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32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1096</v>
      </c>
      <c r="AE66" s="17"/>
      <c r="AF66" s="17"/>
      <c r="AG66" s="17"/>
      <c r="AH66" s="17"/>
      <c r="AI66" s="17"/>
      <c r="AJ66" s="9" t="s">
        <v>504</v>
      </c>
      <c r="AK66" s="19" t="s">
        <v>22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VLOOKUP(A66,'[2]Trade_Map_-_Liste_des_marchés_i'!$A$18:$K$221,3,0)</f>
        <v>419</v>
      </c>
      <c r="BE66" s="12">
        <f>VLOOKUP($A66,'[2]Trade_Map_-_Liste_des_marchés_i'!$A$18:$K$221,4,0)</f>
        <v>832</v>
      </c>
      <c r="BF66" s="12">
        <f>VLOOKUP($A66,'[2]Trade_Map_-_Liste_des_marchés_i'!$A$18:$K$221,5,0)</f>
        <v>1393</v>
      </c>
      <c r="BG66" s="12">
        <f>VLOOKUP($A66,'[2]Trade_Map_-_Liste_des_marchés_i'!$A$18:$K$221,6,0)</f>
        <v>2179</v>
      </c>
      <c r="BH66" s="12">
        <f>VLOOKUP($A66,'[2]Trade_Map_-_Liste_des_marchés_i'!$A$18:$K$221,7,0)</f>
        <v>57</v>
      </c>
      <c r="BI66" s="12">
        <f>VLOOKUP($A66,'[2]Trade_Map_-_Liste_des_marchés_i'!$A$18:$K$221,8,0)</f>
        <v>796</v>
      </c>
      <c r="BJ66" s="12">
        <f>VLOOKUP($A66,'[2]Trade_Map_-_Liste_des_marchés_i'!$A$18:$K$221,9,0)</f>
        <v>1561</v>
      </c>
      <c r="BK66" s="12">
        <f>VLOOKUP($A66,'[2]Trade_Map_-_Liste_des_marchés_i'!$A$18:$K$221,10,0)</f>
        <v>1792</v>
      </c>
      <c r="BL66" s="48">
        <v>0.23072371427727867</v>
      </c>
      <c r="BM66" s="12">
        <f>VLOOKUP($A66,'[1]Trade_Map_-_Liste_des_marchés_f'!$A$18:$K$227,3,0)</f>
        <v>5133</v>
      </c>
      <c r="BN66" s="12">
        <f>VLOOKUP($A66,'[1]Trade_Map_-_Liste_des_marchés_f'!$A$18:$K$227,4,0)</f>
        <v>6240</v>
      </c>
      <c r="BO66" s="12">
        <f>VLOOKUP($A66,'[1]Trade_Map_-_Liste_des_marchés_f'!$A$18:$K$227,5,0)</f>
        <v>6129</v>
      </c>
      <c r="BP66" s="12">
        <f>VLOOKUP($A66,'[1]Trade_Map_-_Liste_des_marchés_f'!$A$18:$K$227,6,0)</f>
        <v>7801</v>
      </c>
      <c r="BQ66" s="12">
        <f>VLOOKUP($A66,'[1]Trade_Map_-_Liste_des_marchés_f'!$A$18:$K$227,7,0)</f>
        <v>9938</v>
      </c>
      <c r="BR66" s="12">
        <f>VLOOKUP($A66,'[1]Trade_Map_-_Liste_des_marchés_f'!$A$18:$K$227,8,0)</f>
        <v>11053</v>
      </c>
      <c r="BS66" s="12">
        <f>VLOOKUP($A66,'[1]Trade_Map_-_Liste_des_marchés_f'!$A$18:$K$227,9,0)</f>
        <v>15640</v>
      </c>
      <c r="BT66" s="12">
        <f>VLOOKUP($A66,'[1]Trade_Map_-_Liste_des_marchés_f'!$A$18:$K$227,10,0)</f>
        <v>16279</v>
      </c>
      <c r="BU66" s="48">
        <v>0.17925592115926547</v>
      </c>
    </row>
    <row r="67" spans="1:73" x14ac:dyDescent="0.25">
      <c r="A67" s="8" t="s">
        <v>505</v>
      </c>
      <c r="B67" s="8" t="s">
        <v>505</v>
      </c>
      <c r="C67" s="22" t="s">
        <v>407</v>
      </c>
      <c r="D67" s="22" t="s">
        <v>419</v>
      </c>
      <c r="E67" s="17" t="s">
        <v>506</v>
      </c>
      <c r="F67" s="23" t="s">
        <v>507</v>
      </c>
      <c r="G67" s="12">
        <v>5047561</v>
      </c>
      <c r="H67" s="9" t="s">
        <v>441</v>
      </c>
      <c r="I67" s="17" t="s">
        <v>11</v>
      </c>
      <c r="J67" s="24" t="s">
        <v>508</v>
      </c>
      <c r="K67" s="17" t="s">
        <v>509</v>
      </c>
      <c r="L67" s="22" t="s">
        <v>510</v>
      </c>
      <c r="M67" s="22" t="s">
        <v>83</v>
      </c>
      <c r="N67" s="54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511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1096</v>
      </c>
      <c r="AE67" s="17"/>
      <c r="AF67" s="17"/>
      <c r="AG67" s="17"/>
      <c r="AH67" s="17"/>
      <c r="AI67" s="17"/>
      <c r="AJ67" s="9" t="s">
        <v>512</v>
      </c>
      <c r="AK67" s="19" t="s">
        <v>22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VLOOKUP(A67,'[2]Trade_Map_-_Liste_des_marchés_i'!$A$18:$K$221,3,0)</f>
        <v>329</v>
      </c>
      <c r="BE67" s="12">
        <f>VLOOKUP($A67,'[2]Trade_Map_-_Liste_des_marchés_i'!$A$18:$K$221,4,0)</f>
        <v>5503</v>
      </c>
      <c r="BF67" s="12">
        <f>VLOOKUP($A67,'[2]Trade_Map_-_Liste_des_marchés_i'!$A$18:$K$221,5,0)</f>
        <v>545</v>
      </c>
      <c r="BG67" s="12">
        <f>VLOOKUP($A67,'[2]Trade_Map_-_Liste_des_marchés_i'!$A$18:$K$221,6,0)</f>
        <v>1171</v>
      </c>
      <c r="BH67" s="12">
        <f>VLOOKUP($A67,'[2]Trade_Map_-_Liste_des_marchés_i'!$A$18:$K$221,7,0)</f>
        <v>1718</v>
      </c>
      <c r="BI67" s="12">
        <f>VLOOKUP($A67,'[2]Trade_Map_-_Liste_des_marchés_i'!$A$18:$K$221,8,0)</f>
        <v>1701</v>
      </c>
      <c r="BJ67" s="12">
        <f>VLOOKUP($A67,'[2]Trade_Map_-_Liste_des_marchés_i'!$A$18:$K$221,9,0)</f>
        <v>1177</v>
      </c>
      <c r="BK67" s="12">
        <f>VLOOKUP($A67,'[2]Trade_Map_-_Liste_des_marchés_i'!$A$18:$K$221,10,0)</f>
        <v>1262</v>
      </c>
      <c r="BL67" s="48">
        <v>0.211738942335292</v>
      </c>
      <c r="BM67" s="12">
        <f>VLOOKUP($A67,'[1]Trade_Map_-_Liste_des_marchés_f'!$A$18:$K$227,3,0)</f>
        <v>3546</v>
      </c>
      <c r="BN67" s="12">
        <f>VLOOKUP($A67,'[1]Trade_Map_-_Liste_des_marchés_f'!$A$18:$K$227,4,0)</f>
        <v>2761</v>
      </c>
      <c r="BO67" s="12">
        <f>VLOOKUP($A67,'[1]Trade_Map_-_Liste_des_marchés_f'!$A$18:$K$227,5,0)</f>
        <v>3587</v>
      </c>
      <c r="BP67" s="12">
        <f>VLOOKUP($A67,'[1]Trade_Map_-_Liste_des_marchés_f'!$A$18:$K$227,6,0)</f>
        <v>4583</v>
      </c>
      <c r="BQ67" s="12">
        <f>VLOOKUP($A67,'[1]Trade_Map_-_Liste_des_marchés_f'!$A$18:$K$227,7,0)</f>
        <v>4585</v>
      </c>
      <c r="BR67" s="12">
        <f>VLOOKUP($A67,'[1]Trade_Map_-_Liste_des_marchés_f'!$A$18:$K$227,8,0)</f>
        <v>3895</v>
      </c>
      <c r="BS67" s="12">
        <f>VLOOKUP($A67,'[1]Trade_Map_-_Liste_des_marchés_f'!$A$18:$K$227,9,0)</f>
        <v>7241</v>
      </c>
      <c r="BT67" s="12">
        <f>VLOOKUP($A67,'[1]Trade_Map_-_Liste_des_marchés_f'!$A$18:$K$227,10,0)</f>
        <v>6124</v>
      </c>
      <c r="BU67" s="48">
        <v>8.1183708323481429E-2</v>
      </c>
    </row>
    <row r="68" spans="1:73" x14ac:dyDescent="0.25">
      <c r="A68" s="8" t="s">
        <v>513</v>
      </c>
      <c r="B68" s="8" t="s">
        <v>513</v>
      </c>
      <c r="C68" s="22" t="s">
        <v>407</v>
      </c>
      <c r="D68" s="22" t="s">
        <v>1024</v>
      </c>
      <c r="E68" s="17" t="s">
        <v>514</v>
      </c>
      <c r="F68" s="23" t="s">
        <v>515</v>
      </c>
      <c r="G68" s="12">
        <v>1394973</v>
      </c>
      <c r="H68" s="9" t="s">
        <v>11</v>
      </c>
      <c r="I68" s="17" t="s">
        <v>11</v>
      </c>
      <c r="J68" s="24" t="s">
        <v>516</v>
      </c>
      <c r="K68" s="17" t="s">
        <v>517</v>
      </c>
      <c r="L68" s="22" t="s">
        <v>518</v>
      </c>
      <c r="M68" s="22" t="s">
        <v>519</v>
      </c>
      <c r="N68" s="54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1096</v>
      </c>
      <c r="AE68" s="17"/>
      <c r="AF68" s="17"/>
      <c r="AG68" s="17"/>
      <c r="AH68" s="17"/>
      <c r="AI68" s="17"/>
      <c r="AJ68" s="9" t="s">
        <v>520</v>
      </c>
      <c r="AK68" s="19" t="s">
        <v>22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VLOOKUP(A68,'[2]Trade_Map_-_Liste_des_marchés_i'!$A$18:$K$221,3,0)</f>
        <v>3134</v>
      </c>
      <c r="BE68" s="12">
        <f>VLOOKUP($A68,'[2]Trade_Map_-_Liste_des_marchés_i'!$A$18:$K$221,4,0)</f>
        <v>3679</v>
      </c>
      <c r="BF68" s="12">
        <f>VLOOKUP($A68,'[2]Trade_Map_-_Liste_des_marchés_i'!$A$18:$K$221,5,0)</f>
        <v>443</v>
      </c>
      <c r="BG68" s="12">
        <f>VLOOKUP($A68,'[2]Trade_Map_-_Liste_des_marchés_i'!$A$18:$K$221,6,0)</f>
        <v>3977</v>
      </c>
      <c r="BH68" s="12">
        <f>VLOOKUP($A68,'[2]Trade_Map_-_Liste_des_marchés_i'!$A$18:$K$221,7,0)</f>
        <v>3034</v>
      </c>
      <c r="BI68" s="12">
        <f>VLOOKUP($A68,'[2]Trade_Map_-_Liste_des_marchés_i'!$A$18:$K$221,8,0)</f>
        <v>3312</v>
      </c>
      <c r="BJ68" s="12">
        <f>VLOOKUP($A68,'[2]Trade_Map_-_Liste_des_marchés_i'!$A$18:$K$221,9,0)</f>
        <v>3268</v>
      </c>
      <c r="BK68" s="12">
        <f>VLOOKUP($A68,'[2]Trade_Map_-_Liste_des_marchés_i'!$A$18:$K$221,10,0)</f>
        <v>2390</v>
      </c>
      <c r="BL68" s="48">
        <v>-3.7976771511556651E-2</v>
      </c>
      <c r="BM68" s="12">
        <f>VLOOKUP($A68,'[1]Trade_Map_-_Liste_des_marchés_f'!$A$18:$K$227,3,0)</f>
        <v>3028</v>
      </c>
      <c r="BN68" s="12">
        <f>VLOOKUP($A68,'[1]Trade_Map_-_Liste_des_marchés_f'!$A$18:$K$227,4,0)</f>
        <v>16707</v>
      </c>
      <c r="BO68" s="12">
        <f>VLOOKUP($A68,'[1]Trade_Map_-_Liste_des_marchés_f'!$A$18:$K$227,5,0)</f>
        <v>37212</v>
      </c>
      <c r="BP68" s="12">
        <f>VLOOKUP($A68,'[1]Trade_Map_-_Liste_des_marchés_f'!$A$18:$K$227,6,0)</f>
        <v>12359</v>
      </c>
      <c r="BQ68" s="12">
        <f>VLOOKUP($A68,'[1]Trade_Map_-_Liste_des_marchés_f'!$A$18:$K$227,7,0)</f>
        <v>23060</v>
      </c>
      <c r="BR68" s="12">
        <f>VLOOKUP($A68,'[1]Trade_Map_-_Liste_des_marchés_f'!$A$18:$K$227,8,0)</f>
        <v>133569</v>
      </c>
      <c r="BS68" s="12">
        <f>VLOOKUP($A68,'[1]Trade_Map_-_Liste_des_marchés_f'!$A$18:$K$227,9,0)</f>
        <v>97560</v>
      </c>
      <c r="BT68" s="12">
        <f>VLOOKUP($A68,'[1]Trade_Map_-_Liste_des_marchés_f'!$A$18:$K$227,10,0)</f>
        <v>145534</v>
      </c>
      <c r="BU68" s="48">
        <v>0.73883498992303287</v>
      </c>
    </row>
    <row r="69" spans="1:73" x14ac:dyDescent="0.25">
      <c r="A69" s="8" t="s">
        <v>521</v>
      </c>
      <c r="B69" s="8" t="s">
        <v>521</v>
      </c>
      <c r="C69" s="22" t="s">
        <v>407</v>
      </c>
      <c r="D69" s="22" t="s">
        <v>419</v>
      </c>
      <c r="E69" s="17" t="s">
        <v>522</v>
      </c>
      <c r="F69" s="23" t="s">
        <v>523</v>
      </c>
      <c r="G69" s="12">
        <v>11333483</v>
      </c>
      <c r="H69" s="9" t="s">
        <v>441</v>
      </c>
      <c r="I69" s="17" t="s">
        <v>441</v>
      </c>
      <c r="J69" s="24" t="s">
        <v>524</v>
      </c>
      <c r="K69" s="17" t="s">
        <v>525</v>
      </c>
      <c r="L69" s="22" t="s">
        <v>526</v>
      </c>
      <c r="M69" s="22" t="s">
        <v>527</v>
      </c>
      <c r="N69" s="54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32</v>
      </c>
      <c r="W69" s="15" t="s">
        <v>32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1096</v>
      </c>
      <c r="AE69" s="17"/>
      <c r="AF69" s="17"/>
      <c r="AG69" s="17"/>
      <c r="AH69" s="17"/>
      <c r="AI69" s="17"/>
      <c r="AJ69" s="9"/>
      <c r="AK69" s="19" t="s">
        <v>22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VLOOKUP(A69,'[2]Trade_Map_-_Liste_des_marchés_i'!$A$18:$K$221,3,0)</f>
        <v>2584</v>
      </c>
      <c r="BE69" s="12">
        <f>VLOOKUP($A69,'[2]Trade_Map_-_Liste_des_marchés_i'!$A$18:$K$221,4,0)</f>
        <v>7839</v>
      </c>
      <c r="BF69" s="12">
        <f>VLOOKUP($A69,'[2]Trade_Map_-_Liste_des_marchés_i'!$A$18:$K$221,5,0)</f>
        <v>6235</v>
      </c>
      <c r="BG69" s="12">
        <f>VLOOKUP($A69,'[2]Trade_Map_-_Liste_des_marchés_i'!$A$18:$K$221,6,0)</f>
        <v>620</v>
      </c>
      <c r="BH69" s="12">
        <f>VLOOKUP($A69,'[2]Trade_Map_-_Liste_des_marchés_i'!$A$18:$K$221,7,0)</f>
        <v>848</v>
      </c>
      <c r="BI69" s="12">
        <f>VLOOKUP($A69,'[2]Trade_Map_-_Liste_des_marchés_i'!$A$18:$K$221,8,0)</f>
        <v>5166</v>
      </c>
      <c r="BJ69" s="12">
        <f>VLOOKUP($A69,'[2]Trade_Map_-_Liste_des_marchés_i'!$A$18:$K$221,9,0)</f>
        <v>3745</v>
      </c>
      <c r="BK69" s="12">
        <f>VLOOKUP($A69,'[2]Trade_Map_-_Liste_des_marchés_i'!$A$18:$K$221,10,0)</f>
        <v>129</v>
      </c>
      <c r="BL69" s="48">
        <v>-0.34830789865241785</v>
      </c>
      <c r="BM69" s="12">
        <f>VLOOKUP($A69,'[1]Trade_Map_-_Liste_des_marchés_f'!$A$18:$K$227,3,0)</f>
        <v>4330</v>
      </c>
      <c r="BN69" s="12">
        <f>VLOOKUP($A69,'[1]Trade_Map_-_Liste_des_marchés_f'!$A$18:$K$227,4,0)</f>
        <v>13578</v>
      </c>
      <c r="BO69" s="12">
        <f>VLOOKUP($A69,'[1]Trade_Map_-_Liste_des_marchés_f'!$A$18:$K$227,5,0)</f>
        <v>6784</v>
      </c>
      <c r="BP69" s="12">
        <f>VLOOKUP($A69,'[1]Trade_Map_-_Liste_des_marchés_f'!$A$18:$K$227,6,0)</f>
        <v>1963</v>
      </c>
      <c r="BQ69" s="12">
        <f>VLOOKUP($A69,'[1]Trade_Map_-_Liste_des_marchés_f'!$A$18:$K$227,7,0)</f>
        <v>14256</v>
      </c>
      <c r="BR69" s="12">
        <f>VLOOKUP($A69,'[1]Trade_Map_-_Liste_des_marchés_f'!$A$18:$K$227,8,0)</f>
        <v>10454</v>
      </c>
      <c r="BS69" s="12">
        <f>VLOOKUP($A69,'[1]Trade_Map_-_Liste_des_marchés_f'!$A$18:$K$227,9,0)</f>
        <v>1168</v>
      </c>
      <c r="BT69" s="12">
        <f>VLOOKUP($A69,'[1]Trade_Map_-_Liste_des_marchés_f'!$A$18:$K$227,10,0)</f>
        <v>1688</v>
      </c>
      <c r="BU69" s="48">
        <v>-0.12591244860264927</v>
      </c>
    </row>
    <row r="70" spans="1:73" x14ac:dyDescent="0.25">
      <c r="A70" s="8" t="s">
        <v>528</v>
      </c>
      <c r="B70" s="8" t="s">
        <v>529</v>
      </c>
      <c r="C70" s="22" t="s">
        <v>407</v>
      </c>
      <c r="D70" s="22" t="s">
        <v>419</v>
      </c>
      <c r="E70" s="17" t="s">
        <v>530</v>
      </c>
      <c r="F70" s="23" t="s">
        <v>531</v>
      </c>
      <c r="G70" s="12">
        <v>28515829</v>
      </c>
      <c r="H70" s="9" t="s">
        <v>441</v>
      </c>
      <c r="I70" s="17" t="s">
        <v>422</v>
      </c>
      <c r="J70" s="24" t="s">
        <v>532</v>
      </c>
      <c r="K70" s="17" t="s">
        <v>533</v>
      </c>
      <c r="L70" s="22" t="s">
        <v>534</v>
      </c>
      <c r="M70" s="22" t="s">
        <v>74</v>
      </c>
      <c r="N70" s="54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535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1096</v>
      </c>
      <c r="AE70" s="17"/>
      <c r="AF70" s="17"/>
      <c r="AG70" s="17"/>
      <c r="AH70" s="17"/>
      <c r="AI70" s="17"/>
      <c r="AJ70" s="9" t="s">
        <v>536</v>
      </c>
      <c r="AK70" s="19" t="s">
        <v>22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>
        <f>VLOOKUP(A70,'[2]Trade_Map_-_Liste_des_marchés_i'!$A$18:$K$221,3,0)</f>
        <v>25520</v>
      </c>
      <c r="BE70" s="12">
        <f>VLOOKUP($A70,'[2]Trade_Map_-_Liste_des_marchés_i'!$A$18:$K$221,4,0)</f>
        <v>17680</v>
      </c>
      <c r="BF70" s="12">
        <f>VLOOKUP($A70,'[2]Trade_Map_-_Liste_des_marchés_i'!$A$18:$K$221,5,0)</f>
        <v>15027</v>
      </c>
      <c r="BG70" s="12">
        <f>VLOOKUP($A70,'[2]Trade_Map_-_Liste_des_marchés_i'!$A$18:$K$221,6,0)</f>
        <v>22237</v>
      </c>
      <c r="BH70" s="12">
        <f>VLOOKUP($A70,'[2]Trade_Map_-_Liste_des_marchés_i'!$A$18:$K$221,7,0)</f>
        <v>11740</v>
      </c>
      <c r="BI70" s="12">
        <f>VLOOKUP($A70,'[2]Trade_Map_-_Liste_des_marchés_i'!$A$18:$K$221,8,0)</f>
        <v>12702</v>
      </c>
      <c r="BJ70" s="12">
        <f>VLOOKUP($A70,'[2]Trade_Map_-_Liste_des_marchés_i'!$A$18:$K$221,9,0)</f>
        <v>8216</v>
      </c>
      <c r="BK70" s="12">
        <f>VLOOKUP($A70,'[2]Trade_Map_-_Liste_des_marchés_i'!$A$18:$K$221,10,0)</f>
        <v>603</v>
      </c>
      <c r="BL70" s="48">
        <v>-0.41435585466925673</v>
      </c>
      <c r="BM70" s="12">
        <f>VLOOKUP($A70,'[1]Trade_Map_-_Liste_des_marchés_f'!$A$18:$K$227,3,0)</f>
        <v>87656</v>
      </c>
      <c r="BN70" s="12">
        <f>VLOOKUP($A70,'[1]Trade_Map_-_Liste_des_marchés_f'!$A$18:$K$227,4,0)</f>
        <v>39030</v>
      </c>
      <c r="BO70" s="12">
        <f>VLOOKUP($A70,'[1]Trade_Map_-_Liste_des_marchés_f'!$A$18:$K$227,5,0)</f>
        <v>91713</v>
      </c>
      <c r="BP70" s="12">
        <f>VLOOKUP($A70,'[1]Trade_Map_-_Liste_des_marchés_f'!$A$18:$K$227,6,0)</f>
        <v>126633</v>
      </c>
      <c r="BQ70" s="12">
        <f>VLOOKUP($A70,'[1]Trade_Map_-_Liste_des_marchés_f'!$A$18:$K$227,7,0)</f>
        <v>103868</v>
      </c>
      <c r="BR70" s="12">
        <f>VLOOKUP($A70,'[1]Trade_Map_-_Liste_des_marchés_f'!$A$18:$K$227,8,0)</f>
        <v>32372</v>
      </c>
      <c r="BS70" s="12">
        <f>VLOOKUP($A70,'[1]Trade_Map_-_Liste_des_marchés_f'!$A$18:$K$227,9,0)</f>
        <v>80</v>
      </c>
      <c r="BT70" s="12">
        <f>VLOOKUP($A70,'[1]Trade_Map_-_Liste_des_marchés_f'!$A$18:$K$227,10,0)</f>
        <v>8767</v>
      </c>
      <c r="BU70" s="48">
        <v>-0.28029790744021366</v>
      </c>
    </row>
    <row r="71" spans="1:73" x14ac:dyDescent="0.25">
      <c r="A71" s="8" t="s">
        <v>537</v>
      </c>
      <c r="B71" s="8" t="s">
        <v>537</v>
      </c>
      <c r="C71" s="22" t="s">
        <v>407</v>
      </c>
      <c r="D71" s="22" t="s">
        <v>419</v>
      </c>
      <c r="E71" s="17" t="s">
        <v>538</v>
      </c>
      <c r="F71" s="23" t="s">
        <v>539</v>
      </c>
      <c r="G71" s="12">
        <v>7044636</v>
      </c>
      <c r="H71" s="9" t="s">
        <v>540</v>
      </c>
      <c r="I71" s="17" t="s">
        <v>11</v>
      </c>
      <c r="J71" s="24" t="s">
        <v>541</v>
      </c>
      <c r="K71" s="17" t="s">
        <v>542</v>
      </c>
      <c r="L71" s="22" t="s">
        <v>543</v>
      </c>
      <c r="M71" s="22" t="s">
        <v>83</v>
      </c>
      <c r="N71" s="54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32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1096</v>
      </c>
      <c r="AE71" s="17"/>
      <c r="AF71" s="17"/>
      <c r="AG71" s="17"/>
      <c r="AH71" s="17"/>
      <c r="AI71" s="17"/>
      <c r="AJ71" s="9" t="s">
        <v>544</v>
      </c>
      <c r="AK71" s="19" t="s">
        <v>22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VLOOKUP(A71,'[2]Trade_Map_-_Liste_des_marchés_i'!$A$18:$K$221,3,0)</f>
        <v>15358</v>
      </c>
      <c r="BE71" s="12">
        <f>VLOOKUP($A71,'[2]Trade_Map_-_Liste_des_marchés_i'!$A$18:$K$221,4,0)</f>
        <v>682</v>
      </c>
      <c r="BF71" s="12">
        <f>VLOOKUP($A71,'[2]Trade_Map_-_Liste_des_marchés_i'!$A$18:$K$221,5,0)</f>
        <v>1211</v>
      </c>
      <c r="BG71" s="12">
        <f>VLOOKUP($A71,'[2]Trade_Map_-_Liste_des_marchés_i'!$A$18:$K$221,6,0)</f>
        <v>490</v>
      </c>
      <c r="BH71" s="12">
        <f>VLOOKUP($A71,'[2]Trade_Map_-_Liste_des_marchés_i'!$A$18:$K$221,7,0)</f>
        <v>759</v>
      </c>
      <c r="BI71" s="12">
        <f>VLOOKUP($A71,'[2]Trade_Map_-_Liste_des_marchés_i'!$A$18:$K$221,8,0)</f>
        <v>1090</v>
      </c>
      <c r="BJ71" s="12">
        <f>VLOOKUP($A71,'[2]Trade_Map_-_Liste_des_marchés_i'!$A$18:$K$221,9,0)</f>
        <v>1377</v>
      </c>
      <c r="BK71" s="12">
        <f>VLOOKUP($A71,'[2]Trade_Map_-_Liste_des_marchés_i'!$A$18:$K$221,10,0)</f>
        <v>2203</v>
      </c>
      <c r="BL71" s="48">
        <v>-0.24225044401740059</v>
      </c>
      <c r="BM71" s="12">
        <f>VLOOKUP($A71,'[1]Trade_Map_-_Liste_des_marchés_f'!$A$18:$K$227,3,0)</f>
        <v>15106</v>
      </c>
      <c r="BN71" s="12">
        <f>VLOOKUP($A71,'[1]Trade_Map_-_Liste_des_marchés_f'!$A$18:$K$227,4,0)</f>
        <v>49094</v>
      </c>
      <c r="BO71" s="12">
        <f>VLOOKUP($A71,'[1]Trade_Map_-_Liste_des_marchés_f'!$A$18:$K$227,5,0)</f>
        <v>33458</v>
      </c>
      <c r="BP71" s="12">
        <f>VLOOKUP($A71,'[1]Trade_Map_-_Liste_des_marchés_f'!$A$18:$K$227,6,0)</f>
        <v>39775</v>
      </c>
      <c r="BQ71" s="12">
        <f>VLOOKUP($A71,'[1]Trade_Map_-_Liste_des_marchés_f'!$A$18:$K$227,7,0)</f>
        <v>11031</v>
      </c>
      <c r="BR71" s="12">
        <f>VLOOKUP($A71,'[1]Trade_Map_-_Liste_des_marchés_f'!$A$18:$K$227,8,0)</f>
        <v>15040</v>
      </c>
      <c r="BS71" s="12">
        <f>VLOOKUP($A71,'[1]Trade_Map_-_Liste_des_marchés_f'!$A$18:$K$227,9,0)</f>
        <v>342</v>
      </c>
      <c r="BT71" s="12">
        <f>VLOOKUP($A71,'[1]Trade_Map_-_Liste_des_marchés_f'!$A$18:$K$227,10,0)</f>
        <v>396</v>
      </c>
      <c r="BU71" s="48">
        <v>-0.40560115352283699</v>
      </c>
    </row>
    <row r="72" spans="1:73" x14ac:dyDescent="0.25">
      <c r="A72" s="8" t="s">
        <v>545</v>
      </c>
      <c r="B72" s="8" t="s">
        <v>545</v>
      </c>
      <c r="C72" s="9" t="s">
        <v>546</v>
      </c>
      <c r="D72" s="9" t="s">
        <v>547</v>
      </c>
      <c r="E72" s="10" t="s">
        <v>548</v>
      </c>
      <c r="F72" s="21" t="s">
        <v>549</v>
      </c>
      <c r="G72" s="12">
        <v>1397715000</v>
      </c>
      <c r="H72" s="9" t="s">
        <v>550</v>
      </c>
      <c r="I72" s="10" t="s">
        <v>551</v>
      </c>
      <c r="J72" s="13" t="s">
        <v>503</v>
      </c>
      <c r="K72" s="10" t="s">
        <v>552</v>
      </c>
      <c r="L72" s="9" t="s">
        <v>518</v>
      </c>
      <c r="M72" s="9" t="s">
        <v>553</v>
      </c>
      <c r="N72" s="54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554</v>
      </c>
      <c r="W72" s="15" t="s">
        <v>555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1096</v>
      </c>
      <c r="AE72" s="10"/>
      <c r="AF72" s="10"/>
      <c r="AG72" s="10"/>
      <c r="AH72" s="10"/>
      <c r="AI72" s="10"/>
      <c r="AJ72" s="9" t="s">
        <v>556</v>
      </c>
      <c r="AK72" s="19" t="s">
        <v>22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VLOOKUP(A72,'[2]Trade_Map_-_Liste_des_marchés_i'!$A$18:$K$221,3,0)</f>
        <v>278809</v>
      </c>
      <c r="BE72" s="12">
        <f>VLOOKUP($A72,'[2]Trade_Map_-_Liste_des_marchés_i'!$A$18:$K$221,4,0)</f>
        <v>341517</v>
      </c>
      <c r="BF72" s="12">
        <f>VLOOKUP($A72,'[2]Trade_Map_-_Liste_des_marchés_i'!$A$18:$K$221,5,0)</f>
        <v>270928</v>
      </c>
      <c r="BG72" s="12">
        <f>VLOOKUP($A72,'[2]Trade_Map_-_Liste_des_marchés_i'!$A$18:$K$221,6,0)</f>
        <v>243651</v>
      </c>
      <c r="BH72" s="12">
        <f>VLOOKUP($A72,'[2]Trade_Map_-_Liste_des_marchés_i'!$A$18:$K$221,7,0)</f>
        <v>228313</v>
      </c>
      <c r="BI72" s="12">
        <f>VLOOKUP($A72,'[2]Trade_Map_-_Liste_des_marchés_i'!$A$18:$K$221,8,0)</f>
        <v>306696</v>
      </c>
      <c r="BJ72" s="12">
        <f>VLOOKUP($A72,'[2]Trade_Map_-_Liste_des_marchés_i'!$A$18:$K$221,9,0)</f>
        <v>270098</v>
      </c>
      <c r="BK72" s="12">
        <f>VLOOKUP($A72,'[2]Trade_Map_-_Liste_des_marchés_i'!$A$18:$K$221,10,0)</f>
        <v>283450</v>
      </c>
      <c r="BL72" s="49">
        <v>2.361180520742634E-3</v>
      </c>
      <c r="BM72" s="12">
        <f>VLOOKUP($A72,'[1]Trade_Map_-_Liste_des_marchés_f'!$A$18:$K$227,3,0)</f>
        <v>2967814</v>
      </c>
      <c r="BN72" s="12">
        <f>VLOOKUP($A72,'[1]Trade_Map_-_Liste_des_marchés_f'!$A$18:$K$227,4,0)</f>
        <v>3136793</v>
      </c>
      <c r="BO72" s="12">
        <f>VLOOKUP($A72,'[1]Trade_Map_-_Liste_des_marchés_f'!$A$18:$K$227,5,0)</f>
        <v>3507532</v>
      </c>
      <c r="BP72" s="12">
        <f>VLOOKUP($A72,'[1]Trade_Map_-_Liste_des_marchés_f'!$A$18:$K$227,6,0)</f>
        <v>3155693</v>
      </c>
      <c r="BQ72" s="12">
        <f>VLOOKUP($A72,'[1]Trade_Map_-_Liste_des_marchés_f'!$A$18:$K$227,7,0)</f>
        <v>3802775</v>
      </c>
      <c r="BR72" s="12">
        <f>VLOOKUP($A72,'[1]Trade_Map_-_Liste_des_marchés_f'!$A$18:$K$227,8,0)</f>
        <v>4078630</v>
      </c>
      <c r="BS72" s="12">
        <f>VLOOKUP($A72,'[1]Trade_Map_-_Liste_des_marchés_f'!$A$18:$K$227,9,0)</f>
        <v>5037380</v>
      </c>
      <c r="BT72" s="12">
        <f>VLOOKUP($A72,'[1]Trade_Map_-_Liste_des_marchés_f'!$A$18:$K$227,10,0)</f>
        <v>5181673</v>
      </c>
      <c r="BU72" s="49">
        <v>8.2869668187989243E-2</v>
      </c>
    </row>
    <row r="73" spans="1:73" x14ac:dyDescent="0.25">
      <c r="A73" s="8" t="s">
        <v>557</v>
      </c>
      <c r="B73" s="8" t="s">
        <v>557</v>
      </c>
      <c r="C73" s="9" t="s">
        <v>546</v>
      </c>
      <c r="D73" s="9" t="s">
        <v>558</v>
      </c>
      <c r="E73" s="10" t="s">
        <v>557</v>
      </c>
      <c r="F73" s="21" t="s">
        <v>559</v>
      </c>
      <c r="G73" s="12">
        <v>5703569</v>
      </c>
      <c r="H73" s="9" t="s">
        <v>560</v>
      </c>
      <c r="I73" s="10" t="s">
        <v>11</v>
      </c>
      <c r="J73" s="13" t="s">
        <v>561</v>
      </c>
      <c r="K73" s="10" t="s">
        <v>562</v>
      </c>
      <c r="L73" s="9" t="s">
        <v>563</v>
      </c>
      <c r="M73" s="9" t="s">
        <v>460</v>
      </c>
      <c r="N73" s="54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564</v>
      </c>
      <c r="W73" s="15" t="s">
        <v>565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1096</v>
      </c>
      <c r="AE73" s="10"/>
      <c r="AF73" s="10"/>
      <c r="AG73" s="10"/>
      <c r="AH73" s="10"/>
      <c r="AI73" s="10"/>
      <c r="AJ73" s="9" t="s">
        <v>566</v>
      </c>
      <c r="AK73" s="19" t="s">
        <v>22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VLOOKUP(A73,'[2]Trade_Map_-_Liste_des_marchés_i'!$A$18:$K$221,3,0)</f>
        <v>291579</v>
      </c>
      <c r="BE73" s="12">
        <f>VLOOKUP($A73,'[2]Trade_Map_-_Liste_des_marchés_i'!$A$18:$K$221,4,0)</f>
        <v>293215</v>
      </c>
      <c r="BF73" s="12">
        <f>VLOOKUP($A73,'[2]Trade_Map_-_Liste_des_marchés_i'!$A$18:$K$221,5,0)</f>
        <v>300154</v>
      </c>
      <c r="BG73" s="12">
        <f>VLOOKUP($A73,'[2]Trade_Map_-_Liste_des_marchés_i'!$A$18:$K$221,6,0)</f>
        <v>246688</v>
      </c>
      <c r="BH73" s="12">
        <f>VLOOKUP($A73,'[2]Trade_Map_-_Liste_des_marchés_i'!$A$18:$K$221,7,0)</f>
        <v>248327</v>
      </c>
      <c r="BI73" s="12">
        <f>VLOOKUP($A73,'[2]Trade_Map_-_Liste_des_marchés_i'!$A$18:$K$221,8,0)</f>
        <v>270135</v>
      </c>
      <c r="BJ73" s="12">
        <f>VLOOKUP($A73,'[2]Trade_Map_-_Liste_des_marchés_i'!$A$18:$K$221,9,0)</f>
        <v>288143</v>
      </c>
      <c r="BK73" s="12">
        <f>VLOOKUP($A73,'[2]Trade_Map_-_Liste_des_marchés_i'!$A$18:$K$221,10,0)</f>
        <v>279805</v>
      </c>
      <c r="BL73" s="48">
        <v>-5.8709907095969571E-3</v>
      </c>
      <c r="BM73" s="12">
        <f>VLOOKUP($A73,'[1]Trade_Map_-_Liste_des_marchés_f'!$A$18:$K$227,3,0)</f>
        <v>138178</v>
      </c>
      <c r="BN73" s="12">
        <f>VLOOKUP($A73,'[1]Trade_Map_-_Liste_des_marchés_f'!$A$18:$K$227,4,0)</f>
        <v>119020</v>
      </c>
      <c r="BO73" s="12">
        <f>VLOOKUP($A73,'[1]Trade_Map_-_Liste_des_marchés_f'!$A$18:$K$227,5,0)</f>
        <v>116307</v>
      </c>
      <c r="BP73" s="12">
        <f>VLOOKUP($A73,'[1]Trade_Map_-_Liste_des_marchés_f'!$A$18:$K$227,6,0)</f>
        <v>92165</v>
      </c>
      <c r="BQ73" s="12">
        <f>VLOOKUP($A73,'[1]Trade_Map_-_Liste_des_marchés_f'!$A$18:$K$227,7,0)</f>
        <v>102761</v>
      </c>
      <c r="BR73" s="12">
        <f>VLOOKUP($A73,'[1]Trade_Map_-_Liste_des_marchés_f'!$A$18:$K$227,8,0)</f>
        <v>96382</v>
      </c>
      <c r="BS73" s="12">
        <f>VLOOKUP($A73,'[1]Trade_Map_-_Liste_des_marchés_f'!$A$18:$K$227,9,0)</f>
        <v>110069</v>
      </c>
      <c r="BT73" s="12">
        <f>VLOOKUP($A73,'[1]Trade_Map_-_Liste_des_marchés_f'!$A$18:$K$227,10,0)</f>
        <v>158348</v>
      </c>
      <c r="BU73" s="48">
        <v>1.9655304448776834E-2</v>
      </c>
    </row>
    <row r="74" spans="1:73" x14ac:dyDescent="0.25">
      <c r="A74" s="8" t="s">
        <v>567</v>
      </c>
      <c r="B74" s="8" t="s">
        <v>567</v>
      </c>
      <c r="C74" s="9" t="s">
        <v>546</v>
      </c>
      <c r="D74" s="9" t="s">
        <v>558</v>
      </c>
      <c r="E74" s="10" t="s">
        <v>568</v>
      </c>
      <c r="F74" s="21" t="s">
        <v>569</v>
      </c>
      <c r="G74" s="12">
        <v>31949777</v>
      </c>
      <c r="H74" s="9" t="s">
        <v>570</v>
      </c>
      <c r="I74" s="10" t="s">
        <v>11</v>
      </c>
      <c r="J74" s="13" t="s">
        <v>571</v>
      </c>
      <c r="K74" s="10" t="s">
        <v>572</v>
      </c>
      <c r="L74" s="9" t="s">
        <v>573</v>
      </c>
      <c r="M74" s="9" t="s">
        <v>574</v>
      </c>
      <c r="N74" s="54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575</v>
      </c>
      <c r="W74" s="15" t="s">
        <v>576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1096</v>
      </c>
      <c r="AE74" s="10"/>
      <c r="AF74" s="10"/>
      <c r="AG74" s="10"/>
      <c r="AH74" s="10"/>
      <c r="AI74" s="10"/>
      <c r="AJ74" s="9" t="s">
        <v>577</v>
      </c>
      <c r="AK74" s="19" t="s">
        <v>22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VLOOKUP(A74,'[2]Trade_Map_-_Liste_des_marchés_i'!$A$18:$K$221,3,0)</f>
        <v>5721</v>
      </c>
      <c r="BE74" s="12">
        <f>VLOOKUP($A74,'[2]Trade_Map_-_Liste_des_marchés_i'!$A$18:$K$221,4,0)</f>
        <v>8413</v>
      </c>
      <c r="BF74" s="12">
        <f>VLOOKUP($A74,'[2]Trade_Map_-_Liste_des_marchés_i'!$A$18:$K$221,5,0)</f>
        <v>4763</v>
      </c>
      <c r="BG74" s="12">
        <f>VLOOKUP($A74,'[2]Trade_Map_-_Liste_des_marchés_i'!$A$18:$K$221,6,0)</f>
        <v>4190</v>
      </c>
      <c r="BH74" s="12">
        <f>VLOOKUP($A74,'[2]Trade_Map_-_Liste_des_marchés_i'!$A$18:$K$221,7,0)</f>
        <v>9936</v>
      </c>
      <c r="BI74" s="12">
        <f>VLOOKUP($A74,'[2]Trade_Map_-_Liste_des_marchés_i'!$A$18:$K$221,8,0)</f>
        <v>8909</v>
      </c>
      <c r="BJ74" s="12">
        <f>VLOOKUP($A74,'[2]Trade_Map_-_Liste_des_marchés_i'!$A$18:$K$221,9,0)</f>
        <v>7626</v>
      </c>
      <c r="BK74" s="12">
        <f>VLOOKUP($A74,'[2]Trade_Map_-_Liste_des_marchés_i'!$A$18:$K$221,10,0)</f>
        <v>15096</v>
      </c>
      <c r="BL74" s="48">
        <v>0.1486786861669287</v>
      </c>
      <c r="BM74" s="12">
        <f>VLOOKUP($A74,'[1]Trade_Map_-_Liste_des_marchés_f'!$A$18:$K$227,3,0)</f>
        <v>91827</v>
      </c>
      <c r="BN74" s="12">
        <f>VLOOKUP($A74,'[1]Trade_Map_-_Liste_des_marchés_f'!$A$18:$K$227,4,0)</f>
        <v>93156</v>
      </c>
      <c r="BO74" s="12">
        <f>VLOOKUP($A74,'[1]Trade_Map_-_Liste_des_marchés_f'!$A$18:$K$227,5,0)</f>
        <v>102573</v>
      </c>
      <c r="BP74" s="12">
        <f>VLOOKUP($A74,'[1]Trade_Map_-_Liste_des_marchés_f'!$A$18:$K$227,6,0)</f>
        <v>85868</v>
      </c>
      <c r="BQ74" s="12">
        <f>VLOOKUP($A74,'[1]Trade_Map_-_Liste_des_marchés_f'!$A$18:$K$227,7,0)</f>
        <v>96167</v>
      </c>
      <c r="BR74" s="12">
        <f>VLOOKUP($A74,'[1]Trade_Map_-_Liste_des_marchés_f'!$A$18:$K$227,8,0)</f>
        <v>100359</v>
      </c>
      <c r="BS74" s="12">
        <f>VLOOKUP($A74,'[1]Trade_Map_-_Liste_des_marchés_f'!$A$18:$K$227,9,0)</f>
        <v>103538</v>
      </c>
      <c r="BT74" s="12">
        <f>VLOOKUP($A74,'[1]Trade_Map_-_Liste_des_marchés_f'!$A$18:$K$227,10,0)</f>
        <v>84190</v>
      </c>
      <c r="BU74" s="48">
        <v>-1.2327701097742838E-2</v>
      </c>
    </row>
    <row r="75" spans="1:73" x14ac:dyDescent="0.25">
      <c r="A75" s="8" t="s">
        <v>578</v>
      </c>
      <c r="B75" s="8" t="s">
        <v>578</v>
      </c>
      <c r="C75" s="9" t="s">
        <v>546</v>
      </c>
      <c r="D75" s="9" t="s">
        <v>547</v>
      </c>
      <c r="E75" s="10" t="s">
        <v>579</v>
      </c>
      <c r="F75" s="21" t="s">
        <v>580</v>
      </c>
      <c r="G75" s="12">
        <v>51709098</v>
      </c>
      <c r="H75" s="9" t="s">
        <v>581</v>
      </c>
      <c r="I75" s="10" t="s">
        <v>11</v>
      </c>
      <c r="J75" s="13" t="s">
        <v>582</v>
      </c>
      <c r="K75" s="10" t="s">
        <v>583</v>
      </c>
      <c r="L75" s="9" t="s">
        <v>584</v>
      </c>
      <c r="M75" s="9" t="s">
        <v>585</v>
      </c>
      <c r="N75" s="54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586</v>
      </c>
      <c r="W75" s="15" t="s">
        <v>587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1096</v>
      </c>
      <c r="AE75" s="10"/>
      <c r="AF75" s="10"/>
      <c r="AG75" s="10"/>
      <c r="AH75" s="10"/>
      <c r="AI75" s="10"/>
      <c r="AJ75" s="9" t="s">
        <v>445</v>
      </c>
      <c r="AK75" s="19" t="s">
        <v>22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>
        <f>VLOOKUP(A75,'[2]Trade_Map_-_Liste_des_marchés_i'!$A$18:$K$221,3,0)</f>
        <v>174820</v>
      </c>
      <c r="BE75" s="12">
        <f>VLOOKUP($A75,'[2]Trade_Map_-_Liste_des_marchés_i'!$A$18:$K$221,4,0)</f>
        <v>75672</v>
      </c>
      <c r="BF75" s="12">
        <f>VLOOKUP($A75,'[2]Trade_Map_-_Liste_des_marchés_i'!$A$18:$K$221,5,0)</f>
        <v>116415</v>
      </c>
      <c r="BG75" s="12">
        <f>VLOOKUP($A75,'[2]Trade_Map_-_Liste_des_marchés_i'!$A$18:$K$221,6,0)</f>
        <v>79088</v>
      </c>
      <c r="BH75" s="12">
        <f>VLOOKUP($A75,'[2]Trade_Map_-_Liste_des_marchés_i'!$A$18:$K$221,7,0)</f>
        <v>85952</v>
      </c>
      <c r="BI75" s="12">
        <f>VLOOKUP($A75,'[2]Trade_Map_-_Liste_des_marchés_i'!$A$18:$K$221,8,0)</f>
        <v>107517</v>
      </c>
      <c r="BJ75" s="12">
        <f>VLOOKUP($A75,'[2]Trade_Map_-_Liste_des_marchés_i'!$A$18:$K$221,9,0)</f>
        <v>74136</v>
      </c>
      <c r="BK75" s="12">
        <f>VLOOKUP($A75,'[2]Trade_Map_-_Liste_des_marchés_i'!$A$18:$K$221,10,0)</f>
        <v>54721</v>
      </c>
      <c r="BL75" s="48">
        <v>-0.15289438883201634</v>
      </c>
      <c r="BM75" s="12">
        <f>VLOOKUP($A75,'[1]Trade_Map_-_Liste_des_marchés_f'!$A$18:$K$227,3,0)</f>
        <v>595997</v>
      </c>
      <c r="BN75" s="12">
        <f>VLOOKUP($A75,'[1]Trade_Map_-_Liste_des_marchés_f'!$A$18:$K$227,4,0)</f>
        <v>402070</v>
      </c>
      <c r="BO75" s="12">
        <f>VLOOKUP($A75,'[1]Trade_Map_-_Liste_des_marchés_f'!$A$18:$K$227,5,0)</f>
        <v>401637</v>
      </c>
      <c r="BP75" s="12">
        <f>VLOOKUP($A75,'[1]Trade_Map_-_Liste_des_marchés_f'!$A$18:$K$227,6,0)</f>
        <v>407777</v>
      </c>
      <c r="BQ75" s="12">
        <f>VLOOKUP($A75,'[1]Trade_Map_-_Liste_des_marchés_f'!$A$18:$K$227,7,0)</f>
        <v>788498</v>
      </c>
      <c r="BR75" s="12">
        <f>VLOOKUP($A75,'[1]Trade_Map_-_Liste_des_marchés_f'!$A$18:$K$227,8,0)</f>
        <v>542766</v>
      </c>
      <c r="BS75" s="12">
        <f>VLOOKUP($A75,'[1]Trade_Map_-_Liste_des_marchés_f'!$A$18:$K$227,9,0)</f>
        <v>453051</v>
      </c>
      <c r="BT75" s="12">
        <f>VLOOKUP($A75,'[1]Trade_Map_-_Liste_des_marchés_f'!$A$18:$K$227,10,0)</f>
        <v>556900</v>
      </c>
      <c r="BU75" s="48">
        <v>-9.6460247339075211E-3</v>
      </c>
    </row>
    <row r="76" spans="1:73" x14ac:dyDescent="0.25">
      <c r="A76" s="8" t="s">
        <v>588</v>
      </c>
      <c r="B76" s="8" t="s">
        <v>589</v>
      </c>
      <c r="C76" s="9" t="s">
        <v>546</v>
      </c>
      <c r="D76" s="9" t="s">
        <v>547</v>
      </c>
      <c r="E76" s="10"/>
      <c r="F76" s="21" t="s">
        <v>590</v>
      </c>
      <c r="G76" s="12">
        <v>7507400</v>
      </c>
      <c r="H76" s="9" t="s">
        <v>591</v>
      </c>
      <c r="I76" s="10" t="s">
        <v>11</v>
      </c>
      <c r="J76" s="13" t="s">
        <v>592</v>
      </c>
      <c r="K76" s="10" t="s">
        <v>593</v>
      </c>
      <c r="L76" s="9" t="s">
        <v>594</v>
      </c>
      <c r="M76" s="9" t="s">
        <v>553</v>
      </c>
      <c r="N76" s="54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595</v>
      </c>
      <c r="W76" s="15" t="s">
        <v>596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1096</v>
      </c>
      <c r="AE76" s="10"/>
      <c r="AF76" s="10"/>
      <c r="AG76" s="10"/>
      <c r="AH76" s="10"/>
      <c r="AI76" s="10"/>
      <c r="AJ76" s="9" t="s">
        <v>597</v>
      </c>
      <c r="AK76" s="19" t="s">
        <v>22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>
        <f>VLOOKUP(A76,'[2]Trade_Map_-_Liste_des_marchés_i'!$A$18:$K$221,3,0)</f>
        <v>33212</v>
      </c>
      <c r="BE76" s="12">
        <f>VLOOKUP($A76,'[2]Trade_Map_-_Liste_des_marchés_i'!$A$18:$K$221,4,0)</f>
        <v>19747</v>
      </c>
      <c r="BF76" s="12">
        <f>VLOOKUP($A76,'[2]Trade_Map_-_Liste_des_marchés_i'!$A$18:$K$221,5,0)</f>
        <v>8030</v>
      </c>
      <c r="BG76" s="12">
        <f>VLOOKUP($A76,'[2]Trade_Map_-_Liste_des_marchés_i'!$A$18:$K$221,6,0)</f>
        <v>8616</v>
      </c>
      <c r="BH76" s="12">
        <f>VLOOKUP($A76,'[2]Trade_Map_-_Liste_des_marchés_i'!$A$18:$K$221,7,0)</f>
        <v>8330</v>
      </c>
      <c r="BI76" s="12">
        <f>VLOOKUP($A76,'[2]Trade_Map_-_Liste_des_marchés_i'!$A$18:$K$221,8,0)</f>
        <v>9173</v>
      </c>
      <c r="BJ76" s="12">
        <f>VLOOKUP($A76,'[2]Trade_Map_-_Liste_des_marchés_i'!$A$18:$K$221,9,0)</f>
        <v>8564</v>
      </c>
      <c r="BK76" s="12">
        <f>VLOOKUP($A76,'[2]Trade_Map_-_Liste_des_marchés_i'!$A$18:$K$221,10,0)</f>
        <v>5866</v>
      </c>
      <c r="BL76" s="48">
        <v>-0.21938788010904731</v>
      </c>
      <c r="BM76" s="12">
        <f>VLOOKUP($A76,'[1]Trade_Map_-_Liste_des_marchés_f'!$A$18:$K$227,3,0)</f>
        <v>28138</v>
      </c>
      <c r="BN76" s="12">
        <f>VLOOKUP($A76,'[1]Trade_Map_-_Liste_des_marchés_f'!$A$18:$K$227,4,0)</f>
        <v>24725</v>
      </c>
      <c r="BO76" s="12">
        <f>VLOOKUP($A76,'[1]Trade_Map_-_Liste_des_marchés_f'!$A$18:$K$227,5,0)</f>
        <v>27566</v>
      </c>
      <c r="BP76" s="12">
        <f>VLOOKUP($A76,'[1]Trade_Map_-_Liste_des_marchés_f'!$A$18:$K$227,6,0)</f>
        <v>22168</v>
      </c>
      <c r="BQ76" s="12">
        <f>VLOOKUP($A76,'[1]Trade_Map_-_Liste_des_marchés_f'!$A$18:$K$227,7,0)</f>
        <v>23152</v>
      </c>
      <c r="BR76" s="12">
        <f>VLOOKUP($A76,'[1]Trade_Map_-_Liste_des_marchés_f'!$A$18:$K$227,8,0)</f>
        <v>19753</v>
      </c>
      <c r="BS76" s="12">
        <f>VLOOKUP($A76,'[1]Trade_Map_-_Liste_des_marchés_f'!$A$18:$K$227,9,0)</f>
        <v>20652</v>
      </c>
      <c r="BT76" s="12">
        <f>VLOOKUP($A76,'[1]Trade_Map_-_Liste_des_marchés_f'!$A$18:$K$227,10,0)</f>
        <v>20200</v>
      </c>
      <c r="BU76" s="48">
        <v>-4.6244890183973375E-2</v>
      </c>
    </row>
    <row r="77" spans="1:73" x14ac:dyDescent="0.25">
      <c r="A77" s="8" t="s">
        <v>598</v>
      </c>
      <c r="B77" s="8" t="s">
        <v>599</v>
      </c>
      <c r="C77" s="9" t="s">
        <v>546</v>
      </c>
      <c r="D77" s="9" t="s">
        <v>600</v>
      </c>
      <c r="E77" s="10" t="s">
        <v>601</v>
      </c>
      <c r="F77" s="21" t="s">
        <v>602</v>
      </c>
      <c r="G77" s="12">
        <v>9770529</v>
      </c>
      <c r="H77" s="9" t="s">
        <v>10</v>
      </c>
      <c r="I77" s="10" t="s">
        <v>11</v>
      </c>
      <c r="J77" s="13" t="s">
        <v>603</v>
      </c>
      <c r="K77" s="10" t="s">
        <v>604</v>
      </c>
      <c r="L77" s="9" t="s">
        <v>435</v>
      </c>
      <c r="M77" s="9" t="s">
        <v>605</v>
      </c>
      <c r="N77" s="54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606</v>
      </c>
      <c r="W77" s="15" t="s">
        <v>607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1096</v>
      </c>
      <c r="AE77" s="10"/>
      <c r="AF77" s="10"/>
      <c r="AG77" s="10"/>
      <c r="AH77" s="10"/>
      <c r="AI77" s="10"/>
      <c r="AJ77" s="9" t="s">
        <v>608</v>
      </c>
      <c r="AK77" s="19" t="s">
        <v>22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>
        <f>VLOOKUP(A77,'[2]Trade_Map_-_Liste_des_marchés_i'!$A$18:$K$221,3,0)</f>
        <v>56721</v>
      </c>
      <c r="BE77" s="12">
        <f>VLOOKUP($A77,'[2]Trade_Map_-_Liste_des_marchés_i'!$A$18:$K$221,4,0)</f>
        <v>50079</v>
      </c>
      <c r="BF77" s="12">
        <f>VLOOKUP($A77,'[2]Trade_Map_-_Liste_des_marchés_i'!$A$18:$K$221,5,0)</f>
        <v>70072</v>
      </c>
      <c r="BG77" s="12">
        <f>VLOOKUP($A77,'[2]Trade_Map_-_Liste_des_marchés_i'!$A$18:$K$221,6,0)</f>
        <v>56267</v>
      </c>
      <c r="BH77" s="12">
        <f>VLOOKUP($A77,'[2]Trade_Map_-_Liste_des_marchés_i'!$A$18:$K$221,7,0)</f>
        <v>97574</v>
      </c>
      <c r="BI77" s="12">
        <f>VLOOKUP($A77,'[2]Trade_Map_-_Liste_des_marchés_i'!$A$18:$K$221,8,0)</f>
        <v>96852</v>
      </c>
      <c r="BJ77" s="12">
        <f>VLOOKUP($A77,'[2]Trade_Map_-_Liste_des_marchés_i'!$A$18:$K$221,9,0)</f>
        <v>52592</v>
      </c>
      <c r="BK77" s="12">
        <f>VLOOKUP($A77,'[2]Trade_Map_-_Liste_des_marchés_i'!$A$18:$K$221,10,0)</f>
        <v>89498</v>
      </c>
      <c r="BL77" s="48">
        <v>6.7322429021279939E-2</v>
      </c>
      <c r="BM77" s="12">
        <f>VLOOKUP($A77,'[1]Trade_Map_-_Liste_des_marchés_f'!$A$18:$K$227,3,0)</f>
        <v>521152</v>
      </c>
      <c r="BN77" s="12">
        <f>VLOOKUP($A77,'[1]Trade_Map_-_Liste_des_marchés_f'!$A$18:$K$227,4,0)</f>
        <v>305121</v>
      </c>
      <c r="BO77" s="12">
        <f>VLOOKUP($A77,'[1]Trade_Map_-_Liste_des_marchés_f'!$A$18:$K$227,5,0)</f>
        <v>430098</v>
      </c>
      <c r="BP77" s="12">
        <f>VLOOKUP($A77,'[1]Trade_Map_-_Liste_des_marchés_f'!$A$18:$K$227,6,0)</f>
        <v>542638</v>
      </c>
      <c r="BQ77" s="12">
        <f>VLOOKUP($A77,'[1]Trade_Map_-_Liste_des_marchés_f'!$A$18:$K$227,7,0)</f>
        <v>665723</v>
      </c>
      <c r="BR77" s="12">
        <f>VLOOKUP($A77,'[1]Trade_Map_-_Liste_des_marchés_f'!$A$18:$K$227,8,0)</f>
        <v>522734</v>
      </c>
      <c r="BS77" s="12">
        <f>VLOOKUP($A77,'[1]Trade_Map_-_Liste_des_marchés_f'!$A$18:$K$227,9,0)</f>
        <v>820158</v>
      </c>
      <c r="BT77" s="12">
        <f>VLOOKUP($A77,'[1]Trade_Map_-_Liste_des_marchés_f'!$A$18:$K$227,10,0)</f>
        <v>907054</v>
      </c>
      <c r="BU77" s="48">
        <v>8.2383710669343246E-2</v>
      </c>
    </row>
    <row r="78" spans="1:73" x14ac:dyDescent="0.25">
      <c r="A78" s="8" t="s">
        <v>609</v>
      </c>
      <c r="B78" s="8" t="s">
        <v>609</v>
      </c>
      <c r="C78" s="9" t="s">
        <v>546</v>
      </c>
      <c r="D78" s="9" t="s">
        <v>600</v>
      </c>
      <c r="E78" s="10" t="s">
        <v>610</v>
      </c>
      <c r="F78" s="21" t="s">
        <v>611</v>
      </c>
      <c r="G78" s="12">
        <v>4974986</v>
      </c>
      <c r="H78" s="9" t="s">
        <v>10</v>
      </c>
      <c r="I78" s="10" t="s">
        <v>11</v>
      </c>
      <c r="J78" s="13" t="s">
        <v>612</v>
      </c>
      <c r="K78" s="10" t="s">
        <v>613</v>
      </c>
      <c r="L78" s="9" t="s">
        <v>614</v>
      </c>
      <c r="M78" s="9" t="s">
        <v>615</v>
      </c>
      <c r="N78" s="54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616</v>
      </c>
      <c r="W78" s="15" t="s">
        <v>617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1096</v>
      </c>
      <c r="AE78" s="10"/>
      <c r="AF78" s="10"/>
      <c r="AG78" s="10"/>
      <c r="AH78" s="10"/>
      <c r="AI78" s="10"/>
      <c r="AJ78" s="9" t="s">
        <v>618</v>
      </c>
      <c r="AK78" s="19" t="s">
        <v>22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VLOOKUP(A78,'[2]Trade_Map_-_Liste_des_marchés_i'!$A$18:$K$221,3,0)</f>
        <v>11012</v>
      </c>
      <c r="BE78" s="12">
        <f>VLOOKUP($A78,'[2]Trade_Map_-_Liste_des_marchés_i'!$A$18:$K$221,4,0)</f>
        <v>6947</v>
      </c>
      <c r="BF78" s="12">
        <f>VLOOKUP($A78,'[2]Trade_Map_-_Liste_des_marchés_i'!$A$18:$K$221,5,0)</f>
        <v>6201</v>
      </c>
      <c r="BG78" s="12">
        <f>VLOOKUP($A78,'[2]Trade_Map_-_Liste_des_marchés_i'!$A$18:$K$221,6,0)</f>
        <v>7317</v>
      </c>
      <c r="BH78" s="12">
        <f>VLOOKUP($A78,'[2]Trade_Map_-_Liste_des_marchés_i'!$A$18:$K$221,7,0)</f>
        <v>7974</v>
      </c>
      <c r="BI78" s="12">
        <f>VLOOKUP($A78,'[2]Trade_Map_-_Liste_des_marchés_i'!$A$18:$K$221,8,0)</f>
        <v>8828</v>
      </c>
      <c r="BJ78" s="12">
        <f>VLOOKUP($A78,'[2]Trade_Map_-_Liste_des_marchés_i'!$A$18:$K$221,9,0)</f>
        <v>8519</v>
      </c>
      <c r="BK78" s="12">
        <f>VLOOKUP($A78,'[2]Trade_Map_-_Liste_des_marchés_i'!$A$18:$K$221,10,0)</f>
        <v>50573</v>
      </c>
      <c r="BL78" s="48">
        <v>0.24330857967424202</v>
      </c>
      <c r="BM78" s="12">
        <f>VLOOKUP($A78,'[1]Trade_Map_-_Liste_des_marchés_f'!$A$18:$K$227,3,0)</f>
        <v>36865</v>
      </c>
      <c r="BN78" s="12">
        <f>VLOOKUP($A78,'[1]Trade_Map_-_Liste_des_marchés_f'!$A$18:$K$227,4,0)</f>
        <v>20572</v>
      </c>
      <c r="BO78" s="12">
        <f>VLOOKUP($A78,'[1]Trade_Map_-_Liste_des_marchés_f'!$A$18:$K$227,5,0)</f>
        <v>38916</v>
      </c>
      <c r="BP78" s="12">
        <f>VLOOKUP($A78,'[1]Trade_Map_-_Liste_des_marchés_f'!$A$18:$K$227,6,0)</f>
        <v>46489</v>
      </c>
      <c r="BQ78" s="12">
        <f>VLOOKUP($A78,'[1]Trade_Map_-_Liste_des_marchés_f'!$A$18:$K$227,7,0)</f>
        <v>19082</v>
      </c>
      <c r="BR78" s="12">
        <f>VLOOKUP($A78,'[1]Trade_Map_-_Liste_des_marchés_f'!$A$18:$K$227,8,0)</f>
        <v>46075</v>
      </c>
      <c r="BS78" s="12">
        <f>VLOOKUP($A78,'[1]Trade_Map_-_Liste_des_marchés_f'!$A$18:$K$227,9,0)</f>
        <v>63444</v>
      </c>
      <c r="BT78" s="12">
        <f>VLOOKUP($A78,'[1]Trade_Map_-_Liste_des_marchés_f'!$A$18:$K$227,10,0)</f>
        <v>43370</v>
      </c>
      <c r="BU78" s="48">
        <v>2.3486619078203264E-2</v>
      </c>
    </row>
    <row r="79" spans="1:73" x14ac:dyDescent="0.25">
      <c r="A79" s="8" t="s">
        <v>619</v>
      </c>
      <c r="B79" s="8" t="s">
        <v>619</v>
      </c>
      <c r="C79" s="9" t="s">
        <v>546</v>
      </c>
      <c r="D79" s="9" t="s">
        <v>547</v>
      </c>
      <c r="E79" s="10" t="s">
        <v>620</v>
      </c>
      <c r="F79" s="21" t="s">
        <v>621</v>
      </c>
      <c r="G79" s="12">
        <v>126264931</v>
      </c>
      <c r="H79" s="9" t="s">
        <v>622</v>
      </c>
      <c r="I79" s="10" t="s">
        <v>11</v>
      </c>
      <c r="J79" s="13" t="s">
        <v>623</v>
      </c>
      <c r="K79" s="10" t="s">
        <v>624</v>
      </c>
      <c r="L79" s="9" t="s">
        <v>625</v>
      </c>
      <c r="M79" s="9" t="s">
        <v>626</v>
      </c>
      <c r="N79" s="54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627</v>
      </c>
      <c r="W79" s="15" t="s">
        <v>628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1096</v>
      </c>
      <c r="AE79" s="10"/>
      <c r="AF79" s="10"/>
      <c r="AG79" s="10"/>
      <c r="AH79" s="10"/>
      <c r="AI79" s="10"/>
      <c r="AJ79" s="9" t="s">
        <v>629</v>
      </c>
      <c r="AK79" s="19" t="s">
        <v>22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VLOOKUP(A79,'[2]Trade_Map_-_Liste_des_marchés_i'!$A$18:$K$221,3,0)</f>
        <v>204523</v>
      </c>
      <c r="BE79" s="12">
        <f>VLOOKUP($A79,'[2]Trade_Map_-_Liste_des_marchés_i'!$A$18:$K$221,4,0)</f>
        <v>261647</v>
      </c>
      <c r="BF79" s="12">
        <f>VLOOKUP($A79,'[2]Trade_Map_-_Liste_des_marchés_i'!$A$18:$K$221,5,0)</f>
        <v>218074</v>
      </c>
      <c r="BG79" s="12">
        <f>VLOOKUP($A79,'[2]Trade_Map_-_Liste_des_marchés_i'!$A$18:$K$221,6,0)</f>
        <v>164608</v>
      </c>
      <c r="BH79" s="12">
        <f>VLOOKUP($A79,'[2]Trade_Map_-_Liste_des_marchés_i'!$A$18:$K$221,7,0)</f>
        <v>188816</v>
      </c>
      <c r="BI79" s="12">
        <f>VLOOKUP($A79,'[2]Trade_Map_-_Liste_des_marchés_i'!$A$18:$K$221,8,0)</f>
        <v>199131</v>
      </c>
      <c r="BJ79" s="12">
        <f>VLOOKUP($A79,'[2]Trade_Map_-_Liste_des_marchés_i'!$A$18:$K$221,9,0)</f>
        <v>211706</v>
      </c>
      <c r="BK79" s="12">
        <f>VLOOKUP($A79,'[2]Trade_Map_-_Liste_des_marchés_i'!$A$18:$K$221,10,0)</f>
        <v>256848</v>
      </c>
      <c r="BL79" s="48">
        <v>3.3078761974003834E-2</v>
      </c>
      <c r="BM79" s="12">
        <f>VLOOKUP($A79,'[1]Trade_Map_-_Liste_des_marchés_f'!$A$18:$K$227,3,0)</f>
        <v>653171</v>
      </c>
      <c r="BN79" s="12">
        <f>VLOOKUP($A79,'[1]Trade_Map_-_Liste_des_marchés_f'!$A$18:$K$227,4,0)</f>
        <v>321525</v>
      </c>
      <c r="BO79" s="12">
        <f>VLOOKUP($A79,'[1]Trade_Map_-_Liste_des_marchés_f'!$A$18:$K$227,5,0)</f>
        <v>345743</v>
      </c>
      <c r="BP79" s="12">
        <f>VLOOKUP($A79,'[1]Trade_Map_-_Liste_des_marchés_f'!$A$18:$K$227,6,0)</f>
        <v>286734</v>
      </c>
      <c r="BQ79" s="12">
        <f>VLOOKUP($A79,'[1]Trade_Map_-_Liste_des_marchés_f'!$A$18:$K$227,7,0)</f>
        <v>511346</v>
      </c>
      <c r="BR79" s="12">
        <f>VLOOKUP($A79,'[1]Trade_Map_-_Liste_des_marchés_f'!$A$18:$K$227,8,0)</f>
        <v>457271</v>
      </c>
      <c r="BS79" s="12">
        <f>VLOOKUP($A79,'[1]Trade_Map_-_Liste_des_marchés_f'!$A$18:$K$227,9,0)</f>
        <v>381359</v>
      </c>
      <c r="BT79" s="12">
        <f>VLOOKUP($A79,'[1]Trade_Map_-_Liste_des_marchés_f'!$A$18:$K$227,10,0)</f>
        <v>353822</v>
      </c>
      <c r="BU79" s="48">
        <v>-8.3852459949385727E-2</v>
      </c>
    </row>
    <row r="80" spans="1:73" x14ac:dyDescent="0.25">
      <c r="A80" s="8" t="s">
        <v>630</v>
      </c>
      <c r="B80" s="8" t="s">
        <v>630</v>
      </c>
      <c r="C80" s="9" t="s">
        <v>546</v>
      </c>
      <c r="D80" s="9" t="s">
        <v>600</v>
      </c>
      <c r="E80" s="10" t="s">
        <v>631</v>
      </c>
      <c r="F80" s="21" t="s">
        <v>632</v>
      </c>
      <c r="G80" s="12">
        <v>34268528</v>
      </c>
      <c r="H80" s="9" t="s">
        <v>10</v>
      </c>
      <c r="I80" s="10" t="s">
        <v>11</v>
      </c>
      <c r="J80" s="13" t="s">
        <v>633</v>
      </c>
      <c r="K80" s="10" t="s">
        <v>634</v>
      </c>
      <c r="L80" s="9" t="s">
        <v>435</v>
      </c>
      <c r="M80" s="9" t="s">
        <v>390</v>
      </c>
      <c r="N80" s="54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635</v>
      </c>
      <c r="W80" s="15" t="s">
        <v>636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1096</v>
      </c>
      <c r="AE80" s="10"/>
      <c r="AF80" s="10"/>
      <c r="AG80" s="10"/>
      <c r="AH80" s="10"/>
      <c r="AI80" s="10"/>
      <c r="AJ80" s="9" t="s">
        <v>637</v>
      </c>
      <c r="AK80" s="19" t="s">
        <v>22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VLOOKUP(A80,'[2]Trade_Map_-_Liste_des_marchés_i'!$A$18:$K$221,3,0)</f>
        <v>104826</v>
      </c>
      <c r="BE80" s="12">
        <f>VLOOKUP($A80,'[2]Trade_Map_-_Liste_des_marchés_i'!$A$18:$K$221,4,0)</f>
        <v>64259</v>
      </c>
      <c r="BF80" s="12">
        <f>VLOOKUP($A80,'[2]Trade_Map_-_Liste_des_marchés_i'!$A$18:$K$221,5,0)</f>
        <v>109705</v>
      </c>
      <c r="BG80" s="12">
        <f>VLOOKUP($A80,'[2]Trade_Map_-_Liste_des_marchés_i'!$A$18:$K$221,6,0)</f>
        <v>122842</v>
      </c>
      <c r="BH80" s="12">
        <f>VLOOKUP($A80,'[2]Trade_Map_-_Liste_des_marchés_i'!$A$18:$K$221,7,0)</f>
        <v>90185</v>
      </c>
      <c r="BI80" s="12">
        <f>VLOOKUP($A80,'[2]Trade_Map_-_Liste_des_marchés_i'!$A$18:$K$221,8,0)</f>
        <v>122582</v>
      </c>
      <c r="BJ80" s="12">
        <f>VLOOKUP($A80,'[2]Trade_Map_-_Liste_des_marchés_i'!$A$18:$K$221,9,0)</f>
        <v>134798</v>
      </c>
      <c r="BK80" s="12">
        <f>VLOOKUP($A80,'[2]Trade_Map_-_Liste_des_marchés_i'!$A$18:$K$221,10,0)</f>
        <v>103508</v>
      </c>
      <c r="BL80" s="48">
        <v>-1.805928533135881E-3</v>
      </c>
      <c r="BM80" s="12">
        <f>VLOOKUP($A80,'[1]Trade_Map_-_Liste_des_marchés_f'!$A$18:$K$227,3,0)</f>
        <v>2831562</v>
      </c>
      <c r="BN80" s="12">
        <f>VLOOKUP($A80,'[1]Trade_Map_-_Liste_des_marchés_f'!$A$18:$K$227,4,0)</f>
        <v>2783449</v>
      </c>
      <c r="BO80" s="12">
        <f>VLOOKUP($A80,'[1]Trade_Map_-_Liste_des_marchés_f'!$A$18:$K$227,5,0)</f>
        <v>2514630</v>
      </c>
      <c r="BP80" s="12">
        <f>VLOOKUP($A80,'[1]Trade_Map_-_Liste_des_marchés_f'!$A$18:$K$227,6,0)</f>
        <v>993926</v>
      </c>
      <c r="BQ80" s="12">
        <f>VLOOKUP($A80,'[1]Trade_Map_-_Liste_des_marchés_f'!$A$18:$K$227,7,0)</f>
        <v>799151</v>
      </c>
      <c r="BR80" s="12">
        <f>VLOOKUP($A80,'[1]Trade_Map_-_Liste_des_marchés_f'!$A$18:$K$227,8,0)</f>
        <v>875600</v>
      </c>
      <c r="BS80" s="12">
        <f>VLOOKUP($A80,'[1]Trade_Map_-_Liste_des_marchés_f'!$A$18:$K$227,9,0)</f>
        <v>1174137</v>
      </c>
      <c r="BT80" s="12">
        <f>VLOOKUP($A80,'[1]Trade_Map_-_Liste_des_marchés_f'!$A$18:$K$227,10,0)</f>
        <v>1224083</v>
      </c>
      <c r="BU80" s="48">
        <v>-0.11290678836933676</v>
      </c>
    </row>
    <row r="81" spans="1:73" x14ac:dyDescent="0.25">
      <c r="A81" s="8" t="s">
        <v>638</v>
      </c>
      <c r="B81" s="8" t="s">
        <v>638</v>
      </c>
      <c r="C81" s="9" t="s">
        <v>546</v>
      </c>
      <c r="D81" s="9" t="s">
        <v>639</v>
      </c>
      <c r="E81" s="10" t="s">
        <v>640</v>
      </c>
      <c r="F81" s="21" t="s">
        <v>641</v>
      </c>
      <c r="G81" s="12">
        <v>1366417754</v>
      </c>
      <c r="H81" s="9" t="s">
        <v>642</v>
      </c>
      <c r="I81" s="10" t="s">
        <v>11</v>
      </c>
      <c r="J81" s="13" t="s">
        <v>643</v>
      </c>
      <c r="K81" s="10" t="s">
        <v>644</v>
      </c>
      <c r="L81" s="9" t="s">
        <v>645</v>
      </c>
      <c r="M81" s="9" t="s">
        <v>55</v>
      </c>
      <c r="N81" s="54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646</v>
      </c>
      <c r="W81" s="15" t="s">
        <v>647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1096</v>
      </c>
      <c r="AE81" s="10"/>
      <c r="AF81" s="10"/>
      <c r="AG81" s="10"/>
      <c r="AH81" s="10"/>
      <c r="AI81" s="10"/>
      <c r="AJ81" s="9" t="s">
        <v>648</v>
      </c>
      <c r="AK81" s="19" t="s">
        <v>22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VLOOKUP(A81,'[2]Trade_Map_-_Liste_des_marchés_i'!$A$18:$K$221,3,0)</f>
        <v>1160555</v>
      </c>
      <c r="BE81" s="12">
        <f>VLOOKUP($A81,'[2]Trade_Map_-_Liste_des_marchés_i'!$A$18:$K$221,4,0)</f>
        <v>814633</v>
      </c>
      <c r="BF81" s="12">
        <f>VLOOKUP($A81,'[2]Trade_Map_-_Liste_des_marchés_i'!$A$18:$K$221,5,0)</f>
        <v>866844</v>
      </c>
      <c r="BG81" s="12">
        <f>VLOOKUP($A81,'[2]Trade_Map_-_Liste_des_marchés_i'!$A$18:$K$221,6,0)</f>
        <v>877824</v>
      </c>
      <c r="BH81" s="12">
        <f>VLOOKUP($A81,'[2]Trade_Map_-_Liste_des_marchés_i'!$A$18:$K$221,7,0)</f>
        <v>758187</v>
      </c>
      <c r="BI81" s="12">
        <f>VLOOKUP($A81,'[2]Trade_Map_-_Liste_des_marchés_i'!$A$18:$K$221,8,0)</f>
        <v>662531</v>
      </c>
      <c r="BJ81" s="12">
        <f>VLOOKUP($A81,'[2]Trade_Map_-_Liste_des_marchés_i'!$A$18:$K$221,9,0)</f>
        <v>1101799</v>
      </c>
      <c r="BK81" s="12">
        <f>VLOOKUP($A81,'[2]Trade_Map_-_Liste_des_marchés_i'!$A$18:$K$221,10,0)</f>
        <v>855400</v>
      </c>
      <c r="BL81" s="48">
        <v>-4.2647377544391851E-2</v>
      </c>
      <c r="BM81" s="12">
        <f>VLOOKUP($A81,'[1]Trade_Map_-_Liste_des_marchés_f'!$A$18:$K$227,3,0)</f>
        <v>507746</v>
      </c>
      <c r="BN81" s="12">
        <f>VLOOKUP($A81,'[1]Trade_Map_-_Liste_des_marchés_f'!$A$18:$K$227,4,0)</f>
        <v>629142</v>
      </c>
      <c r="BO81" s="12">
        <f>VLOOKUP($A81,'[1]Trade_Map_-_Liste_des_marchés_f'!$A$18:$K$227,5,0)</f>
        <v>507647</v>
      </c>
      <c r="BP81" s="12">
        <f>VLOOKUP($A81,'[1]Trade_Map_-_Liste_des_marchés_f'!$A$18:$K$227,6,0)</f>
        <v>400282</v>
      </c>
      <c r="BQ81" s="12">
        <f>VLOOKUP($A81,'[1]Trade_Map_-_Liste_des_marchés_f'!$A$18:$K$227,7,0)</f>
        <v>633757</v>
      </c>
      <c r="BR81" s="12">
        <f>VLOOKUP($A81,'[1]Trade_Map_-_Liste_des_marchés_f'!$A$18:$K$227,8,0)</f>
        <v>617349</v>
      </c>
      <c r="BS81" s="12">
        <f>VLOOKUP($A81,'[1]Trade_Map_-_Liste_des_marchés_f'!$A$18:$K$227,9,0)</f>
        <v>702883</v>
      </c>
      <c r="BT81" s="12">
        <f>VLOOKUP($A81,'[1]Trade_Map_-_Liste_des_marchés_f'!$A$18:$K$227,10,0)</f>
        <v>1159033</v>
      </c>
      <c r="BU81" s="48">
        <v>0.12514123551871004</v>
      </c>
    </row>
    <row r="82" spans="1:73" x14ac:dyDescent="0.25">
      <c r="A82" s="8" t="s">
        <v>649</v>
      </c>
      <c r="B82" s="8" t="s">
        <v>649</v>
      </c>
      <c r="C82" s="9" t="s">
        <v>546</v>
      </c>
      <c r="D82" s="9" t="s">
        <v>639</v>
      </c>
      <c r="E82" s="10" t="s">
        <v>650</v>
      </c>
      <c r="F82" s="21" t="s">
        <v>651</v>
      </c>
      <c r="G82" s="12">
        <v>216565318</v>
      </c>
      <c r="H82" s="9" t="s">
        <v>652</v>
      </c>
      <c r="I82" s="10" t="s">
        <v>11</v>
      </c>
      <c r="J82" s="13" t="s">
        <v>653</v>
      </c>
      <c r="K82" s="10" t="s">
        <v>654</v>
      </c>
      <c r="L82" s="9" t="s">
        <v>655</v>
      </c>
      <c r="M82" s="9" t="s">
        <v>656</v>
      </c>
      <c r="N82" s="54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657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1096</v>
      </c>
      <c r="AE82" s="10"/>
      <c r="AF82" s="10"/>
      <c r="AG82" s="10"/>
      <c r="AH82" s="10"/>
      <c r="AI82" s="10"/>
      <c r="AJ82" s="9" t="s">
        <v>658</v>
      </c>
      <c r="AK82" s="19" t="s">
        <v>22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VLOOKUP(A82,'[2]Trade_Map_-_Liste_des_marchés_i'!$A$18:$K$221,3,0)</f>
        <v>332295</v>
      </c>
      <c r="BE82" s="12">
        <f>VLOOKUP($A82,'[2]Trade_Map_-_Liste_des_marchés_i'!$A$18:$K$221,4,0)</f>
        <v>247830</v>
      </c>
      <c r="BF82" s="12">
        <f>VLOOKUP($A82,'[2]Trade_Map_-_Liste_des_marchés_i'!$A$18:$K$221,5,0)</f>
        <v>254587</v>
      </c>
      <c r="BG82" s="12">
        <f>VLOOKUP($A82,'[2]Trade_Map_-_Liste_des_marchés_i'!$A$18:$K$221,6,0)</f>
        <v>272035</v>
      </c>
      <c r="BH82" s="12">
        <f>VLOOKUP($A82,'[2]Trade_Map_-_Liste_des_marchés_i'!$A$18:$K$221,7,0)</f>
        <v>230764</v>
      </c>
      <c r="BI82" s="12">
        <f>VLOOKUP($A82,'[2]Trade_Map_-_Liste_des_marchés_i'!$A$18:$K$221,8,0)</f>
        <v>222779</v>
      </c>
      <c r="BJ82" s="12">
        <f>VLOOKUP($A82,'[2]Trade_Map_-_Liste_des_marchés_i'!$A$18:$K$221,9,0)</f>
        <v>348410</v>
      </c>
      <c r="BK82" s="12">
        <f>VLOOKUP($A82,'[2]Trade_Map_-_Liste_des_marchés_i'!$A$18:$K$221,10,0)</f>
        <v>369521</v>
      </c>
      <c r="BL82" s="48">
        <v>1.528484262026808E-2</v>
      </c>
      <c r="BM82" s="12">
        <f>VLOOKUP($A82,'[1]Trade_Map_-_Liste_des_marchés_f'!$A$18:$K$227,3,0)</f>
        <v>33684</v>
      </c>
      <c r="BN82" s="12">
        <f>VLOOKUP($A82,'[1]Trade_Map_-_Liste_des_marchés_f'!$A$18:$K$227,4,0)</f>
        <v>30887</v>
      </c>
      <c r="BO82" s="12">
        <f>VLOOKUP($A82,'[1]Trade_Map_-_Liste_des_marchés_f'!$A$18:$K$227,5,0)</f>
        <v>23298</v>
      </c>
      <c r="BP82" s="12">
        <f>VLOOKUP($A82,'[1]Trade_Map_-_Liste_des_marchés_f'!$A$18:$K$227,6,0)</f>
        <v>32098</v>
      </c>
      <c r="BQ82" s="12">
        <f>VLOOKUP($A82,'[1]Trade_Map_-_Liste_des_marchés_f'!$A$18:$K$227,7,0)</f>
        <v>28931</v>
      </c>
      <c r="BR82" s="12">
        <f>VLOOKUP($A82,'[1]Trade_Map_-_Liste_des_marchés_f'!$A$18:$K$227,8,0)</f>
        <v>35633</v>
      </c>
      <c r="BS82" s="12">
        <f>VLOOKUP($A82,'[1]Trade_Map_-_Liste_des_marchés_f'!$A$18:$K$227,9,0)</f>
        <v>35778</v>
      </c>
      <c r="BT82" s="12">
        <f>VLOOKUP($A82,'[1]Trade_Map_-_Liste_des_marchés_f'!$A$18:$K$227,10,0)</f>
        <v>36224</v>
      </c>
      <c r="BU82" s="48">
        <v>1.0439679336346597E-2</v>
      </c>
    </row>
    <row r="83" spans="1:73" x14ac:dyDescent="0.25">
      <c r="A83" s="8" t="s">
        <v>659</v>
      </c>
      <c r="B83" s="8" t="s">
        <v>659</v>
      </c>
      <c r="C83" s="9" t="s">
        <v>546</v>
      </c>
      <c r="D83" s="9" t="s">
        <v>558</v>
      </c>
      <c r="E83" s="10" t="s">
        <v>660</v>
      </c>
      <c r="F83" s="21" t="s">
        <v>661</v>
      </c>
      <c r="G83" s="12">
        <v>96462106</v>
      </c>
      <c r="H83" s="9" t="s">
        <v>662</v>
      </c>
      <c r="I83" s="10" t="s">
        <v>11</v>
      </c>
      <c r="J83" s="13" t="s">
        <v>663</v>
      </c>
      <c r="K83" s="10" t="s">
        <v>664</v>
      </c>
      <c r="L83" s="9" t="s">
        <v>665</v>
      </c>
      <c r="M83" s="9" t="s">
        <v>666</v>
      </c>
      <c r="N83" s="54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667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1096</v>
      </c>
      <c r="AE83" s="10"/>
      <c r="AF83" s="10"/>
      <c r="AG83" s="10"/>
      <c r="AH83" s="10"/>
      <c r="AI83" s="10"/>
      <c r="AJ83" s="9" t="s">
        <v>668</v>
      </c>
      <c r="AK83" s="19" t="s">
        <v>22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VLOOKUP(A83,'[2]Trade_Map_-_Liste_des_marchés_i'!$A$18:$K$221,3,0)</f>
        <v>4110</v>
      </c>
      <c r="BE83" s="12">
        <f>VLOOKUP($A83,'[2]Trade_Map_-_Liste_des_marchés_i'!$A$18:$K$221,4,0)</f>
        <v>3993</v>
      </c>
      <c r="BF83" s="12">
        <f>VLOOKUP($A83,'[2]Trade_Map_-_Liste_des_marchés_i'!$A$18:$K$221,5,0)</f>
        <v>2322</v>
      </c>
      <c r="BG83" s="12">
        <f>VLOOKUP($A83,'[2]Trade_Map_-_Liste_des_marchés_i'!$A$18:$K$221,6,0)</f>
        <v>2072</v>
      </c>
      <c r="BH83" s="12">
        <f>VLOOKUP($A83,'[2]Trade_Map_-_Liste_des_marchés_i'!$A$18:$K$221,7,0)</f>
        <v>9821</v>
      </c>
      <c r="BI83" s="12">
        <f>VLOOKUP($A83,'[2]Trade_Map_-_Liste_des_marchés_i'!$A$18:$K$221,8,0)</f>
        <v>7437</v>
      </c>
      <c r="BJ83" s="12">
        <f>VLOOKUP($A83,'[2]Trade_Map_-_Liste_des_marchés_i'!$A$18:$K$221,9,0)</f>
        <v>17125</v>
      </c>
      <c r="BK83" s="12">
        <f>VLOOKUP($A83,'[2]Trade_Map_-_Liste_des_marchés_i'!$A$18:$K$221,10,0)</f>
        <v>6515</v>
      </c>
      <c r="BL83" s="48">
        <v>6.8025937198836317E-2</v>
      </c>
      <c r="BM83" s="12">
        <f>VLOOKUP($A83,'[1]Trade_Map_-_Liste_des_marchés_f'!$A$18:$K$227,3,0)</f>
        <v>128222</v>
      </c>
      <c r="BN83" s="12">
        <f>VLOOKUP($A83,'[1]Trade_Map_-_Liste_des_marchés_f'!$A$18:$K$227,4,0)</f>
        <v>145907</v>
      </c>
      <c r="BO83" s="12">
        <f>VLOOKUP($A83,'[1]Trade_Map_-_Liste_des_marchés_f'!$A$18:$K$227,5,0)</f>
        <v>187542</v>
      </c>
      <c r="BP83" s="12">
        <f>VLOOKUP($A83,'[1]Trade_Map_-_Liste_des_marchés_f'!$A$18:$K$227,6,0)</f>
        <v>196780</v>
      </c>
      <c r="BQ83" s="12">
        <f>VLOOKUP($A83,'[1]Trade_Map_-_Liste_des_marchés_f'!$A$18:$K$227,7,0)</f>
        <v>270770</v>
      </c>
      <c r="BR83" s="12">
        <f>VLOOKUP($A83,'[1]Trade_Map_-_Liste_des_marchés_f'!$A$18:$K$227,8,0)</f>
        <v>215985</v>
      </c>
      <c r="BS83" s="12">
        <f>VLOOKUP($A83,'[1]Trade_Map_-_Liste_des_marchés_f'!$A$18:$K$227,9,0)</f>
        <v>243193</v>
      </c>
      <c r="BT83" s="12">
        <f>VLOOKUP($A83,'[1]Trade_Map_-_Liste_des_marchés_f'!$A$18:$K$227,10,0)</f>
        <v>263532</v>
      </c>
      <c r="BU83" s="48">
        <v>0.10839824683850074</v>
      </c>
    </row>
    <row r="84" spans="1:73" x14ac:dyDescent="0.25">
      <c r="A84" s="8" t="s">
        <v>669</v>
      </c>
      <c r="B84" s="8" t="s">
        <v>669</v>
      </c>
      <c r="C84" s="9" t="s">
        <v>546</v>
      </c>
      <c r="D84" s="9" t="s">
        <v>600</v>
      </c>
      <c r="E84" s="10" t="s">
        <v>670</v>
      </c>
      <c r="F84" s="21" t="s">
        <v>671</v>
      </c>
      <c r="G84" s="12">
        <v>83429615</v>
      </c>
      <c r="H84" s="9" t="s">
        <v>672</v>
      </c>
      <c r="I84" s="10" t="s">
        <v>11</v>
      </c>
      <c r="J84" s="13" t="s">
        <v>673</v>
      </c>
      <c r="K84" s="10" t="s">
        <v>674</v>
      </c>
      <c r="L84" s="9" t="s">
        <v>675</v>
      </c>
      <c r="M84" s="9" t="s">
        <v>55</v>
      </c>
      <c r="N84" s="54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1092</v>
      </c>
      <c r="AE84" s="10" t="s">
        <v>676</v>
      </c>
      <c r="AF84" s="28">
        <f>[3]Feuil1!$C$4</f>
        <v>38084</v>
      </c>
      <c r="AG84" s="28">
        <f>[3]Feuil1!$D$4</f>
        <v>38718</v>
      </c>
      <c r="AH84" s="10" t="s">
        <v>677</v>
      </c>
      <c r="AI84" s="10" t="s">
        <v>35</v>
      </c>
      <c r="AJ84" s="9" t="s">
        <v>678</v>
      </c>
      <c r="AK84" s="19" t="s">
        <v>22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VLOOKUP(A84,'[2]Trade_Map_-_Liste_des_marchés_i'!$A$18:$K$221,3,0)</f>
        <v>338016</v>
      </c>
      <c r="BE84" s="12">
        <f>VLOOKUP($A84,'[2]Trade_Map_-_Liste_des_marchés_i'!$A$18:$K$221,4,0)</f>
        <v>416447</v>
      </c>
      <c r="BF84" s="12">
        <f>VLOOKUP($A84,'[2]Trade_Map_-_Liste_des_marchés_i'!$A$18:$K$221,5,0)</f>
        <v>547332</v>
      </c>
      <c r="BG84" s="12">
        <f>VLOOKUP($A84,'[2]Trade_Map_-_Liste_des_marchés_i'!$A$18:$K$221,6,0)</f>
        <v>683019</v>
      </c>
      <c r="BH84" s="12">
        <f>VLOOKUP($A84,'[2]Trade_Map_-_Liste_des_marchés_i'!$A$18:$K$221,7,0)</f>
        <v>757920</v>
      </c>
      <c r="BI84" s="12">
        <f>VLOOKUP($A84,'[2]Trade_Map_-_Liste_des_marchés_i'!$A$18:$K$221,8,0)</f>
        <v>708965</v>
      </c>
      <c r="BJ84" s="12">
        <f>VLOOKUP($A84,'[2]Trade_Map_-_Liste_des_marchés_i'!$A$18:$K$221,9,0)</f>
        <v>590260</v>
      </c>
      <c r="BK84" s="12">
        <f>VLOOKUP($A84,'[2]Trade_Map_-_Liste_des_marchés_i'!$A$18:$K$221,10,0)</f>
        <v>652737</v>
      </c>
      <c r="BL84" s="48">
        <v>9.8572467312542322E-2</v>
      </c>
      <c r="BM84" s="12">
        <f>VLOOKUP($A84,'[1]Trade_Map_-_Liste_des_marchés_f'!$A$18:$K$227,3,0)</f>
        <v>1136434</v>
      </c>
      <c r="BN84" s="12">
        <f>VLOOKUP($A84,'[1]Trade_Map_-_Liste_des_marchés_f'!$A$18:$K$227,4,0)</f>
        <v>1387349</v>
      </c>
      <c r="BO84" s="12">
        <f>VLOOKUP($A84,'[1]Trade_Map_-_Liste_des_marchés_f'!$A$18:$K$227,5,0)</f>
        <v>1651925</v>
      </c>
      <c r="BP84" s="12">
        <f>VLOOKUP($A84,'[1]Trade_Map_-_Liste_des_marchés_f'!$A$18:$K$227,6,0)</f>
        <v>1589001</v>
      </c>
      <c r="BQ84" s="12">
        <f>VLOOKUP($A84,'[1]Trade_Map_-_Liste_des_marchés_f'!$A$18:$K$227,7,0)</f>
        <v>1848730</v>
      </c>
      <c r="BR84" s="12">
        <f>VLOOKUP($A84,'[1]Trade_Map_-_Liste_des_marchés_f'!$A$18:$K$227,8,0)</f>
        <v>1984845</v>
      </c>
      <c r="BS84" s="12">
        <f>VLOOKUP($A84,'[1]Trade_Map_-_Liste_des_marchés_f'!$A$18:$K$227,9,0)</f>
        <v>2293732</v>
      </c>
      <c r="BT84" s="12">
        <f>VLOOKUP($A84,'[1]Trade_Map_-_Liste_des_marchés_f'!$A$18:$K$227,10,0)</f>
        <v>2665874</v>
      </c>
      <c r="BU84" s="48">
        <v>0.12953409055901055</v>
      </c>
    </row>
    <row r="85" spans="1:73" x14ac:dyDescent="0.25">
      <c r="A85" s="8" t="s">
        <v>679</v>
      </c>
      <c r="B85" s="8" t="s">
        <v>679</v>
      </c>
      <c r="C85" s="9" t="s">
        <v>546</v>
      </c>
      <c r="D85" s="9" t="s">
        <v>558</v>
      </c>
      <c r="E85" s="10" t="s">
        <v>680</v>
      </c>
      <c r="F85" s="21" t="s">
        <v>681</v>
      </c>
      <c r="G85" s="12">
        <v>69625582</v>
      </c>
      <c r="H85" s="9" t="s">
        <v>682</v>
      </c>
      <c r="I85" s="10" t="s">
        <v>683</v>
      </c>
      <c r="J85" s="13" t="s">
        <v>684</v>
      </c>
      <c r="K85" s="10" t="s">
        <v>685</v>
      </c>
      <c r="L85" s="9" t="s">
        <v>686</v>
      </c>
      <c r="M85" s="9" t="s">
        <v>360</v>
      </c>
      <c r="N85" s="54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687</v>
      </c>
      <c r="W85" s="15" t="s">
        <v>688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1096</v>
      </c>
      <c r="AE85" s="10"/>
      <c r="AF85" s="10"/>
      <c r="AG85" s="10"/>
      <c r="AH85" s="10"/>
      <c r="AI85" s="10"/>
      <c r="AJ85" s="9" t="s">
        <v>689</v>
      </c>
      <c r="AK85" s="19" t="s">
        <v>22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VLOOKUP(A85,'[2]Trade_Map_-_Liste_des_marchés_i'!$A$18:$K$221,3,0)</f>
        <v>37083</v>
      </c>
      <c r="BE85" s="12">
        <f>VLOOKUP($A85,'[2]Trade_Map_-_Liste_des_marchés_i'!$A$18:$K$221,4,0)</f>
        <v>37959</v>
      </c>
      <c r="BF85" s="12">
        <f>VLOOKUP($A85,'[2]Trade_Map_-_Liste_des_marchés_i'!$A$18:$K$221,5,0)</f>
        <v>32195</v>
      </c>
      <c r="BG85" s="12">
        <f>VLOOKUP($A85,'[2]Trade_Map_-_Liste_des_marchés_i'!$A$18:$K$221,6,0)</f>
        <v>42892</v>
      </c>
      <c r="BH85" s="12">
        <f>VLOOKUP($A85,'[2]Trade_Map_-_Liste_des_marchés_i'!$A$18:$K$221,7,0)</f>
        <v>16596</v>
      </c>
      <c r="BI85" s="12">
        <f>VLOOKUP($A85,'[2]Trade_Map_-_Liste_des_marchés_i'!$A$18:$K$221,8,0)</f>
        <v>22763</v>
      </c>
      <c r="BJ85" s="12">
        <f>VLOOKUP($A85,'[2]Trade_Map_-_Liste_des_marchés_i'!$A$18:$K$221,9,0)</f>
        <v>29103</v>
      </c>
      <c r="BK85" s="12">
        <f>VLOOKUP($A85,'[2]Trade_Map_-_Liste_des_marchés_i'!$A$18:$K$221,10,0)</f>
        <v>15384</v>
      </c>
      <c r="BL85" s="48">
        <v>-0.11811189028416091</v>
      </c>
      <c r="BM85" s="12">
        <f>VLOOKUP($A85,'[1]Trade_Map_-_Liste_des_marchés_f'!$A$18:$K$227,3,0)</f>
        <v>202563</v>
      </c>
      <c r="BN85" s="12">
        <f>VLOOKUP($A85,'[1]Trade_Map_-_Liste_des_marchés_f'!$A$18:$K$227,4,0)</f>
        <v>205359</v>
      </c>
      <c r="BO85" s="12">
        <f>VLOOKUP($A85,'[1]Trade_Map_-_Liste_des_marchés_f'!$A$18:$K$227,5,0)</f>
        <v>145532</v>
      </c>
      <c r="BP85" s="12">
        <f>VLOOKUP($A85,'[1]Trade_Map_-_Liste_des_marchés_f'!$A$18:$K$227,6,0)</f>
        <v>130243</v>
      </c>
      <c r="BQ85" s="12">
        <f>VLOOKUP($A85,'[1]Trade_Map_-_Liste_des_marchés_f'!$A$18:$K$227,7,0)</f>
        <v>139171</v>
      </c>
      <c r="BR85" s="12">
        <f>VLOOKUP($A85,'[1]Trade_Map_-_Liste_des_marchés_f'!$A$18:$K$227,8,0)</f>
        <v>154496</v>
      </c>
      <c r="BS85" s="12">
        <f>VLOOKUP($A85,'[1]Trade_Map_-_Liste_des_marchés_f'!$A$18:$K$227,9,0)</f>
        <v>166018</v>
      </c>
      <c r="BT85" s="12">
        <f>VLOOKUP($A85,'[1]Trade_Map_-_Liste_des_marchés_f'!$A$18:$K$227,10,0)</f>
        <v>169864</v>
      </c>
      <c r="BU85" s="48">
        <v>-2.4836768064819603E-2</v>
      </c>
    </row>
    <row r="86" spans="1:73" x14ac:dyDescent="0.25">
      <c r="A86" s="8" t="s">
        <v>690</v>
      </c>
      <c r="B86" s="8" t="s">
        <v>690</v>
      </c>
      <c r="C86" s="9" t="s">
        <v>546</v>
      </c>
      <c r="D86" s="9" t="s">
        <v>600</v>
      </c>
      <c r="E86" s="10" t="s">
        <v>691</v>
      </c>
      <c r="F86" s="21" t="s">
        <v>692</v>
      </c>
      <c r="G86" s="12">
        <v>2832067</v>
      </c>
      <c r="H86" s="9" t="s">
        <v>10</v>
      </c>
      <c r="I86" s="10" t="s">
        <v>693</v>
      </c>
      <c r="J86" s="13" t="s">
        <v>694</v>
      </c>
      <c r="K86" s="10" t="s">
        <v>695</v>
      </c>
      <c r="L86" s="9" t="s">
        <v>435</v>
      </c>
      <c r="M86" s="9" t="s">
        <v>390</v>
      </c>
      <c r="N86" s="54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696</v>
      </c>
      <c r="W86" s="15" t="s">
        <v>697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1096</v>
      </c>
      <c r="AE86" s="10"/>
      <c r="AF86" s="10"/>
      <c r="AG86" s="10"/>
      <c r="AH86" s="10"/>
      <c r="AI86" s="10"/>
      <c r="AJ86" s="9" t="s">
        <v>698</v>
      </c>
      <c r="AK86" s="19" t="s">
        <v>22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VLOOKUP(A86,'[2]Trade_Map_-_Liste_des_marchés_i'!$A$18:$K$221,3,0)</f>
        <v>5453</v>
      </c>
      <c r="BE86" s="12">
        <f>VLOOKUP($A86,'[2]Trade_Map_-_Liste_des_marchés_i'!$A$18:$K$221,4,0)</f>
        <v>8267</v>
      </c>
      <c r="BF86" s="12">
        <f>VLOOKUP($A86,'[2]Trade_Map_-_Liste_des_marchés_i'!$A$18:$K$221,5,0)</f>
        <v>7871</v>
      </c>
      <c r="BG86" s="12">
        <f>VLOOKUP($A86,'[2]Trade_Map_-_Liste_des_marchés_i'!$A$18:$K$221,6,0)</f>
        <v>19078</v>
      </c>
      <c r="BH86" s="12">
        <f>VLOOKUP($A86,'[2]Trade_Map_-_Liste_des_marchés_i'!$A$18:$K$221,7,0)</f>
        <v>11220</v>
      </c>
      <c r="BI86" s="12">
        <f>VLOOKUP($A86,'[2]Trade_Map_-_Liste_des_marchés_i'!$A$18:$K$221,8,0)</f>
        <v>24738</v>
      </c>
      <c r="BJ86" s="12">
        <f>VLOOKUP($A86,'[2]Trade_Map_-_Liste_des_marchés_i'!$A$18:$K$221,9,0)</f>
        <v>40520</v>
      </c>
      <c r="BK86" s="12">
        <f>VLOOKUP($A86,'[2]Trade_Map_-_Liste_des_marchés_i'!$A$18:$K$221,10,0)</f>
        <v>39017</v>
      </c>
      <c r="BL86" s="48">
        <v>0.32461094562465354</v>
      </c>
      <c r="BM86" s="12">
        <f>VLOOKUP($A86,'[1]Trade_Map_-_Liste_des_marchés_f'!$A$18:$K$227,3,0)</f>
        <v>141024</v>
      </c>
      <c r="BN86" s="12">
        <f>VLOOKUP($A86,'[1]Trade_Map_-_Liste_des_marchés_f'!$A$18:$K$227,4,0)</f>
        <v>102461</v>
      </c>
      <c r="BO86" s="12">
        <f>VLOOKUP($A86,'[1]Trade_Map_-_Liste_des_marchés_f'!$A$18:$K$227,5,0)</f>
        <v>73431</v>
      </c>
      <c r="BP86" s="12">
        <f>VLOOKUP($A86,'[1]Trade_Map_-_Liste_des_marchés_f'!$A$18:$K$227,6,0)</f>
        <v>53173</v>
      </c>
      <c r="BQ86" s="12">
        <f>VLOOKUP($A86,'[1]Trade_Map_-_Liste_des_marchés_f'!$A$18:$K$227,7,0)</f>
        <v>54351</v>
      </c>
      <c r="BR86" s="12">
        <f>VLOOKUP($A86,'[1]Trade_Map_-_Liste_des_marchés_f'!$A$18:$K$227,8,0)</f>
        <v>46582</v>
      </c>
      <c r="BS86" s="12">
        <f>VLOOKUP($A86,'[1]Trade_Map_-_Liste_des_marchés_f'!$A$18:$K$227,9,0)</f>
        <v>54480</v>
      </c>
      <c r="BT86" s="12">
        <f>VLOOKUP($A86,'[1]Trade_Map_-_Liste_des_marchés_f'!$A$18:$K$227,10,0)</f>
        <v>52610</v>
      </c>
      <c r="BU86" s="48">
        <v>-0.13138957186665956</v>
      </c>
    </row>
    <row r="87" spans="1:73" x14ac:dyDescent="0.25">
      <c r="A87" s="8" t="s">
        <v>699</v>
      </c>
      <c r="B87" s="8" t="s">
        <v>699</v>
      </c>
      <c r="C87" s="9" t="s">
        <v>546</v>
      </c>
      <c r="D87" s="9" t="s">
        <v>558</v>
      </c>
      <c r="E87" s="10" t="s">
        <v>700</v>
      </c>
      <c r="F87" s="21" t="s">
        <v>701</v>
      </c>
      <c r="G87" s="12">
        <v>270625568</v>
      </c>
      <c r="H87" s="9" t="s">
        <v>702</v>
      </c>
      <c r="I87" s="10" t="s">
        <v>11</v>
      </c>
      <c r="J87" s="13" t="s">
        <v>703</v>
      </c>
      <c r="K87" s="10" t="s">
        <v>704</v>
      </c>
      <c r="L87" s="9" t="s">
        <v>705</v>
      </c>
      <c r="M87" s="9" t="s">
        <v>706</v>
      </c>
      <c r="N87" s="54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707</v>
      </c>
      <c r="W87" s="15" t="s">
        <v>708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1096</v>
      </c>
      <c r="AE87" s="10"/>
      <c r="AF87" s="10"/>
      <c r="AG87" s="10"/>
      <c r="AH87" s="10"/>
      <c r="AI87" s="10"/>
      <c r="AJ87" s="9" t="s">
        <v>709</v>
      </c>
      <c r="AK87" s="19" t="s">
        <v>22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VLOOKUP(A87,'[2]Trade_Map_-_Liste_des_marchés_i'!$A$18:$K$221,3,0)</f>
        <v>117071</v>
      </c>
      <c r="BE87" s="12">
        <f>VLOOKUP($A87,'[2]Trade_Map_-_Liste_des_marchés_i'!$A$18:$K$221,4,0)</f>
        <v>56804</v>
      </c>
      <c r="BF87" s="12">
        <f>VLOOKUP($A87,'[2]Trade_Map_-_Liste_des_marchés_i'!$A$18:$K$221,5,0)</f>
        <v>109022</v>
      </c>
      <c r="BG87" s="12">
        <f>VLOOKUP($A87,'[2]Trade_Map_-_Liste_des_marchés_i'!$A$18:$K$221,6,0)</f>
        <v>66246</v>
      </c>
      <c r="BH87" s="12">
        <f>VLOOKUP($A87,'[2]Trade_Map_-_Liste_des_marchés_i'!$A$18:$K$221,7,0)</f>
        <v>24983</v>
      </c>
      <c r="BI87" s="12">
        <f>VLOOKUP($A87,'[2]Trade_Map_-_Liste_des_marchés_i'!$A$18:$K$221,8,0)</f>
        <v>32423</v>
      </c>
      <c r="BJ87" s="12">
        <f>VLOOKUP($A87,'[2]Trade_Map_-_Liste_des_marchés_i'!$A$18:$K$221,9,0)</f>
        <v>47511</v>
      </c>
      <c r="BK87" s="12">
        <f>VLOOKUP($A87,'[2]Trade_Map_-_Liste_des_marchés_i'!$A$18:$K$221,10,0)</f>
        <v>47191</v>
      </c>
      <c r="BL87" s="48">
        <v>-0.12172609584957017</v>
      </c>
      <c r="BM87" s="12">
        <f>VLOOKUP($A87,'[1]Trade_Map_-_Liste_des_marchés_f'!$A$18:$K$227,3,0)</f>
        <v>135767</v>
      </c>
      <c r="BN87" s="12">
        <f>VLOOKUP($A87,'[1]Trade_Map_-_Liste_des_marchés_f'!$A$18:$K$227,4,0)</f>
        <v>91662</v>
      </c>
      <c r="BO87" s="12">
        <f>VLOOKUP($A87,'[1]Trade_Map_-_Liste_des_marchés_f'!$A$18:$K$227,5,0)</f>
        <v>111692</v>
      </c>
      <c r="BP87" s="12">
        <f>VLOOKUP($A87,'[1]Trade_Map_-_Liste_des_marchés_f'!$A$18:$K$227,6,0)</f>
        <v>135813</v>
      </c>
      <c r="BQ87" s="12">
        <f>VLOOKUP($A87,'[1]Trade_Map_-_Liste_des_marchés_f'!$A$18:$K$227,7,0)</f>
        <v>172607</v>
      </c>
      <c r="BR87" s="12">
        <f>VLOOKUP($A87,'[1]Trade_Map_-_Liste_des_marchés_f'!$A$18:$K$227,8,0)</f>
        <v>133574</v>
      </c>
      <c r="BS87" s="12">
        <f>VLOOKUP($A87,'[1]Trade_Map_-_Liste_des_marchés_f'!$A$18:$K$227,9,0)</f>
        <v>105751</v>
      </c>
      <c r="BT87" s="12">
        <f>VLOOKUP($A87,'[1]Trade_Map_-_Liste_des_marchés_f'!$A$18:$K$227,10,0)</f>
        <v>120193</v>
      </c>
      <c r="BU87" s="48">
        <v>-1.7255306032961881E-2</v>
      </c>
    </row>
    <row r="88" spans="1:73" x14ac:dyDescent="0.25">
      <c r="A88" s="8" t="s">
        <v>710</v>
      </c>
      <c r="B88" s="8" t="s">
        <v>710</v>
      </c>
      <c r="C88" s="9" t="s">
        <v>546</v>
      </c>
      <c r="D88" s="9" t="s">
        <v>600</v>
      </c>
      <c r="E88" s="10" t="s">
        <v>711</v>
      </c>
      <c r="F88" s="21" t="s">
        <v>712</v>
      </c>
      <c r="G88" s="12">
        <v>39309783</v>
      </c>
      <c r="H88" s="9" t="s">
        <v>713</v>
      </c>
      <c r="I88" s="10" t="s">
        <v>693</v>
      </c>
      <c r="J88" s="13" t="s">
        <v>714</v>
      </c>
      <c r="K88" s="10" t="s">
        <v>715</v>
      </c>
      <c r="L88" s="9" t="s">
        <v>716</v>
      </c>
      <c r="M88" s="9" t="s">
        <v>55</v>
      </c>
      <c r="N88" s="54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717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1096</v>
      </c>
      <c r="AE88" s="10"/>
      <c r="AF88" s="10"/>
      <c r="AG88" s="10"/>
      <c r="AH88" s="10"/>
      <c r="AI88" s="10"/>
      <c r="AJ88" s="9" t="s">
        <v>718</v>
      </c>
      <c r="AK88" s="19" t="s">
        <v>22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>
        <f>VLOOKUP(A88,'[2]Trade_Map_-_Liste_des_marchés_i'!$A$18:$K$221,3,0)</f>
        <v>8715</v>
      </c>
      <c r="BE88" s="12">
        <f>VLOOKUP($A88,'[2]Trade_Map_-_Liste_des_marchés_i'!$A$18:$K$221,4,0)</f>
        <v>12248</v>
      </c>
      <c r="BF88" s="12">
        <f>VLOOKUP($A88,'[2]Trade_Map_-_Liste_des_marchés_i'!$A$18:$K$221,5,0)</f>
        <v>9840</v>
      </c>
      <c r="BG88" s="12">
        <f>VLOOKUP($A88,'[2]Trade_Map_-_Liste_des_marchés_i'!$A$18:$K$221,6,0)</f>
        <v>10928</v>
      </c>
      <c r="BH88" s="12">
        <f>VLOOKUP($A88,'[2]Trade_Map_-_Liste_des_marchés_i'!$A$18:$K$221,7,0)</f>
        <v>16323</v>
      </c>
      <c r="BI88" s="12">
        <f>VLOOKUP($A88,'[2]Trade_Map_-_Liste_des_marchés_i'!$A$18:$K$221,8,0)</f>
        <v>11520</v>
      </c>
      <c r="BJ88" s="12">
        <f>VLOOKUP($A88,'[2]Trade_Map_-_Liste_des_marchés_i'!$A$18:$K$221,9,0)</f>
        <v>22465</v>
      </c>
      <c r="BK88" s="12">
        <f>VLOOKUP($A88,'[2]Trade_Map_-_Liste_des_marchés_i'!$A$18:$K$221,10,0)</f>
        <v>61070</v>
      </c>
      <c r="BL88" s="48">
        <v>0.32067014776092351</v>
      </c>
      <c r="BM88" s="12">
        <f>VLOOKUP($A88,'[1]Trade_Map_-_Liste_des_marchés_f'!$A$18:$K$227,3,0)</f>
        <v>1166218</v>
      </c>
      <c r="BN88" s="12">
        <f>VLOOKUP($A88,'[1]Trade_Map_-_Liste_des_marchés_f'!$A$18:$K$227,4,0)</f>
        <v>1357435</v>
      </c>
      <c r="BO88" s="12">
        <f>VLOOKUP($A88,'[1]Trade_Map_-_Liste_des_marchés_f'!$A$18:$K$227,5,0)</f>
        <v>860019</v>
      </c>
      <c r="BP88" s="12">
        <f>VLOOKUP($A88,'[1]Trade_Map_-_Liste_des_marchés_f'!$A$18:$K$227,6,0)</f>
        <v>373478</v>
      </c>
      <c r="BQ88" s="12">
        <f>VLOOKUP($A88,'[1]Trade_Map_-_Liste_des_marchés_f'!$A$18:$K$227,7,0)</f>
        <v>598</v>
      </c>
      <c r="BR88" s="12">
        <f>VLOOKUP($A88,'[1]Trade_Map_-_Liste_des_marchés_f'!$A$18:$K$227,8,0)</f>
        <v>426</v>
      </c>
      <c r="BS88" s="12">
        <f>VLOOKUP($A88,'[1]Trade_Map_-_Liste_des_marchés_f'!$A$18:$K$227,9,0)</f>
        <v>196</v>
      </c>
      <c r="BT88" s="12">
        <f>VLOOKUP($A88,'[1]Trade_Map_-_Liste_des_marchés_f'!$A$18:$K$227,10,0)</f>
        <v>68</v>
      </c>
      <c r="BU88" s="48">
        <v>-0.75162712325829184</v>
      </c>
    </row>
    <row r="89" spans="1:73" x14ac:dyDescent="0.25">
      <c r="A89" s="8" t="s">
        <v>719</v>
      </c>
      <c r="B89" s="8" t="s">
        <v>719</v>
      </c>
      <c r="C89" s="9" t="s">
        <v>546</v>
      </c>
      <c r="D89" s="9" t="s">
        <v>600</v>
      </c>
      <c r="E89" s="10" t="s">
        <v>720</v>
      </c>
      <c r="F89" s="21" t="s">
        <v>721</v>
      </c>
      <c r="G89" s="12">
        <v>6855713</v>
      </c>
      <c r="H89" s="9" t="s">
        <v>10</v>
      </c>
      <c r="I89" s="10" t="s">
        <v>722</v>
      </c>
      <c r="J89" s="13" t="s">
        <v>723</v>
      </c>
      <c r="K89" s="10" t="s">
        <v>724</v>
      </c>
      <c r="L89" s="9" t="s">
        <v>725</v>
      </c>
      <c r="M89" s="9" t="s">
        <v>55</v>
      </c>
      <c r="N89" s="54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726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1095</v>
      </c>
      <c r="AE89" s="17" t="s">
        <v>33</v>
      </c>
      <c r="AF89" s="18">
        <v>42463</v>
      </c>
      <c r="AG89" s="18">
        <v>42463</v>
      </c>
      <c r="AH89" s="17" t="s">
        <v>727</v>
      </c>
      <c r="AI89" s="17" t="s">
        <v>728</v>
      </c>
      <c r="AJ89" s="9" t="s">
        <v>729</v>
      </c>
      <c r="AK89" s="19" t="s">
        <v>22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VLOOKUP(A89,'[2]Trade_Map_-_Liste_des_marchés_i'!$A$18:$K$221,3,0)</f>
        <v>53451</v>
      </c>
      <c r="BE89" s="12">
        <f>VLOOKUP($A89,'[2]Trade_Map_-_Liste_des_marchés_i'!$A$18:$K$221,4,0)</f>
        <v>71535</v>
      </c>
      <c r="BF89" s="12">
        <f>VLOOKUP($A89,'[2]Trade_Map_-_Liste_des_marchés_i'!$A$18:$K$221,5,0)</f>
        <v>82376</v>
      </c>
      <c r="BG89" s="12">
        <f>VLOOKUP($A89,'[2]Trade_Map_-_Liste_des_marchés_i'!$A$18:$K$221,6,0)</f>
        <v>76626</v>
      </c>
      <c r="BH89" s="12">
        <f>VLOOKUP($A89,'[2]Trade_Map_-_Liste_des_marchés_i'!$A$18:$K$221,7,0)</f>
        <v>62626</v>
      </c>
      <c r="BI89" s="12">
        <f>VLOOKUP($A89,'[2]Trade_Map_-_Liste_des_marchés_i'!$A$18:$K$221,8,0)</f>
        <v>67240</v>
      </c>
      <c r="BJ89" s="12">
        <f>VLOOKUP($A89,'[2]Trade_Map_-_Liste_des_marchés_i'!$A$18:$K$221,9,0)</f>
        <v>84538</v>
      </c>
      <c r="BK89" s="12">
        <f>VLOOKUP($A89,'[2]Trade_Map_-_Liste_des_marchés_i'!$A$18:$K$221,10,0)</f>
        <v>69082</v>
      </c>
      <c r="BL89" s="48">
        <v>3.7326758867830101E-2</v>
      </c>
      <c r="BM89" s="12">
        <f>VLOOKUP($A89,'[1]Trade_Map_-_Liste_des_marchés_f'!$A$18:$K$227,3,0)</f>
        <v>25466</v>
      </c>
      <c r="BN89" s="12">
        <f>VLOOKUP($A89,'[1]Trade_Map_-_Liste_des_marchés_f'!$A$18:$K$227,4,0)</f>
        <v>27040</v>
      </c>
      <c r="BO89" s="12">
        <f>VLOOKUP($A89,'[1]Trade_Map_-_Liste_des_marchés_f'!$A$18:$K$227,5,0)</f>
        <v>23800</v>
      </c>
      <c r="BP89" s="12">
        <f>VLOOKUP($A89,'[1]Trade_Map_-_Liste_des_marchés_f'!$A$18:$K$227,6,0)</f>
        <v>21683</v>
      </c>
      <c r="BQ89" s="12">
        <f>VLOOKUP($A89,'[1]Trade_Map_-_Liste_des_marchés_f'!$A$18:$K$227,7,0)</f>
        <v>23954</v>
      </c>
      <c r="BR89" s="12">
        <f>VLOOKUP($A89,'[1]Trade_Map_-_Liste_des_marchés_f'!$A$18:$K$227,8,0)</f>
        <v>23276</v>
      </c>
      <c r="BS89" s="12">
        <f>VLOOKUP($A89,'[1]Trade_Map_-_Liste_des_marchés_f'!$A$18:$K$227,9,0)</f>
        <v>23220</v>
      </c>
      <c r="BT89" s="12">
        <f>VLOOKUP($A89,'[1]Trade_Map_-_Liste_des_marchés_f'!$A$18:$K$227,10,0)</f>
        <v>26630</v>
      </c>
      <c r="BU89" s="48">
        <v>6.4053083320927406E-3</v>
      </c>
    </row>
    <row r="90" spans="1:73" x14ac:dyDescent="0.25">
      <c r="A90" s="8" t="s">
        <v>730</v>
      </c>
      <c r="B90" s="8" t="s">
        <v>730</v>
      </c>
      <c r="C90" s="9" t="s">
        <v>546</v>
      </c>
      <c r="D90" s="9" t="s">
        <v>600</v>
      </c>
      <c r="E90" s="10" t="s">
        <v>731</v>
      </c>
      <c r="F90" s="21" t="s">
        <v>732</v>
      </c>
      <c r="G90" s="12">
        <v>10101694</v>
      </c>
      <c r="H90" s="9" t="s">
        <v>10</v>
      </c>
      <c r="I90" s="10" t="s">
        <v>11</v>
      </c>
      <c r="J90" s="13" t="s">
        <v>733</v>
      </c>
      <c r="K90" s="10" t="s">
        <v>734</v>
      </c>
      <c r="L90" s="9" t="s">
        <v>735</v>
      </c>
      <c r="M90" s="9" t="s">
        <v>360</v>
      </c>
      <c r="N90" s="54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1095</v>
      </c>
      <c r="AE90" s="17" t="s">
        <v>33</v>
      </c>
      <c r="AF90" s="18">
        <v>38042</v>
      </c>
      <c r="AG90" s="18">
        <v>39168</v>
      </c>
      <c r="AH90" s="17" t="s">
        <v>727</v>
      </c>
      <c r="AI90" s="17" t="s">
        <v>728</v>
      </c>
      <c r="AJ90" s="9" t="s">
        <v>736</v>
      </c>
      <c r="AK90" s="19" t="s">
        <v>22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VLOOKUP(A90,'[2]Trade_Map_-_Liste_des_marchés_i'!$A$18:$K$221,3,0)</f>
        <v>42287</v>
      </c>
      <c r="BE90" s="12">
        <f>VLOOKUP($A90,'[2]Trade_Map_-_Liste_des_marchés_i'!$A$18:$K$221,4,0)</f>
        <v>26294</v>
      </c>
      <c r="BF90" s="12">
        <f>VLOOKUP($A90,'[2]Trade_Map_-_Liste_des_marchés_i'!$A$18:$K$221,5,0)</f>
        <v>26451</v>
      </c>
      <c r="BG90" s="12">
        <f>VLOOKUP($A90,'[2]Trade_Map_-_Liste_des_marchés_i'!$A$18:$K$221,6,0)</f>
        <v>22227</v>
      </c>
      <c r="BH90" s="12">
        <f>VLOOKUP($A90,'[2]Trade_Map_-_Liste_des_marchés_i'!$A$18:$K$221,7,0)</f>
        <v>26378</v>
      </c>
      <c r="BI90" s="12">
        <f>VLOOKUP($A90,'[2]Trade_Map_-_Liste_des_marchés_i'!$A$18:$K$221,8,0)</f>
        <v>31058</v>
      </c>
      <c r="BJ90" s="12">
        <f>VLOOKUP($A90,'[2]Trade_Map_-_Liste_des_marchés_i'!$A$18:$K$221,9,0)</f>
        <v>21499</v>
      </c>
      <c r="BK90" s="12">
        <f>VLOOKUP($A90,'[2]Trade_Map_-_Liste_des_marchés_i'!$A$18:$K$221,10,0)</f>
        <v>22017</v>
      </c>
      <c r="BL90" s="48">
        <v>-8.9023185426132856E-2</v>
      </c>
      <c r="BM90" s="12">
        <f>VLOOKUP($A90,'[1]Trade_Map_-_Liste_des_marchés_f'!$A$18:$K$227,3,0)</f>
        <v>15048</v>
      </c>
      <c r="BN90" s="12">
        <f>VLOOKUP($A90,'[1]Trade_Map_-_Liste_des_marchés_f'!$A$18:$K$227,4,0)</f>
        <v>11592</v>
      </c>
      <c r="BO90" s="12">
        <f>VLOOKUP($A90,'[1]Trade_Map_-_Liste_des_marchés_f'!$A$18:$K$227,5,0)</f>
        <v>13415</v>
      </c>
      <c r="BP90" s="12">
        <f>VLOOKUP($A90,'[1]Trade_Map_-_Liste_des_marchés_f'!$A$18:$K$227,6,0)</f>
        <v>26097</v>
      </c>
      <c r="BQ90" s="12">
        <f>VLOOKUP($A90,'[1]Trade_Map_-_Liste_des_marchés_f'!$A$18:$K$227,7,0)</f>
        <v>15794</v>
      </c>
      <c r="BR90" s="12">
        <f>VLOOKUP($A90,'[1]Trade_Map_-_Liste_des_marchés_f'!$A$18:$K$227,8,0)</f>
        <v>14194</v>
      </c>
      <c r="BS90" s="12">
        <f>VLOOKUP($A90,'[1]Trade_Map_-_Liste_des_marchés_f'!$A$18:$K$227,9,0)</f>
        <v>21002</v>
      </c>
      <c r="BT90" s="12">
        <f>VLOOKUP($A90,'[1]Trade_Map_-_Liste_des_marchés_f'!$A$18:$K$227,10,0)</f>
        <v>23653</v>
      </c>
      <c r="BU90" s="48">
        <v>6.6739083117240749E-2</v>
      </c>
    </row>
    <row r="91" spans="1:73" x14ac:dyDescent="0.25">
      <c r="A91" s="8" t="s">
        <v>737</v>
      </c>
      <c r="B91" s="8" t="s">
        <v>737</v>
      </c>
      <c r="C91" s="9" t="s">
        <v>546</v>
      </c>
      <c r="D91" s="9" t="s">
        <v>558</v>
      </c>
      <c r="E91" s="10" t="s">
        <v>738</v>
      </c>
      <c r="F91" s="21" t="s">
        <v>739</v>
      </c>
      <c r="G91" s="12">
        <v>108116615</v>
      </c>
      <c r="H91" s="9" t="s">
        <v>740</v>
      </c>
      <c r="I91" s="10" t="s">
        <v>11</v>
      </c>
      <c r="J91" s="13" t="s">
        <v>741</v>
      </c>
      <c r="K91" s="10" t="s">
        <v>742</v>
      </c>
      <c r="L91" s="9" t="s">
        <v>743</v>
      </c>
      <c r="M91" s="9" t="s">
        <v>83</v>
      </c>
      <c r="N91" s="54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744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1096</v>
      </c>
      <c r="AE91" s="10"/>
      <c r="AF91" s="10"/>
      <c r="AG91" s="10"/>
      <c r="AH91" s="10"/>
      <c r="AI91" s="10"/>
      <c r="AJ91" s="9" t="s">
        <v>745</v>
      </c>
      <c r="AK91" s="19" t="s">
        <v>22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VLOOKUP(A91,'[2]Trade_Map_-_Liste_des_marchés_i'!$A$18:$K$221,3,0)</f>
        <v>26193</v>
      </c>
      <c r="BE91" s="12">
        <f>VLOOKUP($A91,'[2]Trade_Map_-_Liste_des_marchés_i'!$A$18:$K$221,4,0)</f>
        <v>29163</v>
      </c>
      <c r="BF91" s="12">
        <f>VLOOKUP($A91,'[2]Trade_Map_-_Liste_des_marchés_i'!$A$18:$K$221,5,0)</f>
        <v>2598</v>
      </c>
      <c r="BG91" s="12">
        <f>VLOOKUP($A91,'[2]Trade_Map_-_Liste_des_marchés_i'!$A$18:$K$221,6,0)</f>
        <v>1769</v>
      </c>
      <c r="BH91" s="12">
        <f>VLOOKUP($A91,'[2]Trade_Map_-_Liste_des_marchés_i'!$A$18:$K$221,7,0)</f>
        <v>7455</v>
      </c>
      <c r="BI91" s="12">
        <f>VLOOKUP($A91,'[2]Trade_Map_-_Liste_des_marchés_i'!$A$18:$K$221,8,0)</f>
        <v>6080</v>
      </c>
      <c r="BJ91" s="12">
        <f>VLOOKUP($A91,'[2]Trade_Map_-_Liste_des_marchés_i'!$A$18:$K$221,9,0)</f>
        <v>4635</v>
      </c>
      <c r="BK91" s="12">
        <f>VLOOKUP($A91,'[2]Trade_Map_-_Liste_des_marchés_i'!$A$18:$K$221,10,0)</f>
        <v>377</v>
      </c>
      <c r="BL91" s="48">
        <v>-0.45439361518469945</v>
      </c>
      <c r="BM91" s="12">
        <f>VLOOKUP($A91,'[1]Trade_Map_-_Liste_des_marchés_f'!$A$18:$K$227,3,0)</f>
        <v>8096</v>
      </c>
      <c r="BN91" s="12">
        <f>VLOOKUP($A91,'[1]Trade_Map_-_Liste_des_marchés_f'!$A$18:$K$227,4,0)</f>
        <v>11160</v>
      </c>
      <c r="BO91" s="12">
        <f>VLOOKUP($A91,'[1]Trade_Map_-_Liste_des_marchés_f'!$A$18:$K$227,5,0)</f>
        <v>15865</v>
      </c>
      <c r="BP91" s="12">
        <f>VLOOKUP($A91,'[1]Trade_Map_-_Liste_des_marchés_f'!$A$18:$K$227,6,0)</f>
        <v>17471</v>
      </c>
      <c r="BQ91" s="12">
        <f>VLOOKUP($A91,'[1]Trade_Map_-_Liste_des_marchés_f'!$A$18:$K$227,7,0)</f>
        <v>19414</v>
      </c>
      <c r="BR91" s="12">
        <f>VLOOKUP($A91,'[1]Trade_Map_-_Liste_des_marchés_f'!$A$18:$K$227,8,0)</f>
        <v>27082</v>
      </c>
      <c r="BS91" s="12">
        <f>VLOOKUP($A91,'[1]Trade_Map_-_Liste_des_marchés_f'!$A$18:$K$227,9,0)</f>
        <v>22618</v>
      </c>
      <c r="BT91" s="12">
        <f>VLOOKUP($A91,'[1]Trade_Map_-_Liste_des_marchés_f'!$A$18:$K$227,10,0)</f>
        <v>28391</v>
      </c>
      <c r="BU91" s="48">
        <v>0.19631159726641401</v>
      </c>
    </row>
    <row r="92" spans="1:73" x14ac:dyDescent="0.25">
      <c r="A92" s="8" t="s">
        <v>746</v>
      </c>
      <c r="B92" s="8" t="s">
        <v>746</v>
      </c>
      <c r="C92" s="9" t="s">
        <v>546</v>
      </c>
      <c r="D92" s="9" t="s">
        <v>600</v>
      </c>
      <c r="E92" s="10" t="s">
        <v>747</v>
      </c>
      <c r="F92" s="21" t="s">
        <v>748</v>
      </c>
      <c r="G92" s="12">
        <v>1641172</v>
      </c>
      <c r="H92" s="9" t="s">
        <v>10</v>
      </c>
      <c r="I92" s="10" t="s">
        <v>11</v>
      </c>
      <c r="J92" s="13" t="s">
        <v>749</v>
      </c>
      <c r="K92" s="10" t="s">
        <v>750</v>
      </c>
      <c r="L92" s="9" t="s">
        <v>751</v>
      </c>
      <c r="M92" s="9" t="s">
        <v>752</v>
      </c>
      <c r="N92" s="54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1096</v>
      </c>
      <c r="AE92" s="10"/>
      <c r="AF92" s="10"/>
      <c r="AG92" s="10"/>
      <c r="AH92" s="10"/>
      <c r="AI92" s="10"/>
      <c r="AJ92" s="9" t="s">
        <v>753</v>
      </c>
      <c r="AK92" s="19" t="s">
        <v>22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VLOOKUP(A92,'[2]Trade_Map_-_Liste_des_marchés_i'!$A$18:$K$221,3,0)</f>
        <v>2535</v>
      </c>
      <c r="BE92" s="12">
        <f>VLOOKUP($A92,'[2]Trade_Map_-_Liste_des_marchés_i'!$A$18:$K$221,4,0)</f>
        <v>2551</v>
      </c>
      <c r="BF92" s="12">
        <f>VLOOKUP($A92,'[2]Trade_Map_-_Liste_des_marchés_i'!$A$18:$K$221,5,0)</f>
        <v>2786</v>
      </c>
      <c r="BG92" s="12">
        <f>VLOOKUP($A92,'[2]Trade_Map_-_Liste_des_marchés_i'!$A$18:$K$221,6,0)</f>
        <v>3728</v>
      </c>
      <c r="BH92" s="12">
        <f>VLOOKUP($A92,'[2]Trade_Map_-_Liste_des_marchés_i'!$A$18:$K$221,7,0)</f>
        <v>4793</v>
      </c>
      <c r="BI92" s="12">
        <f>VLOOKUP($A92,'[2]Trade_Map_-_Liste_des_marchés_i'!$A$18:$K$221,8,0)</f>
        <v>4075</v>
      </c>
      <c r="BJ92" s="12">
        <f>VLOOKUP($A92,'[2]Trade_Map_-_Liste_des_marchés_i'!$A$18:$K$221,9,0)</f>
        <v>2539</v>
      </c>
      <c r="BK92" s="12">
        <f>VLOOKUP($A92,'[2]Trade_Map_-_Liste_des_marchés_i'!$A$18:$K$221,10,0)</f>
        <v>3202</v>
      </c>
      <c r="BL92" s="48">
        <v>3.3931838740301368E-2</v>
      </c>
      <c r="BM92" s="12">
        <f>VLOOKUP($A92,'[1]Trade_Map_-_Liste_des_marchés_f'!$A$18:$K$227,3,0)</f>
        <v>49357</v>
      </c>
      <c r="BN92" s="12">
        <f>VLOOKUP($A92,'[1]Trade_Map_-_Liste_des_marchés_f'!$A$18:$K$227,4,0)</f>
        <v>64046</v>
      </c>
      <c r="BO92" s="12">
        <f>VLOOKUP($A92,'[1]Trade_Map_-_Liste_des_marchés_f'!$A$18:$K$227,5,0)</f>
        <v>79579</v>
      </c>
      <c r="BP92" s="12">
        <f>VLOOKUP($A92,'[1]Trade_Map_-_Liste_des_marchés_f'!$A$18:$K$227,6,0)</f>
        <v>68039</v>
      </c>
      <c r="BQ92" s="12">
        <f>VLOOKUP($A92,'[1]Trade_Map_-_Liste_des_marchés_f'!$A$18:$K$227,7,0)</f>
        <v>62843</v>
      </c>
      <c r="BR92" s="12">
        <f>VLOOKUP($A92,'[1]Trade_Map_-_Liste_des_marchés_f'!$A$18:$K$227,8,0)</f>
        <v>77784</v>
      </c>
      <c r="BS92" s="12">
        <f>VLOOKUP($A92,'[1]Trade_Map_-_Liste_des_marchés_f'!$A$18:$K$227,9,0)</f>
        <v>87917</v>
      </c>
      <c r="BT92" s="12">
        <f>VLOOKUP($A92,'[1]Trade_Map_-_Liste_des_marchés_f'!$A$18:$K$227,10,0)</f>
        <v>78989</v>
      </c>
      <c r="BU92" s="48">
        <v>6.9483232768851266E-2</v>
      </c>
    </row>
    <row r="93" spans="1:73" x14ac:dyDescent="0.25">
      <c r="A93" s="8" t="s">
        <v>754</v>
      </c>
      <c r="B93" s="8" t="s">
        <v>754</v>
      </c>
      <c r="C93" s="9" t="s">
        <v>546</v>
      </c>
      <c r="D93" s="9" t="s">
        <v>600</v>
      </c>
      <c r="E93" s="10" t="s">
        <v>754</v>
      </c>
      <c r="F93" s="21" t="s">
        <v>755</v>
      </c>
      <c r="G93" s="12">
        <v>4207083</v>
      </c>
      <c r="H93" s="9" t="s">
        <v>10</v>
      </c>
      <c r="I93" s="10" t="s">
        <v>11</v>
      </c>
      <c r="J93" s="13" t="s">
        <v>442</v>
      </c>
      <c r="K93" s="10" t="s">
        <v>756</v>
      </c>
      <c r="L93" s="9" t="s">
        <v>757</v>
      </c>
      <c r="M93" s="9" t="s">
        <v>360</v>
      </c>
      <c r="N93" s="54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758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1096</v>
      </c>
      <c r="AE93" s="10"/>
      <c r="AF93" s="10"/>
      <c r="AG93" s="10"/>
      <c r="AH93" s="10"/>
      <c r="AI93" s="10"/>
      <c r="AJ93" s="9" t="s">
        <v>759</v>
      </c>
      <c r="AK93" s="19" t="s">
        <v>22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VLOOKUP(A93,'[2]Trade_Map_-_Liste_des_marchés_i'!$A$18:$K$221,3,0)</f>
        <v>6175</v>
      </c>
      <c r="BE93" s="12">
        <f>VLOOKUP($A93,'[2]Trade_Map_-_Liste_des_marchés_i'!$A$18:$K$221,4,0)</f>
        <v>6332</v>
      </c>
      <c r="BF93" s="12">
        <f>VLOOKUP($A93,'[2]Trade_Map_-_Liste_des_marchés_i'!$A$18:$K$221,5,0)</f>
        <v>12824</v>
      </c>
      <c r="BG93" s="12">
        <f>VLOOKUP($A93,'[2]Trade_Map_-_Liste_des_marchés_i'!$A$18:$K$221,6,0)</f>
        <v>20941</v>
      </c>
      <c r="BH93" s="12">
        <f>VLOOKUP($A93,'[2]Trade_Map_-_Liste_des_marchés_i'!$A$18:$K$221,7,0)</f>
        <v>6693</v>
      </c>
      <c r="BI93" s="12">
        <f>VLOOKUP($A93,'[2]Trade_Map_-_Liste_des_marchés_i'!$A$18:$K$221,8,0)</f>
        <v>73045</v>
      </c>
      <c r="BJ93" s="12">
        <f>VLOOKUP($A93,'[2]Trade_Map_-_Liste_des_marchés_i'!$A$18:$K$221,9,0)</f>
        <v>12150</v>
      </c>
      <c r="BK93" s="12">
        <f>VLOOKUP($A93,'[2]Trade_Map_-_Liste_des_marchés_i'!$A$18:$K$221,10,0)</f>
        <v>14024</v>
      </c>
      <c r="BL93" s="48">
        <v>0.12432199259758359</v>
      </c>
      <c r="BM93" s="12">
        <f>VLOOKUP($A93,'[1]Trade_Map_-_Liste_des_marchés_f'!$A$18:$K$227,3,0)</f>
        <v>45272</v>
      </c>
      <c r="BN93" s="12">
        <f>VLOOKUP($A93,'[1]Trade_Map_-_Liste_des_marchés_f'!$A$18:$K$227,4,0)</f>
        <v>39516</v>
      </c>
      <c r="BO93" s="12">
        <f>VLOOKUP($A93,'[1]Trade_Map_-_Liste_des_marchés_f'!$A$18:$K$227,5,0)</f>
        <v>86081</v>
      </c>
      <c r="BP93" s="12">
        <f>VLOOKUP($A93,'[1]Trade_Map_-_Liste_des_marchés_f'!$A$18:$K$227,6,0)</f>
        <v>38165</v>
      </c>
      <c r="BQ93" s="12">
        <f>VLOOKUP($A93,'[1]Trade_Map_-_Liste_des_marchés_f'!$A$18:$K$227,7,0)</f>
        <v>25736</v>
      </c>
      <c r="BR93" s="12">
        <f>VLOOKUP($A93,'[1]Trade_Map_-_Liste_des_marchés_f'!$A$18:$K$227,8,0)</f>
        <v>12491</v>
      </c>
      <c r="BS93" s="12">
        <f>VLOOKUP($A93,'[1]Trade_Map_-_Liste_des_marchés_f'!$A$18:$K$227,9,0)</f>
        <v>31667</v>
      </c>
      <c r="BT93" s="12">
        <f>VLOOKUP($A93,'[1]Trade_Map_-_Liste_des_marchés_f'!$A$18:$K$227,10,0)</f>
        <v>23624</v>
      </c>
      <c r="BU93" s="48">
        <v>-8.8731726101831998E-2</v>
      </c>
    </row>
    <row r="94" spans="1:73" x14ac:dyDescent="0.25">
      <c r="A94" s="8" t="s">
        <v>760</v>
      </c>
      <c r="B94" s="8" t="s">
        <v>760</v>
      </c>
      <c r="C94" s="9" t="s">
        <v>546</v>
      </c>
      <c r="D94" s="9" t="s">
        <v>639</v>
      </c>
      <c r="E94" s="10" t="s">
        <v>761</v>
      </c>
      <c r="F94" s="21" t="s">
        <v>762</v>
      </c>
      <c r="G94" s="12">
        <v>163046161</v>
      </c>
      <c r="H94" s="9" t="s">
        <v>763</v>
      </c>
      <c r="I94" s="10" t="s">
        <v>11</v>
      </c>
      <c r="J94" s="13" t="s">
        <v>764</v>
      </c>
      <c r="K94" s="10" t="s">
        <v>765</v>
      </c>
      <c r="L94" s="9" t="s">
        <v>766</v>
      </c>
      <c r="M94" s="9" t="s">
        <v>55</v>
      </c>
      <c r="N94" s="54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767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1096</v>
      </c>
      <c r="AE94" s="10"/>
      <c r="AF94" s="10"/>
      <c r="AG94" s="10"/>
      <c r="AH94" s="10"/>
      <c r="AI94" s="10"/>
      <c r="AJ94" s="9" t="s">
        <v>118</v>
      </c>
      <c r="AK94" s="19" t="s">
        <v>22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VLOOKUP(A94,'[2]Trade_Map_-_Liste_des_marchés_i'!$A$18:$K$221,3,0)</f>
        <v>143009</v>
      </c>
      <c r="BE94" s="12">
        <f>VLOOKUP($A94,'[2]Trade_Map_-_Liste_des_marchés_i'!$A$18:$K$221,4,0)</f>
        <v>93704</v>
      </c>
      <c r="BF94" s="12">
        <f>VLOOKUP($A94,'[2]Trade_Map_-_Liste_des_marchés_i'!$A$18:$K$221,5,0)</f>
        <v>175126</v>
      </c>
      <c r="BG94" s="12">
        <f>VLOOKUP($A94,'[2]Trade_Map_-_Liste_des_marchés_i'!$A$18:$K$221,6,0)</f>
        <v>133282</v>
      </c>
      <c r="BH94" s="12">
        <f>VLOOKUP($A94,'[2]Trade_Map_-_Liste_des_marchés_i'!$A$18:$K$221,7,0)</f>
        <v>134331</v>
      </c>
      <c r="BI94" s="12">
        <f>VLOOKUP($A94,'[2]Trade_Map_-_Liste_des_marchés_i'!$A$18:$K$221,8,0)</f>
        <v>91588</v>
      </c>
      <c r="BJ94" s="12">
        <f>VLOOKUP($A94,'[2]Trade_Map_-_Liste_des_marchés_i'!$A$18:$K$221,9,0)</f>
        <v>113727</v>
      </c>
      <c r="BK94" s="12">
        <f>VLOOKUP($A94,'[2]Trade_Map_-_Liste_des_marchés_i'!$A$18:$K$221,10,0)</f>
        <v>143193</v>
      </c>
      <c r="BL94" s="50">
        <v>1.8370334393491561E-4</v>
      </c>
      <c r="BM94" s="12">
        <f>VLOOKUP($A94,'[1]Trade_Map_-_Liste_des_marchés_f'!$A$18:$K$227,3,0)</f>
        <v>17024</v>
      </c>
      <c r="BN94" s="12">
        <f>VLOOKUP($A94,'[1]Trade_Map_-_Liste_des_marchés_f'!$A$18:$K$227,4,0)</f>
        <v>24368</v>
      </c>
      <c r="BO94" s="12">
        <f>VLOOKUP($A94,'[1]Trade_Map_-_Liste_des_marchés_f'!$A$18:$K$227,5,0)</f>
        <v>28436</v>
      </c>
      <c r="BP94" s="12">
        <f>VLOOKUP($A94,'[1]Trade_Map_-_Liste_des_marchés_f'!$A$18:$K$227,6,0)</f>
        <v>29318</v>
      </c>
      <c r="BQ94" s="12">
        <f>VLOOKUP($A94,'[1]Trade_Map_-_Liste_des_marchés_f'!$A$18:$K$227,7,0)</f>
        <v>33597</v>
      </c>
      <c r="BR94" s="12">
        <f>VLOOKUP($A94,'[1]Trade_Map_-_Liste_des_marchés_f'!$A$18:$K$227,8,0)</f>
        <v>43296</v>
      </c>
      <c r="BS94" s="12">
        <f>VLOOKUP($A94,'[1]Trade_Map_-_Liste_des_marchés_f'!$A$18:$K$227,9,0)</f>
        <v>62580</v>
      </c>
      <c r="BT94" s="12">
        <f>VLOOKUP($A94,'[1]Trade_Map_-_Liste_des_marchés_f'!$A$18:$K$227,10,0)</f>
        <v>57912</v>
      </c>
      <c r="BU94" s="50">
        <v>0.19112718367922943</v>
      </c>
    </row>
    <row r="95" spans="1:73" x14ac:dyDescent="0.25">
      <c r="A95" s="8" t="s">
        <v>768</v>
      </c>
      <c r="B95" s="8" t="s">
        <v>769</v>
      </c>
      <c r="C95" s="9" t="s">
        <v>546</v>
      </c>
      <c r="D95" s="9" t="s">
        <v>600</v>
      </c>
      <c r="E95" s="10" t="s">
        <v>770</v>
      </c>
      <c r="F95" s="21" t="s">
        <v>771</v>
      </c>
      <c r="G95" s="12">
        <v>29161922</v>
      </c>
      <c r="H95" s="9" t="s">
        <v>10</v>
      </c>
      <c r="I95" s="10" t="s">
        <v>11</v>
      </c>
      <c r="J95" s="13" t="s">
        <v>772</v>
      </c>
      <c r="K95" s="10" t="s">
        <v>773</v>
      </c>
      <c r="L95" s="9" t="s">
        <v>774</v>
      </c>
      <c r="M95" s="9" t="s">
        <v>775</v>
      </c>
      <c r="N95" s="54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1096</v>
      </c>
      <c r="AE95" s="10"/>
      <c r="AF95" s="10"/>
      <c r="AG95" s="10"/>
      <c r="AH95" s="10"/>
      <c r="AI95" s="10"/>
      <c r="AJ95" s="9"/>
      <c r="AK95" s="19" t="s">
        <v>22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VLOOKUP(A95,'[2]Trade_Map_-_Liste_des_marchés_i'!$A$18:$K$221,3,0)</f>
        <v>16753</v>
      </c>
      <c r="BE95" s="12">
        <f>VLOOKUP($A95,'[2]Trade_Map_-_Liste_des_marchés_i'!$A$18:$K$221,4,0)</f>
        <v>23421</v>
      </c>
      <c r="BF95" s="12">
        <f>VLOOKUP($A95,'[2]Trade_Map_-_Liste_des_marchés_i'!$A$18:$K$221,5,0)</f>
        <v>16762</v>
      </c>
      <c r="BG95" s="12">
        <f>VLOOKUP($A95,'[2]Trade_Map_-_Liste_des_marchés_i'!$A$18:$K$221,6,0)</f>
        <v>9520</v>
      </c>
      <c r="BH95" s="12">
        <f>VLOOKUP($A95,'[2]Trade_Map_-_Liste_des_marchés_i'!$A$18:$K$221,7,0)</f>
        <v>10094</v>
      </c>
      <c r="BI95" s="12">
        <f>VLOOKUP($A95,'[2]Trade_Map_-_Liste_des_marchés_i'!$A$18:$K$221,8,0)</f>
        <v>3702</v>
      </c>
      <c r="BJ95" s="12">
        <f>VLOOKUP($A95,'[2]Trade_Map_-_Liste_des_marchés_i'!$A$18:$K$221,9,0)</f>
        <v>5849</v>
      </c>
      <c r="BK95" s="12">
        <f>VLOOKUP($A95,'[2]Trade_Map_-_Liste_des_marchés_i'!$A$18:$K$221,10,0)</f>
        <v>3407</v>
      </c>
      <c r="BL95" s="48">
        <v>-0.20350547997036772</v>
      </c>
      <c r="BM95" s="12">
        <f>VLOOKUP($A95,'[1]Trade_Map_-_Liste_des_marchés_f'!$A$18:$K$227,3,0)</f>
        <v>208</v>
      </c>
      <c r="BN95" s="12">
        <f>VLOOKUP($A95,'[1]Trade_Map_-_Liste_des_marchés_f'!$A$18:$K$227,4,0)</f>
        <v>28</v>
      </c>
      <c r="BO95" s="12">
        <f>VLOOKUP($A95,'[1]Trade_Map_-_Liste_des_marchés_f'!$A$18:$K$227,5,0)</f>
        <v>220</v>
      </c>
      <c r="BP95" s="12">
        <f>VLOOKUP($A95,'[1]Trade_Map_-_Liste_des_marchés_f'!$A$18:$K$227,6,0)</f>
        <v>21</v>
      </c>
      <c r="BQ95" s="12">
        <f>VLOOKUP($A95,'[1]Trade_Map_-_Liste_des_marchés_f'!$A$18:$K$227,7,0)</f>
        <v>0</v>
      </c>
      <c r="BR95" s="12">
        <f>VLOOKUP($A95,'[1]Trade_Map_-_Liste_des_marchés_f'!$A$18:$K$227,8,0)</f>
        <v>0</v>
      </c>
      <c r="BS95" s="12">
        <f>VLOOKUP($A95,'[1]Trade_Map_-_Liste_des_marchés_f'!$A$18:$K$227,9,0)</f>
        <v>10</v>
      </c>
      <c r="BT95" s="12">
        <f>VLOOKUP($A95,'[1]Trade_Map_-_Liste_des_marchés_f'!$A$18:$K$227,10,0)</f>
        <v>38</v>
      </c>
      <c r="BU95" s="48">
        <v>-0.21561105182178553</v>
      </c>
    </row>
    <row r="96" spans="1:73" x14ac:dyDescent="0.25">
      <c r="A96" s="8" t="s">
        <v>776</v>
      </c>
      <c r="B96" s="8" t="s">
        <v>776</v>
      </c>
      <c r="C96" s="9" t="s">
        <v>777</v>
      </c>
      <c r="D96" s="9" t="s">
        <v>778</v>
      </c>
      <c r="E96" s="10" t="s">
        <v>779</v>
      </c>
      <c r="F96" s="21" t="s">
        <v>780</v>
      </c>
      <c r="G96" s="12">
        <v>47076781</v>
      </c>
      <c r="H96" s="9" t="s">
        <v>441</v>
      </c>
      <c r="I96" s="10" t="s">
        <v>441</v>
      </c>
      <c r="J96" s="13" t="s">
        <v>781</v>
      </c>
      <c r="K96" s="10" t="s">
        <v>782</v>
      </c>
      <c r="L96" s="9" t="s">
        <v>783</v>
      </c>
      <c r="M96" s="9" t="s">
        <v>784</v>
      </c>
      <c r="N96" s="54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785</v>
      </c>
      <c r="W96" s="15" t="s">
        <v>786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1093</v>
      </c>
      <c r="AE96" s="10" t="s">
        <v>787</v>
      </c>
      <c r="AF96" s="10" t="s">
        <v>788</v>
      </c>
      <c r="AG96" s="10" t="s">
        <v>789</v>
      </c>
      <c r="AH96" s="10" t="s">
        <v>416</v>
      </c>
      <c r="AI96" s="10" t="s">
        <v>35</v>
      </c>
      <c r="AJ96" s="9" t="s">
        <v>790</v>
      </c>
      <c r="AK96" s="19" t="s">
        <v>22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VLOOKUP(A96,'[2]Trade_Map_-_Liste_des_marchés_i'!$A$18:$K$221,3,0)</f>
        <v>3540915</v>
      </c>
      <c r="BE96" s="12">
        <f>VLOOKUP($A96,'[2]Trade_Map_-_Liste_des_marchés_i'!$A$18:$K$221,4,0)</f>
        <v>4142563</v>
      </c>
      <c r="BF96" s="12">
        <f>VLOOKUP($A96,'[2]Trade_Map_-_Liste_des_marchés_i'!$A$18:$K$221,5,0)</f>
        <v>5206035</v>
      </c>
      <c r="BG96" s="12">
        <f>VLOOKUP($A96,'[2]Trade_Map_-_Liste_des_marchés_i'!$A$18:$K$221,6,0)</f>
        <v>5003960</v>
      </c>
      <c r="BH96" s="12">
        <f>VLOOKUP($A96,'[2]Trade_Map_-_Liste_des_marchés_i'!$A$18:$K$221,7,0)</f>
        <v>5334427</v>
      </c>
      <c r="BI96" s="12">
        <f>VLOOKUP($A96,'[2]Trade_Map_-_Liste_des_marchés_i'!$A$18:$K$221,8,0)</f>
        <v>6065919</v>
      </c>
      <c r="BJ96" s="12">
        <f>VLOOKUP($A96,'[2]Trade_Map_-_Liste_des_marchés_i'!$A$18:$K$221,9,0)</f>
        <v>6919648</v>
      </c>
      <c r="BK96" s="12">
        <f>VLOOKUP($A96,'[2]Trade_Map_-_Liste_des_marchés_i'!$A$18:$K$221,10,0)</f>
        <v>7134920</v>
      </c>
      <c r="BL96" s="48">
        <v>0.10526815690241142</v>
      </c>
      <c r="BM96" s="12">
        <f>VLOOKUP($A96,'[1]Trade_Map_-_Liste_des_marchés_f'!$A$18:$K$227,3,0)</f>
        <v>5901448</v>
      </c>
      <c r="BN96" s="12">
        <f>VLOOKUP($A96,'[1]Trade_Map_-_Liste_des_marchés_f'!$A$18:$K$227,4,0)</f>
        <v>6119973</v>
      </c>
      <c r="BO96" s="12">
        <f>VLOOKUP($A96,'[1]Trade_Map_-_Liste_des_marchés_f'!$A$18:$K$227,5,0)</f>
        <v>6161210</v>
      </c>
      <c r="BP96" s="12">
        <f>VLOOKUP($A96,'[1]Trade_Map_-_Liste_des_marchés_f'!$A$18:$K$227,6,0)</f>
        <v>5229337</v>
      </c>
      <c r="BQ96" s="12">
        <f>VLOOKUP($A96,'[1]Trade_Map_-_Liste_des_marchés_f'!$A$18:$K$227,7,0)</f>
        <v>6551317</v>
      </c>
      <c r="BR96" s="12">
        <f>VLOOKUP($A96,'[1]Trade_Map_-_Liste_des_marchés_f'!$A$18:$K$227,8,0)</f>
        <v>7607482</v>
      </c>
      <c r="BS96" s="12">
        <f>VLOOKUP($A96,'[1]Trade_Map_-_Liste_des_marchés_f'!$A$18:$K$227,9,0)</f>
        <v>8106186</v>
      </c>
      <c r="BT96" s="12">
        <f>VLOOKUP($A96,'[1]Trade_Map_-_Liste_des_marchés_f'!$A$18:$K$227,10,0)</f>
        <v>7948025</v>
      </c>
      <c r="BU96" s="48">
        <v>4.3449703447093757E-2</v>
      </c>
    </row>
    <row r="97" spans="1:73" x14ac:dyDescent="0.25">
      <c r="A97" s="8" t="s">
        <v>791</v>
      </c>
      <c r="B97" s="8" t="s">
        <v>791</v>
      </c>
      <c r="C97" s="9" t="s">
        <v>777</v>
      </c>
      <c r="D97" s="9" t="s">
        <v>792</v>
      </c>
      <c r="E97" s="10" t="s">
        <v>793</v>
      </c>
      <c r="F97" s="21" t="s">
        <v>794</v>
      </c>
      <c r="G97" s="12">
        <v>11484055</v>
      </c>
      <c r="H97" s="9" t="s">
        <v>795</v>
      </c>
      <c r="I97" s="10" t="s">
        <v>61</v>
      </c>
      <c r="J97" s="13" t="s">
        <v>796</v>
      </c>
      <c r="K97" s="10" t="s">
        <v>782</v>
      </c>
      <c r="L97" s="9" t="s">
        <v>783</v>
      </c>
      <c r="M97" s="9" t="s">
        <v>626</v>
      </c>
      <c r="N97" s="54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797</v>
      </c>
      <c r="W97" s="15" t="s">
        <v>798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1093</v>
      </c>
      <c r="AE97" s="10" t="s">
        <v>787</v>
      </c>
      <c r="AF97" s="10" t="s">
        <v>788</v>
      </c>
      <c r="AG97" s="10" t="s">
        <v>789</v>
      </c>
      <c r="AH97" s="10" t="s">
        <v>416</v>
      </c>
      <c r="AI97" s="10" t="s">
        <v>35</v>
      </c>
      <c r="AJ97" s="9" t="s">
        <v>790</v>
      </c>
      <c r="AK97" s="19" t="s">
        <v>22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VLOOKUP(A97,'[2]Trade_Map_-_Liste_des_marchés_i'!$A$18:$K$221,3,0)</f>
        <v>402598</v>
      </c>
      <c r="BE97" s="12">
        <f>VLOOKUP($A97,'[2]Trade_Map_-_Liste_des_marchés_i'!$A$18:$K$221,4,0)</f>
        <v>565748</v>
      </c>
      <c r="BF97" s="12">
        <f>VLOOKUP($A97,'[2]Trade_Map_-_Liste_des_marchés_i'!$A$18:$K$221,5,0)</f>
        <v>436885</v>
      </c>
      <c r="BG97" s="12">
        <f>VLOOKUP($A97,'[2]Trade_Map_-_Liste_des_marchés_i'!$A$18:$K$221,6,0)</f>
        <v>371292</v>
      </c>
      <c r="BH97" s="12">
        <f>VLOOKUP($A97,'[2]Trade_Map_-_Liste_des_marchés_i'!$A$18:$K$221,7,0)</f>
        <v>351064</v>
      </c>
      <c r="BI97" s="12">
        <f>VLOOKUP($A97,'[2]Trade_Map_-_Liste_des_marchés_i'!$A$18:$K$221,8,0)</f>
        <v>397079</v>
      </c>
      <c r="BJ97" s="12">
        <f>VLOOKUP($A97,'[2]Trade_Map_-_Liste_des_marchés_i'!$A$18:$K$221,9,0)</f>
        <v>473989</v>
      </c>
      <c r="BK97" s="12">
        <f>VLOOKUP($A97,'[2]Trade_Map_-_Liste_des_marchés_i'!$A$18:$K$221,10,0)</f>
        <v>467849</v>
      </c>
      <c r="BL97" s="48">
        <v>2.1690031539537857E-2</v>
      </c>
      <c r="BM97" s="12">
        <f>VLOOKUP($A97,'[1]Trade_Map_-_Liste_des_marchés_f'!$A$18:$K$227,3,0)</f>
        <v>737668</v>
      </c>
      <c r="BN97" s="12">
        <f>VLOOKUP($A97,'[1]Trade_Map_-_Liste_des_marchés_f'!$A$18:$K$227,4,0)</f>
        <v>808531</v>
      </c>
      <c r="BO97" s="12">
        <f>VLOOKUP($A97,'[1]Trade_Map_-_Liste_des_marchés_f'!$A$18:$K$227,5,0)</f>
        <v>980596</v>
      </c>
      <c r="BP97" s="12">
        <f>VLOOKUP($A97,'[1]Trade_Map_-_Liste_des_marchés_f'!$A$18:$K$227,6,0)</f>
        <v>618149</v>
      </c>
      <c r="BQ97" s="12">
        <f>VLOOKUP($A97,'[1]Trade_Map_-_Liste_des_marchés_f'!$A$18:$K$227,7,0)</f>
        <v>641773</v>
      </c>
      <c r="BR97" s="12">
        <f>VLOOKUP($A97,'[1]Trade_Map_-_Liste_des_marchés_f'!$A$18:$K$227,8,0)</f>
        <v>604850</v>
      </c>
      <c r="BS97" s="12">
        <f>VLOOKUP($A97,'[1]Trade_Map_-_Liste_des_marchés_f'!$A$18:$K$227,9,0)</f>
        <v>811377</v>
      </c>
      <c r="BT97" s="12">
        <f>VLOOKUP($A97,'[1]Trade_Map_-_Liste_des_marchés_f'!$A$18:$K$227,10,0)</f>
        <v>772784</v>
      </c>
      <c r="BU97" s="48">
        <v>6.6657924255266732E-3</v>
      </c>
    </row>
    <row r="98" spans="1:73" x14ac:dyDescent="0.25">
      <c r="A98" s="8" t="s">
        <v>799</v>
      </c>
      <c r="B98" s="8" t="s">
        <v>799</v>
      </c>
      <c r="C98" s="9" t="s">
        <v>777</v>
      </c>
      <c r="D98" s="9" t="s">
        <v>792</v>
      </c>
      <c r="E98" s="10" t="s">
        <v>800</v>
      </c>
      <c r="F98" s="21" t="s">
        <v>801</v>
      </c>
      <c r="G98" s="12">
        <v>17332850</v>
      </c>
      <c r="H98" s="9" t="s">
        <v>802</v>
      </c>
      <c r="I98" s="10" t="s">
        <v>11</v>
      </c>
      <c r="J98" s="13" t="s">
        <v>803</v>
      </c>
      <c r="K98" s="10" t="s">
        <v>782</v>
      </c>
      <c r="L98" s="9" t="s">
        <v>783</v>
      </c>
      <c r="M98" s="9" t="s">
        <v>626</v>
      </c>
      <c r="N98" s="54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804</v>
      </c>
      <c r="W98" s="15" t="s">
        <v>805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1093</v>
      </c>
      <c r="AE98" s="10" t="s">
        <v>787</v>
      </c>
      <c r="AF98" s="10" t="s">
        <v>788</v>
      </c>
      <c r="AG98" s="10" t="s">
        <v>789</v>
      </c>
      <c r="AH98" s="10" t="s">
        <v>416</v>
      </c>
      <c r="AI98" s="10" t="s">
        <v>35</v>
      </c>
      <c r="AJ98" s="9" t="s">
        <v>790</v>
      </c>
      <c r="AK98" s="19" t="s">
        <v>22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VLOOKUP(A98,'[2]Trade_Map_-_Liste_des_marchés_i'!$A$18:$K$221,3,0)</f>
        <v>621350</v>
      </c>
      <c r="BE98" s="12">
        <f>VLOOKUP($A98,'[2]Trade_Map_-_Liste_des_marchés_i'!$A$18:$K$221,4,0)</f>
        <v>654127</v>
      </c>
      <c r="BF98" s="12">
        <f>VLOOKUP($A98,'[2]Trade_Map_-_Liste_des_marchés_i'!$A$18:$K$221,5,0)</f>
        <v>662190</v>
      </c>
      <c r="BG98" s="12">
        <f>VLOOKUP($A98,'[2]Trade_Map_-_Liste_des_marchés_i'!$A$18:$K$221,6,0)</f>
        <v>682376</v>
      </c>
      <c r="BH98" s="12">
        <f>VLOOKUP($A98,'[2]Trade_Map_-_Liste_des_marchés_i'!$A$18:$K$221,7,0)</f>
        <v>502645</v>
      </c>
      <c r="BI98" s="12">
        <f>VLOOKUP($A98,'[2]Trade_Map_-_Liste_des_marchés_i'!$A$18:$K$221,8,0)</f>
        <v>555499</v>
      </c>
      <c r="BJ98" s="12">
        <f>VLOOKUP($A98,'[2]Trade_Map_-_Liste_des_marchés_i'!$A$18:$K$221,9,0)</f>
        <v>658911</v>
      </c>
      <c r="BK98" s="12">
        <f>VLOOKUP($A98,'[2]Trade_Map_-_Liste_des_marchés_i'!$A$18:$K$221,10,0)</f>
        <v>785993</v>
      </c>
      <c r="BL98" s="48">
        <v>3.4149190917220684E-2</v>
      </c>
      <c r="BM98" s="12">
        <f>VLOOKUP($A98,'[1]Trade_Map_-_Liste_des_marchés_f'!$A$18:$K$227,3,0)</f>
        <v>666757</v>
      </c>
      <c r="BN98" s="12">
        <f>VLOOKUP($A98,'[1]Trade_Map_-_Liste_des_marchés_f'!$A$18:$K$227,4,0)</f>
        <v>717650</v>
      </c>
      <c r="BO98" s="12">
        <f>VLOOKUP($A98,'[1]Trade_Map_-_Liste_des_marchés_f'!$A$18:$K$227,5,0)</f>
        <v>935729</v>
      </c>
      <c r="BP98" s="12">
        <f>VLOOKUP($A98,'[1]Trade_Map_-_Liste_des_marchés_f'!$A$18:$K$227,6,0)</f>
        <v>695938</v>
      </c>
      <c r="BQ98" s="12">
        <f>VLOOKUP($A98,'[1]Trade_Map_-_Liste_des_marchés_f'!$A$18:$K$227,7,0)</f>
        <v>797251</v>
      </c>
      <c r="BR98" s="12">
        <f>VLOOKUP($A98,'[1]Trade_Map_-_Liste_des_marchés_f'!$A$18:$K$227,8,0)</f>
        <v>745183</v>
      </c>
      <c r="BS98" s="12">
        <f>VLOOKUP($A98,'[1]Trade_Map_-_Liste_des_marchés_f'!$A$18:$K$227,9,0)</f>
        <v>931068</v>
      </c>
      <c r="BT98" s="12">
        <f>VLOOKUP($A98,'[1]Trade_Map_-_Liste_des_marchés_f'!$A$18:$K$227,10,0)</f>
        <v>804060</v>
      </c>
      <c r="BU98" s="48">
        <v>2.7110733432756939E-2</v>
      </c>
    </row>
    <row r="99" spans="1:73" x14ac:dyDescent="0.25">
      <c r="A99" s="8" t="s">
        <v>806</v>
      </c>
      <c r="B99" s="8" t="s">
        <v>806</v>
      </c>
      <c r="C99" s="9" t="s">
        <v>777</v>
      </c>
      <c r="D99" s="9" t="s">
        <v>807</v>
      </c>
      <c r="E99" s="10" t="s">
        <v>808</v>
      </c>
      <c r="F99" s="21" t="s">
        <v>809</v>
      </c>
      <c r="G99" s="12">
        <v>66834405</v>
      </c>
      <c r="H99" s="9" t="s">
        <v>11</v>
      </c>
      <c r="I99" s="10" t="s">
        <v>11</v>
      </c>
      <c r="J99" s="13" t="s">
        <v>411</v>
      </c>
      <c r="K99" s="10" t="s">
        <v>810</v>
      </c>
      <c r="L99" s="9" t="s">
        <v>811</v>
      </c>
      <c r="M99" s="9" t="s">
        <v>784</v>
      </c>
      <c r="N99" s="54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812</v>
      </c>
      <c r="W99" s="15" t="s">
        <v>813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1096</v>
      </c>
      <c r="AE99" s="10"/>
      <c r="AF99" s="10"/>
      <c r="AG99" s="10"/>
      <c r="AH99" s="10"/>
      <c r="AI99" s="10"/>
      <c r="AJ99" s="9" t="s">
        <v>814</v>
      </c>
      <c r="AK99" s="19" t="s">
        <v>22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VLOOKUP(A99,'[2]Trade_Map_-_Liste_des_marchés_i'!$A$18:$K$221,3,0)</f>
        <v>597066</v>
      </c>
      <c r="BE99" s="12">
        <f>VLOOKUP($A99,'[2]Trade_Map_-_Liste_des_marchés_i'!$A$18:$K$221,4,0)</f>
        <v>593750</v>
      </c>
      <c r="BF99" s="12">
        <f>VLOOKUP($A99,'[2]Trade_Map_-_Liste_des_marchés_i'!$A$18:$K$221,5,0)</f>
        <v>714720</v>
      </c>
      <c r="BG99" s="12">
        <f>VLOOKUP($A99,'[2]Trade_Map_-_Liste_des_marchés_i'!$A$18:$K$221,6,0)</f>
        <v>616097</v>
      </c>
      <c r="BH99" s="12">
        <f>VLOOKUP($A99,'[2]Trade_Map_-_Liste_des_marchés_i'!$A$18:$K$221,7,0)</f>
        <v>669906</v>
      </c>
      <c r="BI99" s="12">
        <f>VLOOKUP($A99,'[2]Trade_Map_-_Liste_des_marchés_i'!$A$18:$K$221,8,0)</f>
        <v>605773</v>
      </c>
      <c r="BJ99" s="12">
        <f>VLOOKUP($A99,'[2]Trade_Map_-_Liste_des_marchés_i'!$A$18:$K$221,9,0)</f>
        <v>830129</v>
      </c>
      <c r="BK99" s="12">
        <f>VLOOKUP($A99,'[2]Trade_Map_-_Liste_des_marchés_i'!$A$18:$K$221,10,0)</f>
        <v>727720</v>
      </c>
      <c r="BL99" s="48">
        <v>2.8673197526401406E-2</v>
      </c>
      <c r="BM99" s="12">
        <f>VLOOKUP($A99,'[1]Trade_Map_-_Liste_des_marchés_f'!$A$18:$K$227,3,0)</f>
        <v>982997</v>
      </c>
      <c r="BN99" s="12">
        <f>VLOOKUP($A99,'[1]Trade_Map_-_Liste_des_marchés_f'!$A$18:$K$227,4,0)</f>
        <v>853742</v>
      </c>
      <c r="BO99" s="12">
        <f>VLOOKUP($A99,'[1]Trade_Map_-_Liste_des_marchés_f'!$A$18:$K$227,5,0)</f>
        <v>831203</v>
      </c>
      <c r="BP99" s="12">
        <f>VLOOKUP($A99,'[1]Trade_Map_-_Liste_des_marchés_f'!$A$18:$K$227,6,0)</f>
        <v>820046</v>
      </c>
      <c r="BQ99" s="12">
        <f>VLOOKUP($A99,'[1]Trade_Map_-_Liste_des_marchés_f'!$A$18:$K$227,7,0)</f>
        <v>797405</v>
      </c>
      <c r="BR99" s="12">
        <f>VLOOKUP($A99,'[1]Trade_Map_-_Liste_des_marchés_f'!$A$18:$K$227,8,0)</f>
        <v>1021707</v>
      </c>
      <c r="BS99" s="12">
        <f>VLOOKUP($A99,'[1]Trade_Map_-_Liste_des_marchés_f'!$A$18:$K$227,9,0)</f>
        <v>1130752</v>
      </c>
      <c r="BT99" s="12">
        <f>VLOOKUP($A99,'[1]Trade_Map_-_Liste_des_marchés_f'!$A$18:$K$227,10,0)</f>
        <v>864590</v>
      </c>
      <c r="BU99" s="48">
        <v>-1.8168730662810106E-2</v>
      </c>
    </row>
    <row r="100" spans="1:73" x14ac:dyDescent="0.25">
      <c r="A100" s="8" t="s">
        <v>815</v>
      </c>
      <c r="B100" s="8" t="s">
        <v>815</v>
      </c>
      <c r="C100" s="9" t="s">
        <v>777</v>
      </c>
      <c r="D100" s="9" t="s">
        <v>792</v>
      </c>
      <c r="E100" s="10" t="s">
        <v>816</v>
      </c>
      <c r="F100" s="21" t="s">
        <v>817</v>
      </c>
      <c r="G100" s="12">
        <v>83132799</v>
      </c>
      <c r="H100" s="9" t="s">
        <v>818</v>
      </c>
      <c r="I100" s="10" t="s">
        <v>819</v>
      </c>
      <c r="J100" s="13" t="s">
        <v>592</v>
      </c>
      <c r="K100" s="10" t="s">
        <v>782</v>
      </c>
      <c r="L100" s="9" t="s">
        <v>783</v>
      </c>
      <c r="M100" s="9" t="s">
        <v>820</v>
      </c>
      <c r="N100" s="54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821</v>
      </c>
      <c r="W100" s="15" t="s">
        <v>822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1093</v>
      </c>
      <c r="AE100" s="10" t="s">
        <v>787</v>
      </c>
      <c r="AF100" s="10" t="s">
        <v>788</v>
      </c>
      <c r="AG100" s="10" t="s">
        <v>789</v>
      </c>
      <c r="AH100" s="10" t="s">
        <v>416</v>
      </c>
      <c r="AI100" s="10" t="s">
        <v>35</v>
      </c>
      <c r="AJ100" s="9" t="s">
        <v>790</v>
      </c>
      <c r="AK100" s="19" t="s">
        <v>22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VLOOKUP(A100,'[2]Trade_Map_-_Liste_des_marchés_i'!$A$18:$K$221,3,0)</f>
        <v>644762</v>
      </c>
      <c r="BE100" s="12">
        <f>VLOOKUP($A100,'[2]Trade_Map_-_Liste_des_marchés_i'!$A$18:$K$221,4,0)</f>
        <v>597259</v>
      </c>
      <c r="BF100" s="12">
        <f>VLOOKUP($A100,'[2]Trade_Map_-_Liste_des_marchés_i'!$A$18:$K$221,5,0)</f>
        <v>681777</v>
      </c>
      <c r="BG100" s="12">
        <f>VLOOKUP($A100,'[2]Trade_Map_-_Liste_des_marchés_i'!$A$18:$K$221,6,0)</f>
        <v>570710</v>
      </c>
      <c r="BH100" s="12">
        <f>VLOOKUP($A100,'[2]Trade_Map_-_Liste_des_marchés_i'!$A$18:$K$221,7,0)</f>
        <v>629149</v>
      </c>
      <c r="BI100" s="12">
        <f>VLOOKUP($A100,'[2]Trade_Map_-_Liste_des_marchés_i'!$A$18:$K$221,8,0)</f>
        <v>721770</v>
      </c>
      <c r="BJ100" s="12">
        <f>VLOOKUP($A100,'[2]Trade_Map_-_Liste_des_marchés_i'!$A$18:$K$221,9,0)</f>
        <v>927953</v>
      </c>
      <c r="BK100" s="12">
        <f>VLOOKUP($A100,'[2]Trade_Map_-_Liste_des_marchés_i'!$A$18:$K$221,10,0)</f>
        <v>937456</v>
      </c>
      <c r="BL100" s="48">
        <v>5.4925127567743814E-2</v>
      </c>
      <c r="BM100" s="12">
        <f>VLOOKUP($A100,'[1]Trade_Map_-_Liste_des_marchés_f'!$A$18:$K$227,3,0)</f>
        <v>2139392</v>
      </c>
      <c r="BN100" s="12">
        <f>VLOOKUP($A100,'[1]Trade_Map_-_Liste_des_marchés_f'!$A$18:$K$227,4,0)</f>
        <v>2167299</v>
      </c>
      <c r="BO100" s="12">
        <f>VLOOKUP($A100,'[1]Trade_Map_-_Liste_des_marchés_f'!$A$18:$K$227,5,0)</f>
        <v>2398343</v>
      </c>
      <c r="BP100" s="12">
        <f>VLOOKUP($A100,'[1]Trade_Map_-_Liste_des_marchés_f'!$A$18:$K$227,6,0)</f>
        <v>2181565</v>
      </c>
      <c r="BQ100" s="12">
        <f>VLOOKUP($A100,'[1]Trade_Map_-_Liste_des_marchés_f'!$A$18:$K$227,7,0)</f>
        <v>2451636</v>
      </c>
      <c r="BR100" s="12">
        <f>VLOOKUP($A100,'[1]Trade_Map_-_Liste_des_marchés_f'!$A$18:$K$227,8,0)</f>
        <v>2725966</v>
      </c>
      <c r="BS100" s="12">
        <f>VLOOKUP($A100,'[1]Trade_Map_-_Liste_des_marchés_f'!$A$18:$K$227,9,0)</f>
        <v>2496760</v>
      </c>
      <c r="BT100" s="12">
        <f>VLOOKUP($A100,'[1]Trade_Map_-_Liste_des_marchés_f'!$A$18:$K$227,10,0)</f>
        <v>2523536</v>
      </c>
      <c r="BU100" s="48">
        <v>2.3871822204800441E-2</v>
      </c>
    </row>
    <row r="101" spans="1:73" x14ac:dyDescent="0.25">
      <c r="A101" s="8" t="s">
        <v>823</v>
      </c>
      <c r="B101" s="8" t="s">
        <v>823</v>
      </c>
      <c r="C101" s="9" t="s">
        <v>777</v>
      </c>
      <c r="D101" s="9" t="s">
        <v>792</v>
      </c>
      <c r="E101" s="10" t="s">
        <v>824</v>
      </c>
      <c r="F101" s="21" t="s">
        <v>825</v>
      </c>
      <c r="G101" s="12">
        <v>67059887</v>
      </c>
      <c r="H101" s="9" t="s">
        <v>61</v>
      </c>
      <c r="I101" s="10" t="s">
        <v>61</v>
      </c>
      <c r="J101" s="13" t="s">
        <v>826</v>
      </c>
      <c r="K101" s="10" t="s">
        <v>782</v>
      </c>
      <c r="L101" s="9" t="s">
        <v>783</v>
      </c>
      <c r="M101" s="9" t="s">
        <v>126</v>
      </c>
      <c r="N101" s="54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827</v>
      </c>
      <c r="W101" s="15" t="s">
        <v>828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1093</v>
      </c>
      <c r="AE101" s="10" t="s">
        <v>787</v>
      </c>
      <c r="AF101" s="10" t="s">
        <v>788</v>
      </c>
      <c r="AG101" s="10" t="s">
        <v>789</v>
      </c>
      <c r="AH101" s="10" t="s">
        <v>416</v>
      </c>
      <c r="AI101" s="10" t="s">
        <v>35</v>
      </c>
      <c r="AJ101" s="9" t="s">
        <v>790</v>
      </c>
      <c r="AK101" s="19" t="s">
        <v>22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VLOOKUP(A101,'[2]Trade_Map_-_Liste_des_marchés_i'!$A$18:$K$221,3,0)</f>
        <v>4619485</v>
      </c>
      <c r="BE101" s="12">
        <f>VLOOKUP($A101,'[2]Trade_Map_-_Liste_des_marchés_i'!$A$18:$K$221,4,0)</f>
        <v>4719273</v>
      </c>
      <c r="BF101" s="12">
        <f>VLOOKUP($A101,'[2]Trade_Map_-_Liste_des_marchés_i'!$A$18:$K$221,5,0)</f>
        <v>4951106</v>
      </c>
      <c r="BG101" s="12">
        <f>VLOOKUP($A101,'[2]Trade_Map_-_Liste_des_marchés_i'!$A$18:$K$221,6,0)</f>
        <v>4490253</v>
      </c>
      <c r="BH101" s="12">
        <f>VLOOKUP($A101,'[2]Trade_Map_-_Liste_des_marchés_i'!$A$18:$K$221,7,0)</f>
        <v>4826156</v>
      </c>
      <c r="BI101" s="12">
        <f>VLOOKUP($A101,'[2]Trade_Map_-_Liste_des_marchés_i'!$A$18:$K$221,8,0)</f>
        <v>5867173</v>
      </c>
      <c r="BJ101" s="12">
        <f>VLOOKUP($A101,'[2]Trade_Map_-_Liste_des_marchés_i'!$A$18:$K$221,9,0)</f>
        <v>6381202</v>
      </c>
      <c r="BK101" s="12">
        <f>VLOOKUP($A101,'[2]Trade_Map_-_Liste_des_marchés_i'!$A$18:$K$221,10,0)</f>
        <v>6468842</v>
      </c>
      <c r="BL101" s="48">
        <v>4.9277659036293775E-2</v>
      </c>
      <c r="BM101" s="12">
        <f>VLOOKUP($A101,'[1]Trade_Map_-_Liste_des_marchés_f'!$A$18:$K$227,3,0)</f>
        <v>5548461</v>
      </c>
      <c r="BN101" s="12">
        <f>VLOOKUP($A101,'[1]Trade_Map_-_Liste_des_marchés_f'!$A$18:$K$227,4,0)</f>
        <v>5849318</v>
      </c>
      <c r="BO101" s="12">
        <f>VLOOKUP($A101,'[1]Trade_Map_-_Liste_des_marchés_f'!$A$18:$K$227,5,0)</f>
        <v>6225049</v>
      </c>
      <c r="BP101" s="12">
        <f>VLOOKUP($A101,'[1]Trade_Map_-_Liste_des_marchés_f'!$A$18:$K$227,6,0)</f>
        <v>4759666</v>
      </c>
      <c r="BQ101" s="12">
        <f>VLOOKUP($A101,'[1]Trade_Map_-_Liste_des_marchés_f'!$A$18:$K$227,7,0)</f>
        <v>5511849</v>
      </c>
      <c r="BR101" s="12">
        <f>VLOOKUP($A101,'[1]Trade_Map_-_Liste_des_marchés_f'!$A$18:$K$227,8,0)</f>
        <v>5356081</v>
      </c>
      <c r="BS101" s="12">
        <f>VLOOKUP($A101,'[1]Trade_Map_-_Liste_des_marchés_f'!$A$18:$K$227,9,0)</f>
        <v>6091606</v>
      </c>
      <c r="BT101" s="12">
        <f>VLOOKUP($A101,'[1]Trade_Map_-_Liste_des_marchés_f'!$A$18:$K$227,10,0)</f>
        <v>6236671</v>
      </c>
      <c r="BU101" s="48">
        <v>1.6843994717435029E-2</v>
      </c>
    </row>
    <row r="102" spans="1:73" x14ac:dyDescent="0.25">
      <c r="A102" s="8" t="s">
        <v>829</v>
      </c>
      <c r="B102" s="8" t="s">
        <v>829</v>
      </c>
      <c r="C102" s="9" t="s">
        <v>777</v>
      </c>
      <c r="D102" s="9" t="s">
        <v>807</v>
      </c>
      <c r="E102" s="10" t="s">
        <v>830</v>
      </c>
      <c r="F102" s="21" t="s">
        <v>831</v>
      </c>
      <c r="G102" s="12">
        <v>10285453</v>
      </c>
      <c r="H102" s="9" t="s">
        <v>832</v>
      </c>
      <c r="I102" s="10" t="s">
        <v>11</v>
      </c>
      <c r="J102" s="13" t="s">
        <v>833</v>
      </c>
      <c r="K102" s="10" t="s">
        <v>834</v>
      </c>
      <c r="L102" s="9" t="s">
        <v>835</v>
      </c>
      <c r="M102" s="9" t="s">
        <v>626</v>
      </c>
      <c r="N102" s="54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836</v>
      </c>
      <c r="W102" s="15" t="s">
        <v>837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1093</v>
      </c>
      <c r="AE102" s="10" t="s">
        <v>787</v>
      </c>
      <c r="AF102" s="10" t="s">
        <v>788</v>
      </c>
      <c r="AG102" s="10" t="s">
        <v>789</v>
      </c>
      <c r="AH102" s="10" t="s">
        <v>416</v>
      </c>
      <c r="AI102" s="10" t="s">
        <v>35</v>
      </c>
      <c r="AJ102" s="9" t="s">
        <v>790</v>
      </c>
      <c r="AK102" s="19" t="s">
        <v>22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VLOOKUP(A102,'[2]Trade_Map_-_Liste_des_marchés_i'!$A$18:$K$221,3,0)</f>
        <v>41642</v>
      </c>
      <c r="BE102" s="12">
        <f>VLOOKUP($A102,'[2]Trade_Map_-_Liste_des_marchés_i'!$A$18:$K$221,4,0)</f>
        <v>75559</v>
      </c>
      <c r="BF102" s="12">
        <f>VLOOKUP($A102,'[2]Trade_Map_-_Liste_des_marchés_i'!$A$18:$K$221,5,0)</f>
        <v>126061</v>
      </c>
      <c r="BG102" s="12">
        <f>VLOOKUP($A102,'[2]Trade_Map_-_Liste_des_marchés_i'!$A$18:$K$221,6,0)</f>
        <v>109232</v>
      </c>
      <c r="BH102" s="12">
        <f>VLOOKUP($A102,'[2]Trade_Map_-_Liste_des_marchés_i'!$A$18:$K$221,7,0)</f>
        <v>66200</v>
      </c>
      <c r="BI102" s="12">
        <f>VLOOKUP($A102,'[2]Trade_Map_-_Liste_des_marchés_i'!$A$18:$K$221,8,0)</f>
        <v>66442</v>
      </c>
      <c r="BJ102" s="12">
        <f>VLOOKUP($A102,'[2]Trade_Map_-_Liste_des_marchés_i'!$A$18:$K$221,9,0)</f>
        <v>125346</v>
      </c>
      <c r="BK102" s="12">
        <f>VLOOKUP($A102,'[2]Trade_Map_-_Liste_des_marchés_i'!$A$18:$K$221,10,0)</f>
        <v>101438</v>
      </c>
      <c r="BL102" s="48">
        <v>0.13563414666803597</v>
      </c>
      <c r="BM102" s="12">
        <f>VLOOKUP($A102,'[1]Trade_Map_-_Liste_des_marchés_f'!$A$18:$K$227,3,0)</f>
        <v>497459</v>
      </c>
      <c r="BN102" s="12">
        <f>VLOOKUP($A102,'[1]Trade_Map_-_Liste_des_marchés_f'!$A$18:$K$227,4,0)</f>
        <v>422339</v>
      </c>
      <c r="BO102" s="12">
        <f>VLOOKUP($A102,'[1]Trade_Map_-_Liste_des_marchés_f'!$A$18:$K$227,5,0)</f>
        <v>405799</v>
      </c>
      <c r="BP102" s="12">
        <f>VLOOKUP($A102,'[1]Trade_Map_-_Liste_des_marchés_f'!$A$18:$K$227,6,0)</f>
        <v>363423</v>
      </c>
      <c r="BQ102" s="12">
        <f>VLOOKUP($A102,'[1]Trade_Map_-_Liste_des_marchés_f'!$A$18:$K$227,7,0)</f>
        <v>420353</v>
      </c>
      <c r="BR102" s="12">
        <f>VLOOKUP($A102,'[1]Trade_Map_-_Liste_des_marchés_f'!$A$18:$K$227,8,0)</f>
        <v>468723</v>
      </c>
      <c r="BS102" s="12">
        <f>VLOOKUP($A102,'[1]Trade_Map_-_Liste_des_marchés_f'!$A$18:$K$227,9,0)</f>
        <v>507987</v>
      </c>
      <c r="BT102" s="12">
        <f>VLOOKUP($A102,'[1]Trade_Map_-_Liste_des_marchés_f'!$A$18:$K$227,10,0)</f>
        <v>496919</v>
      </c>
      <c r="BU102" s="48">
        <v>-1.5514599150079356E-4</v>
      </c>
    </row>
    <row r="103" spans="1:73" x14ac:dyDescent="0.25">
      <c r="A103" s="8" t="s">
        <v>838</v>
      </c>
      <c r="B103" s="8" t="s">
        <v>838</v>
      </c>
      <c r="C103" s="9" t="s">
        <v>777</v>
      </c>
      <c r="D103" s="9" t="s">
        <v>807</v>
      </c>
      <c r="E103" s="10" t="s">
        <v>839</v>
      </c>
      <c r="F103" s="21" t="s">
        <v>840</v>
      </c>
      <c r="G103" s="12">
        <v>5818553</v>
      </c>
      <c r="H103" s="9" t="s">
        <v>841</v>
      </c>
      <c r="I103" s="10" t="s">
        <v>11</v>
      </c>
      <c r="J103" s="13" t="s">
        <v>842</v>
      </c>
      <c r="K103" s="10" t="s">
        <v>843</v>
      </c>
      <c r="L103" s="9" t="s">
        <v>844</v>
      </c>
      <c r="M103" s="9" t="s">
        <v>845</v>
      </c>
      <c r="N103" s="54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846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1093</v>
      </c>
      <c r="AE103" s="10" t="s">
        <v>787</v>
      </c>
      <c r="AF103" s="10" t="s">
        <v>788</v>
      </c>
      <c r="AG103" s="10" t="s">
        <v>789</v>
      </c>
      <c r="AH103" s="10" t="s">
        <v>416</v>
      </c>
      <c r="AI103" s="10" t="s">
        <v>35</v>
      </c>
      <c r="AJ103" s="9" t="s">
        <v>790</v>
      </c>
      <c r="AK103" s="19" t="s">
        <v>22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VLOOKUP(A103,'[2]Trade_Map_-_Liste_des_marchés_i'!$A$18:$K$221,3,0)</f>
        <v>42629</v>
      </c>
      <c r="BE103" s="12">
        <f>VLOOKUP($A103,'[2]Trade_Map_-_Liste_des_marchés_i'!$A$18:$K$221,4,0)</f>
        <v>21116</v>
      </c>
      <c r="BF103" s="12">
        <f>VLOOKUP($A103,'[2]Trade_Map_-_Liste_des_marchés_i'!$A$18:$K$221,5,0)</f>
        <v>19124</v>
      </c>
      <c r="BG103" s="12">
        <f>VLOOKUP($A103,'[2]Trade_Map_-_Liste_des_marchés_i'!$A$18:$K$221,6,0)</f>
        <v>33898</v>
      </c>
      <c r="BH103" s="12">
        <f>VLOOKUP($A103,'[2]Trade_Map_-_Liste_des_marchés_i'!$A$18:$K$221,7,0)</f>
        <v>33410</v>
      </c>
      <c r="BI103" s="12">
        <f>VLOOKUP($A103,'[2]Trade_Map_-_Liste_des_marchés_i'!$A$18:$K$221,8,0)</f>
        <v>38527</v>
      </c>
      <c r="BJ103" s="12">
        <f>VLOOKUP($A103,'[2]Trade_Map_-_Liste_des_marchés_i'!$A$18:$K$221,9,0)</f>
        <v>38439</v>
      </c>
      <c r="BK103" s="12">
        <f>VLOOKUP($A103,'[2]Trade_Map_-_Liste_des_marchés_i'!$A$18:$K$221,10,0)</f>
        <v>56885</v>
      </c>
      <c r="BL103" s="48">
        <v>4.2074923956861188E-2</v>
      </c>
      <c r="BM103" s="12">
        <f>VLOOKUP($A103,'[1]Trade_Map_-_Liste_des_marchés_f'!$A$18:$K$227,3,0)</f>
        <v>183014</v>
      </c>
      <c r="BN103" s="12">
        <f>VLOOKUP($A103,'[1]Trade_Map_-_Liste_des_marchés_f'!$A$18:$K$227,4,0)</f>
        <v>249752</v>
      </c>
      <c r="BO103" s="12">
        <f>VLOOKUP($A103,'[1]Trade_Map_-_Liste_des_marchés_f'!$A$18:$K$227,5,0)</f>
        <v>200245</v>
      </c>
      <c r="BP103" s="12">
        <f>VLOOKUP($A103,'[1]Trade_Map_-_Liste_des_marchés_f'!$A$18:$K$227,6,0)</f>
        <v>60465</v>
      </c>
      <c r="BQ103" s="12">
        <f>VLOOKUP($A103,'[1]Trade_Map_-_Liste_des_marchés_f'!$A$18:$K$227,7,0)</f>
        <v>74610</v>
      </c>
      <c r="BR103" s="12">
        <f>VLOOKUP($A103,'[1]Trade_Map_-_Liste_des_marchés_f'!$A$18:$K$227,8,0)</f>
        <v>187121</v>
      </c>
      <c r="BS103" s="12">
        <f>VLOOKUP($A103,'[1]Trade_Map_-_Liste_des_marchés_f'!$A$18:$K$227,9,0)</f>
        <v>110578</v>
      </c>
      <c r="BT103" s="12">
        <f>VLOOKUP($A103,'[1]Trade_Map_-_Liste_des_marchés_f'!$A$18:$K$227,10,0)</f>
        <v>144254</v>
      </c>
      <c r="BU103" s="48">
        <v>-3.3426702785995133E-2</v>
      </c>
    </row>
    <row r="104" spans="1:73" x14ac:dyDescent="0.25">
      <c r="A104" s="8" t="s">
        <v>847</v>
      </c>
      <c r="B104" s="8" t="s">
        <v>847</v>
      </c>
      <c r="C104" s="9" t="s">
        <v>777</v>
      </c>
      <c r="D104" s="9" t="s">
        <v>778</v>
      </c>
      <c r="E104" s="10" t="s">
        <v>848</v>
      </c>
      <c r="F104" s="21" t="s">
        <v>849</v>
      </c>
      <c r="G104" s="12">
        <v>60297396</v>
      </c>
      <c r="H104" s="9" t="s">
        <v>850</v>
      </c>
      <c r="I104" s="10" t="s">
        <v>851</v>
      </c>
      <c r="J104" s="13" t="s">
        <v>852</v>
      </c>
      <c r="K104" s="10" t="s">
        <v>782</v>
      </c>
      <c r="L104" s="9" t="s">
        <v>783</v>
      </c>
      <c r="M104" s="9" t="s">
        <v>853</v>
      </c>
      <c r="N104" s="54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854</v>
      </c>
      <c r="W104" s="15" t="s">
        <v>855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1093</v>
      </c>
      <c r="AE104" s="10" t="s">
        <v>787</v>
      </c>
      <c r="AF104" s="10" t="s">
        <v>788</v>
      </c>
      <c r="AG104" s="10" t="s">
        <v>789</v>
      </c>
      <c r="AH104" s="10" t="s">
        <v>416</v>
      </c>
      <c r="AI104" s="10" t="s">
        <v>35</v>
      </c>
      <c r="AJ104" s="9" t="s">
        <v>790</v>
      </c>
      <c r="AK104" s="19" t="s">
        <v>22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VLOOKUP(A104,'[2]Trade_Map_-_Liste_des_marchés_i'!$A$18:$K$221,3,0)</f>
        <v>782352</v>
      </c>
      <c r="BE104" s="12">
        <f>VLOOKUP($A104,'[2]Trade_Map_-_Liste_des_marchés_i'!$A$18:$K$221,4,0)</f>
        <v>829942</v>
      </c>
      <c r="BF104" s="12">
        <f>VLOOKUP($A104,'[2]Trade_Map_-_Liste_des_marchés_i'!$A$18:$K$221,5,0)</f>
        <v>1023781</v>
      </c>
      <c r="BG104" s="12">
        <f>VLOOKUP($A104,'[2]Trade_Map_-_Liste_des_marchés_i'!$A$18:$K$221,6,0)</f>
        <v>976747</v>
      </c>
      <c r="BH104" s="12">
        <f>VLOOKUP($A104,'[2]Trade_Map_-_Liste_des_marchés_i'!$A$18:$K$221,7,0)</f>
        <v>1062078</v>
      </c>
      <c r="BI104" s="12">
        <f>VLOOKUP($A104,'[2]Trade_Map_-_Liste_des_marchés_i'!$A$18:$K$221,8,0)</f>
        <v>1180669</v>
      </c>
      <c r="BJ104" s="12">
        <f>VLOOKUP($A104,'[2]Trade_Map_-_Liste_des_marchés_i'!$A$18:$K$221,9,0)</f>
        <v>1254112</v>
      </c>
      <c r="BK104" s="12">
        <f>VLOOKUP($A104,'[2]Trade_Map_-_Liste_des_marchés_i'!$A$18:$K$221,10,0)</f>
        <v>1367341</v>
      </c>
      <c r="BL104" s="48">
        <v>8.3026876323275545E-2</v>
      </c>
      <c r="BM104" s="12">
        <f>VLOOKUP($A104,'[1]Trade_Map_-_Liste_des_marchés_f'!$A$18:$K$227,3,0)</f>
        <v>2196338</v>
      </c>
      <c r="BN104" s="12">
        <f>VLOOKUP($A104,'[1]Trade_Map_-_Liste_des_marchés_f'!$A$18:$K$227,4,0)</f>
        <v>2413022</v>
      </c>
      <c r="BO104" s="12">
        <f>VLOOKUP($A104,'[1]Trade_Map_-_Liste_des_marchés_f'!$A$18:$K$227,5,0)</f>
        <v>2277577</v>
      </c>
      <c r="BP104" s="12">
        <f>VLOOKUP($A104,'[1]Trade_Map_-_Liste_des_marchés_f'!$A$18:$K$227,6,0)</f>
        <v>2054407</v>
      </c>
      <c r="BQ104" s="12">
        <f>VLOOKUP($A104,'[1]Trade_Map_-_Liste_des_marchés_f'!$A$18:$K$227,7,0)</f>
        <v>2263422</v>
      </c>
      <c r="BR104" s="12">
        <f>VLOOKUP($A104,'[1]Trade_Map_-_Liste_des_marchés_f'!$A$18:$K$227,8,0)</f>
        <v>2618824</v>
      </c>
      <c r="BS104" s="12">
        <f>VLOOKUP($A104,'[1]Trade_Map_-_Liste_des_marchés_f'!$A$18:$K$227,9,0)</f>
        <v>2864890</v>
      </c>
      <c r="BT104" s="12">
        <f>VLOOKUP($A104,'[1]Trade_Map_-_Liste_des_marchés_f'!$A$18:$K$227,10,0)</f>
        <v>2740885</v>
      </c>
      <c r="BU104" s="48">
        <v>3.2147256783962019E-2</v>
      </c>
    </row>
    <row r="105" spans="1:73" x14ac:dyDescent="0.25">
      <c r="A105" s="8" t="s">
        <v>856</v>
      </c>
      <c r="B105" s="8" t="s">
        <v>856</v>
      </c>
      <c r="C105" s="9" t="s">
        <v>777</v>
      </c>
      <c r="D105" s="9" t="s">
        <v>778</v>
      </c>
      <c r="E105" s="10" t="s">
        <v>857</v>
      </c>
      <c r="F105" s="21" t="s">
        <v>858</v>
      </c>
      <c r="G105" s="12">
        <v>10269417</v>
      </c>
      <c r="H105" s="9" t="s">
        <v>112</v>
      </c>
      <c r="I105" s="10" t="s">
        <v>441</v>
      </c>
      <c r="J105" s="13" t="s">
        <v>859</v>
      </c>
      <c r="K105" s="10" t="s">
        <v>782</v>
      </c>
      <c r="L105" s="9" t="s">
        <v>783</v>
      </c>
      <c r="M105" s="9" t="s">
        <v>360</v>
      </c>
      <c r="N105" s="54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860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1093</v>
      </c>
      <c r="AE105" s="10" t="s">
        <v>787</v>
      </c>
      <c r="AF105" s="10" t="s">
        <v>788</v>
      </c>
      <c r="AG105" s="10" t="s">
        <v>789</v>
      </c>
      <c r="AH105" s="10" t="s">
        <v>416</v>
      </c>
      <c r="AI105" s="10" t="s">
        <v>35</v>
      </c>
      <c r="AJ105" s="9" t="s">
        <v>790</v>
      </c>
      <c r="AK105" s="19" t="s">
        <v>22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VLOOKUP(A105,'[2]Trade_Map_-_Liste_des_marchés_i'!$A$18:$K$221,3,0)</f>
        <v>261529</v>
      </c>
      <c r="BE105" s="12">
        <f>VLOOKUP($A105,'[2]Trade_Map_-_Liste_des_marchés_i'!$A$18:$K$221,4,0)</f>
        <v>285213</v>
      </c>
      <c r="BF105" s="12">
        <f>VLOOKUP($A105,'[2]Trade_Map_-_Liste_des_marchés_i'!$A$18:$K$221,5,0)</f>
        <v>297147</v>
      </c>
      <c r="BG105" s="12">
        <f>VLOOKUP($A105,'[2]Trade_Map_-_Liste_des_marchés_i'!$A$18:$K$221,6,0)</f>
        <v>288222</v>
      </c>
      <c r="BH105" s="12">
        <f>VLOOKUP($A105,'[2]Trade_Map_-_Liste_des_marchés_i'!$A$18:$K$221,7,0)</f>
        <v>316481</v>
      </c>
      <c r="BI105" s="12">
        <f>VLOOKUP($A105,'[2]Trade_Map_-_Liste_des_marchés_i'!$A$18:$K$221,8,0)</f>
        <v>362265</v>
      </c>
      <c r="BJ105" s="12">
        <f>VLOOKUP($A105,'[2]Trade_Map_-_Liste_des_marchés_i'!$A$18:$K$221,9,0)</f>
        <v>450028</v>
      </c>
      <c r="BK105" s="12">
        <f>VLOOKUP($A105,'[2]Trade_Map_-_Liste_des_marchés_i'!$A$18:$K$221,10,0)</f>
        <v>444723</v>
      </c>
      <c r="BL105" s="48">
        <v>7.8794028771951297E-2</v>
      </c>
      <c r="BM105" s="12">
        <f>VLOOKUP($A105,'[1]Trade_Map_-_Liste_des_marchés_f'!$A$18:$K$227,3,0)</f>
        <v>730651</v>
      </c>
      <c r="BN105" s="12">
        <f>VLOOKUP($A105,'[1]Trade_Map_-_Liste_des_marchés_f'!$A$18:$K$227,4,0)</f>
        <v>1041053</v>
      </c>
      <c r="BO105" s="12">
        <f>VLOOKUP($A105,'[1]Trade_Map_-_Liste_des_marchés_f'!$A$18:$K$227,5,0)</f>
        <v>917807</v>
      </c>
      <c r="BP105" s="12">
        <f>VLOOKUP($A105,'[1]Trade_Map_-_Liste_des_marchés_f'!$A$18:$K$227,6,0)</f>
        <v>1025761</v>
      </c>
      <c r="BQ105" s="12">
        <f>VLOOKUP($A105,'[1]Trade_Map_-_Liste_des_marchés_f'!$A$18:$K$227,7,0)</f>
        <v>1225681</v>
      </c>
      <c r="BR105" s="12">
        <f>VLOOKUP($A105,'[1]Trade_Map_-_Liste_des_marchés_f'!$A$18:$K$227,8,0)</f>
        <v>1389376</v>
      </c>
      <c r="BS105" s="12">
        <f>VLOOKUP($A105,'[1]Trade_Map_-_Liste_des_marchés_f'!$A$18:$K$227,9,0)</f>
        <v>1326299</v>
      </c>
      <c r="BT105" s="12">
        <f>VLOOKUP($A105,'[1]Trade_Map_-_Liste_des_marchés_f'!$A$18:$K$227,10,0)</f>
        <v>1410372</v>
      </c>
      <c r="BU105" s="48">
        <v>9.8508406837087614E-2</v>
      </c>
    </row>
    <row r="106" spans="1:73" x14ac:dyDescent="0.25">
      <c r="A106" s="8" t="s">
        <v>861</v>
      </c>
      <c r="B106" s="8" t="s">
        <v>861</v>
      </c>
      <c r="C106" s="9" t="s">
        <v>777</v>
      </c>
      <c r="D106" s="9" t="s">
        <v>778</v>
      </c>
      <c r="E106" s="10" t="s">
        <v>862</v>
      </c>
      <c r="F106" s="21" t="s">
        <v>863</v>
      </c>
      <c r="G106" s="12">
        <v>502653</v>
      </c>
      <c r="H106" s="9" t="s">
        <v>864</v>
      </c>
      <c r="I106" s="10" t="s">
        <v>11</v>
      </c>
      <c r="J106" s="13" t="s">
        <v>865</v>
      </c>
      <c r="K106" s="10" t="s">
        <v>782</v>
      </c>
      <c r="L106" s="9" t="s">
        <v>783</v>
      </c>
      <c r="M106" s="9" t="s">
        <v>55</v>
      </c>
      <c r="N106" s="54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866</v>
      </c>
      <c r="W106" s="15" t="s">
        <v>867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1093</v>
      </c>
      <c r="AE106" s="10" t="s">
        <v>787</v>
      </c>
      <c r="AF106" s="10" t="s">
        <v>788</v>
      </c>
      <c r="AG106" s="10" t="s">
        <v>789</v>
      </c>
      <c r="AH106" s="10" t="s">
        <v>416</v>
      </c>
      <c r="AI106" s="10" t="s">
        <v>35</v>
      </c>
      <c r="AJ106" s="9" t="s">
        <v>790</v>
      </c>
      <c r="AK106" s="19" t="s">
        <v>22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VLOOKUP(A106,'[2]Trade_Map_-_Liste_des_marchés_i'!$A$18:$K$221,3,0)</f>
        <v>5432</v>
      </c>
      <c r="BE106" s="12">
        <f>VLOOKUP($A106,'[2]Trade_Map_-_Liste_des_marchés_i'!$A$18:$K$221,4,0)</f>
        <v>77877</v>
      </c>
      <c r="BF106" s="12">
        <f>VLOOKUP($A106,'[2]Trade_Map_-_Liste_des_marchés_i'!$A$18:$K$221,5,0)</f>
        <v>84895</v>
      </c>
      <c r="BG106" s="12">
        <f>VLOOKUP($A106,'[2]Trade_Map_-_Liste_des_marchés_i'!$A$18:$K$221,6,0)</f>
        <v>10629</v>
      </c>
      <c r="BH106" s="12">
        <f>VLOOKUP($A106,'[2]Trade_Map_-_Liste_des_marchés_i'!$A$18:$K$221,7,0)</f>
        <v>10486</v>
      </c>
      <c r="BI106" s="12">
        <f>VLOOKUP($A106,'[2]Trade_Map_-_Liste_des_marchés_i'!$A$18:$K$221,8,0)</f>
        <v>15801</v>
      </c>
      <c r="BJ106" s="12">
        <f>VLOOKUP($A106,'[2]Trade_Map_-_Liste_des_marchés_i'!$A$18:$K$221,9,0)</f>
        <v>15346</v>
      </c>
      <c r="BK106" s="12">
        <f>VLOOKUP($A106,'[2]Trade_Map_-_Liste_des_marchés_i'!$A$18:$K$221,10,0)</f>
        <v>7666</v>
      </c>
      <c r="BL106" s="48">
        <v>5.0443557788401927E-2</v>
      </c>
      <c r="BM106" s="12">
        <f>VLOOKUP($A106,'[1]Trade_Map_-_Liste_des_marchés_f'!$A$18:$K$227,3,0)</f>
        <v>33500</v>
      </c>
      <c r="BN106" s="12">
        <f>VLOOKUP($A106,'[1]Trade_Map_-_Liste_des_marchés_f'!$A$18:$K$227,4,0)</f>
        <v>1769</v>
      </c>
      <c r="BO106" s="12">
        <f>VLOOKUP($A106,'[1]Trade_Map_-_Liste_des_marchés_f'!$A$18:$K$227,5,0)</f>
        <v>1094</v>
      </c>
      <c r="BP106" s="12">
        <f>VLOOKUP($A106,'[1]Trade_Map_-_Liste_des_marchés_f'!$A$18:$K$227,6,0)</f>
        <v>2915</v>
      </c>
      <c r="BQ106" s="12">
        <f>VLOOKUP($A106,'[1]Trade_Map_-_Liste_des_marchés_f'!$A$18:$K$227,7,0)</f>
        <v>2692</v>
      </c>
      <c r="BR106" s="12">
        <f>VLOOKUP($A106,'[1]Trade_Map_-_Liste_des_marchés_f'!$A$18:$K$227,8,0)</f>
        <v>2374</v>
      </c>
      <c r="BS106" s="12">
        <f>VLOOKUP($A106,'[1]Trade_Map_-_Liste_des_marchés_f'!$A$18:$K$227,9,0)</f>
        <v>1390</v>
      </c>
      <c r="BT106" s="12">
        <f>VLOOKUP($A106,'[1]Trade_Map_-_Liste_des_marchés_f'!$A$18:$K$227,10,0)</f>
        <v>2065</v>
      </c>
      <c r="BU106" s="48">
        <v>-0.32837781150137046</v>
      </c>
    </row>
    <row r="107" spans="1:73" x14ac:dyDescent="0.25">
      <c r="A107" s="8" t="s">
        <v>868</v>
      </c>
      <c r="B107" s="8" t="s">
        <v>868</v>
      </c>
      <c r="C107" s="9" t="s">
        <v>777</v>
      </c>
      <c r="D107" s="9" t="s">
        <v>778</v>
      </c>
      <c r="E107" s="10" t="s">
        <v>869</v>
      </c>
      <c r="F107" s="21" t="s">
        <v>870</v>
      </c>
      <c r="G107" s="12">
        <v>10716322</v>
      </c>
      <c r="H107" s="9" t="s">
        <v>871</v>
      </c>
      <c r="I107" s="10" t="s">
        <v>722</v>
      </c>
      <c r="J107" s="13" t="s">
        <v>872</v>
      </c>
      <c r="K107" s="10" t="s">
        <v>782</v>
      </c>
      <c r="L107" s="9" t="s">
        <v>783</v>
      </c>
      <c r="M107" s="9" t="s">
        <v>460</v>
      </c>
      <c r="N107" s="54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873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1093</v>
      </c>
      <c r="AE107" s="10" t="s">
        <v>787</v>
      </c>
      <c r="AF107" s="10" t="s">
        <v>788</v>
      </c>
      <c r="AG107" s="10" t="s">
        <v>789</v>
      </c>
      <c r="AH107" s="10" t="s">
        <v>416</v>
      </c>
      <c r="AI107" s="10" t="s">
        <v>35</v>
      </c>
      <c r="AJ107" s="9" t="s">
        <v>790</v>
      </c>
      <c r="AK107" s="19" t="s">
        <v>22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VLOOKUP(A107,'[2]Trade_Map_-_Liste_des_marchés_i'!$A$18:$K$221,3,0)</f>
        <v>13477</v>
      </c>
      <c r="BE107" s="12">
        <f>VLOOKUP($A107,'[2]Trade_Map_-_Liste_des_marchés_i'!$A$18:$K$221,4,0)</f>
        <v>19146</v>
      </c>
      <c r="BF107" s="12">
        <f>VLOOKUP($A107,'[2]Trade_Map_-_Liste_des_marchés_i'!$A$18:$K$221,5,0)</f>
        <v>14871</v>
      </c>
      <c r="BG107" s="12">
        <f>VLOOKUP($A107,'[2]Trade_Map_-_Liste_des_marchés_i'!$A$18:$K$221,6,0)</f>
        <v>36201</v>
      </c>
      <c r="BH107" s="12">
        <f>VLOOKUP($A107,'[2]Trade_Map_-_Liste_des_marchés_i'!$A$18:$K$221,7,0)</f>
        <v>48069</v>
      </c>
      <c r="BI107" s="12">
        <f>VLOOKUP($A107,'[2]Trade_Map_-_Liste_des_marchés_i'!$A$18:$K$221,8,0)</f>
        <v>54430</v>
      </c>
      <c r="BJ107" s="12">
        <f>VLOOKUP($A107,'[2]Trade_Map_-_Liste_des_marchés_i'!$A$18:$K$221,9,0)</f>
        <v>23406</v>
      </c>
      <c r="BK107" s="12">
        <f>VLOOKUP($A107,'[2]Trade_Map_-_Liste_des_marchés_i'!$A$18:$K$221,10,0)</f>
        <v>48808</v>
      </c>
      <c r="BL107" s="48">
        <v>0.20182861599507929</v>
      </c>
      <c r="BM107" s="12">
        <f>VLOOKUP($A107,'[1]Trade_Map_-_Liste_des_marchés_f'!$A$18:$K$227,3,0)</f>
        <v>51856</v>
      </c>
      <c r="BN107" s="12">
        <f>VLOOKUP($A107,'[1]Trade_Map_-_Liste_des_marchés_f'!$A$18:$K$227,4,0)</f>
        <v>115691</v>
      </c>
      <c r="BO107" s="12">
        <f>VLOOKUP($A107,'[1]Trade_Map_-_Liste_des_marchés_f'!$A$18:$K$227,5,0)</f>
        <v>46572</v>
      </c>
      <c r="BP107" s="12">
        <f>VLOOKUP($A107,'[1]Trade_Map_-_Liste_des_marchés_f'!$A$18:$K$227,6,0)</f>
        <v>50079</v>
      </c>
      <c r="BQ107" s="12">
        <f>VLOOKUP($A107,'[1]Trade_Map_-_Liste_des_marchés_f'!$A$18:$K$227,7,0)</f>
        <v>86607</v>
      </c>
      <c r="BR107" s="12">
        <f>VLOOKUP($A107,'[1]Trade_Map_-_Liste_des_marchés_f'!$A$18:$K$227,8,0)</f>
        <v>88691</v>
      </c>
      <c r="BS107" s="12">
        <f>VLOOKUP($A107,'[1]Trade_Map_-_Liste_des_marchés_f'!$A$18:$K$227,9,0)</f>
        <v>137522</v>
      </c>
      <c r="BT107" s="12">
        <f>VLOOKUP($A107,'[1]Trade_Map_-_Liste_des_marchés_f'!$A$18:$K$227,10,0)</f>
        <v>134614</v>
      </c>
      <c r="BU107" s="48">
        <v>0.14599958240452149</v>
      </c>
    </row>
    <row r="108" spans="1:73" x14ac:dyDescent="0.25">
      <c r="A108" s="8" t="s">
        <v>874</v>
      </c>
      <c r="B108" s="8" t="s">
        <v>874</v>
      </c>
      <c r="C108" s="9" t="s">
        <v>777</v>
      </c>
      <c r="D108" s="9" t="s">
        <v>875</v>
      </c>
      <c r="E108" s="10" t="s">
        <v>876</v>
      </c>
      <c r="F108" s="21" t="s">
        <v>877</v>
      </c>
      <c r="G108" s="12">
        <v>37970874</v>
      </c>
      <c r="H108" s="9" t="s">
        <v>878</v>
      </c>
      <c r="I108" s="10" t="s">
        <v>879</v>
      </c>
      <c r="J108" s="13" t="s">
        <v>872</v>
      </c>
      <c r="K108" s="10" t="s">
        <v>880</v>
      </c>
      <c r="L108" s="9" t="s">
        <v>435</v>
      </c>
      <c r="M108" s="9" t="s">
        <v>221</v>
      </c>
      <c r="N108" s="54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881</v>
      </c>
      <c r="W108" s="15" t="s">
        <v>882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1093</v>
      </c>
      <c r="AE108" s="10" t="s">
        <v>787</v>
      </c>
      <c r="AF108" s="10" t="s">
        <v>788</v>
      </c>
      <c r="AG108" s="10" t="s">
        <v>789</v>
      </c>
      <c r="AH108" s="10" t="s">
        <v>416</v>
      </c>
      <c r="AI108" s="10" t="s">
        <v>35</v>
      </c>
      <c r="AJ108" s="9" t="s">
        <v>790</v>
      </c>
      <c r="AK108" s="19" t="s">
        <v>22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VLOOKUP(A108,'[2]Trade_Map_-_Liste_des_marchés_i'!$A$18:$K$221,3,0)</f>
        <v>106872</v>
      </c>
      <c r="BE108" s="12">
        <f>VLOOKUP($A108,'[2]Trade_Map_-_Liste_des_marchés_i'!$A$18:$K$221,4,0)</f>
        <v>124721</v>
      </c>
      <c r="BF108" s="12">
        <f>VLOOKUP($A108,'[2]Trade_Map_-_Liste_des_marchés_i'!$A$18:$K$221,5,0)</f>
        <v>152765</v>
      </c>
      <c r="BG108" s="12">
        <f>VLOOKUP($A108,'[2]Trade_Map_-_Liste_des_marchés_i'!$A$18:$K$221,6,0)</f>
        <v>165806</v>
      </c>
      <c r="BH108" s="12">
        <f>VLOOKUP($A108,'[2]Trade_Map_-_Liste_des_marchés_i'!$A$18:$K$221,7,0)</f>
        <v>194901</v>
      </c>
      <c r="BI108" s="12">
        <f>VLOOKUP($A108,'[2]Trade_Map_-_Liste_des_marchés_i'!$A$18:$K$221,8,0)</f>
        <v>236507</v>
      </c>
      <c r="BJ108" s="12">
        <f>VLOOKUP($A108,'[2]Trade_Map_-_Liste_des_marchés_i'!$A$18:$K$221,9,0)</f>
        <v>290396</v>
      </c>
      <c r="BK108" s="12">
        <f>VLOOKUP($A108,'[2]Trade_Map_-_Liste_des_marchés_i'!$A$18:$K$221,10,0)</f>
        <v>255810</v>
      </c>
      <c r="BL108" s="48">
        <v>0.13279288232169772</v>
      </c>
      <c r="BM108" s="12">
        <f>VLOOKUP($A108,'[1]Trade_Map_-_Liste_des_marchés_f'!$A$18:$K$227,3,0)</f>
        <v>254794</v>
      </c>
      <c r="BN108" s="12">
        <f>VLOOKUP($A108,'[1]Trade_Map_-_Liste_des_marchés_f'!$A$18:$K$227,4,0)</f>
        <v>339577</v>
      </c>
      <c r="BO108" s="12">
        <f>VLOOKUP($A108,'[1]Trade_Map_-_Liste_des_marchés_f'!$A$18:$K$227,5,0)</f>
        <v>500462</v>
      </c>
      <c r="BP108" s="12">
        <f>VLOOKUP($A108,'[1]Trade_Map_-_Liste_des_marchés_f'!$A$18:$K$227,6,0)</f>
        <v>354742</v>
      </c>
      <c r="BQ108" s="12">
        <f>VLOOKUP($A108,'[1]Trade_Map_-_Liste_des_marchés_f'!$A$18:$K$227,7,0)</f>
        <v>361593</v>
      </c>
      <c r="BR108" s="12">
        <f>VLOOKUP($A108,'[1]Trade_Map_-_Liste_des_marchés_f'!$A$18:$K$227,8,0)</f>
        <v>391506</v>
      </c>
      <c r="BS108" s="12">
        <f>VLOOKUP($A108,'[1]Trade_Map_-_Liste_des_marchés_f'!$A$18:$K$227,9,0)</f>
        <v>446201</v>
      </c>
      <c r="BT108" s="12">
        <f>VLOOKUP($A108,'[1]Trade_Map_-_Liste_des_marchés_f'!$A$18:$K$227,10,0)</f>
        <v>476445</v>
      </c>
      <c r="BU108" s="48">
        <v>9.3533116051637499E-2</v>
      </c>
    </row>
    <row r="109" spans="1:73" x14ac:dyDescent="0.25">
      <c r="A109" s="8" t="s">
        <v>883</v>
      </c>
      <c r="B109" s="8" t="s">
        <v>883</v>
      </c>
      <c r="C109" s="9" t="s">
        <v>777</v>
      </c>
      <c r="D109" s="9" t="s">
        <v>778</v>
      </c>
      <c r="E109" s="10" t="s">
        <v>884</v>
      </c>
      <c r="F109" s="21" t="s">
        <v>885</v>
      </c>
      <c r="G109" s="12">
        <v>4067500</v>
      </c>
      <c r="H109" s="9" t="s">
        <v>886</v>
      </c>
      <c r="I109" s="10" t="s">
        <v>11</v>
      </c>
      <c r="J109" s="13" t="s">
        <v>887</v>
      </c>
      <c r="K109" s="10" t="s">
        <v>888</v>
      </c>
      <c r="L109" s="9" t="s">
        <v>844</v>
      </c>
      <c r="M109" s="9" t="s">
        <v>55</v>
      </c>
      <c r="N109" s="54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889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1093</v>
      </c>
      <c r="AE109" s="10" t="s">
        <v>787</v>
      </c>
      <c r="AF109" s="10" t="s">
        <v>788</v>
      </c>
      <c r="AG109" s="10" t="s">
        <v>789</v>
      </c>
      <c r="AH109" s="10" t="s">
        <v>416</v>
      </c>
      <c r="AI109" s="10" t="s">
        <v>35</v>
      </c>
      <c r="AJ109" s="9" t="s">
        <v>790</v>
      </c>
      <c r="AK109" s="19" t="s">
        <v>22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VLOOKUP(A109,'[2]Trade_Map_-_Liste_des_marchés_i'!$A$18:$K$221,3,0)</f>
        <v>14976</v>
      </c>
      <c r="BE109" s="12">
        <f>VLOOKUP($A109,'[2]Trade_Map_-_Liste_des_marchés_i'!$A$18:$K$221,4,0)</f>
        <v>11454</v>
      </c>
      <c r="BF109" s="12">
        <f>VLOOKUP($A109,'[2]Trade_Map_-_Liste_des_marchés_i'!$A$18:$K$221,5,0)</f>
        <v>15011</v>
      </c>
      <c r="BG109" s="12">
        <f>VLOOKUP($A109,'[2]Trade_Map_-_Liste_des_marchés_i'!$A$18:$K$221,6,0)</f>
        <v>21906</v>
      </c>
      <c r="BH109" s="12">
        <f>VLOOKUP($A109,'[2]Trade_Map_-_Liste_des_marchés_i'!$A$18:$K$221,7,0)</f>
        <v>21297</v>
      </c>
      <c r="BI109" s="12">
        <f>VLOOKUP($A109,'[2]Trade_Map_-_Liste_des_marchés_i'!$A$18:$K$221,8,0)</f>
        <v>18879</v>
      </c>
      <c r="BJ109" s="12">
        <f>VLOOKUP($A109,'[2]Trade_Map_-_Liste_des_marchés_i'!$A$18:$K$221,9,0)</f>
        <v>27462</v>
      </c>
      <c r="BK109" s="12">
        <f>VLOOKUP($A109,'[2]Trade_Map_-_Liste_des_marchés_i'!$A$18:$K$221,10,0)</f>
        <v>28102</v>
      </c>
      <c r="BL109" s="48">
        <v>9.4079224167408881E-2</v>
      </c>
      <c r="BM109" s="12">
        <f>VLOOKUP($A109,'[1]Trade_Map_-_Liste_des_marchés_f'!$A$18:$K$227,3,0)</f>
        <v>4122</v>
      </c>
      <c r="BN109" s="12">
        <f>VLOOKUP($A109,'[1]Trade_Map_-_Liste_des_marchés_f'!$A$18:$K$227,4,0)</f>
        <v>65332</v>
      </c>
      <c r="BO109" s="12">
        <f>VLOOKUP($A109,'[1]Trade_Map_-_Liste_des_marchés_f'!$A$18:$K$227,5,0)</f>
        <v>17728</v>
      </c>
      <c r="BP109" s="12">
        <f>VLOOKUP($A109,'[1]Trade_Map_-_Liste_des_marchés_f'!$A$18:$K$227,6,0)</f>
        <v>8763</v>
      </c>
      <c r="BQ109" s="12">
        <f>VLOOKUP($A109,'[1]Trade_Map_-_Liste_des_marchés_f'!$A$18:$K$227,7,0)</f>
        <v>9133</v>
      </c>
      <c r="BR109" s="12">
        <f>VLOOKUP($A109,'[1]Trade_Map_-_Liste_des_marchés_f'!$A$18:$K$227,8,0)</f>
        <v>106558</v>
      </c>
      <c r="BS109" s="12">
        <f>VLOOKUP($A109,'[1]Trade_Map_-_Liste_des_marchés_f'!$A$18:$K$227,9,0)</f>
        <v>11115</v>
      </c>
      <c r="BT109" s="12">
        <f>VLOOKUP($A109,'[1]Trade_Map_-_Liste_des_marchés_f'!$A$18:$K$227,10,0)</f>
        <v>9066</v>
      </c>
      <c r="BU109" s="48">
        <v>0.11918299779698072</v>
      </c>
    </row>
    <row r="110" spans="1:73" x14ac:dyDescent="0.25">
      <c r="A110" s="8" t="s">
        <v>890</v>
      </c>
      <c r="B110" s="8" t="s">
        <v>890</v>
      </c>
      <c r="C110" s="9" t="s">
        <v>777</v>
      </c>
      <c r="D110" s="9" t="s">
        <v>778</v>
      </c>
      <c r="E110" s="10" t="s">
        <v>891</v>
      </c>
      <c r="F110" s="21" t="s">
        <v>892</v>
      </c>
      <c r="G110" s="12">
        <v>2087946</v>
      </c>
      <c r="H110" s="9" t="s">
        <v>893</v>
      </c>
      <c r="I110" s="10" t="s">
        <v>11</v>
      </c>
      <c r="J110" s="13" t="s">
        <v>894</v>
      </c>
      <c r="K110" s="10" t="s">
        <v>782</v>
      </c>
      <c r="L110" s="9" t="s">
        <v>783</v>
      </c>
      <c r="M110" s="9" t="s">
        <v>55</v>
      </c>
      <c r="N110" s="54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1093</v>
      </c>
      <c r="AE110" s="10" t="s">
        <v>787</v>
      </c>
      <c r="AF110" s="10" t="s">
        <v>788</v>
      </c>
      <c r="AG110" s="10" t="s">
        <v>789</v>
      </c>
      <c r="AH110" s="10" t="s">
        <v>416</v>
      </c>
      <c r="AI110" s="10" t="s">
        <v>35</v>
      </c>
      <c r="AJ110" s="9" t="s">
        <v>790</v>
      </c>
      <c r="AK110" s="19" t="s">
        <v>22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VLOOKUP(A110,'[2]Trade_Map_-_Liste_des_marchés_i'!$A$18:$K$221,3,0)</f>
        <v>4016</v>
      </c>
      <c r="BE110" s="12">
        <f>VLOOKUP($A110,'[2]Trade_Map_-_Liste_des_marchés_i'!$A$18:$K$221,4,0)</f>
        <v>8752</v>
      </c>
      <c r="BF110" s="12">
        <f>VLOOKUP($A110,'[2]Trade_Map_-_Liste_des_marchés_i'!$A$18:$K$221,5,0)</f>
        <v>9551</v>
      </c>
      <c r="BG110" s="12">
        <f>VLOOKUP($A110,'[2]Trade_Map_-_Liste_des_marchés_i'!$A$18:$K$221,6,0)</f>
        <v>11201</v>
      </c>
      <c r="BH110" s="12">
        <f>VLOOKUP($A110,'[2]Trade_Map_-_Liste_des_marchés_i'!$A$18:$K$221,7,0)</f>
        <v>20766</v>
      </c>
      <c r="BI110" s="12">
        <f>VLOOKUP($A110,'[2]Trade_Map_-_Liste_des_marchés_i'!$A$18:$K$221,8,0)</f>
        <v>21065</v>
      </c>
      <c r="BJ110" s="12">
        <f>VLOOKUP($A110,'[2]Trade_Map_-_Liste_des_marchés_i'!$A$18:$K$221,9,0)</f>
        <v>44424</v>
      </c>
      <c r="BK110" s="12">
        <f>VLOOKUP($A110,'[2]Trade_Map_-_Liste_des_marchés_i'!$A$18:$K$221,10,0)</f>
        <v>52840</v>
      </c>
      <c r="BL110" s="48">
        <v>0.44504476396815029</v>
      </c>
      <c r="BM110" s="12">
        <f>VLOOKUP($A110,'[1]Trade_Map_-_Liste_des_marchés_f'!$A$18:$K$227,3,0)</f>
        <v>25642</v>
      </c>
      <c r="BN110" s="12">
        <f>VLOOKUP($A110,'[1]Trade_Map_-_Liste_des_marchés_f'!$A$18:$K$227,4,0)</f>
        <v>31038</v>
      </c>
      <c r="BO110" s="12">
        <f>VLOOKUP($A110,'[1]Trade_Map_-_Liste_des_marchés_f'!$A$18:$K$227,5,0)</f>
        <v>31097</v>
      </c>
      <c r="BP110" s="12">
        <f>VLOOKUP($A110,'[1]Trade_Map_-_Liste_des_marchés_f'!$A$18:$K$227,6,0)</f>
        <v>35628</v>
      </c>
      <c r="BQ110" s="12">
        <f>VLOOKUP($A110,'[1]Trade_Map_-_Liste_des_marchés_f'!$A$18:$K$227,7,0)</f>
        <v>47397</v>
      </c>
      <c r="BR110" s="12">
        <f>VLOOKUP($A110,'[1]Trade_Map_-_Liste_des_marchés_f'!$A$18:$K$227,8,0)</f>
        <v>48201</v>
      </c>
      <c r="BS110" s="12">
        <f>VLOOKUP($A110,'[1]Trade_Map_-_Liste_des_marchés_f'!$A$18:$K$227,9,0)</f>
        <v>93626</v>
      </c>
      <c r="BT110" s="12">
        <f>VLOOKUP($A110,'[1]Trade_Map_-_Liste_des_marchés_f'!$A$18:$K$227,10,0)</f>
        <v>102230</v>
      </c>
      <c r="BU110" s="48">
        <v>0.21843896965843368</v>
      </c>
    </row>
    <row r="111" spans="1:73" x14ac:dyDescent="0.25">
      <c r="A111" s="8" t="s">
        <v>895</v>
      </c>
      <c r="B111" s="8" t="s">
        <v>896</v>
      </c>
      <c r="C111" s="9" t="s">
        <v>777</v>
      </c>
      <c r="D111" s="9" t="s">
        <v>875</v>
      </c>
      <c r="E111" s="10" t="s">
        <v>897</v>
      </c>
      <c r="F111" s="21" t="s">
        <v>898</v>
      </c>
      <c r="G111" s="12">
        <v>144373535</v>
      </c>
      <c r="H111" s="9" t="s">
        <v>899</v>
      </c>
      <c r="I111" s="10" t="s">
        <v>900</v>
      </c>
      <c r="J111" s="13" t="s">
        <v>901</v>
      </c>
      <c r="K111" s="10" t="s">
        <v>902</v>
      </c>
      <c r="L111" s="9" t="s">
        <v>237</v>
      </c>
      <c r="M111" s="9" t="s">
        <v>83</v>
      </c>
      <c r="N111" s="54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903</v>
      </c>
      <c r="W111" s="15" t="s">
        <v>904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1096</v>
      </c>
      <c r="AE111" s="10"/>
      <c r="AF111" s="10"/>
      <c r="AG111" s="10"/>
      <c r="AH111" s="10"/>
      <c r="AI111" s="10"/>
      <c r="AJ111" s="9" t="s">
        <v>905</v>
      </c>
      <c r="AK111" s="19" t="s">
        <v>22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>
        <f>VLOOKUP(A111,'[2]Trade_Map_-_Liste_des_marchés_i'!$A$18:$K$221,3,0)</f>
        <v>251622</v>
      </c>
      <c r="BE111" s="12">
        <f>VLOOKUP($A111,'[2]Trade_Map_-_Liste_des_marchés_i'!$A$18:$K$221,4,0)</f>
        <v>272476</v>
      </c>
      <c r="BF111" s="12">
        <f>VLOOKUP($A111,'[2]Trade_Map_-_Liste_des_marchés_i'!$A$18:$K$221,5,0)</f>
        <v>209342</v>
      </c>
      <c r="BG111" s="12">
        <f>VLOOKUP($A111,'[2]Trade_Map_-_Liste_des_marchés_i'!$A$18:$K$221,6,0)</f>
        <v>177449</v>
      </c>
      <c r="BH111" s="12">
        <f>VLOOKUP($A111,'[2]Trade_Map_-_Liste_des_marchés_i'!$A$18:$K$221,7,0)</f>
        <v>185087</v>
      </c>
      <c r="BI111" s="12">
        <f>VLOOKUP($A111,'[2]Trade_Map_-_Liste_des_marchés_i'!$A$18:$K$221,8,0)</f>
        <v>197639</v>
      </c>
      <c r="BJ111" s="12">
        <f>VLOOKUP($A111,'[2]Trade_Map_-_Liste_des_marchés_i'!$A$18:$K$221,9,0)</f>
        <v>296618</v>
      </c>
      <c r="BK111" s="12">
        <f>VLOOKUP($A111,'[2]Trade_Map_-_Liste_des_marchés_i'!$A$18:$K$221,10,0)</f>
        <v>286938</v>
      </c>
      <c r="BL111" s="48">
        <v>1.8939724072005726E-2</v>
      </c>
      <c r="BM111" s="12">
        <f>VLOOKUP($A111,'[1]Trade_Map_-_Liste_des_marchés_f'!$A$18:$K$227,3,0)</f>
        <v>2350498</v>
      </c>
      <c r="BN111" s="12">
        <f>VLOOKUP($A111,'[1]Trade_Map_-_Liste_des_marchés_f'!$A$18:$K$227,4,0)</f>
        <v>1907055</v>
      </c>
      <c r="BO111" s="12">
        <f>VLOOKUP($A111,'[1]Trade_Map_-_Liste_des_marchés_f'!$A$18:$K$227,5,0)</f>
        <v>1948476</v>
      </c>
      <c r="BP111" s="12">
        <f>VLOOKUP($A111,'[1]Trade_Map_-_Liste_des_marchés_f'!$A$18:$K$227,6,0)</f>
        <v>1622347</v>
      </c>
      <c r="BQ111" s="12">
        <f>VLOOKUP($A111,'[1]Trade_Map_-_Liste_des_marchés_f'!$A$18:$K$227,7,0)</f>
        <v>1020590</v>
      </c>
      <c r="BR111" s="12">
        <f>VLOOKUP($A111,'[1]Trade_Map_-_Liste_des_marchés_f'!$A$18:$K$227,8,0)</f>
        <v>957885</v>
      </c>
      <c r="BS111" s="12">
        <f>VLOOKUP($A111,'[1]Trade_Map_-_Liste_des_marchés_f'!$A$18:$K$227,9,0)</f>
        <v>1762171</v>
      </c>
      <c r="BT111" s="12">
        <f>VLOOKUP($A111,'[1]Trade_Map_-_Liste_des_marchés_f'!$A$18:$K$227,10,0)</f>
        <v>1364664</v>
      </c>
      <c r="BU111" s="48">
        <v>-7.4734114920217865E-2</v>
      </c>
    </row>
    <row r="112" spans="1:73" x14ac:dyDescent="0.25">
      <c r="A112" s="8" t="s">
        <v>906</v>
      </c>
      <c r="B112" s="8" t="s">
        <v>906</v>
      </c>
      <c r="C112" s="9" t="s">
        <v>777</v>
      </c>
      <c r="D112" s="9" t="s">
        <v>875</v>
      </c>
      <c r="E112" s="10" t="s">
        <v>907</v>
      </c>
      <c r="F112" s="21" t="s">
        <v>908</v>
      </c>
      <c r="G112" s="12">
        <v>44385155</v>
      </c>
      <c r="H112" s="9" t="s">
        <v>909</v>
      </c>
      <c r="I112" s="10" t="s">
        <v>900</v>
      </c>
      <c r="J112" s="13" t="s">
        <v>910</v>
      </c>
      <c r="K112" s="10" t="s">
        <v>911</v>
      </c>
      <c r="L112" s="9" t="s">
        <v>912</v>
      </c>
      <c r="M112" s="9" t="s">
        <v>83</v>
      </c>
      <c r="N112" s="54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913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1096</v>
      </c>
      <c r="AE112" s="10"/>
      <c r="AF112" s="10"/>
      <c r="AG112" s="10"/>
      <c r="AH112" s="10"/>
      <c r="AI112" s="10"/>
      <c r="AJ112" s="9"/>
      <c r="AK112" s="19" t="s">
        <v>22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VLOOKUP(A112,'[2]Trade_Map_-_Liste_des_marchés_i'!$A$18:$K$221,3,0)</f>
        <v>44362</v>
      </c>
      <c r="BE112" s="12">
        <f>VLOOKUP($A112,'[2]Trade_Map_-_Liste_des_marchés_i'!$A$18:$K$221,4,0)</f>
        <v>31690</v>
      </c>
      <c r="BF112" s="12">
        <f>VLOOKUP($A112,'[2]Trade_Map_-_Liste_des_marchés_i'!$A$18:$K$221,5,0)</f>
        <v>19568</v>
      </c>
      <c r="BG112" s="12">
        <f>VLOOKUP($A112,'[2]Trade_Map_-_Liste_des_marchés_i'!$A$18:$K$221,6,0)</f>
        <v>19582</v>
      </c>
      <c r="BH112" s="12">
        <f>VLOOKUP($A112,'[2]Trade_Map_-_Liste_des_marchés_i'!$A$18:$K$221,7,0)</f>
        <v>21205</v>
      </c>
      <c r="BI112" s="12">
        <f>VLOOKUP($A112,'[2]Trade_Map_-_Liste_des_marchés_i'!$A$18:$K$221,8,0)</f>
        <v>24330</v>
      </c>
      <c r="BJ112" s="12">
        <f>VLOOKUP($A112,'[2]Trade_Map_-_Liste_des_marchés_i'!$A$18:$K$221,9,0)</f>
        <v>22560</v>
      </c>
      <c r="BK112" s="12">
        <f>VLOOKUP($A112,'[2]Trade_Map_-_Liste_des_marchés_i'!$A$18:$K$221,10,0)</f>
        <v>71121</v>
      </c>
      <c r="BL112" s="48">
        <v>6.975375490811131E-2</v>
      </c>
      <c r="BM112" s="12">
        <f>VLOOKUP($A112,'[1]Trade_Map_-_Liste_des_marchés_f'!$A$18:$K$227,3,0)</f>
        <v>751933</v>
      </c>
      <c r="BN112" s="12">
        <f>VLOOKUP($A112,'[1]Trade_Map_-_Liste_des_marchés_f'!$A$18:$K$227,4,0)</f>
        <v>582616</v>
      </c>
      <c r="BO112" s="12">
        <f>VLOOKUP($A112,'[1]Trade_Map_-_Liste_des_marchés_f'!$A$18:$K$227,5,0)</f>
        <v>650418</v>
      </c>
      <c r="BP112" s="12">
        <f>VLOOKUP($A112,'[1]Trade_Map_-_Liste_des_marchés_f'!$A$18:$K$227,6,0)</f>
        <v>514488</v>
      </c>
      <c r="BQ112" s="12">
        <f>VLOOKUP($A112,'[1]Trade_Map_-_Liste_des_marchés_f'!$A$18:$K$227,7,0)</f>
        <v>433144</v>
      </c>
      <c r="BR112" s="12">
        <f>VLOOKUP($A112,'[1]Trade_Map_-_Liste_des_marchés_f'!$A$18:$K$227,8,0)</f>
        <v>367191</v>
      </c>
      <c r="BS112" s="12">
        <f>VLOOKUP($A112,'[1]Trade_Map_-_Liste_des_marchés_f'!$A$18:$K$227,9,0)</f>
        <v>470889</v>
      </c>
      <c r="BT112" s="12">
        <f>VLOOKUP($A112,'[1]Trade_Map_-_Liste_des_marchés_f'!$A$18:$K$227,10,0)</f>
        <v>351250</v>
      </c>
      <c r="BU112" s="48">
        <v>-0.10303243046469535</v>
      </c>
    </row>
    <row r="113" spans="1:73" x14ac:dyDescent="0.25">
      <c r="A113" s="8" t="s">
        <v>914</v>
      </c>
      <c r="B113" s="8" t="s">
        <v>914</v>
      </c>
      <c r="C113" s="9" t="s">
        <v>777</v>
      </c>
      <c r="D113" s="9" t="s">
        <v>875</v>
      </c>
      <c r="E113" s="10" t="s">
        <v>915</v>
      </c>
      <c r="F113" s="21" t="s">
        <v>916</v>
      </c>
      <c r="G113" s="12">
        <v>19356544</v>
      </c>
      <c r="H113" s="9" t="s">
        <v>917</v>
      </c>
      <c r="I113" s="10" t="s">
        <v>11</v>
      </c>
      <c r="J113" s="13" t="s">
        <v>918</v>
      </c>
      <c r="K113" s="10" t="s">
        <v>919</v>
      </c>
      <c r="L113" s="9" t="s">
        <v>573</v>
      </c>
      <c r="M113" s="9" t="s">
        <v>55</v>
      </c>
      <c r="N113" s="54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920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1093</v>
      </c>
      <c r="AE113" s="10" t="s">
        <v>787</v>
      </c>
      <c r="AF113" s="10" t="s">
        <v>788</v>
      </c>
      <c r="AG113" s="10" t="s">
        <v>789</v>
      </c>
      <c r="AH113" s="10" t="s">
        <v>416</v>
      </c>
      <c r="AI113" s="10" t="s">
        <v>35</v>
      </c>
      <c r="AJ113" s="9" t="s">
        <v>790</v>
      </c>
      <c r="AK113" s="19" t="s">
        <v>22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VLOOKUP(A113,'[2]Trade_Map_-_Liste_des_marchés_i'!$A$18:$K$221,3,0)</f>
        <v>87616</v>
      </c>
      <c r="BE113" s="12">
        <f>VLOOKUP($A113,'[2]Trade_Map_-_Liste_des_marchés_i'!$A$18:$K$221,4,0)</f>
        <v>119218</v>
      </c>
      <c r="BF113" s="12">
        <f>VLOOKUP($A113,'[2]Trade_Map_-_Liste_des_marchés_i'!$A$18:$K$221,5,0)</f>
        <v>137385</v>
      </c>
      <c r="BG113" s="12">
        <f>VLOOKUP($A113,'[2]Trade_Map_-_Liste_des_marchés_i'!$A$18:$K$221,6,0)</f>
        <v>126795</v>
      </c>
      <c r="BH113" s="12">
        <f>VLOOKUP($A113,'[2]Trade_Map_-_Liste_des_marchés_i'!$A$18:$K$221,7,0)</f>
        <v>151199</v>
      </c>
      <c r="BI113" s="12">
        <f>VLOOKUP($A113,'[2]Trade_Map_-_Liste_des_marchés_i'!$A$18:$K$221,8,0)</f>
        <v>147783</v>
      </c>
      <c r="BJ113" s="12">
        <f>VLOOKUP($A113,'[2]Trade_Map_-_Liste_des_marchés_i'!$A$18:$K$221,9,0)</f>
        <v>156314</v>
      </c>
      <c r="BK113" s="12">
        <f>VLOOKUP($A113,'[2]Trade_Map_-_Liste_des_marchés_i'!$A$18:$K$221,10,0)</f>
        <v>140755</v>
      </c>
      <c r="BL113" s="48">
        <v>7.0068271446765307E-2</v>
      </c>
      <c r="BM113" s="12">
        <f>VLOOKUP($A113,'[1]Trade_Map_-_Liste_des_marchés_f'!$A$18:$K$227,3,0)</f>
        <v>390728</v>
      </c>
      <c r="BN113" s="12">
        <f>VLOOKUP($A113,'[1]Trade_Map_-_Liste_des_marchés_f'!$A$18:$K$227,4,0)</f>
        <v>465210</v>
      </c>
      <c r="BO113" s="12">
        <f>VLOOKUP($A113,'[1]Trade_Map_-_Liste_des_marchés_f'!$A$18:$K$227,5,0)</f>
        <v>309621</v>
      </c>
      <c r="BP113" s="12">
        <f>VLOOKUP($A113,'[1]Trade_Map_-_Liste_des_marchés_f'!$A$18:$K$227,6,0)</f>
        <v>252416</v>
      </c>
      <c r="BQ113" s="12">
        <f>VLOOKUP($A113,'[1]Trade_Map_-_Liste_des_marchés_f'!$A$18:$K$227,7,0)</f>
        <v>592384</v>
      </c>
      <c r="BR113" s="12">
        <f>VLOOKUP($A113,'[1]Trade_Map_-_Liste_des_marchés_f'!$A$18:$K$227,8,0)</f>
        <v>619411</v>
      </c>
      <c r="BS113" s="12">
        <f>VLOOKUP($A113,'[1]Trade_Map_-_Liste_des_marchés_f'!$A$18:$K$227,9,0)</f>
        <v>644655</v>
      </c>
      <c r="BT113" s="12">
        <f>VLOOKUP($A113,'[1]Trade_Map_-_Liste_des_marchés_f'!$A$18:$K$227,10,0)</f>
        <v>585241</v>
      </c>
      <c r="BU113" s="48">
        <v>5.9414088839069068E-2</v>
      </c>
    </row>
    <row r="114" spans="1:73" x14ac:dyDescent="0.25">
      <c r="A114" s="8" t="s">
        <v>921</v>
      </c>
      <c r="B114" s="8" t="s">
        <v>921</v>
      </c>
      <c r="C114" s="9" t="s">
        <v>777</v>
      </c>
      <c r="D114" s="9" t="s">
        <v>875</v>
      </c>
      <c r="E114" s="10" t="s">
        <v>922</v>
      </c>
      <c r="F114" s="21" t="s">
        <v>923</v>
      </c>
      <c r="G114" s="12">
        <v>6975761</v>
      </c>
      <c r="H114" s="9" t="s">
        <v>924</v>
      </c>
      <c r="I114" s="10" t="s">
        <v>11</v>
      </c>
      <c r="J114" s="13" t="s">
        <v>918</v>
      </c>
      <c r="K114" s="10" t="s">
        <v>925</v>
      </c>
      <c r="L114" s="9" t="s">
        <v>926</v>
      </c>
      <c r="M114" s="9" t="s">
        <v>55</v>
      </c>
      <c r="N114" s="54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927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1093</v>
      </c>
      <c r="AE114" s="10" t="s">
        <v>787</v>
      </c>
      <c r="AF114" s="10" t="s">
        <v>788</v>
      </c>
      <c r="AG114" s="10" t="s">
        <v>789</v>
      </c>
      <c r="AH114" s="10" t="s">
        <v>416</v>
      </c>
      <c r="AI114" s="10" t="s">
        <v>35</v>
      </c>
      <c r="AJ114" s="9" t="s">
        <v>790</v>
      </c>
      <c r="AK114" s="19" t="s">
        <v>22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VLOOKUP(A114,'[2]Trade_Map_-_Liste_des_marchés_i'!$A$18:$K$221,3,0)</f>
        <v>28956</v>
      </c>
      <c r="BE114" s="12">
        <f>VLOOKUP($A114,'[2]Trade_Map_-_Liste_des_marchés_i'!$A$18:$K$221,4,0)</f>
        <v>31780</v>
      </c>
      <c r="BF114" s="12">
        <f>VLOOKUP($A114,'[2]Trade_Map_-_Liste_des_marchés_i'!$A$18:$K$221,5,0)</f>
        <v>69798</v>
      </c>
      <c r="BG114" s="12">
        <f>VLOOKUP($A114,'[2]Trade_Map_-_Liste_des_marchés_i'!$A$18:$K$221,6,0)</f>
        <v>91249</v>
      </c>
      <c r="BH114" s="12">
        <f>VLOOKUP($A114,'[2]Trade_Map_-_Liste_des_marchés_i'!$A$18:$K$221,7,0)</f>
        <v>96331</v>
      </c>
      <c r="BI114" s="12">
        <f>VLOOKUP($A114,'[2]Trade_Map_-_Liste_des_marchés_i'!$A$18:$K$221,8,0)</f>
        <v>141901</v>
      </c>
      <c r="BJ114" s="12">
        <f>VLOOKUP($A114,'[2]Trade_Map_-_Liste_des_marchés_i'!$A$18:$K$221,9,0)</f>
        <v>187946</v>
      </c>
      <c r="BK114" s="12">
        <f>VLOOKUP($A114,'[2]Trade_Map_-_Liste_des_marchés_i'!$A$18:$K$221,10,0)</f>
        <v>104664</v>
      </c>
      <c r="BL114" s="48">
        <v>0.20149697040731884</v>
      </c>
      <c r="BM114" s="12">
        <f>VLOOKUP($A114,'[1]Trade_Map_-_Liste_des_marchés_f'!$A$18:$K$227,3,0)</f>
        <v>56891</v>
      </c>
      <c r="BN114" s="12">
        <f>VLOOKUP($A114,'[1]Trade_Map_-_Liste_des_marchés_f'!$A$18:$K$227,4,0)</f>
        <v>97422</v>
      </c>
      <c r="BO114" s="12">
        <f>VLOOKUP($A114,'[1]Trade_Map_-_Liste_des_marchés_f'!$A$18:$K$227,5,0)</f>
        <v>106894</v>
      </c>
      <c r="BP114" s="12">
        <f>VLOOKUP($A114,'[1]Trade_Map_-_Liste_des_marchés_f'!$A$18:$K$227,6,0)</f>
        <v>76627</v>
      </c>
      <c r="BQ114" s="12">
        <f>VLOOKUP($A114,'[1]Trade_Map_-_Liste_des_marchés_f'!$A$18:$K$227,7,0)</f>
        <v>92096</v>
      </c>
      <c r="BR114" s="12">
        <f>VLOOKUP($A114,'[1]Trade_Map_-_Liste_des_marchés_f'!$A$18:$K$227,8,0)</f>
        <v>117051</v>
      </c>
      <c r="BS114" s="12">
        <f>VLOOKUP($A114,'[1]Trade_Map_-_Liste_des_marchés_f'!$A$18:$K$227,9,0)</f>
        <v>122109</v>
      </c>
      <c r="BT114" s="12">
        <f>VLOOKUP($A114,'[1]Trade_Map_-_Liste_des_marchés_f'!$A$18:$K$227,10,0)</f>
        <v>94962</v>
      </c>
      <c r="BU114" s="48">
        <v>7.5936429186725274E-2</v>
      </c>
    </row>
    <row r="115" spans="1:73" x14ac:dyDescent="0.25">
      <c r="A115" s="8" t="s">
        <v>928</v>
      </c>
      <c r="B115" s="8" t="s">
        <v>928</v>
      </c>
      <c r="C115" s="9" t="s">
        <v>777</v>
      </c>
      <c r="D115" s="9" t="s">
        <v>875</v>
      </c>
      <c r="E115" s="10" t="s">
        <v>929</v>
      </c>
      <c r="F115" s="21" t="s">
        <v>930</v>
      </c>
      <c r="G115" s="12">
        <v>2786844</v>
      </c>
      <c r="H115" s="9" t="s">
        <v>931</v>
      </c>
      <c r="I115" s="10" t="s">
        <v>11</v>
      </c>
      <c r="J115" s="13" t="s">
        <v>932</v>
      </c>
      <c r="K115" s="10" t="s">
        <v>782</v>
      </c>
      <c r="L115" s="9" t="s">
        <v>783</v>
      </c>
      <c r="M115" s="9" t="s">
        <v>55</v>
      </c>
      <c r="N115" s="54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1093</v>
      </c>
      <c r="AE115" s="10" t="s">
        <v>787</v>
      </c>
      <c r="AF115" s="10" t="s">
        <v>788</v>
      </c>
      <c r="AG115" s="10" t="s">
        <v>789</v>
      </c>
      <c r="AH115" s="10" t="s">
        <v>416</v>
      </c>
      <c r="AI115" s="10" t="s">
        <v>35</v>
      </c>
      <c r="AJ115" s="9" t="s">
        <v>790</v>
      </c>
      <c r="AK115" s="19" t="s">
        <v>22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VLOOKUP(A115,'[2]Trade_Map_-_Liste_des_marchés_i'!$A$18:$K$221,3,0)</f>
        <v>50993</v>
      </c>
      <c r="BE115" s="12">
        <f>VLOOKUP($A115,'[2]Trade_Map_-_Liste_des_marchés_i'!$A$18:$K$221,4,0)</f>
        <v>57522</v>
      </c>
      <c r="BF115" s="12">
        <f>VLOOKUP($A115,'[2]Trade_Map_-_Liste_des_marchés_i'!$A$18:$K$221,5,0)</f>
        <v>65105</v>
      </c>
      <c r="BG115" s="12">
        <f>VLOOKUP($A115,'[2]Trade_Map_-_Liste_des_marchés_i'!$A$18:$K$221,6,0)</f>
        <v>33813</v>
      </c>
      <c r="BH115" s="12">
        <f>VLOOKUP($A115,'[2]Trade_Map_-_Liste_des_marchés_i'!$A$18:$K$221,7,0)</f>
        <v>12350</v>
      </c>
      <c r="BI115" s="12">
        <f>VLOOKUP($A115,'[2]Trade_Map_-_Liste_des_marchés_i'!$A$18:$K$221,8,0)</f>
        <v>3491</v>
      </c>
      <c r="BJ115" s="12">
        <f>VLOOKUP($A115,'[2]Trade_Map_-_Liste_des_marchés_i'!$A$18:$K$221,9,0)</f>
        <v>12157</v>
      </c>
      <c r="BK115" s="12">
        <f>VLOOKUP($A115,'[2]Trade_Map_-_Liste_des_marchés_i'!$A$18:$K$221,10,0)</f>
        <v>15993</v>
      </c>
      <c r="BL115" s="48">
        <v>-0.15265570338398693</v>
      </c>
      <c r="BM115" s="12">
        <f>VLOOKUP($A115,'[1]Trade_Map_-_Liste_des_marchés_f'!$A$18:$K$227,3,0)</f>
        <v>11219</v>
      </c>
      <c r="BN115" s="12">
        <f>VLOOKUP($A115,'[1]Trade_Map_-_Liste_des_marchés_f'!$A$18:$K$227,4,0)</f>
        <v>26841</v>
      </c>
      <c r="BO115" s="12">
        <f>VLOOKUP($A115,'[1]Trade_Map_-_Liste_des_marchés_f'!$A$18:$K$227,5,0)</f>
        <v>51308</v>
      </c>
      <c r="BP115" s="12">
        <f>VLOOKUP($A115,'[1]Trade_Map_-_Liste_des_marchés_f'!$A$18:$K$227,6,0)</f>
        <v>30841</v>
      </c>
      <c r="BQ115" s="12">
        <f>VLOOKUP($A115,'[1]Trade_Map_-_Liste_des_marchés_f'!$A$18:$K$227,7,0)</f>
        <v>32137</v>
      </c>
      <c r="BR115" s="12">
        <f>VLOOKUP($A115,'[1]Trade_Map_-_Liste_des_marchés_f'!$A$18:$K$227,8,0)</f>
        <v>90995</v>
      </c>
      <c r="BS115" s="12">
        <f>VLOOKUP($A115,'[1]Trade_Map_-_Liste_des_marchés_f'!$A$18:$K$227,9,0)</f>
        <v>75488</v>
      </c>
      <c r="BT115" s="12">
        <f>VLOOKUP($A115,'[1]Trade_Map_-_Liste_des_marchés_f'!$A$18:$K$227,10,0)</f>
        <v>95831</v>
      </c>
      <c r="BU115" s="48">
        <v>0.3585600479380624</v>
      </c>
    </row>
    <row r="116" spans="1:73" x14ac:dyDescent="0.25">
      <c r="A116" s="8" t="s">
        <v>933</v>
      </c>
      <c r="B116" s="8" t="s">
        <v>933</v>
      </c>
      <c r="C116" s="9" t="s">
        <v>777</v>
      </c>
      <c r="D116" s="9" t="s">
        <v>807</v>
      </c>
      <c r="E116" s="10" t="s">
        <v>934</v>
      </c>
      <c r="F116" s="21" t="s">
        <v>935</v>
      </c>
      <c r="G116" s="12">
        <v>5347896</v>
      </c>
      <c r="H116" s="9" t="s">
        <v>936</v>
      </c>
      <c r="I116" s="10" t="s">
        <v>11</v>
      </c>
      <c r="J116" s="13" t="s">
        <v>937</v>
      </c>
      <c r="K116" s="10" t="s">
        <v>782</v>
      </c>
      <c r="L116" s="9" t="s">
        <v>783</v>
      </c>
      <c r="M116" s="9" t="s">
        <v>706</v>
      </c>
      <c r="N116" s="54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938</v>
      </c>
      <c r="W116" s="15" t="s">
        <v>939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1096</v>
      </c>
      <c r="AE116" s="10"/>
      <c r="AF116" s="10"/>
      <c r="AG116" s="10"/>
      <c r="AH116" s="10"/>
      <c r="AI116" s="10"/>
      <c r="AJ116" s="9" t="s">
        <v>940</v>
      </c>
      <c r="AK116" s="19" t="s">
        <v>22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VLOOKUP(A116,'[2]Trade_Map_-_Liste_des_marchés_i'!$A$18:$K$221,3,0)</f>
        <v>93859</v>
      </c>
      <c r="BE116" s="12">
        <f>VLOOKUP($A116,'[2]Trade_Map_-_Liste_des_marchés_i'!$A$18:$K$221,4,0)</f>
        <v>83333</v>
      </c>
      <c r="BF116" s="12">
        <f>VLOOKUP($A116,'[2]Trade_Map_-_Liste_des_marchés_i'!$A$18:$K$221,5,0)</f>
        <v>80850</v>
      </c>
      <c r="BG116" s="12">
        <f>VLOOKUP($A116,'[2]Trade_Map_-_Liste_des_marchés_i'!$A$18:$K$221,6,0)</f>
        <v>82086</v>
      </c>
      <c r="BH116" s="12">
        <f>VLOOKUP($A116,'[2]Trade_Map_-_Liste_des_marchés_i'!$A$18:$K$221,7,0)</f>
        <v>56237</v>
      </c>
      <c r="BI116" s="12">
        <f>VLOOKUP($A116,'[2]Trade_Map_-_Liste_des_marchés_i'!$A$18:$K$221,8,0)</f>
        <v>50622</v>
      </c>
      <c r="BJ116" s="12">
        <f>VLOOKUP($A116,'[2]Trade_Map_-_Liste_des_marchés_i'!$A$18:$K$221,9,0)</f>
        <v>38117</v>
      </c>
      <c r="BK116" s="12">
        <f>VLOOKUP($A116,'[2]Trade_Map_-_Liste_des_marchés_i'!$A$18:$K$221,10,0)</f>
        <v>92358</v>
      </c>
      <c r="BL116" s="48">
        <v>-2.3003966354158134E-3</v>
      </c>
      <c r="BM116" s="12">
        <f>VLOOKUP($A116,'[1]Trade_Map_-_Liste_des_marchés_f'!$A$18:$K$227,3,0)</f>
        <v>214235</v>
      </c>
      <c r="BN116" s="12">
        <f>VLOOKUP($A116,'[1]Trade_Map_-_Liste_des_marchés_f'!$A$18:$K$227,4,0)</f>
        <v>125636</v>
      </c>
      <c r="BO116" s="12">
        <f>VLOOKUP($A116,'[1]Trade_Map_-_Liste_des_marchés_f'!$A$18:$K$227,5,0)</f>
        <v>51946</v>
      </c>
      <c r="BP116" s="12">
        <f>VLOOKUP($A116,'[1]Trade_Map_-_Liste_des_marchés_f'!$A$18:$K$227,6,0)</f>
        <v>72506</v>
      </c>
      <c r="BQ116" s="12">
        <f>VLOOKUP($A116,'[1]Trade_Map_-_Liste_des_marchés_f'!$A$18:$K$227,7,0)</f>
        <v>41061</v>
      </c>
      <c r="BR116" s="12">
        <f>VLOOKUP($A116,'[1]Trade_Map_-_Liste_des_marchés_f'!$A$18:$K$227,8,0)</f>
        <v>144009</v>
      </c>
      <c r="BS116" s="12">
        <f>VLOOKUP($A116,'[1]Trade_Map_-_Liste_des_marchés_f'!$A$18:$K$227,9,0)</f>
        <v>179035</v>
      </c>
      <c r="BT116" s="12">
        <f>VLOOKUP($A116,'[1]Trade_Map_-_Liste_des_marchés_f'!$A$18:$K$227,10,0)</f>
        <v>138107</v>
      </c>
      <c r="BU116" s="48">
        <v>-6.0794228861545507E-2</v>
      </c>
    </row>
    <row r="117" spans="1:73" x14ac:dyDescent="0.25">
      <c r="A117" s="8" t="s">
        <v>941</v>
      </c>
      <c r="B117" s="8" t="s">
        <v>941</v>
      </c>
      <c r="C117" s="9" t="s">
        <v>777</v>
      </c>
      <c r="D117" s="9" t="s">
        <v>807</v>
      </c>
      <c r="E117" s="10" t="s">
        <v>942</v>
      </c>
      <c r="F117" s="21" t="s">
        <v>943</v>
      </c>
      <c r="G117" s="12">
        <v>5520314</v>
      </c>
      <c r="H117" s="9" t="s">
        <v>944</v>
      </c>
      <c r="I117" s="10" t="s">
        <v>11</v>
      </c>
      <c r="J117" s="13" t="s">
        <v>945</v>
      </c>
      <c r="K117" s="10" t="s">
        <v>782</v>
      </c>
      <c r="L117" s="9" t="s">
        <v>783</v>
      </c>
      <c r="M117" s="9" t="s">
        <v>55</v>
      </c>
      <c r="N117" s="54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946</v>
      </c>
      <c r="W117" s="15" t="s">
        <v>947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1093</v>
      </c>
      <c r="AE117" s="10" t="s">
        <v>787</v>
      </c>
      <c r="AF117" s="10" t="s">
        <v>788</v>
      </c>
      <c r="AG117" s="10" t="s">
        <v>789</v>
      </c>
      <c r="AH117" s="10" t="s">
        <v>416</v>
      </c>
      <c r="AI117" s="10" t="s">
        <v>35</v>
      </c>
      <c r="AJ117" s="9" t="s">
        <v>790</v>
      </c>
      <c r="AK117" s="19" t="s">
        <v>22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VLOOKUP(A117,'[2]Trade_Map_-_Liste_des_marchés_i'!$A$18:$K$221,3,0)</f>
        <v>8395</v>
      </c>
      <c r="BE117" s="12">
        <f>VLOOKUP($A117,'[2]Trade_Map_-_Liste_des_marchés_i'!$A$18:$K$221,4,0)</f>
        <v>3728</v>
      </c>
      <c r="BF117" s="12">
        <f>VLOOKUP($A117,'[2]Trade_Map_-_Liste_des_marchés_i'!$A$18:$K$221,5,0)</f>
        <v>5423</v>
      </c>
      <c r="BG117" s="12">
        <f>VLOOKUP($A117,'[2]Trade_Map_-_Liste_des_marchés_i'!$A$18:$K$221,6,0)</f>
        <v>3827</v>
      </c>
      <c r="BH117" s="12">
        <f>VLOOKUP($A117,'[2]Trade_Map_-_Liste_des_marchés_i'!$A$18:$K$221,7,0)</f>
        <v>6407</v>
      </c>
      <c r="BI117" s="12">
        <f>VLOOKUP($A117,'[2]Trade_Map_-_Liste_des_marchés_i'!$A$18:$K$221,8,0)</f>
        <v>6281</v>
      </c>
      <c r="BJ117" s="12">
        <f>VLOOKUP($A117,'[2]Trade_Map_-_Liste_des_marchés_i'!$A$18:$K$221,9,0)</f>
        <v>10325</v>
      </c>
      <c r="BK117" s="12">
        <f>VLOOKUP($A117,'[2]Trade_Map_-_Liste_des_marchés_i'!$A$18:$K$221,10,0)</f>
        <v>7730</v>
      </c>
      <c r="BL117" s="48">
        <v>-1.172040715791145E-2</v>
      </c>
      <c r="BM117" s="12">
        <f>VLOOKUP($A117,'[1]Trade_Map_-_Liste_des_marchés_f'!$A$18:$K$227,3,0)</f>
        <v>151751</v>
      </c>
      <c r="BN117" s="12">
        <f>VLOOKUP($A117,'[1]Trade_Map_-_Liste_des_marchés_f'!$A$18:$K$227,4,0)</f>
        <v>164508</v>
      </c>
      <c r="BO117" s="12">
        <f>VLOOKUP($A117,'[1]Trade_Map_-_Liste_des_marchés_f'!$A$18:$K$227,5,0)</f>
        <v>184482</v>
      </c>
      <c r="BP117" s="12">
        <f>VLOOKUP($A117,'[1]Trade_Map_-_Liste_des_marchés_f'!$A$18:$K$227,6,0)</f>
        <v>199512</v>
      </c>
      <c r="BQ117" s="12">
        <f>VLOOKUP($A117,'[1]Trade_Map_-_Liste_des_marchés_f'!$A$18:$K$227,7,0)</f>
        <v>209129</v>
      </c>
      <c r="BR117" s="12">
        <f>VLOOKUP($A117,'[1]Trade_Map_-_Liste_des_marchés_f'!$A$18:$K$227,8,0)</f>
        <v>256466</v>
      </c>
      <c r="BS117" s="12">
        <f>VLOOKUP($A117,'[1]Trade_Map_-_Liste_des_marchés_f'!$A$18:$K$227,9,0)</f>
        <v>485118</v>
      </c>
      <c r="BT117" s="12">
        <f>VLOOKUP($A117,'[1]Trade_Map_-_Liste_des_marchés_f'!$A$18:$K$227,10,0)</f>
        <v>256346</v>
      </c>
      <c r="BU117" s="48">
        <v>7.7774377783107473E-2</v>
      </c>
    </row>
    <row r="118" spans="1:73" x14ac:dyDescent="0.25">
      <c r="A118" s="8" t="s">
        <v>948</v>
      </c>
      <c r="B118" s="8" t="s">
        <v>948</v>
      </c>
      <c r="C118" s="9" t="s">
        <v>777</v>
      </c>
      <c r="D118" s="9" t="s">
        <v>807</v>
      </c>
      <c r="E118" s="10" t="s">
        <v>949</v>
      </c>
      <c r="F118" s="21" t="s">
        <v>950</v>
      </c>
      <c r="G118" s="12">
        <v>1326590</v>
      </c>
      <c r="H118" s="9" t="s">
        <v>951</v>
      </c>
      <c r="I118" s="10" t="s">
        <v>952</v>
      </c>
      <c r="J118" s="13" t="s">
        <v>953</v>
      </c>
      <c r="K118" s="10" t="s">
        <v>782</v>
      </c>
      <c r="L118" s="9" t="s">
        <v>783</v>
      </c>
      <c r="M118" s="9" t="s">
        <v>55</v>
      </c>
      <c r="N118" s="54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954</v>
      </c>
      <c r="W118" s="15" t="s">
        <v>955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1093</v>
      </c>
      <c r="AE118" s="10" t="s">
        <v>787</v>
      </c>
      <c r="AF118" s="10" t="s">
        <v>788</v>
      </c>
      <c r="AG118" s="10" t="s">
        <v>789</v>
      </c>
      <c r="AH118" s="10" t="s">
        <v>416</v>
      </c>
      <c r="AI118" s="10" t="s">
        <v>35</v>
      </c>
      <c r="AJ118" s="9" t="s">
        <v>790</v>
      </c>
      <c r="AK118" s="19" t="s">
        <v>22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VLOOKUP(A118,'[2]Trade_Map_-_Liste_des_marchés_i'!$A$18:$K$221,3,0)</f>
        <v>3311</v>
      </c>
      <c r="BE118" s="12">
        <f>VLOOKUP($A118,'[2]Trade_Map_-_Liste_des_marchés_i'!$A$18:$K$221,4,0)</f>
        <v>8553</v>
      </c>
      <c r="BF118" s="12">
        <f>VLOOKUP($A118,'[2]Trade_Map_-_Liste_des_marchés_i'!$A$18:$K$221,5,0)</f>
        <v>7659</v>
      </c>
      <c r="BG118" s="12">
        <f>VLOOKUP($A118,'[2]Trade_Map_-_Liste_des_marchés_i'!$A$18:$K$221,6,0)</f>
        <v>1099</v>
      </c>
      <c r="BH118" s="12">
        <f>VLOOKUP($A118,'[2]Trade_Map_-_Liste_des_marchés_i'!$A$18:$K$221,7,0)</f>
        <v>905</v>
      </c>
      <c r="BI118" s="12">
        <f>VLOOKUP($A118,'[2]Trade_Map_-_Liste_des_marchés_i'!$A$18:$K$221,8,0)</f>
        <v>2840</v>
      </c>
      <c r="BJ118" s="12">
        <f>VLOOKUP($A118,'[2]Trade_Map_-_Liste_des_marchés_i'!$A$18:$K$221,9,0)</f>
        <v>5571</v>
      </c>
      <c r="BK118" s="12">
        <f>VLOOKUP($A118,'[2]Trade_Map_-_Liste_des_marchés_i'!$A$18:$K$221,10,0)</f>
        <v>6079</v>
      </c>
      <c r="BL118" s="48">
        <v>9.0676956328594072E-2</v>
      </c>
      <c r="BM118" s="12">
        <f>VLOOKUP($A118,'[1]Trade_Map_-_Liste_des_marchés_f'!$A$18:$K$227,3,0)</f>
        <v>4626</v>
      </c>
      <c r="BN118" s="12">
        <f>VLOOKUP($A118,'[1]Trade_Map_-_Liste_des_marchés_f'!$A$18:$K$227,4,0)</f>
        <v>3802</v>
      </c>
      <c r="BO118" s="12">
        <f>VLOOKUP($A118,'[1]Trade_Map_-_Liste_des_marchés_f'!$A$18:$K$227,5,0)</f>
        <v>36282</v>
      </c>
      <c r="BP118" s="12">
        <f>VLOOKUP($A118,'[1]Trade_Map_-_Liste_des_marchés_f'!$A$18:$K$227,6,0)</f>
        <v>8351</v>
      </c>
      <c r="BQ118" s="12">
        <f>VLOOKUP($A118,'[1]Trade_Map_-_Liste_des_marchés_f'!$A$18:$K$227,7,0)</f>
        <v>41170</v>
      </c>
      <c r="BR118" s="12">
        <f>VLOOKUP($A118,'[1]Trade_Map_-_Liste_des_marchés_f'!$A$18:$K$227,8,0)</f>
        <v>35268</v>
      </c>
      <c r="BS118" s="12">
        <f>VLOOKUP($A118,'[1]Trade_Map_-_Liste_des_marchés_f'!$A$18:$K$227,9,0)</f>
        <v>11412</v>
      </c>
      <c r="BT118" s="12">
        <f>VLOOKUP($A118,'[1]Trade_Map_-_Liste_des_marchés_f'!$A$18:$K$227,10,0)</f>
        <v>17984</v>
      </c>
      <c r="BU118" s="48">
        <v>0.21405984498775021</v>
      </c>
    </row>
    <row r="119" spans="1:73" x14ac:dyDescent="0.25">
      <c r="A119" s="8" t="s">
        <v>956</v>
      </c>
      <c r="B119" s="8" t="s">
        <v>956</v>
      </c>
      <c r="C119" s="9" t="s">
        <v>777</v>
      </c>
      <c r="D119" s="9" t="s">
        <v>807</v>
      </c>
      <c r="E119" s="10" t="s">
        <v>957</v>
      </c>
      <c r="F119" s="21" t="s">
        <v>958</v>
      </c>
      <c r="G119" s="12">
        <v>4941444</v>
      </c>
      <c r="H119" s="9" t="s">
        <v>959</v>
      </c>
      <c r="I119" s="10" t="s">
        <v>11</v>
      </c>
      <c r="J119" s="13" t="s">
        <v>960</v>
      </c>
      <c r="K119" s="10" t="s">
        <v>782</v>
      </c>
      <c r="L119" s="9" t="s">
        <v>783</v>
      </c>
      <c r="M119" s="9" t="s">
        <v>460</v>
      </c>
      <c r="N119" s="54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961</v>
      </c>
      <c r="W119" s="15" t="s">
        <v>962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1093</v>
      </c>
      <c r="AE119" s="10" t="s">
        <v>787</v>
      </c>
      <c r="AF119" s="10" t="s">
        <v>788</v>
      </c>
      <c r="AG119" s="10" t="s">
        <v>789</v>
      </c>
      <c r="AH119" s="10" t="s">
        <v>416</v>
      </c>
      <c r="AI119" s="10" t="s">
        <v>35</v>
      </c>
      <c r="AJ119" s="9" t="s">
        <v>790</v>
      </c>
      <c r="AK119" s="19" t="s">
        <v>22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VLOOKUP(A119,'[2]Trade_Map_-_Liste_des_marchés_i'!$A$18:$K$221,3,0)</f>
        <v>106408</v>
      </c>
      <c r="BE119" s="12">
        <f>VLOOKUP($A119,'[2]Trade_Map_-_Liste_des_marchés_i'!$A$18:$K$221,4,0)</f>
        <v>103932</v>
      </c>
      <c r="BF119" s="12">
        <f>VLOOKUP($A119,'[2]Trade_Map_-_Liste_des_marchés_i'!$A$18:$K$221,5,0)</f>
        <v>111142</v>
      </c>
      <c r="BG119" s="12">
        <f>VLOOKUP($A119,'[2]Trade_Map_-_Liste_des_marchés_i'!$A$18:$K$221,6,0)</f>
        <v>160881</v>
      </c>
      <c r="BH119" s="12">
        <f>VLOOKUP($A119,'[2]Trade_Map_-_Liste_des_marchés_i'!$A$18:$K$221,7,0)</f>
        <v>155197</v>
      </c>
      <c r="BI119" s="12">
        <f>VLOOKUP($A119,'[2]Trade_Map_-_Liste_des_marchés_i'!$A$18:$K$221,8,0)</f>
        <v>142491</v>
      </c>
      <c r="BJ119" s="12">
        <f>VLOOKUP($A119,'[2]Trade_Map_-_Liste_des_marchés_i'!$A$18:$K$221,9,0)</f>
        <v>156937</v>
      </c>
      <c r="BK119" s="12">
        <f>VLOOKUP($A119,'[2]Trade_Map_-_Liste_des_marchés_i'!$A$18:$K$221,10,0)</f>
        <v>158346</v>
      </c>
      <c r="BL119" s="48">
        <v>5.8429244507897327E-2</v>
      </c>
      <c r="BM119" s="12">
        <f>VLOOKUP($A119,'[1]Trade_Map_-_Liste_des_marchés_f'!$A$18:$K$227,3,0)</f>
        <v>141865</v>
      </c>
      <c r="BN119" s="12">
        <f>VLOOKUP($A119,'[1]Trade_Map_-_Liste_des_marchés_f'!$A$18:$K$227,4,0)</f>
        <v>120879</v>
      </c>
      <c r="BO119" s="12">
        <f>VLOOKUP($A119,'[1]Trade_Map_-_Liste_des_marchés_f'!$A$18:$K$227,5,0)</f>
        <v>258103</v>
      </c>
      <c r="BP119" s="12">
        <f>VLOOKUP($A119,'[1]Trade_Map_-_Liste_des_marchés_f'!$A$18:$K$227,6,0)</f>
        <v>106283</v>
      </c>
      <c r="BQ119" s="12">
        <f>VLOOKUP($A119,'[1]Trade_Map_-_Liste_des_marchés_f'!$A$18:$K$227,7,0)</f>
        <v>117604</v>
      </c>
      <c r="BR119" s="12">
        <f>VLOOKUP($A119,'[1]Trade_Map_-_Liste_des_marchés_f'!$A$18:$K$227,8,0)</f>
        <v>155964</v>
      </c>
      <c r="BS119" s="12">
        <f>VLOOKUP($A119,'[1]Trade_Map_-_Liste_des_marchés_f'!$A$18:$K$227,9,0)</f>
        <v>130696</v>
      </c>
      <c r="BT119" s="12">
        <f>VLOOKUP($A119,'[1]Trade_Map_-_Liste_des_marchés_f'!$A$18:$K$227,10,0)</f>
        <v>274789</v>
      </c>
      <c r="BU119" s="48">
        <v>9.9050696675658356E-2</v>
      </c>
    </row>
    <row r="120" spans="1:73" x14ac:dyDescent="0.25">
      <c r="A120" s="8" t="s">
        <v>963</v>
      </c>
      <c r="B120" s="8" t="s">
        <v>963</v>
      </c>
      <c r="C120" s="9" t="s">
        <v>777</v>
      </c>
      <c r="D120" s="9" t="s">
        <v>792</v>
      </c>
      <c r="E120" s="10" t="s">
        <v>964</v>
      </c>
      <c r="F120" s="21" t="s">
        <v>965</v>
      </c>
      <c r="G120" s="12">
        <v>8877067</v>
      </c>
      <c r="H120" s="9" t="s">
        <v>818</v>
      </c>
      <c r="I120" s="10" t="s">
        <v>11</v>
      </c>
      <c r="J120" s="13" t="s">
        <v>966</v>
      </c>
      <c r="K120" s="10" t="s">
        <v>782</v>
      </c>
      <c r="L120" s="9" t="s">
        <v>783</v>
      </c>
      <c r="M120" s="9" t="s">
        <v>367</v>
      </c>
      <c r="N120" s="54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967</v>
      </c>
      <c r="W120" s="15" t="s">
        <v>968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1093</v>
      </c>
      <c r="AE120" s="10" t="s">
        <v>787</v>
      </c>
      <c r="AF120" s="10" t="s">
        <v>788</v>
      </c>
      <c r="AG120" s="10" t="s">
        <v>789</v>
      </c>
      <c r="AH120" s="10" t="s">
        <v>416</v>
      </c>
      <c r="AI120" s="10" t="s">
        <v>35</v>
      </c>
      <c r="AJ120" s="9" t="s">
        <v>790</v>
      </c>
      <c r="AK120" s="19" t="s">
        <v>22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VLOOKUP(A120,'[2]Trade_Map_-_Liste_des_marchés_i'!$A$18:$K$221,3,0)</f>
        <v>107994</v>
      </c>
      <c r="BE120" s="12">
        <f>VLOOKUP($A120,'[2]Trade_Map_-_Liste_des_marchés_i'!$A$18:$K$221,4,0)</f>
        <v>138615</v>
      </c>
      <c r="BF120" s="12">
        <f>VLOOKUP($A120,'[2]Trade_Map_-_Liste_des_marchés_i'!$A$18:$K$221,5,0)</f>
        <v>190110</v>
      </c>
      <c r="BG120" s="12">
        <f>VLOOKUP($A120,'[2]Trade_Map_-_Liste_des_marchés_i'!$A$18:$K$221,6,0)</f>
        <v>174347</v>
      </c>
      <c r="BH120" s="12">
        <f>VLOOKUP($A120,'[2]Trade_Map_-_Liste_des_marchés_i'!$A$18:$K$221,7,0)</f>
        <v>164519</v>
      </c>
      <c r="BI120" s="12">
        <f>VLOOKUP($A120,'[2]Trade_Map_-_Liste_des_marchés_i'!$A$18:$K$221,8,0)</f>
        <v>188812</v>
      </c>
      <c r="BJ120" s="12">
        <f>VLOOKUP($A120,'[2]Trade_Map_-_Liste_des_marchés_i'!$A$18:$K$221,9,0)</f>
        <v>213450</v>
      </c>
      <c r="BK120" s="12">
        <f>VLOOKUP($A120,'[2]Trade_Map_-_Liste_des_marchés_i'!$A$18:$K$221,10,0)</f>
        <v>198116</v>
      </c>
      <c r="BL120" s="48">
        <v>9.055030453718671E-2</v>
      </c>
      <c r="BM120" s="12">
        <f>VLOOKUP($A120,'[1]Trade_Map_-_Liste_des_marchés_f'!$A$18:$K$227,3,0)</f>
        <v>134893</v>
      </c>
      <c r="BN120" s="12">
        <f>VLOOKUP($A120,'[1]Trade_Map_-_Liste_des_marchés_f'!$A$18:$K$227,4,0)</f>
        <v>172898</v>
      </c>
      <c r="BO120" s="12">
        <f>VLOOKUP($A120,'[1]Trade_Map_-_Liste_des_marchés_f'!$A$18:$K$227,5,0)</f>
        <v>220995</v>
      </c>
      <c r="BP120" s="12">
        <f>VLOOKUP($A120,'[1]Trade_Map_-_Liste_des_marchés_f'!$A$18:$K$227,6,0)</f>
        <v>182943</v>
      </c>
      <c r="BQ120" s="12">
        <f>VLOOKUP($A120,'[1]Trade_Map_-_Liste_des_marchés_f'!$A$18:$K$227,7,0)</f>
        <v>171836</v>
      </c>
      <c r="BR120" s="12">
        <f>VLOOKUP($A120,'[1]Trade_Map_-_Liste_des_marchés_f'!$A$18:$K$227,8,0)</f>
        <v>210324</v>
      </c>
      <c r="BS120" s="12">
        <f>VLOOKUP($A120,'[1]Trade_Map_-_Liste_des_marchés_f'!$A$18:$K$227,9,0)</f>
        <v>284816</v>
      </c>
      <c r="BT120" s="12">
        <f>VLOOKUP($A120,'[1]Trade_Map_-_Liste_des_marchés_f'!$A$18:$K$227,10,0)</f>
        <v>253149</v>
      </c>
      <c r="BU120" s="48">
        <v>9.4095564855579905E-2</v>
      </c>
    </row>
    <row r="121" spans="1:73" x14ac:dyDescent="0.25">
      <c r="A121" s="8" t="s">
        <v>969</v>
      </c>
      <c r="B121" s="8" t="s">
        <v>969</v>
      </c>
      <c r="C121" s="9" t="s">
        <v>777</v>
      </c>
      <c r="D121" s="9" t="s">
        <v>792</v>
      </c>
      <c r="E121" s="10" t="s">
        <v>970</v>
      </c>
      <c r="F121" s="21" t="s">
        <v>971</v>
      </c>
      <c r="G121" s="12">
        <v>8574832</v>
      </c>
      <c r="H121" s="9" t="s">
        <v>972</v>
      </c>
      <c r="I121" s="10" t="s">
        <v>11</v>
      </c>
      <c r="J121" s="13" t="s">
        <v>973</v>
      </c>
      <c r="K121" s="10" t="s">
        <v>974</v>
      </c>
      <c r="L121" s="9" t="s">
        <v>975</v>
      </c>
      <c r="M121" s="9" t="s">
        <v>976</v>
      </c>
      <c r="N121" s="54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977</v>
      </c>
      <c r="W121" s="15" t="s">
        <v>978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1096</v>
      </c>
      <c r="AE121" s="10"/>
      <c r="AF121" s="10"/>
      <c r="AG121" s="10"/>
      <c r="AH121" s="10"/>
      <c r="AI121" s="10"/>
      <c r="AJ121" s="9" t="s">
        <v>979</v>
      </c>
      <c r="AK121" s="19" t="s">
        <v>22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VLOOKUP(A121,'[2]Trade_Map_-_Liste_des_marchés_i'!$A$18:$K$221,3,0)</f>
        <v>228233</v>
      </c>
      <c r="BE121" s="12">
        <f>VLOOKUP($A121,'[2]Trade_Map_-_Liste_des_marchés_i'!$A$18:$K$221,4,0)</f>
        <v>198907</v>
      </c>
      <c r="BF121" s="12">
        <f>VLOOKUP($A121,'[2]Trade_Map_-_Liste_des_marchés_i'!$A$18:$K$221,5,0)</f>
        <v>142271</v>
      </c>
      <c r="BG121" s="12">
        <f>VLOOKUP($A121,'[2]Trade_Map_-_Liste_des_marchés_i'!$A$18:$K$221,6,0)</f>
        <v>117341</v>
      </c>
      <c r="BH121" s="12">
        <f>VLOOKUP($A121,'[2]Trade_Map_-_Liste_des_marchés_i'!$A$18:$K$221,7,0)</f>
        <v>139321</v>
      </c>
      <c r="BI121" s="12">
        <f>VLOOKUP($A121,'[2]Trade_Map_-_Liste_des_marchés_i'!$A$18:$K$221,8,0)</f>
        <v>164747</v>
      </c>
      <c r="BJ121" s="12">
        <f>VLOOKUP($A121,'[2]Trade_Map_-_Liste_des_marchés_i'!$A$18:$K$221,9,0)</f>
        <v>136815</v>
      </c>
      <c r="BK121" s="12">
        <f>VLOOKUP($A121,'[2]Trade_Map_-_Liste_des_marchés_i'!$A$18:$K$221,10,0)</f>
        <v>153869</v>
      </c>
      <c r="BL121" s="48">
        <v>-5.4766824278189685E-2</v>
      </c>
      <c r="BM121" s="12">
        <f>VLOOKUP($A121,'[1]Trade_Map_-_Liste_des_marchés_f'!$A$18:$K$227,3,0)</f>
        <v>231501</v>
      </c>
      <c r="BN121" s="12">
        <f>VLOOKUP($A121,'[1]Trade_Map_-_Liste_des_marchés_f'!$A$18:$K$227,4,0)</f>
        <v>248246</v>
      </c>
      <c r="BO121" s="12">
        <f>VLOOKUP($A121,'[1]Trade_Map_-_Liste_des_marchés_f'!$A$18:$K$227,5,0)</f>
        <v>301719</v>
      </c>
      <c r="BP121" s="12">
        <f>VLOOKUP($A121,'[1]Trade_Map_-_Liste_des_marchés_f'!$A$18:$K$227,6,0)</f>
        <v>266591</v>
      </c>
      <c r="BQ121" s="12">
        <f>VLOOKUP($A121,'[1]Trade_Map_-_Liste_des_marchés_f'!$A$18:$K$227,7,0)</f>
        <v>262770</v>
      </c>
      <c r="BR121" s="12">
        <f>VLOOKUP($A121,'[1]Trade_Map_-_Liste_des_marchés_f'!$A$18:$K$227,8,0)</f>
        <v>281618</v>
      </c>
      <c r="BS121" s="12">
        <f>VLOOKUP($A121,'[1]Trade_Map_-_Liste_des_marchés_f'!$A$18:$K$227,9,0)</f>
        <v>337092</v>
      </c>
      <c r="BT121" s="12">
        <f>VLOOKUP($A121,'[1]Trade_Map_-_Liste_des_marchés_f'!$A$18:$K$227,10,0)</f>
        <v>316447</v>
      </c>
      <c r="BU121" s="48">
        <v>4.5665037526936514E-2</v>
      </c>
    </row>
    <row r="122" spans="1:73" x14ac:dyDescent="0.25">
      <c r="A122" s="8" t="s">
        <v>980</v>
      </c>
      <c r="B122" s="8" t="s">
        <v>980</v>
      </c>
      <c r="C122" s="9" t="s">
        <v>777</v>
      </c>
      <c r="D122" s="9" t="s">
        <v>875</v>
      </c>
      <c r="E122" s="10" t="s">
        <v>981</v>
      </c>
      <c r="F122" s="21" t="s">
        <v>982</v>
      </c>
      <c r="G122" s="12">
        <v>10669709</v>
      </c>
      <c r="H122" s="9" t="s">
        <v>983</v>
      </c>
      <c r="I122" s="10" t="s">
        <v>11</v>
      </c>
      <c r="J122" s="13" t="s">
        <v>826</v>
      </c>
      <c r="K122" s="10" t="s">
        <v>984</v>
      </c>
      <c r="L122" s="9" t="s">
        <v>245</v>
      </c>
      <c r="M122" s="9" t="s">
        <v>55</v>
      </c>
      <c r="N122" s="54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469</v>
      </c>
      <c r="W122" s="15" t="s">
        <v>470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1093</v>
      </c>
      <c r="AE122" s="10" t="s">
        <v>787</v>
      </c>
      <c r="AF122" s="10" t="s">
        <v>788</v>
      </c>
      <c r="AG122" s="10" t="s">
        <v>789</v>
      </c>
      <c r="AH122" s="10" t="s">
        <v>416</v>
      </c>
      <c r="AI122" s="10" t="s">
        <v>35</v>
      </c>
      <c r="AJ122" s="9" t="s">
        <v>790</v>
      </c>
      <c r="AK122" s="19" t="s">
        <v>22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>
        <f>VLOOKUP(A122,'[2]Trade_Map_-_Liste_des_marchés_i'!$A$18:$K$221,3,0)</f>
        <v>12309</v>
      </c>
      <c r="BE122" s="12">
        <f>VLOOKUP($A122,'[2]Trade_Map_-_Liste_des_marchés_i'!$A$18:$K$221,4,0)</f>
        <v>26839</v>
      </c>
      <c r="BF122" s="12">
        <f>VLOOKUP($A122,'[2]Trade_Map_-_Liste_des_marchés_i'!$A$18:$K$221,5,0)</f>
        <v>57312</v>
      </c>
      <c r="BG122" s="12">
        <f>VLOOKUP($A122,'[2]Trade_Map_-_Liste_des_marchés_i'!$A$18:$K$221,6,0)</f>
        <v>56465</v>
      </c>
      <c r="BH122" s="12">
        <f>VLOOKUP($A122,'[2]Trade_Map_-_Liste_des_marchés_i'!$A$18:$K$221,7,0)</f>
        <v>76370</v>
      </c>
      <c r="BI122" s="12">
        <f>VLOOKUP($A122,'[2]Trade_Map_-_Liste_des_marchés_i'!$A$18:$K$221,8,0)</f>
        <v>97981</v>
      </c>
      <c r="BJ122" s="12">
        <f>VLOOKUP($A122,'[2]Trade_Map_-_Liste_des_marchés_i'!$A$18:$K$221,9,0)</f>
        <v>122605</v>
      </c>
      <c r="BK122" s="12">
        <f>VLOOKUP($A122,'[2]Trade_Map_-_Liste_des_marchés_i'!$A$18:$K$221,10,0)</f>
        <v>104699</v>
      </c>
      <c r="BL122" s="48">
        <v>0.35774155076251346</v>
      </c>
      <c r="BM122" s="12">
        <f>VLOOKUP($A122,'[1]Trade_Map_-_Liste_des_marchés_f'!$A$18:$K$227,3,0)</f>
        <v>124417</v>
      </c>
      <c r="BN122" s="12">
        <f>VLOOKUP($A122,'[1]Trade_Map_-_Liste_des_marchés_f'!$A$18:$K$227,4,0)</f>
        <v>176525</v>
      </c>
      <c r="BO122" s="12">
        <f>VLOOKUP($A122,'[1]Trade_Map_-_Liste_des_marchés_f'!$A$18:$K$227,5,0)</f>
        <v>207894</v>
      </c>
      <c r="BP122" s="12">
        <f>VLOOKUP($A122,'[1]Trade_Map_-_Liste_des_marchés_f'!$A$18:$K$227,6,0)</f>
        <v>185262</v>
      </c>
      <c r="BQ122" s="12">
        <f>VLOOKUP($A122,'[1]Trade_Map_-_Liste_des_marchés_f'!$A$18:$K$227,7,0)</f>
        <v>243799</v>
      </c>
      <c r="BR122" s="12">
        <f>VLOOKUP($A122,'[1]Trade_Map_-_Liste_des_marchés_f'!$A$18:$K$227,8,0)</f>
        <v>329275</v>
      </c>
      <c r="BS122" s="12">
        <f>VLOOKUP($A122,'[1]Trade_Map_-_Liste_des_marchés_f'!$A$18:$K$227,9,0)</f>
        <v>394531</v>
      </c>
      <c r="BT122" s="12">
        <f>VLOOKUP($A122,'[1]Trade_Map_-_Liste_des_marchés_f'!$A$18:$K$227,10,0)</f>
        <v>374051</v>
      </c>
      <c r="BU122" s="48">
        <v>0.17028870522957784</v>
      </c>
    </row>
    <row r="123" spans="1:73" x14ac:dyDescent="0.25">
      <c r="A123" s="8" t="s">
        <v>985</v>
      </c>
      <c r="B123" s="8" t="s">
        <v>985</v>
      </c>
      <c r="C123" s="9" t="s">
        <v>777</v>
      </c>
      <c r="D123" s="9" t="s">
        <v>792</v>
      </c>
      <c r="E123" s="10" t="s">
        <v>985</v>
      </c>
      <c r="F123" s="21" t="s">
        <v>986</v>
      </c>
      <c r="G123" s="12">
        <v>619896</v>
      </c>
      <c r="H123" s="9" t="s">
        <v>987</v>
      </c>
      <c r="I123" s="10" t="s">
        <v>11</v>
      </c>
      <c r="J123" s="13" t="s">
        <v>988</v>
      </c>
      <c r="K123" s="10" t="s">
        <v>782</v>
      </c>
      <c r="L123" s="9" t="s">
        <v>783</v>
      </c>
      <c r="M123" s="9" t="s">
        <v>360</v>
      </c>
      <c r="N123" s="54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989</v>
      </c>
      <c r="W123" s="15" t="s">
        <v>990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1093</v>
      </c>
      <c r="AE123" s="10" t="s">
        <v>787</v>
      </c>
      <c r="AF123" s="10" t="s">
        <v>788</v>
      </c>
      <c r="AG123" s="10" t="s">
        <v>789</v>
      </c>
      <c r="AH123" s="10" t="s">
        <v>416</v>
      </c>
      <c r="AI123" s="10" t="s">
        <v>35</v>
      </c>
      <c r="AJ123" s="9" t="s">
        <v>790</v>
      </c>
      <c r="AK123" s="19" t="s">
        <v>22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VLOOKUP(A123,'[2]Trade_Map_-_Liste_des_marchés_i'!$A$18:$K$221,3,0)</f>
        <v>1347</v>
      </c>
      <c r="BE123" s="12">
        <f>VLOOKUP($A123,'[2]Trade_Map_-_Liste_des_marchés_i'!$A$18:$K$221,4,0)</f>
        <v>4146</v>
      </c>
      <c r="BF123" s="12">
        <f>VLOOKUP($A123,'[2]Trade_Map_-_Liste_des_marchés_i'!$A$18:$K$221,5,0)</f>
        <v>6167</v>
      </c>
      <c r="BG123" s="12">
        <f>VLOOKUP($A123,'[2]Trade_Map_-_Liste_des_marchés_i'!$A$18:$K$221,6,0)</f>
        <v>5123</v>
      </c>
      <c r="BH123" s="12">
        <f>VLOOKUP($A123,'[2]Trade_Map_-_Liste_des_marchés_i'!$A$18:$K$221,7,0)</f>
        <v>5782</v>
      </c>
      <c r="BI123" s="12">
        <f>VLOOKUP($A123,'[2]Trade_Map_-_Liste_des_marchés_i'!$A$18:$K$221,8,0)</f>
        <v>4929</v>
      </c>
      <c r="BJ123" s="12">
        <f>VLOOKUP($A123,'[2]Trade_Map_-_Liste_des_marchés_i'!$A$18:$K$221,9,0)</f>
        <v>7167</v>
      </c>
      <c r="BK123" s="12">
        <f>VLOOKUP($A123,'[2]Trade_Map_-_Liste_des_marchés_i'!$A$18:$K$221,10,0)</f>
        <v>5689</v>
      </c>
      <c r="BL123" s="48">
        <v>0.22851705827732927</v>
      </c>
      <c r="BM123" s="12">
        <f>VLOOKUP($A123,'[1]Trade_Map_-_Liste_des_marchés_f'!$A$18:$K$227,3,0)</f>
        <v>17492</v>
      </c>
      <c r="BN123" s="12">
        <f>VLOOKUP($A123,'[1]Trade_Map_-_Liste_des_marchés_f'!$A$18:$K$227,4,0)</f>
        <v>20614</v>
      </c>
      <c r="BO123" s="12">
        <f>VLOOKUP($A123,'[1]Trade_Map_-_Liste_des_marchés_f'!$A$18:$K$227,5,0)</f>
        <v>18781</v>
      </c>
      <c r="BP123" s="12">
        <f>VLOOKUP($A123,'[1]Trade_Map_-_Liste_des_marchés_f'!$A$18:$K$227,6,0)</f>
        <v>11288</v>
      </c>
      <c r="BQ123" s="12">
        <f>VLOOKUP($A123,'[1]Trade_Map_-_Liste_des_marchés_f'!$A$18:$K$227,7,0)</f>
        <v>16849</v>
      </c>
      <c r="BR123" s="12">
        <f>VLOOKUP($A123,'[1]Trade_Map_-_Liste_des_marchés_f'!$A$18:$K$227,8,0)</f>
        <v>19403</v>
      </c>
      <c r="BS123" s="12">
        <f>VLOOKUP($A123,'[1]Trade_Map_-_Liste_des_marchés_f'!$A$18:$K$227,9,0)</f>
        <v>19133</v>
      </c>
      <c r="BT123" s="12">
        <f>VLOOKUP($A123,'[1]Trade_Map_-_Liste_des_marchés_f'!$A$18:$K$227,10,0)</f>
        <v>13019</v>
      </c>
      <c r="BU123" s="48">
        <v>-4.1312908444442353E-2</v>
      </c>
    </row>
    <row r="124" spans="1:73" x14ac:dyDescent="0.25">
      <c r="A124" s="8" t="s">
        <v>991</v>
      </c>
      <c r="B124" s="8" t="s">
        <v>991</v>
      </c>
      <c r="C124" s="9" t="s">
        <v>777</v>
      </c>
      <c r="D124" s="9" t="s">
        <v>875</v>
      </c>
      <c r="E124" s="10" t="s">
        <v>992</v>
      </c>
      <c r="F124" s="21" t="s">
        <v>993</v>
      </c>
      <c r="G124" s="12">
        <v>9769949</v>
      </c>
      <c r="H124" s="9" t="s">
        <v>994</v>
      </c>
      <c r="I124" s="10" t="s">
        <v>11</v>
      </c>
      <c r="J124" s="13" t="s">
        <v>995</v>
      </c>
      <c r="K124" s="10" t="s">
        <v>996</v>
      </c>
      <c r="L124" s="9" t="s">
        <v>997</v>
      </c>
      <c r="M124" s="9" t="s">
        <v>460</v>
      </c>
      <c r="N124" s="54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998</v>
      </c>
      <c r="W124" s="15" t="s">
        <v>999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1093</v>
      </c>
      <c r="AE124" s="10" t="s">
        <v>787</v>
      </c>
      <c r="AF124" s="10" t="s">
        <v>788</v>
      </c>
      <c r="AG124" s="10" t="s">
        <v>789</v>
      </c>
      <c r="AH124" s="10" t="s">
        <v>416</v>
      </c>
      <c r="AI124" s="10" t="s">
        <v>35</v>
      </c>
      <c r="AJ124" s="9" t="s">
        <v>790</v>
      </c>
      <c r="AK124" s="19" t="s">
        <v>22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VLOOKUP(A124,'[2]Trade_Map_-_Liste_des_marchés_i'!$A$18:$K$221,3,0)</f>
        <v>9606</v>
      </c>
      <c r="BE124" s="12">
        <f>VLOOKUP($A124,'[2]Trade_Map_-_Liste_des_marchés_i'!$A$18:$K$221,4,0)</f>
        <v>11483</v>
      </c>
      <c r="BF124" s="12">
        <f>VLOOKUP($A124,'[2]Trade_Map_-_Liste_des_marchés_i'!$A$18:$K$221,5,0)</f>
        <v>25510</v>
      </c>
      <c r="BG124" s="12">
        <f>VLOOKUP($A124,'[2]Trade_Map_-_Liste_des_marchés_i'!$A$18:$K$221,6,0)</f>
        <v>22034</v>
      </c>
      <c r="BH124" s="12">
        <f>VLOOKUP($A124,'[2]Trade_Map_-_Liste_des_marchés_i'!$A$18:$K$221,7,0)</f>
        <v>33243</v>
      </c>
      <c r="BI124" s="12">
        <f>VLOOKUP($A124,'[2]Trade_Map_-_Liste_des_marchés_i'!$A$18:$K$221,8,0)</f>
        <v>45859</v>
      </c>
      <c r="BJ124" s="12">
        <f>VLOOKUP($A124,'[2]Trade_Map_-_Liste_des_marchés_i'!$A$18:$K$221,9,0)</f>
        <v>59190</v>
      </c>
      <c r="BK124" s="12">
        <f>VLOOKUP($A124,'[2]Trade_Map_-_Liste_des_marchés_i'!$A$18:$K$221,10,0)</f>
        <v>82331</v>
      </c>
      <c r="BL124" s="48">
        <v>0.35921665313800366</v>
      </c>
      <c r="BM124" s="12">
        <f>VLOOKUP($A124,'[1]Trade_Map_-_Liste_des_marchés_f'!$A$18:$K$227,3,0)</f>
        <v>96304</v>
      </c>
      <c r="BN124" s="12">
        <f>VLOOKUP($A124,'[1]Trade_Map_-_Liste_des_marchés_f'!$A$18:$K$227,4,0)</f>
        <v>117448</v>
      </c>
      <c r="BO124" s="12">
        <f>VLOOKUP($A124,'[1]Trade_Map_-_Liste_des_marchés_f'!$A$18:$K$227,5,0)</f>
        <v>161517</v>
      </c>
      <c r="BP124" s="12">
        <f>VLOOKUP($A124,'[1]Trade_Map_-_Liste_des_marchés_f'!$A$18:$K$227,6,0)</f>
        <v>173322</v>
      </c>
      <c r="BQ124" s="12">
        <f>VLOOKUP($A124,'[1]Trade_Map_-_Liste_des_marchés_f'!$A$18:$K$227,7,0)</f>
        <v>177655</v>
      </c>
      <c r="BR124" s="12">
        <f>VLOOKUP($A124,'[1]Trade_Map_-_Liste_des_marchés_f'!$A$18:$K$227,8,0)</f>
        <v>261138</v>
      </c>
      <c r="BS124" s="12">
        <f>VLOOKUP($A124,'[1]Trade_Map_-_Liste_des_marchés_f'!$A$18:$K$227,9,0)</f>
        <v>253990</v>
      </c>
      <c r="BT124" s="12">
        <f>VLOOKUP($A124,'[1]Trade_Map_-_Liste_des_marchés_f'!$A$18:$K$227,10,0)</f>
        <v>206365</v>
      </c>
      <c r="BU124" s="48">
        <v>0.11502481004461784</v>
      </c>
    </row>
    <row r="125" spans="1:73" x14ac:dyDescent="0.25">
      <c r="A125" s="8" t="s">
        <v>1000</v>
      </c>
      <c r="B125" s="8" t="s">
        <v>1001</v>
      </c>
      <c r="C125" s="9" t="s">
        <v>777</v>
      </c>
      <c r="D125" s="9" t="s">
        <v>875</v>
      </c>
      <c r="E125" s="10" t="s">
        <v>1002</v>
      </c>
      <c r="F125" s="21" t="s">
        <v>1003</v>
      </c>
      <c r="G125" s="12">
        <v>5454073</v>
      </c>
      <c r="H125" s="9" t="s">
        <v>1004</v>
      </c>
      <c r="I125" s="10" t="s">
        <v>11</v>
      </c>
      <c r="J125" s="13" t="s">
        <v>633</v>
      </c>
      <c r="K125" s="10" t="s">
        <v>782</v>
      </c>
      <c r="L125" s="9" t="s">
        <v>783</v>
      </c>
      <c r="M125" s="9" t="s">
        <v>55</v>
      </c>
      <c r="N125" s="54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1005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1093</v>
      </c>
      <c r="AE125" s="10" t="s">
        <v>787</v>
      </c>
      <c r="AF125" s="10" t="s">
        <v>788</v>
      </c>
      <c r="AG125" s="10" t="s">
        <v>789</v>
      </c>
      <c r="AH125" s="10" t="s">
        <v>416</v>
      </c>
      <c r="AI125" s="10" t="s">
        <v>35</v>
      </c>
      <c r="AJ125" s="9" t="s">
        <v>790</v>
      </c>
      <c r="AK125" s="19" t="s">
        <v>22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VLOOKUP(A125,'[2]Trade_Map_-_Liste_des_marchés_i'!$A$18:$K$221,3,0)</f>
        <v>33494</v>
      </c>
      <c r="BE125" s="12">
        <f>VLOOKUP($A125,'[2]Trade_Map_-_Liste_des_marchés_i'!$A$18:$K$221,4,0)</f>
        <v>42911</v>
      </c>
      <c r="BF125" s="12">
        <f>VLOOKUP($A125,'[2]Trade_Map_-_Liste_des_marchés_i'!$A$18:$K$221,5,0)</f>
        <v>53020</v>
      </c>
      <c r="BG125" s="12">
        <f>VLOOKUP($A125,'[2]Trade_Map_-_Liste_des_marchés_i'!$A$18:$K$221,6,0)</f>
        <v>29078</v>
      </c>
      <c r="BH125" s="12">
        <f>VLOOKUP($A125,'[2]Trade_Map_-_Liste_des_marchés_i'!$A$18:$K$221,7,0)</f>
        <v>25652</v>
      </c>
      <c r="BI125" s="12">
        <f>VLOOKUP($A125,'[2]Trade_Map_-_Liste_des_marchés_i'!$A$18:$K$221,8,0)</f>
        <v>49130</v>
      </c>
      <c r="BJ125" s="12">
        <f>VLOOKUP($A125,'[2]Trade_Map_-_Liste_des_marchés_i'!$A$18:$K$221,9,0)</f>
        <v>60418</v>
      </c>
      <c r="BK125" s="12">
        <f>VLOOKUP($A125,'[2]Trade_Map_-_Liste_des_marchés_i'!$A$18:$K$221,10,0)</f>
        <v>69193</v>
      </c>
      <c r="BL125" s="48">
        <v>0.10920952962323471</v>
      </c>
      <c r="BM125" s="12">
        <f>VLOOKUP($A125,'[1]Trade_Map_-_Liste_des_marchés_f'!$A$18:$K$227,3,0)</f>
        <v>57466</v>
      </c>
      <c r="BN125" s="12">
        <f>VLOOKUP($A125,'[1]Trade_Map_-_Liste_des_marchés_f'!$A$18:$K$227,4,0)</f>
        <v>91445</v>
      </c>
      <c r="BO125" s="12">
        <f>VLOOKUP($A125,'[1]Trade_Map_-_Liste_des_marchés_f'!$A$18:$K$227,5,0)</f>
        <v>114157</v>
      </c>
      <c r="BP125" s="12">
        <f>VLOOKUP($A125,'[1]Trade_Map_-_Liste_des_marchés_f'!$A$18:$K$227,6,0)</f>
        <v>124069</v>
      </c>
      <c r="BQ125" s="12">
        <f>VLOOKUP($A125,'[1]Trade_Map_-_Liste_des_marchés_f'!$A$18:$K$227,7,0)</f>
        <v>193345</v>
      </c>
      <c r="BR125" s="12">
        <f>VLOOKUP($A125,'[1]Trade_Map_-_Liste_des_marchés_f'!$A$18:$K$227,8,0)</f>
        <v>182156</v>
      </c>
      <c r="BS125" s="12">
        <f>VLOOKUP($A125,'[1]Trade_Map_-_Liste_des_marchés_f'!$A$18:$K$227,9,0)</f>
        <v>204688</v>
      </c>
      <c r="BT125" s="12">
        <f>VLOOKUP($A125,'[1]Trade_Map_-_Liste_des_marchés_f'!$A$18:$K$227,10,0)</f>
        <v>216555</v>
      </c>
      <c r="BU125" s="48">
        <v>0.20867121169905745</v>
      </c>
    </row>
    <row r="126" spans="1:73" x14ac:dyDescent="0.25">
      <c r="A126" s="8" t="s">
        <v>1006</v>
      </c>
      <c r="B126" s="8" t="s">
        <v>1006</v>
      </c>
      <c r="C126" s="9" t="s">
        <v>777</v>
      </c>
      <c r="D126" s="9" t="s">
        <v>875</v>
      </c>
      <c r="E126" s="10" t="s">
        <v>1007</v>
      </c>
      <c r="F126" s="21" t="s">
        <v>1008</v>
      </c>
      <c r="G126" s="12">
        <v>6944975</v>
      </c>
      <c r="H126" s="9" t="s">
        <v>1009</v>
      </c>
      <c r="I126" s="10" t="s">
        <v>11</v>
      </c>
      <c r="J126" s="13" t="s">
        <v>516</v>
      </c>
      <c r="K126" s="10" t="s">
        <v>1010</v>
      </c>
      <c r="L126" s="9" t="s">
        <v>1011</v>
      </c>
      <c r="M126" s="9" t="s">
        <v>55</v>
      </c>
      <c r="N126" s="54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1012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1096</v>
      </c>
      <c r="AE126" s="10"/>
      <c r="AF126" s="10"/>
      <c r="AG126" s="10"/>
      <c r="AH126" s="10"/>
      <c r="AI126" s="10"/>
      <c r="AJ126" s="9" t="s">
        <v>184</v>
      </c>
      <c r="AK126" s="19" t="s">
        <v>22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VLOOKUP(A126,'[2]Trade_Map_-_Liste_des_marchés_i'!$A$18:$K$221,3,0)</f>
        <v>535</v>
      </c>
      <c r="BE126" s="12">
        <f>VLOOKUP($A126,'[2]Trade_Map_-_Liste_des_marchés_i'!$A$18:$K$221,4,0)</f>
        <v>4715</v>
      </c>
      <c r="BF126" s="12">
        <f>VLOOKUP($A126,'[2]Trade_Map_-_Liste_des_marchés_i'!$A$18:$K$221,5,0)</f>
        <v>3428</v>
      </c>
      <c r="BG126" s="12">
        <f>VLOOKUP($A126,'[2]Trade_Map_-_Liste_des_marchés_i'!$A$18:$K$221,6,0)</f>
        <v>2205</v>
      </c>
      <c r="BH126" s="12">
        <f>VLOOKUP($A126,'[2]Trade_Map_-_Liste_des_marchés_i'!$A$18:$K$221,7,0)</f>
        <v>2916</v>
      </c>
      <c r="BI126" s="12">
        <f>VLOOKUP($A126,'[2]Trade_Map_-_Liste_des_marchés_i'!$A$18:$K$221,8,0)</f>
        <v>6164</v>
      </c>
      <c r="BJ126" s="12">
        <f>VLOOKUP($A126,'[2]Trade_Map_-_Liste_des_marchés_i'!$A$18:$K$221,9,0)</f>
        <v>6502</v>
      </c>
      <c r="BK126" s="12">
        <f>VLOOKUP($A126,'[2]Trade_Map_-_Liste_des_marchés_i'!$A$18:$K$221,10,0)</f>
        <v>7273</v>
      </c>
      <c r="BL126" s="48">
        <v>0.4518058553655897</v>
      </c>
      <c r="BM126" s="12">
        <f>VLOOKUP($A126,'[1]Trade_Map_-_Liste_des_marchés_f'!$A$18:$K$227,3,0)</f>
        <v>2176</v>
      </c>
      <c r="BN126" s="12">
        <f>VLOOKUP($A126,'[1]Trade_Map_-_Liste_des_marchés_f'!$A$18:$K$227,4,0)</f>
        <v>10476</v>
      </c>
      <c r="BO126" s="12">
        <f>VLOOKUP($A126,'[1]Trade_Map_-_Liste_des_marchés_f'!$A$18:$K$227,5,0)</f>
        <v>5947</v>
      </c>
      <c r="BP126" s="12">
        <f>VLOOKUP($A126,'[1]Trade_Map_-_Liste_des_marchés_f'!$A$18:$K$227,6,0)</f>
        <v>3813</v>
      </c>
      <c r="BQ126" s="12">
        <f>VLOOKUP($A126,'[1]Trade_Map_-_Liste_des_marchés_f'!$A$18:$K$227,7,0)</f>
        <v>11414</v>
      </c>
      <c r="BR126" s="12">
        <f>VLOOKUP($A126,'[1]Trade_Map_-_Liste_des_marchés_f'!$A$18:$K$227,8,0)</f>
        <v>13559</v>
      </c>
      <c r="BS126" s="12">
        <f>VLOOKUP($A126,'[1]Trade_Map_-_Liste_des_marchés_f'!$A$18:$K$227,9,0)</f>
        <v>17488</v>
      </c>
      <c r="BT126" s="12">
        <f>VLOOKUP($A126,'[1]Trade_Map_-_Liste_des_marchés_f'!$A$18:$K$227,10,0)</f>
        <v>20739</v>
      </c>
      <c r="BU126" s="48">
        <v>0.37998879492922955</v>
      </c>
    </row>
    <row r="127" spans="1:73" x14ac:dyDescent="0.25">
      <c r="A127" s="8" t="s">
        <v>1013</v>
      </c>
      <c r="B127" s="8" t="s">
        <v>1013</v>
      </c>
      <c r="C127" s="9" t="s">
        <v>777</v>
      </c>
      <c r="D127" s="9" t="s">
        <v>875</v>
      </c>
      <c r="E127" s="10" t="s">
        <v>1014</v>
      </c>
      <c r="F127" s="21" t="s">
        <v>1015</v>
      </c>
      <c r="G127" s="12">
        <v>9466856</v>
      </c>
      <c r="H127" s="9" t="s">
        <v>1016</v>
      </c>
      <c r="I127" s="10" t="s">
        <v>900</v>
      </c>
      <c r="J127" s="13" t="s">
        <v>1017</v>
      </c>
      <c r="K127" s="10" t="s">
        <v>1018</v>
      </c>
      <c r="L127" s="9" t="s">
        <v>1019</v>
      </c>
      <c r="M127" s="9" t="s">
        <v>297</v>
      </c>
      <c r="N127" s="54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1020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1096</v>
      </c>
      <c r="AE127" s="10"/>
      <c r="AF127" s="10"/>
      <c r="AG127" s="10"/>
      <c r="AH127" s="10"/>
      <c r="AI127" s="10"/>
      <c r="AJ127" s="9" t="s">
        <v>1021</v>
      </c>
      <c r="AK127" s="19" t="s">
        <v>22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>
        <f>VLOOKUP(A127,'[2]Trade_Map_-_Liste_des_marchés_i'!$A$18:$K$221,3,0)</f>
        <v>1647</v>
      </c>
      <c r="BE127" s="12">
        <f>VLOOKUP($A127,'[2]Trade_Map_-_Liste_des_marchés_i'!$A$18:$K$221,4,0)</f>
        <v>1143</v>
      </c>
      <c r="BF127" s="12">
        <f>VLOOKUP($A127,'[2]Trade_Map_-_Liste_des_marchés_i'!$A$18:$K$221,5,0)</f>
        <v>5011</v>
      </c>
      <c r="BG127" s="12">
        <f>VLOOKUP($A127,'[2]Trade_Map_-_Liste_des_marchés_i'!$A$18:$K$221,6,0)</f>
        <v>23844</v>
      </c>
      <c r="BH127" s="12">
        <f>VLOOKUP($A127,'[2]Trade_Map_-_Liste_des_marchés_i'!$A$18:$K$221,7,0)</f>
        <v>717</v>
      </c>
      <c r="BI127" s="12">
        <f>VLOOKUP($A127,'[2]Trade_Map_-_Liste_des_marchés_i'!$A$18:$K$221,8,0)</f>
        <v>6151</v>
      </c>
      <c r="BJ127" s="12">
        <f>VLOOKUP($A127,'[2]Trade_Map_-_Liste_des_marchés_i'!$A$18:$K$221,9,0)</f>
        <v>10824</v>
      </c>
      <c r="BK127" s="12">
        <f>VLOOKUP($A127,'[2]Trade_Map_-_Liste_des_marchés_i'!$A$18:$K$221,10,0)</f>
        <v>12707</v>
      </c>
      <c r="BL127" s="48">
        <v>0.33894952152446911</v>
      </c>
      <c r="BM127" s="12">
        <f>VLOOKUP($A127,'[1]Trade_Map_-_Liste_des_marchés_f'!$A$18:$K$227,3,0)</f>
        <v>464796</v>
      </c>
      <c r="BN127" s="12">
        <f>VLOOKUP($A127,'[1]Trade_Map_-_Liste_des_marchés_f'!$A$18:$K$227,4,0)</f>
        <v>246647</v>
      </c>
      <c r="BO127" s="12">
        <f>VLOOKUP($A127,'[1]Trade_Map_-_Liste_des_marchés_f'!$A$18:$K$227,5,0)</f>
        <v>78993</v>
      </c>
      <c r="BP127" s="12">
        <f>VLOOKUP($A127,'[1]Trade_Map_-_Liste_des_marchés_f'!$A$18:$K$227,6,0)</f>
        <v>2925</v>
      </c>
      <c r="BQ127" s="12">
        <f>VLOOKUP($A127,'[1]Trade_Map_-_Liste_des_marchés_f'!$A$18:$K$227,7,0)</f>
        <v>3233</v>
      </c>
      <c r="BR127" s="12">
        <f>VLOOKUP($A127,'[1]Trade_Map_-_Liste_des_marchés_f'!$A$18:$K$227,8,0)</f>
        <v>18964</v>
      </c>
      <c r="BS127" s="12">
        <f>VLOOKUP($A127,'[1]Trade_Map_-_Liste_des_marchés_f'!$A$18:$K$227,9,0)</f>
        <v>49595</v>
      </c>
      <c r="BT127" s="12">
        <f>VLOOKUP($A127,'[1]Trade_Map_-_Liste_des_marchés_f'!$A$18:$K$227,10,0)</f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A2F9-D8CA-43D2-9C57-C13A3C571520}">
  <dimension ref="A1:D11"/>
  <sheetViews>
    <sheetView tabSelected="1" workbookViewId="0">
      <selection activeCell="G8" sqref="G8"/>
    </sheetView>
  </sheetViews>
  <sheetFormatPr defaultRowHeight="15" x14ac:dyDescent="0.25"/>
  <sheetData>
    <row r="1" spans="1:4" ht="22.5" x14ac:dyDescent="0.25">
      <c r="B1" s="55">
        <v>2019</v>
      </c>
      <c r="C1" s="56" t="s">
        <v>1101</v>
      </c>
      <c r="D1" s="56" t="s">
        <v>1102</v>
      </c>
    </row>
    <row r="2" spans="1:4" x14ac:dyDescent="0.25">
      <c r="A2" s="57" t="s">
        <v>1103</v>
      </c>
      <c r="B2" s="58">
        <v>5477463</v>
      </c>
      <c r="C2" s="59">
        <v>0.17302735635473518</v>
      </c>
      <c r="D2" s="59">
        <v>4.9502234540250933E-2</v>
      </c>
    </row>
    <row r="3" spans="1:4" x14ac:dyDescent="0.25">
      <c r="A3" s="57" t="s">
        <v>545</v>
      </c>
      <c r="B3" s="58">
        <v>2583267</v>
      </c>
      <c r="C3" s="59">
        <v>8.1602716397797245E-2</v>
      </c>
      <c r="D3" s="59">
        <v>5.1356171656158356E-3</v>
      </c>
    </row>
    <row r="4" spans="1:4" x14ac:dyDescent="0.25">
      <c r="A4" s="57" t="s">
        <v>815</v>
      </c>
      <c r="B4" s="58">
        <v>2413935</v>
      </c>
      <c r="C4" s="59">
        <v>7.6253694723664528E-2</v>
      </c>
      <c r="D4" s="59">
        <v>3.0329909621658491E-2</v>
      </c>
    </row>
    <row r="5" spans="1:4" x14ac:dyDescent="0.25">
      <c r="A5" s="57" t="s">
        <v>1104</v>
      </c>
      <c r="B5" s="58">
        <v>2135087</v>
      </c>
      <c r="C5" s="59">
        <v>6.744517657122695E-2</v>
      </c>
      <c r="D5" s="59">
        <v>7.5793257710325967E-3</v>
      </c>
    </row>
    <row r="6" spans="1:4" x14ac:dyDescent="0.25">
      <c r="A6" s="57" t="s">
        <v>471</v>
      </c>
      <c r="B6" s="58">
        <v>1756554</v>
      </c>
      <c r="C6" s="59">
        <v>5.5487713000404656E-2</v>
      </c>
      <c r="D6" s="59">
        <v>2.7783090065346405E-2</v>
      </c>
    </row>
    <row r="7" spans="1:4" x14ac:dyDescent="0.25">
      <c r="A7" s="57" t="s">
        <v>619</v>
      </c>
      <c r="B7" s="58">
        <v>1747549</v>
      </c>
      <c r="C7" s="59">
        <v>5.5203254420953841E-2</v>
      </c>
      <c r="D7" s="59">
        <v>1.4295598850530666E-2</v>
      </c>
    </row>
    <row r="8" spans="1:4" x14ac:dyDescent="0.25">
      <c r="A8" s="57" t="s">
        <v>823</v>
      </c>
      <c r="B8" s="58">
        <v>1012436</v>
      </c>
      <c r="C8" s="59">
        <v>3.1981799705148653E-2</v>
      </c>
      <c r="D8" s="59">
        <v>3.5827716359964956E-2</v>
      </c>
    </row>
    <row r="9" spans="1:4" x14ac:dyDescent="0.25">
      <c r="A9" s="57" t="s">
        <v>799</v>
      </c>
      <c r="B9" s="58">
        <v>712812</v>
      </c>
      <c r="C9" s="59">
        <v>2.2516989332092518E-2</v>
      </c>
      <c r="D9" s="59">
        <v>6.7717123070546004E-2</v>
      </c>
    </row>
    <row r="10" spans="1:4" x14ac:dyDescent="0.25">
      <c r="A10" s="57" t="s">
        <v>806</v>
      </c>
      <c r="B10" s="58">
        <v>683799</v>
      </c>
      <c r="C10" s="59">
        <v>2.1600498852846938E-2</v>
      </c>
      <c r="D10" s="59">
        <v>3.2593060913397309E-2</v>
      </c>
    </row>
    <row r="11" spans="1:4" x14ac:dyDescent="0.25">
      <c r="A11" s="57" t="s">
        <v>481</v>
      </c>
      <c r="B11" s="58">
        <v>649922</v>
      </c>
      <c r="C11" s="59">
        <v>2.0530359675050694E-2</v>
      </c>
      <c r="D11" s="59">
        <v>3.6666241101365404E-2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Matrice-Pays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2021-04-20T13:18:21Z</dcterms:modified>
</cp:coreProperties>
</file>