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RAQ LAPTOP\Downloads\"/>
    </mc:Choice>
  </mc:AlternateContent>
  <xr:revisionPtr revIDLastSave="0" documentId="13_ncr:1_{27681AE8-4CA4-44CE-8C67-A561E85B6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riageDivorce" sheetId="1" r:id="rId1"/>
    <sheet name="marriage-rate-world" sheetId="14" r:id="rId2"/>
    <sheet name="divorce-rates-world" sheetId="12" r:id="rId3"/>
    <sheet name="MarriageDivorce 2017" sheetId="2" r:id="rId4"/>
    <sheet name="marriage-rate-per-1000-inhabita" sheetId="13" r:id="rId5"/>
    <sheet name="Baghdad" sheetId="4" r:id="rId6"/>
    <sheet name="Population 2017-2022" sheetId="6" r:id="rId7"/>
    <sheet name="Iraq Population Estimates 2017-" sheetId="7" r:id="rId8"/>
    <sheet name="Iraq Population Estimates 2019" sheetId="8" r:id="rId9"/>
    <sheet name="Iraq Population Estimates 2020" sheetId="9" r:id="rId10"/>
    <sheet name="Iraq Population Estimates 2021" sheetId="10" r:id="rId11"/>
    <sheet name="Iraq Population Estimates 2022" sheetId="11" r:id="rId12"/>
  </sheets>
  <definedNames>
    <definedName name="_xlnm._FilterDatabase" localSheetId="0" hidden="1">MarriageDivorce!$A$1:$N$1037</definedName>
    <definedName name="_xlnm._FilterDatabase" localSheetId="1" hidden="1">'marriage-rate-world'!$A$1:$C$181</definedName>
    <definedName name="ExternalData_1" localSheetId="2" hidden="1">'divorce-rates-world'!$A$1:$D$108</definedName>
    <definedName name="ExternalData_2" localSheetId="4" hidden="1">'marriage-rate-per-1000-inhabita'!$A$1:$D$3252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37" i="1" l="1" a="1"/>
  <c r="L1037" i="1" s="1"/>
  <c r="L1036" i="1" a="1"/>
  <c r="L1036" i="1" s="1"/>
  <c r="L1035" i="1" a="1"/>
  <c r="L1035" i="1" s="1"/>
  <c r="L1034" i="1" a="1"/>
  <c r="L1034" i="1" s="1"/>
  <c r="L1033" i="1" a="1"/>
  <c r="L1033" i="1" s="1"/>
  <c r="L1032" i="1" a="1"/>
  <c r="L1032" i="1" s="1"/>
  <c r="L1031" i="1" a="1"/>
  <c r="L1031" i="1" s="1"/>
  <c r="L1030" i="1" a="1"/>
  <c r="L1030" i="1" s="1"/>
  <c r="L1029" i="1" a="1"/>
  <c r="L1029" i="1" s="1"/>
  <c r="L1028" i="1" a="1"/>
  <c r="L1028" i="1" s="1"/>
  <c r="L1027" i="1" a="1"/>
  <c r="L1027" i="1" s="1"/>
  <c r="L1026" i="1" a="1"/>
  <c r="L1026" i="1" s="1"/>
  <c r="L1025" i="1" a="1"/>
  <c r="L1025" i="1" s="1"/>
  <c r="L1024" i="1" a="1"/>
  <c r="L1024" i="1" s="1"/>
  <c r="L1023" i="1" a="1"/>
  <c r="L1023" i="1" s="1"/>
  <c r="L978" i="1" a="1"/>
  <c r="L978" i="1" s="1"/>
  <c r="L977" i="1" a="1"/>
  <c r="L977" i="1" s="1"/>
  <c r="L976" i="1" a="1"/>
  <c r="L976" i="1" s="1"/>
  <c r="L975" i="1" a="1"/>
  <c r="L975" i="1" s="1"/>
  <c r="L974" i="1" a="1"/>
  <c r="L974" i="1" s="1"/>
  <c r="L973" i="1" a="1"/>
  <c r="L973" i="1" s="1"/>
  <c r="L972" i="1" a="1"/>
  <c r="L972" i="1" s="1"/>
  <c r="L971" i="1" a="1"/>
  <c r="L971" i="1" s="1"/>
  <c r="L970" i="1" a="1"/>
  <c r="L970" i="1" s="1"/>
  <c r="L969" i="1" a="1"/>
  <c r="L969" i="1" s="1"/>
  <c r="L968" i="1" a="1"/>
  <c r="L968" i="1" s="1"/>
  <c r="L967" i="1" a="1"/>
  <c r="L967" i="1" s="1"/>
  <c r="L966" i="1" a="1"/>
  <c r="L966" i="1" s="1"/>
  <c r="L965" i="1" a="1"/>
  <c r="L965" i="1" s="1"/>
  <c r="L964" i="1" a="1"/>
  <c r="L964" i="1" s="1"/>
  <c r="L961" i="1" a="1"/>
  <c r="L961" i="1" s="1"/>
  <c r="L960" i="1" a="1"/>
  <c r="L960" i="1" s="1"/>
  <c r="L959" i="1" a="1"/>
  <c r="L959" i="1" s="1"/>
  <c r="L958" i="1" a="1"/>
  <c r="L958" i="1" s="1"/>
  <c r="L957" i="1" a="1"/>
  <c r="L957" i="1" s="1"/>
  <c r="L956" i="1" a="1"/>
  <c r="L956" i="1" s="1"/>
  <c r="L955" i="1" a="1"/>
  <c r="L955" i="1" s="1"/>
  <c r="L954" i="1" a="1"/>
  <c r="L954" i="1" s="1"/>
  <c r="L953" i="1" a="1"/>
  <c r="L953" i="1" s="1"/>
  <c r="L952" i="1" a="1"/>
  <c r="L952" i="1" s="1"/>
  <c r="L951" i="1" a="1"/>
  <c r="L951" i="1" s="1"/>
  <c r="L950" i="1" a="1"/>
  <c r="L950" i="1" s="1"/>
  <c r="L949" i="1" a="1"/>
  <c r="L949" i="1" s="1"/>
  <c r="L948" i="1" a="1"/>
  <c r="L948" i="1" s="1"/>
  <c r="L947" i="1" a="1"/>
  <c r="L947" i="1" s="1"/>
  <c r="L944" i="1" a="1"/>
  <c r="L944" i="1" s="1"/>
  <c r="L943" i="1" a="1"/>
  <c r="L943" i="1" s="1"/>
  <c r="L942" i="1" a="1"/>
  <c r="L942" i="1" s="1"/>
  <c r="L941" i="1" a="1"/>
  <c r="L941" i="1" s="1"/>
  <c r="L940" i="1" a="1"/>
  <c r="L940" i="1" s="1"/>
  <c r="L939" i="1" a="1"/>
  <c r="L939" i="1" s="1"/>
  <c r="L938" i="1" a="1"/>
  <c r="L938" i="1" s="1"/>
  <c r="L937" i="1" a="1"/>
  <c r="L937" i="1" s="1"/>
  <c r="L936" i="1" a="1"/>
  <c r="L936" i="1" s="1"/>
  <c r="L935" i="1" a="1"/>
  <c r="L935" i="1" s="1"/>
  <c r="L934" i="1" a="1"/>
  <c r="L934" i="1" s="1"/>
  <c r="L933" i="1" a="1"/>
  <c r="L933" i="1" s="1"/>
  <c r="L932" i="1" a="1"/>
  <c r="L932" i="1" s="1"/>
  <c r="L931" i="1" a="1"/>
  <c r="L931" i="1" s="1"/>
  <c r="L930" i="1" a="1"/>
  <c r="L930" i="1" s="1"/>
  <c r="L927" i="1" a="1"/>
  <c r="L927" i="1" s="1"/>
  <c r="L926" i="1" a="1"/>
  <c r="L926" i="1" s="1"/>
  <c r="L925" i="1" a="1"/>
  <c r="L925" i="1" s="1"/>
  <c r="L924" i="1" a="1"/>
  <c r="L924" i="1" s="1"/>
  <c r="L923" i="1" a="1"/>
  <c r="L923" i="1" s="1"/>
  <c r="L922" i="1" a="1"/>
  <c r="L922" i="1" s="1"/>
  <c r="L921" i="1" a="1"/>
  <c r="L921" i="1" s="1"/>
  <c r="L920" i="1" a="1"/>
  <c r="L920" i="1" s="1"/>
  <c r="L919" i="1" a="1"/>
  <c r="L919" i="1" s="1"/>
  <c r="L918" i="1" a="1"/>
  <c r="L918" i="1" s="1"/>
  <c r="L917" i="1" a="1"/>
  <c r="L917" i="1" s="1"/>
  <c r="L916" i="1" a="1"/>
  <c r="L916" i="1" s="1"/>
  <c r="L915" i="1" a="1"/>
  <c r="L915" i="1" s="1"/>
  <c r="L914" i="1" a="1"/>
  <c r="L914" i="1" s="1"/>
  <c r="L913" i="1" a="1"/>
  <c r="L913" i="1" s="1"/>
  <c r="L910" i="1" a="1"/>
  <c r="L910" i="1" s="1"/>
  <c r="L909" i="1" a="1"/>
  <c r="L909" i="1" s="1"/>
  <c r="L908" i="1" a="1"/>
  <c r="L908" i="1" s="1"/>
  <c r="L907" i="1" a="1"/>
  <c r="L907" i="1" s="1"/>
  <c r="L906" i="1" a="1"/>
  <c r="L906" i="1" s="1"/>
  <c r="L905" i="1" a="1"/>
  <c r="L905" i="1" s="1"/>
  <c r="L904" i="1" a="1"/>
  <c r="L904" i="1" s="1"/>
  <c r="L903" i="1" a="1"/>
  <c r="L903" i="1" s="1"/>
  <c r="L902" i="1" a="1"/>
  <c r="L902" i="1" s="1"/>
  <c r="L901" i="1" a="1"/>
  <c r="L901" i="1" s="1"/>
  <c r="L900" i="1" a="1"/>
  <c r="L900" i="1" s="1"/>
  <c r="L899" i="1" a="1"/>
  <c r="L899" i="1" s="1"/>
  <c r="L898" i="1" a="1"/>
  <c r="L898" i="1" s="1"/>
  <c r="L897" i="1" a="1"/>
  <c r="L897" i="1" s="1"/>
  <c r="L896" i="1" a="1"/>
  <c r="L896" i="1" s="1"/>
  <c r="L893" i="1" a="1"/>
  <c r="L893" i="1" s="1"/>
  <c r="L892" i="1" a="1"/>
  <c r="L892" i="1" s="1"/>
  <c r="L891" i="1" a="1"/>
  <c r="L891" i="1" s="1"/>
  <c r="L890" i="1" a="1"/>
  <c r="L890" i="1" s="1"/>
  <c r="L889" i="1" a="1"/>
  <c r="L889" i="1" s="1"/>
  <c r="L888" i="1" a="1"/>
  <c r="L888" i="1" s="1"/>
  <c r="L887" i="1" a="1"/>
  <c r="L887" i="1" s="1"/>
  <c r="L886" i="1" a="1"/>
  <c r="L886" i="1" s="1"/>
  <c r="L885" i="1" a="1"/>
  <c r="L885" i="1" s="1"/>
  <c r="L884" i="1" a="1"/>
  <c r="L884" i="1" s="1"/>
  <c r="L883" i="1" a="1"/>
  <c r="L883" i="1" s="1"/>
  <c r="L882" i="1" a="1"/>
  <c r="L882" i="1" s="1"/>
  <c r="L881" i="1" a="1"/>
  <c r="L881" i="1" s="1"/>
  <c r="L880" i="1" a="1"/>
  <c r="L880" i="1" s="1"/>
  <c r="L879" i="1" a="1"/>
  <c r="L879" i="1" s="1"/>
  <c r="L876" i="1" a="1"/>
  <c r="L876" i="1" s="1"/>
  <c r="L875" i="1" a="1"/>
  <c r="L875" i="1" s="1"/>
  <c r="L874" i="1" a="1"/>
  <c r="L874" i="1" s="1"/>
  <c r="L873" i="1" a="1"/>
  <c r="L873" i="1" s="1"/>
  <c r="L872" i="1" a="1"/>
  <c r="L872" i="1" s="1"/>
  <c r="L871" i="1" a="1"/>
  <c r="L871" i="1" s="1"/>
  <c r="L870" i="1" a="1"/>
  <c r="L870" i="1" s="1"/>
  <c r="L869" i="1" a="1"/>
  <c r="L869" i="1" s="1"/>
  <c r="L868" i="1" a="1"/>
  <c r="L868" i="1" s="1"/>
  <c r="L867" i="1" a="1"/>
  <c r="L867" i="1" s="1"/>
  <c r="L866" i="1" a="1"/>
  <c r="L866" i="1" s="1"/>
  <c r="L865" i="1" a="1"/>
  <c r="L865" i="1" s="1"/>
  <c r="L864" i="1" a="1"/>
  <c r="L864" i="1" s="1"/>
  <c r="L863" i="1" a="1"/>
  <c r="L863" i="1" s="1"/>
  <c r="L862" i="1" a="1"/>
  <c r="L862" i="1" s="1"/>
  <c r="L859" i="1" a="1"/>
  <c r="L859" i="1" s="1"/>
  <c r="L858" i="1" a="1"/>
  <c r="L858" i="1" s="1"/>
  <c r="L857" i="1" a="1"/>
  <c r="L857" i="1" s="1"/>
  <c r="L856" i="1" a="1"/>
  <c r="L856" i="1" s="1"/>
  <c r="L855" i="1" a="1"/>
  <c r="L855" i="1" s="1"/>
  <c r="L854" i="1" a="1"/>
  <c r="L854" i="1" s="1"/>
  <c r="L853" i="1" a="1"/>
  <c r="L853" i="1" s="1"/>
  <c r="L852" i="1" a="1"/>
  <c r="L852" i="1" s="1"/>
  <c r="L851" i="1" a="1"/>
  <c r="L851" i="1" s="1"/>
  <c r="L850" i="1" a="1"/>
  <c r="L850" i="1" s="1"/>
  <c r="L849" i="1" a="1"/>
  <c r="L849" i="1" s="1"/>
  <c r="L848" i="1" a="1"/>
  <c r="L848" i="1" s="1"/>
  <c r="L847" i="1" a="1"/>
  <c r="L847" i="1" s="1"/>
  <c r="L846" i="1" a="1"/>
  <c r="L846" i="1" s="1"/>
  <c r="L845" i="1" a="1"/>
  <c r="L845" i="1" s="1"/>
  <c r="L842" i="1" a="1"/>
  <c r="L842" i="1" s="1"/>
  <c r="L841" i="1" a="1"/>
  <c r="L841" i="1" s="1"/>
  <c r="L840" i="1" a="1"/>
  <c r="L840" i="1" s="1"/>
  <c r="L839" i="1" a="1"/>
  <c r="L839" i="1" s="1"/>
  <c r="L838" i="1" a="1"/>
  <c r="L838" i="1" s="1"/>
  <c r="L837" i="1" a="1"/>
  <c r="L837" i="1" s="1"/>
  <c r="L836" i="1" a="1"/>
  <c r="L836" i="1" s="1"/>
  <c r="L835" i="1" a="1"/>
  <c r="L835" i="1" s="1"/>
  <c r="L834" i="1" a="1"/>
  <c r="L834" i="1" s="1"/>
  <c r="L833" i="1" a="1"/>
  <c r="L833" i="1" s="1"/>
  <c r="L832" i="1" a="1"/>
  <c r="L832" i="1" s="1"/>
  <c r="L831" i="1" a="1"/>
  <c r="L831" i="1" s="1"/>
  <c r="L830" i="1" a="1"/>
  <c r="L830" i="1" s="1"/>
  <c r="L829" i="1" a="1"/>
  <c r="L829" i="1" s="1"/>
  <c r="L828" i="1" a="1"/>
  <c r="L828" i="1" s="1"/>
  <c r="L825" i="1" a="1"/>
  <c r="L825" i="1" s="1"/>
  <c r="L824" i="1" a="1"/>
  <c r="L824" i="1" s="1"/>
  <c r="L823" i="1" a="1"/>
  <c r="L823" i="1" s="1"/>
  <c r="L822" i="1" a="1"/>
  <c r="L822" i="1" s="1"/>
  <c r="L821" i="1" a="1"/>
  <c r="L821" i="1" s="1"/>
  <c r="L820" i="1" a="1"/>
  <c r="L820" i="1" s="1"/>
  <c r="L819" i="1" a="1"/>
  <c r="L819" i="1" s="1"/>
  <c r="L818" i="1" a="1"/>
  <c r="L818" i="1" s="1"/>
  <c r="L817" i="1" a="1"/>
  <c r="L817" i="1" s="1"/>
  <c r="L816" i="1" a="1"/>
  <c r="L816" i="1" s="1"/>
  <c r="L815" i="1" a="1"/>
  <c r="L815" i="1" s="1"/>
  <c r="L814" i="1" a="1"/>
  <c r="L814" i="1" s="1"/>
  <c r="L813" i="1" a="1"/>
  <c r="L813" i="1" s="1"/>
  <c r="L812" i="1" a="1"/>
  <c r="L812" i="1" s="1"/>
  <c r="L811" i="1" a="1"/>
  <c r="L811" i="1" s="1"/>
  <c r="L808" i="1" a="1"/>
  <c r="L808" i="1" s="1"/>
  <c r="L807" i="1" a="1"/>
  <c r="L807" i="1" s="1"/>
  <c r="L806" i="1" a="1"/>
  <c r="L806" i="1" s="1"/>
  <c r="L805" i="1" a="1"/>
  <c r="L805" i="1" s="1"/>
  <c r="L804" i="1" a="1"/>
  <c r="L804" i="1" s="1"/>
  <c r="L803" i="1" a="1"/>
  <c r="L803" i="1" s="1"/>
  <c r="L802" i="1" a="1"/>
  <c r="L802" i="1" s="1"/>
  <c r="L801" i="1" a="1"/>
  <c r="L801" i="1" s="1"/>
  <c r="L800" i="1" a="1"/>
  <c r="L800" i="1" s="1"/>
  <c r="L799" i="1" a="1"/>
  <c r="L799" i="1" s="1"/>
  <c r="L798" i="1" a="1"/>
  <c r="L798" i="1" s="1"/>
  <c r="L797" i="1" a="1"/>
  <c r="L797" i="1" s="1"/>
  <c r="L796" i="1" a="1"/>
  <c r="L796" i="1" s="1"/>
  <c r="L795" i="1" a="1"/>
  <c r="L795" i="1" s="1"/>
  <c r="L794" i="1" a="1"/>
  <c r="L794" i="1" s="1"/>
  <c r="L791" i="1" a="1"/>
  <c r="L791" i="1" s="1"/>
  <c r="L790" i="1" a="1"/>
  <c r="L790" i="1" s="1"/>
  <c r="L789" i="1" a="1"/>
  <c r="L789" i="1" s="1"/>
  <c r="L788" i="1" a="1"/>
  <c r="L788" i="1" s="1"/>
  <c r="L787" i="1" a="1"/>
  <c r="L787" i="1" s="1"/>
  <c r="L786" i="1" a="1"/>
  <c r="L786" i="1" s="1"/>
  <c r="L785" i="1" a="1"/>
  <c r="L785" i="1" s="1"/>
  <c r="L784" i="1" a="1"/>
  <c r="L784" i="1" s="1"/>
  <c r="L783" i="1" a="1"/>
  <c r="L783" i="1" s="1"/>
  <c r="L782" i="1" a="1"/>
  <c r="L782" i="1" s="1"/>
  <c r="L781" i="1" a="1"/>
  <c r="L781" i="1" s="1"/>
  <c r="L780" i="1" a="1"/>
  <c r="L780" i="1" s="1"/>
  <c r="L779" i="1" a="1"/>
  <c r="L779" i="1" s="1"/>
  <c r="L778" i="1" a="1"/>
  <c r="L778" i="1" s="1"/>
  <c r="L777" i="1" a="1"/>
  <c r="L777" i="1" s="1"/>
  <c r="L774" i="1" a="1"/>
  <c r="L774" i="1" s="1"/>
  <c r="L773" i="1" a="1"/>
  <c r="L773" i="1" s="1"/>
  <c r="L772" i="1" a="1"/>
  <c r="L772" i="1" s="1"/>
  <c r="L771" i="1" a="1"/>
  <c r="L771" i="1" s="1"/>
  <c r="L770" i="1" a="1"/>
  <c r="L770" i="1" s="1"/>
  <c r="L769" i="1" a="1"/>
  <c r="L769" i="1" s="1"/>
  <c r="L768" i="1" a="1"/>
  <c r="L768" i="1" s="1"/>
  <c r="L767" i="1" a="1"/>
  <c r="L767" i="1" s="1"/>
  <c r="L766" i="1" a="1"/>
  <c r="L766" i="1" s="1"/>
  <c r="L765" i="1" a="1"/>
  <c r="L765" i="1" s="1"/>
  <c r="L764" i="1" a="1"/>
  <c r="L764" i="1" s="1"/>
  <c r="L763" i="1" a="1"/>
  <c r="L763" i="1" s="1"/>
  <c r="L762" i="1" a="1"/>
  <c r="L762" i="1" s="1"/>
  <c r="L761" i="1" a="1"/>
  <c r="L761" i="1" s="1"/>
  <c r="L760" i="1" a="1"/>
  <c r="L760" i="1" s="1"/>
  <c r="L757" i="1" a="1"/>
  <c r="L757" i="1" s="1"/>
  <c r="L756" i="1" a="1"/>
  <c r="L756" i="1" s="1"/>
  <c r="L755" i="1" a="1"/>
  <c r="L755" i="1" s="1"/>
  <c r="L754" i="1" a="1"/>
  <c r="L754" i="1" s="1"/>
  <c r="L753" i="1" a="1"/>
  <c r="L753" i="1" s="1"/>
  <c r="L752" i="1" a="1"/>
  <c r="L752" i="1" s="1"/>
  <c r="L751" i="1" a="1"/>
  <c r="L751" i="1" s="1"/>
  <c r="L750" i="1" a="1"/>
  <c r="L750" i="1" s="1"/>
  <c r="L749" i="1" a="1"/>
  <c r="L749" i="1" s="1"/>
  <c r="L748" i="1" a="1"/>
  <c r="L748" i="1" s="1"/>
  <c r="L747" i="1" a="1"/>
  <c r="L747" i="1" s="1"/>
  <c r="L746" i="1" a="1"/>
  <c r="L746" i="1" s="1"/>
  <c r="L745" i="1" a="1"/>
  <c r="L745" i="1" s="1"/>
  <c r="L744" i="1" a="1"/>
  <c r="L744" i="1" s="1"/>
  <c r="L743" i="1" a="1"/>
  <c r="L743" i="1" s="1"/>
  <c r="L740" i="1" a="1"/>
  <c r="L740" i="1" s="1"/>
  <c r="L739" i="1" a="1"/>
  <c r="L739" i="1" s="1"/>
  <c r="L738" i="1" a="1"/>
  <c r="L738" i="1" s="1"/>
  <c r="L737" i="1" a="1"/>
  <c r="L737" i="1" s="1"/>
  <c r="L736" i="1" a="1"/>
  <c r="L736" i="1" s="1"/>
  <c r="L735" i="1" a="1"/>
  <c r="L735" i="1" s="1"/>
  <c r="L734" i="1" a="1"/>
  <c r="L734" i="1" s="1"/>
  <c r="L733" i="1" a="1"/>
  <c r="L733" i="1" s="1"/>
  <c r="L732" i="1" a="1"/>
  <c r="L732" i="1" s="1"/>
  <c r="L731" i="1" a="1"/>
  <c r="L731" i="1" s="1"/>
  <c r="L730" i="1" a="1"/>
  <c r="L730" i="1" s="1"/>
  <c r="L729" i="1" a="1"/>
  <c r="L729" i="1" s="1"/>
  <c r="L728" i="1" a="1"/>
  <c r="L728" i="1" s="1"/>
  <c r="L727" i="1" a="1"/>
  <c r="L727" i="1" s="1"/>
  <c r="L726" i="1" a="1"/>
  <c r="L726" i="1" s="1"/>
  <c r="C1022" i="1"/>
  <c r="L1022" i="1" s="1" a="1"/>
  <c r="L1022" i="1" s="1"/>
  <c r="C1021" i="1"/>
  <c r="L1021" i="1" s="1" a="1"/>
  <c r="L1021" i="1" s="1"/>
  <c r="C1020" i="1"/>
  <c r="L1020" i="1" s="1" a="1"/>
  <c r="L1020" i="1" s="1"/>
  <c r="C1019" i="1"/>
  <c r="L1019" i="1" s="1" a="1"/>
  <c r="L1019" i="1" s="1"/>
  <c r="C1018" i="1"/>
  <c r="L1018" i="1" s="1" a="1"/>
  <c r="L1018" i="1" s="1"/>
  <c r="C1017" i="1"/>
  <c r="L1017" i="1" s="1" a="1"/>
  <c r="L1017" i="1" s="1"/>
  <c r="C1016" i="1"/>
  <c r="L1016" i="1" s="1" a="1"/>
  <c r="L1016" i="1" s="1"/>
  <c r="C1015" i="1"/>
  <c r="L1015" i="1" s="1" a="1"/>
  <c r="L1015" i="1" s="1"/>
  <c r="C1014" i="1"/>
  <c r="L1014" i="1" s="1" a="1"/>
  <c r="L1014" i="1" s="1"/>
  <c r="C1013" i="1"/>
  <c r="L1013" i="1" s="1" a="1"/>
  <c r="L1013" i="1" s="1"/>
  <c r="C1012" i="1"/>
  <c r="L1012" i="1" s="1" a="1"/>
  <c r="L1012" i="1" s="1"/>
  <c r="C1011" i="1"/>
  <c r="L1011" i="1" s="1" a="1"/>
  <c r="L1011" i="1" s="1"/>
  <c r="C1010" i="1"/>
  <c r="L1010" i="1" s="1" a="1"/>
  <c r="L1010" i="1" s="1"/>
  <c r="C1009" i="1"/>
  <c r="L1009" i="1" s="1" a="1"/>
  <c r="L1009" i="1" s="1"/>
  <c r="C1008" i="1"/>
  <c r="L1008" i="1" s="1" a="1"/>
  <c r="L1008" i="1" s="1"/>
  <c r="C1007" i="1"/>
  <c r="L1007" i="1" s="1" a="1"/>
  <c r="L1007" i="1" s="1"/>
  <c r="C1006" i="1"/>
  <c r="L1006" i="1" s="1" a="1"/>
  <c r="L1006" i="1" s="1"/>
  <c r="C1005" i="1"/>
  <c r="L1005" i="1" s="1" a="1"/>
  <c r="L1005" i="1" s="1"/>
  <c r="C1004" i="1"/>
  <c r="L1004" i="1" s="1" a="1"/>
  <c r="L1004" i="1" s="1"/>
  <c r="C1003" i="1"/>
  <c r="L1003" i="1" s="1" a="1"/>
  <c r="L1003" i="1" s="1"/>
  <c r="C1002" i="1"/>
  <c r="L1002" i="1" s="1" a="1"/>
  <c r="L1002" i="1" s="1"/>
  <c r="C1001" i="1"/>
  <c r="L1001" i="1" s="1" a="1"/>
  <c r="L1001" i="1" s="1"/>
  <c r="C1000" i="1"/>
  <c r="L1000" i="1" s="1" a="1"/>
  <c r="L1000" i="1" s="1"/>
  <c r="C999" i="1"/>
  <c r="L999" i="1" s="1" a="1"/>
  <c r="L999" i="1" s="1"/>
  <c r="C998" i="1"/>
  <c r="L998" i="1" s="1" a="1"/>
  <c r="L998" i="1" s="1"/>
  <c r="C997" i="1"/>
  <c r="L997" i="1" s="1" a="1"/>
  <c r="L997" i="1" s="1"/>
  <c r="C996" i="1"/>
  <c r="L996" i="1" s="1" a="1"/>
  <c r="L996" i="1" s="1"/>
  <c r="C995" i="1"/>
  <c r="L995" i="1" s="1" a="1"/>
  <c r="L995" i="1" s="1"/>
  <c r="C994" i="1"/>
  <c r="L994" i="1" s="1" a="1"/>
  <c r="L994" i="1" s="1"/>
  <c r="C993" i="1"/>
  <c r="L993" i="1" s="1" a="1"/>
  <c r="L993" i="1" s="1"/>
  <c r="C992" i="1"/>
  <c r="L992" i="1" s="1" a="1"/>
  <c r="L992" i="1" s="1"/>
  <c r="C991" i="1"/>
  <c r="L991" i="1" s="1" a="1"/>
  <c r="L991" i="1" s="1"/>
  <c r="C990" i="1"/>
  <c r="L990" i="1" s="1" a="1"/>
  <c r="L990" i="1" s="1"/>
  <c r="C989" i="1"/>
  <c r="L989" i="1" s="1" a="1"/>
  <c r="L989" i="1" s="1"/>
  <c r="C988" i="1"/>
  <c r="L988" i="1" s="1" a="1"/>
  <c r="L988" i="1" s="1"/>
  <c r="C987" i="1"/>
  <c r="L987" i="1" s="1" a="1"/>
  <c r="L987" i="1" s="1"/>
  <c r="C986" i="1"/>
  <c r="L986" i="1" s="1" a="1"/>
  <c r="L986" i="1" s="1"/>
  <c r="C985" i="1"/>
  <c r="L985" i="1" s="1" a="1"/>
  <c r="L985" i="1" s="1"/>
  <c r="C984" i="1"/>
  <c r="L984" i="1" s="1" a="1"/>
  <c r="L984" i="1" s="1"/>
  <c r="C983" i="1"/>
  <c r="L983" i="1" s="1" a="1"/>
  <c r="L983" i="1" s="1"/>
  <c r="C982" i="1"/>
  <c r="L982" i="1" s="1" a="1"/>
  <c r="L982" i="1" s="1"/>
  <c r="C981" i="1"/>
  <c r="L981" i="1" s="1" a="1"/>
  <c r="L981" i="1" s="1"/>
  <c r="C980" i="1"/>
  <c r="L980" i="1" s="1" a="1"/>
  <c r="L980" i="1" s="1"/>
  <c r="C979" i="1"/>
  <c r="L979" i="1" s="1" a="1"/>
  <c r="L979" i="1" s="1"/>
  <c r="C723" i="1"/>
  <c r="L723" i="1" s="1" a="1"/>
  <c r="L723" i="1" s="1"/>
  <c r="C722" i="1"/>
  <c r="L722" i="1" s="1" a="1"/>
  <c r="L722" i="1" s="1"/>
  <c r="C721" i="1"/>
  <c r="L721" i="1" s="1" a="1"/>
  <c r="L721" i="1" s="1"/>
  <c r="C720" i="1"/>
  <c r="L720" i="1" s="1" a="1"/>
  <c r="L720" i="1" s="1"/>
  <c r="C719" i="1"/>
  <c r="L719" i="1" s="1" a="1"/>
  <c r="L719" i="1" s="1"/>
  <c r="C718" i="1"/>
  <c r="L718" i="1" s="1" a="1"/>
  <c r="L718" i="1" s="1"/>
  <c r="C717" i="1"/>
  <c r="L717" i="1" s="1" a="1"/>
  <c r="L717" i="1" s="1"/>
  <c r="C716" i="1"/>
  <c r="L716" i="1" s="1" a="1"/>
  <c r="L716" i="1" s="1"/>
  <c r="C715" i="1"/>
  <c r="L715" i="1" s="1" a="1"/>
  <c r="L715" i="1" s="1"/>
  <c r="C714" i="1"/>
  <c r="L714" i="1" s="1" a="1"/>
  <c r="L714" i="1" s="1"/>
  <c r="C713" i="1"/>
  <c r="L713" i="1" s="1" a="1"/>
  <c r="L713" i="1" s="1"/>
  <c r="C712" i="1"/>
  <c r="L712" i="1" s="1" a="1"/>
  <c r="L712" i="1" s="1"/>
  <c r="C711" i="1"/>
  <c r="L711" i="1" s="1" a="1"/>
  <c r="L711" i="1" s="1"/>
  <c r="C710" i="1"/>
  <c r="L710" i="1" s="1" a="1"/>
  <c r="L710" i="1" s="1"/>
  <c r="C709" i="1"/>
  <c r="L709" i="1" s="1" a="1"/>
  <c r="L709" i="1" s="1"/>
  <c r="C708" i="1"/>
  <c r="C707" i="1"/>
  <c r="C706" i="1"/>
  <c r="L706" i="1" s="1" a="1"/>
  <c r="L706" i="1" s="1"/>
  <c r="C705" i="1"/>
  <c r="L705" i="1" s="1" a="1"/>
  <c r="L705" i="1" s="1"/>
  <c r="C704" i="1"/>
  <c r="L704" i="1" s="1" a="1"/>
  <c r="L704" i="1" s="1"/>
  <c r="C703" i="1"/>
  <c r="L703" i="1" s="1" a="1"/>
  <c r="L703" i="1" s="1"/>
  <c r="C702" i="1"/>
  <c r="L702" i="1" s="1" a="1"/>
  <c r="L702" i="1" s="1"/>
  <c r="C701" i="1"/>
  <c r="L701" i="1" s="1" a="1"/>
  <c r="L701" i="1" s="1"/>
  <c r="C700" i="1"/>
  <c r="L700" i="1" s="1" a="1"/>
  <c r="L700" i="1" s="1"/>
  <c r="C699" i="1"/>
  <c r="L699" i="1" s="1" a="1"/>
  <c r="L699" i="1" s="1"/>
  <c r="C698" i="1"/>
  <c r="L698" i="1" s="1" a="1"/>
  <c r="L698" i="1" s="1"/>
  <c r="C697" i="1"/>
  <c r="L697" i="1" s="1" a="1"/>
  <c r="L697" i="1" s="1"/>
  <c r="C696" i="1"/>
  <c r="L696" i="1" s="1" a="1"/>
  <c r="L696" i="1" s="1"/>
  <c r="C695" i="1"/>
  <c r="L695" i="1" s="1" a="1"/>
  <c r="L695" i="1" s="1"/>
  <c r="C694" i="1"/>
  <c r="L694" i="1" s="1" a="1"/>
  <c r="L694" i="1" s="1"/>
  <c r="C693" i="1"/>
  <c r="L693" i="1" s="1" a="1"/>
  <c r="L693" i="1" s="1"/>
  <c r="C692" i="1"/>
  <c r="L692" i="1" s="1" a="1"/>
  <c r="L692" i="1" s="1"/>
  <c r="C691" i="1"/>
  <c r="C690" i="1"/>
  <c r="C689" i="1"/>
  <c r="L689" i="1" s="1" a="1"/>
  <c r="L689" i="1" s="1"/>
  <c r="C688" i="1"/>
  <c r="L688" i="1" s="1" a="1"/>
  <c r="L688" i="1" s="1"/>
  <c r="C687" i="1"/>
  <c r="L687" i="1" s="1" a="1"/>
  <c r="L687" i="1" s="1"/>
  <c r="C686" i="1"/>
  <c r="L686" i="1" s="1" a="1"/>
  <c r="L686" i="1" s="1"/>
  <c r="C685" i="1"/>
  <c r="L685" i="1" s="1" a="1"/>
  <c r="L685" i="1" s="1"/>
  <c r="C684" i="1"/>
  <c r="L684" i="1" s="1" a="1"/>
  <c r="L684" i="1" s="1"/>
  <c r="C683" i="1"/>
  <c r="L683" i="1" s="1" a="1"/>
  <c r="L683" i="1" s="1"/>
  <c r="C682" i="1"/>
  <c r="L682" i="1" s="1" a="1"/>
  <c r="L682" i="1" s="1"/>
  <c r="C681" i="1"/>
  <c r="L681" i="1" s="1" a="1"/>
  <c r="L681" i="1" s="1"/>
  <c r="C680" i="1"/>
  <c r="L680" i="1" s="1" a="1"/>
  <c r="L680" i="1" s="1"/>
  <c r="C679" i="1"/>
  <c r="L679" i="1" s="1" a="1"/>
  <c r="L679" i="1" s="1"/>
  <c r="C678" i="1"/>
  <c r="L678" i="1" s="1" a="1"/>
  <c r="L678" i="1" s="1"/>
  <c r="C677" i="1"/>
  <c r="L677" i="1" s="1" a="1"/>
  <c r="L677" i="1" s="1"/>
  <c r="C676" i="1"/>
  <c r="L676" i="1" s="1" a="1"/>
  <c r="L676" i="1" s="1"/>
  <c r="C675" i="1"/>
  <c r="L675" i="1" s="1" a="1"/>
  <c r="L675" i="1" s="1"/>
  <c r="C674" i="1"/>
  <c r="C673" i="1"/>
  <c r="C672" i="1"/>
  <c r="L672" i="1" s="1" a="1"/>
  <c r="L672" i="1" s="1"/>
  <c r="C671" i="1"/>
  <c r="L671" i="1" s="1" a="1"/>
  <c r="L671" i="1" s="1"/>
  <c r="C670" i="1"/>
  <c r="L670" i="1" s="1" a="1"/>
  <c r="L670" i="1" s="1"/>
  <c r="C669" i="1"/>
  <c r="L669" i="1" s="1" a="1"/>
  <c r="L669" i="1" s="1"/>
  <c r="C668" i="1"/>
  <c r="L668" i="1" s="1" a="1"/>
  <c r="L668" i="1" s="1"/>
  <c r="C667" i="1"/>
  <c r="L667" i="1" s="1" a="1"/>
  <c r="L667" i="1" s="1"/>
  <c r="C666" i="1"/>
  <c r="L666" i="1" s="1" a="1"/>
  <c r="L666" i="1" s="1"/>
  <c r="C665" i="1"/>
  <c r="L665" i="1" s="1" a="1"/>
  <c r="L665" i="1" s="1"/>
  <c r="C664" i="1"/>
  <c r="L664" i="1" s="1" a="1"/>
  <c r="L664" i="1" s="1"/>
  <c r="C663" i="1"/>
  <c r="L663" i="1" s="1" a="1"/>
  <c r="L663" i="1" s="1"/>
  <c r="C662" i="1"/>
  <c r="L662" i="1" s="1" a="1"/>
  <c r="L662" i="1" s="1"/>
  <c r="C661" i="1"/>
  <c r="L661" i="1" s="1" a="1"/>
  <c r="L661" i="1" s="1"/>
  <c r="C660" i="1"/>
  <c r="L660" i="1" s="1" a="1"/>
  <c r="L660" i="1" s="1"/>
  <c r="C659" i="1"/>
  <c r="L659" i="1" s="1" a="1"/>
  <c r="L659" i="1" s="1"/>
  <c r="C658" i="1"/>
  <c r="L658" i="1" s="1" a="1"/>
  <c r="L658" i="1" s="1"/>
  <c r="C657" i="1"/>
  <c r="C656" i="1"/>
  <c r="C655" i="1"/>
  <c r="L655" i="1" s="1" a="1"/>
  <c r="L655" i="1" s="1"/>
  <c r="C654" i="1"/>
  <c r="L654" i="1" s="1" a="1"/>
  <c r="L654" i="1" s="1"/>
  <c r="C653" i="1"/>
  <c r="L653" i="1" s="1" a="1"/>
  <c r="L653" i="1" s="1"/>
  <c r="C652" i="1"/>
  <c r="L652" i="1" s="1" a="1"/>
  <c r="L652" i="1" s="1"/>
  <c r="C651" i="1"/>
  <c r="L651" i="1" s="1" a="1"/>
  <c r="L651" i="1" s="1"/>
  <c r="C650" i="1"/>
  <c r="L650" i="1" s="1" a="1"/>
  <c r="L650" i="1" s="1"/>
  <c r="C649" i="1"/>
  <c r="L649" i="1" s="1" a="1"/>
  <c r="L649" i="1" s="1"/>
  <c r="C648" i="1"/>
  <c r="L648" i="1" s="1" a="1"/>
  <c r="L648" i="1" s="1"/>
  <c r="C647" i="1"/>
  <c r="L647" i="1" s="1" a="1"/>
  <c r="L647" i="1" s="1"/>
  <c r="C646" i="1"/>
  <c r="L646" i="1" s="1" a="1"/>
  <c r="L646" i="1" s="1"/>
  <c r="C645" i="1"/>
  <c r="L645" i="1" s="1" a="1"/>
  <c r="L645" i="1" s="1"/>
  <c r="C644" i="1"/>
  <c r="L644" i="1" s="1" a="1"/>
  <c r="L644" i="1" s="1"/>
  <c r="C643" i="1"/>
  <c r="L643" i="1" s="1" a="1"/>
  <c r="L643" i="1" s="1"/>
  <c r="C642" i="1"/>
  <c r="L642" i="1" s="1" a="1"/>
  <c r="L642" i="1" s="1"/>
  <c r="C641" i="1"/>
  <c r="L641" i="1" s="1" a="1"/>
  <c r="L641" i="1" s="1"/>
  <c r="C640" i="1"/>
  <c r="C639" i="1"/>
  <c r="C638" i="1"/>
  <c r="C637" i="1"/>
  <c r="C636" i="1"/>
  <c r="C635" i="1"/>
  <c r="L635" i="1" s="1" a="1"/>
  <c r="L635" i="1" s="1"/>
  <c r="C634" i="1"/>
  <c r="C633" i="1"/>
  <c r="C632" i="1"/>
  <c r="L632" i="1" s="1" a="1"/>
  <c r="L632" i="1" s="1"/>
  <c r="C631" i="1"/>
  <c r="L631" i="1" s="1" a="1"/>
  <c r="L631" i="1" s="1"/>
  <c r="C630" i="1"/>
  <c r="C629" i="1"/>
  <c r="C628" i="1"/>
  <c r="L628" i="1" s="1" a="1"/>
  <c r="L628" i="1" s="1"/>
  <c r="C627" i="1"/>
  <c r="L627" i="1" s="1" a="1"/>
  <c r="L627" i="1" s="1"/>
  <c r="C626" i="1"/>
  <c r="C625" i="1"/>
  <c r="C624" i="1"/>
  <c r="L624" i="1" s="1" a="1"/>
  <c r="L624" i="1" s="1"/>
  <c r="C623" i="1"/>
  <c r="C622" i="1"/>
  <c r="C621" i="1"/>
  <c r="C620" i="1"/>
  <c r="C619" i="1"/>
  <c r="C618" i="1"/>
  <c r="L618" i="1" s="1" a="1"/>
  <c r="L618" i="1" s="1"/>
  <c r="C617" i="1"/>
  <c r="C616" i="1"/>
  <c r="C615" i="1"/>
  <c r="L615" i="1" s="1" a="1"/>
  <c r="L615" i="1" s="1"/>
  <c r="C614" i="1"/>
  <c r="L614" i="1" s="1" a="1"/>
  <c r="L614" i="1" s="1"/>
  <c r="C613" i="1"/>
  <c r="C612" i="1"/>
  <c r="C611" i="1"/>
  <c r="L611" i="1" s="1" a="1"/>
  <c r="L611" i="1" s="1"/>
  <c r="C610" i="1"/>
  <c r="L610" i="1" s="1" a="1"/>
  <c r="L610" i="1" s="1"/>
  <c r="C609" i="1"/>
  <c r="C608" i="1"/>
  <c r="C607" i="1"/>
  <c r="L607" i="1" s="1" a="1"/>
  <c r="L607" i="1" s="1"/>
  <c r="C606" i="1"/>
  <c r="C605" i="1"/>
  <c r="C604" i="1"/>
  <c r="C603" i="1"/>
  <c r="C602" i="1"/>
  <c r="C601" i="1"/>
  <c r="L601" i="1" s="1" a="1"/>
  <c r="L601" i="1" s="1"/>
  <c r="C600" i="1"/>
  <c r="C599" i="1"/>
  <c r="C598" i="1"/>
  <c r="L598" i="1" s="1" a="1"/>
  <c r="L598" i="1" s="1"/>
  <c r="C597" i="1"/>
  <c r="L597" i="1" s="1" a="1"/>
  <c r="L597" i="1" s="1"/>
  <c r="C596" i="1"/>
  <c r="C595" i="1"/>
  <c r="C594" i="1"/>
  <c r="L594" i="1" s="1" a="1"/>
  <c r="L594" i="1" s="1"/>
  <c r="C593" i="1"/>
  <c r="L593" i="1" s="1" a="1"/>
  <c r="L593" i="1" s="1"/>
  <c r="C592" i="1"/>
  <c r="C591" i="1"/>
  <c r="C590" i="1"/>
  <c r="L590" i="1" s="1" a="1"/>
  <c r="L590" i="1" s="1"/>
  <c r="C589" i="1"/>
  <c r="C588" i="1"/>
  <c r="C587" i="1"/>
  <c r="L587" i="1" s="1" a="1"/>
  <c r="L587" i="1" s="1"/>
  <c r="C586" i="1"/>
  <c r="L586" i="1" s="1" a="1"/>
  <c r="L586" i="1" s="1"/>
  <c r="C585" i="1"/>
  <c r="L585" i="1" s="1" a="1"/>
  <c r="L585" i="1" s="1"/>
  <c r="C584" i="1"/>
  <c r="L584" i="1" s="1" a="1"/>
  <c r="L584" i="1" s="1"/>
  <c r="C583" i="1"/>
  <c r="L583" i="1" s="1" a="1"/>
  <c r="L583" i="1" s="1"/>
  <c r="C582" i="1"/>
  <c r="L582" i="1" s="1" a="1"/>
  <c r="L582" i="1" s="1"/>
  <c r="C581" i="1"/>
  <c r="L581" i="1" s="1" a="1"/>
  <c r="L581" i="1" s="1"/>
  <c r="C580" i="1"/>
  <c r="L580" i="1" s="1" a="1"/>
  <c r="L580" i="1" s="1"/>
  <c r="C579" i="1"/>
  <c r="L579" i="1" s="1" a="1"/>
  <c r="L579" i="1" s="1"/>
  <c r="C578" i="1"/>
  <c r="L578" i="1" s="1" a="1"/>
  <c r="L578" i="1" s="1"/>
  <c r="C577" i="1"/>
  <c r="L577" i="1" s="1" a="1"/>
  <c r="L577" i="1" s="1"/>
  <c r="C576" i="1"/>
  <c r="L576" i="1" s="1" a="1"/>
  <c r="L576" i="1" s="1"/>
  <c r="C575" i="1"/>
  <c r="L575" i="1" s="1" a="1"/>
  <c r="L575" i="1" s="1"/>
  <c r="C574" i="1"/>
  <c r="L574" i="1" s="1" a="1"/>
  <c r="L574" i="1" s="1"/>
  <c r="C573" i="1"/>
  <c r="L573" i="1" s="1" a="1"/>
  <c r="L573" i="1" s="1"/>
  <c r="C572" i="1"/>
  <c r="C571" i="1"/>
  <c r="C570" i="1"/>
  <c r="L570" i="1" s="1" a="1"/>
  <c r="L570" i="1" s="1"/>
  <c r="C569" i="1"/>
  <c r="L569" i="1" s="1" a="1"/>
  <c r="L569" i="1" s="1"/>
  <c r="C568" i="1"/>
  <c r="L568" i="1" s="1" a="1"/>
  <c r="L568" i="1" s="1"/>
  <c r="C567" i="1"/>
  <c r="L567" i="1" s="1" a="1"/>
  <c r="L567" i="1" s="1"/>
  <c r="C566" i="1"/>
  <c r="L566" i="1" s="1" a="1"/>
  <c r="L566" i="1" s="1"/>
  <c r="C565" i="1"/>
  <c r="L565" i="1" s="1" a="1"/>
  <c r="L565" i="1" s="1"/>
  <c r="C564" i="1"/>
  <c r="L564" i="1" s="1" a="1"/>
  <c r="L564" i="1" s="1"/>
  <c r="C563" i="1"/>
  <c r="L563" i="1" s="1" a="1"/>
  <c r="L563" i="1" s="1"/>
  <c r="C562" i="1"/>
  <c r="L562" i="1" s="1" a="1"/>
  <c r="L562" i="1" s="1"/>
  <c r="C561" i="1"/>
  <c r="L561" i="1" s="1" a="1"/>
  <c r="L561" i="1" s="1"/>
  <c r="C560" i="1"/>
  <c r="L560" i="1" s="1" a="1"/>
  <c r="L560" i="1" s="1"/>
  <c r="C559" i="1"/>
  <c r="L559" i="1" s="1" a="1"/>
  <c r="L559" i="1" s="1"/>
  <c r="C558" i="1"/>
  <c r="L558" i="1" s="1" a="1"/>
  <c r="L558" i="1" s="1"/>
  <c r="C557" i="1"/>
  <c r="L557" i="1" s="1" a="1"/>
  <c r="L557" i="1" s="1"/>
  <c r="C556" i="1"/>
  <c r="L556" i="1" s="1" a="1"/>
  <c r="L556" i="1" s="1"/>
  <c r="C555" i="1"/>
  <c r="C554" i="1"/>
  <c r="C553" i="1"/>
  <c r="L553" i="1" s="1" a="1"/>
  <c r="L553" i="1" s="1"/>
  <c r="C552" i="1"/>
  <c r="L552" i="1" s="1" a="1"/>
  <c r="L552" i="1" s="1"/>
  <c r="C551" i="1"/>
  <c r="L551" i="1" s="1" a="1"/>
  <c r="L551" i="1" s="1"/>
  <c r="C550" i="1"/>
  <c r="L550" i="1" s="1" a="1"/>
  <c r="L550" i="1" s="1"/>
  <c r="C549" i="1"/>
  <c r="L549" i="1" s="1" a="1"/>
  <c r="L549" i="1" s="1"/>
  <c r="C548" i="1"/>
  <c r="L548" i="1" s="1" a="1"/>
  <c r="L548" i="1" s="1"/>
  <c r="C547" i="1"/>
  <c r="L547" i="1" s="1" a="1"/>
  <c r="L547" i="1" s="1"/>
  <c r="C546" i="1"/>
  <c r="L546" i="1" s="1" a="1"/>
  <c r="L546" i="1" s="1"/>
  <c r="C545" i="1"/>
  <c r="L545" i="1" s="1" a="1"/>
  <c r="L545" i="1" s="1"/>
  <c r="C544" i="1"/>
  <c r="L544" i="1" s="1" a="1"/>
  <c r="L544" i="1" s="1"/>
  <c r="C543" i="1"/>
  <c r="L543" i="1" s="1" a="1"/>
  <c r="L543" i="1" s="1"/>
  <c r="C542" i="1"/>
  <c r="L542" i="1" s="1" a="1"/>
  <c r="L542" i="1" s="1"/>
  <c r="C541" i="1"/>
  <c r="L541" i="1" s="1" a="1"/>
  <c r="L541" i="1" s="1"/>
  <c r="C540" i="1"/>
  <c r="L540" i="1" s="1" a="1"/>
  <c r="L540" i="1" s="1"/>
  <c r="C539" i="1"/>
  <c r="L539" i="1" s="1" a="1"/>
  <c r="L539" i="1" s="1"/>
  <c r="C538" i="1"/>
  <c r="C537" i="1"/>
  <c r="C536" i="1"/>
  <c r="L536" i="1" s="1" a="1"/>
  <c r="L536" i="1" s="1"/>
  <c r="C535" i="1"/>
  <c r="L535" i="1" s="1" a="1"/>
  <c r="L535" i="1" s="1"/>
  <c r="C534" i="1"/>
  <c r="L534" i="1" s="1" a="1"/>
  <c r="L534" i="1" s="1"/>
  <c r="C533" i="1"/>
  <c r="L533" i="1" s="1" a="1"/>
  <c r="L533" i="1" s="1"/>
  <c r="C532" i="1"/>
  <c r="L532" i="1" s="1" a="1"/>
  <c r="L532" i="1" s="1"/>
  <c r="C531" i="1"/>
  <c r="L531" i="1" s="1" a="1"/>
  <c r="L531" i="1" s="1"/>
  <c r="C530" i="1"/>
  <c r="L530" i="1" s="1" a="1"/>
  <c r="L530" i="1" s="1"/>
  <c r="C529" i="1"/>
  <c r="L529" i="1" s="1" a="1"/>
  <c r="L529" i="1" s="1"/>
  <c r="C528" i="1"/>
  <c r="L528" i="1" s="1" a="1"/>
  <c r="L528" i="1" s="1"/>
  <c r="C527" i="1"/>
  <c r="L527" i="1" s="1" a="1"/>
  <c r="L527" i="1" s="1"/>
  <c r="C526" i="1"/>
  <c r="L526" i="1" s="1" a="1"/>
  <c r="L526" i="1" s="1"/>
  <c r="C525" i="1"/>
  <c r="L525" i="1" s="1" a="1"/>
  <c r="L525" i="1" s="1"/>
  <c r="C524" i="1"/>
  <c r="L524" i="1" s="1" a="1"/>
  <c r="L524" i="1" s="1"/>
  <c r="C523" i="1"/>
  <c r="L523" i="1" s="1" a="1"/>
  <c r="L523" i="1" s="1"/>
  <c r="C522" i="1"/>
  <c r="L522" i="1" s="1" a="1"/>
  <c r="L522" i="1" s="1"/>
  <c r="C521" i="1"/>
  <c r="C520" i="1"/>
  <c r="C519" i="1"/>
  <c r="L519" i="1" s="1" a="1"/>
  <c r="L519" i="1" s="1"/>
  <c r="C518" i="1"/>
  <c r="L518" i="1" s="1" a="1"/>
  <c r="L518" i="1" s="1"/>
  <c r="C517" i="1"/>
  <c r="L517" i="1" s="1" a="1"/>
  <c r="L517" i="1" s="1"/>
  <c r="C516" i="1"/>
  <c r="L516" i="1" s="1" a="1"/>
  <c r="L516" i="1" s="1"/>
  <c r="C515" i="1"/>
  <c r="L515" i="1" s="1" a="1"/>
  <c r="L515" i="1" s="1"/>
  <c r="C514" i="1"/>
  <c r="L514" i="1" s="1" a="1"/>
  <c r="L514" i="1" s="1"/>
  <c r="C513" i="1"/>
  <c r="L513" i="1" s="1" a="1"/>
  <c r="L513" i="1" s="1"/>
  <c r="C512" i="1"/>
  <c r="L512" i="1" s="1" a="1"/>
  <c r="L512" i="1" s="1"/>
  <c r="C511" i="1"/>
  <c r="L511" i="1" s="1" a="1"/>
  <c r="L511" i="1" s="1"/>
  <c r="C510" i="1"/>
  <c r="L510" i="1" s="1" a="1"/>
  <c r="L510" i="1" s="1"/>
  <c r="C509" i="1"/>
  <c r="L509" i="1" s="1" a="1"/>
  <c r="L509" i="1" s="1"/>
  <c r="C508" i="1"/>
  <c r="L508" i="1" s="1" a="1"/>
  <c r="L508" i="1" s="1"/>
  <c r="C507" i="1"/>
  <c r="L507" i="1" s="1" a="1"/>
  <c r="L507" i="1" s="1"/>
  <c r="C506" i="1"/>
  <c r="L506" i="1" s="1" a="1"/>
  <c r="L506" i="1" s="1"/>
  <c r="C505" i="1"/>
  <c r="L505" i="1" s="1" a="1"/>
  <c r="L505" i="1" s="1"/>
  <c r="C504" i="1"/>
  <c r="C503" i="1"/>
  <c r="C502" i="1"/>
  <c r="L502" i="1" s="1" a="1"/>
  <c r="L502" i="1" s="1"/>
  <c r="C501" i="1"/>
  <c r="L501" i="1" s="1" a="1"/>
  <c r="L501" i="1" s="1"/>
  <c r="C500" i="1"/>
  <c r="L500" i="1" s="1" a="1"/>
  <c r="L500" i="1" s="1"/>
  <c r="C499" i="1"/>
  <c r="L499" i="1" s="1" a="1"/>
  <c r="L499" i="1" s="1"/>
  <c r="C498" i="1"/>
  <c r="L498" i="1" s="1" a="1"/>
  <c r="L498" i="1" s="1"/>
  <c r="C497" i="1"/>
  <c r="L497" i="1" s="1" a="1"/>
  <c r="L497" i="1" s="1"/>
  <c r="C496" i="1"/>
  <c r="L496" i="1" s="1" a="1"/>
  <c r="L496" i="1" s="1"/>
  <c r="C495" i="1"/>
  <c r="L495" i="1" s="1" a="1"/>
  <c r="L495" i="1" s="1"/>
  <c r="C494" i="1"/>
  <c r="L494" i="1" s="1" a="1"/>
  <c r="L494" i="1" s="1"/>
  <c r="C493" i="1"/>
  <c r="L493" i="1" s="1" a="1"/>
  <c r="L493" i="1" s="1"/>
  <c r="C492" i="1"/>
  <c r="L492" i="1" s="1" a="1"/>
  <c r="L492" i="1" s="1"/>
  <c r="C491" i="1"/>
  <c r="L491" i="1" s="1" a="1"/>
  <c r="L491" i="1" s="1"/>
  <c r="C490" i="1"/>
  <c r="L490" i="1" s="1" a="1"/>
  <c r="L490" i="1" s="1"/>
  <c r="C489" i="1"/>
  <c r="L489" i="1" s="1" a="1"/>
  <c r="L489" i="1" s="1"/>
  <c r="C488" i="1"/>
  <c r="L488" i="1" s="1" a="1"/>
  <c r="L488" i="1" s="1"/>
  <c r="C487" i="1"/>
  <c r="C486" i="1"/>
  <c r="C485" i="1"/>
  <c r="L485" i="1" s="1" a="1"/>
  <c r="L485" i="1" s="1"/>
  <c r="C484" i="1"/>
  <c r="L484" i="1" s="1" a="1"/>
  <c r="L484" i="1" s="1"/>
  <c r="C483" i="1"/>
  <c r="L483" i="1" s="1" a="1"/>
  <c r="L483" i="1" s="1"/>
  <c r="C482" i="1"/>
  <c r="L482" i="1" s="1" a="1"/>
  <c r="L482" i="1" s="1"/>
  <c r="C481" i="1"/>
  <c r="L481" i="1" s="1" a="1"/>
  <c r="L481" i="1" s="1"/>
  <c r="C480" i="1"/>
  <c r="L480" i="1" s="1" a="1"/>
  <c r="L480" i="1" s="1"/>
  <c r="C479" i="1"/>
  <c r="L479" i="1" s="1" a="1"/>
  <c r="L479" i="1" s="1"/>
  <c r="C478" i="1"/>
  <c r="L478" i="1" s="1" a="1"/>
  <c r="L478" i="1" s="1"/>
  <c r="C477" i="1"/>
  <c r="L477" i="1" s="1" a="1"/>
  <c r="L477" i="1" s="1"/>
  <c r="C476" i="1"/>
  <c r="L476" i="1" s="1" a="1"/>
  <c r="L476" i="1" s="1"/>
  <c r="C475" i="1"/>
  <c r="L475" i="1" s="1" a="1"/>
  <c r="L475" i="1" s="1"/>
  <c r="C474" i="1"/>
  <c r="L474" i="1" s="1" a="1"/>
  <c r="L474" i="1" s="1"/>
  <c r="C473" i="1"/>
  <c r="L473" i="1" s="1" a="1"/>
  <c r="L473" i="1" s="1"/>
  <c r="C472" i="1"/>
  <c r="L472" i="1" s="1" a="1"/>
  <c r="L472" i="1" s="1"/>
  <c r="C471" i="1"/>
  <c r="L471" i="1" s="1" a="1"/>
  <c r="L471" i="1" s="1"/>
  <c r="C470" i="1"/>
  <c r="C469" i="1"/>
  <c r="C468" i="1"/>
  <c r="L468" i="1" s="1" a="1"/>
  <c r="L468" i="1" s="1"/>
  <c r="C467" i="1"/>
  <c r="L467" i="1" s="1" a="1"/>
  <c r="L467" i="1" s="1"/>
  <c r="C466" i="1"/>
  <c r="L466" i="1" s="1" a="1"/>
  <c r="L466" i="1" s="1"/>
  <c r="C465" i="1"/>
  <c r="L465" i="1" s="1" a="1"/>
  <c r="L465" i="1" s="1"/>
  <c r="C464" i="1"/>
  <c r="L464" i="1" s="1" a="1"/>
  <c r="L464" i="1" s="1"/>
  <c r="C463" i="1"/>
  <c r="L463" i="1" s="1" a="1"/>
  <c r="L463" i="1" s="1"/>
  <c r="C462" i="1"/>
  <c r="L462" i="1" s="1" a="1"/>
  <c r="L462" i="1" s="1"/>
  <c r="C461" i="1"/>
  <c r="L461" i="1" s="1" a="1"/>
  <c r="L461" i="1" s="1"/>
  <c r="C460" i="1"/>
  <c r="L460" i="1" s="1" a="1"/>
  <c r="L460" i="1" s="1"/>
  <c r="C459" i="1"/>
  <c r="L459" i="1" s="1" a="1"/>
  <c r="L459" i="1" s="1"/>
  <c r="C458" i="1"/>
  <c r="L458" i="1" s="1" a="1"/>
  <c r="L458" i="1" s="1"/>
  <c r="C457" i="1"/>
  <c r="L457" i="1" s="1" a="1"/>
  <c r="L457" i="1" s="1"/>
  <c r="C456" i="1"/>
  <c r="L456" i="1" s="1" a="1"/>
  <c r="L456" i="1" s="1"/>
  <c r="C455" i="1"/>
  <c r="L455" i="1" s="1" a="1"/>
  <c r="L455" i="1" s="1"/>
  <c r="C454" i="1"/>
  <c r="L454" i="1" s="1" a="1"/>
  <c r="L454" i="1" s="1"/>
  <c r="C453" i="1"/>
  <c r="C452" i="1"/>
  <c r="C451" i="1"/>
  <c r="L451" i="1" s="1" a="1"/>
  <c r="L451" i="1" s="1"/>
  <c r="C450" i="1"/>
  <c r="L450" i="1" s="1" a="1"/>
  <c r="L450" i="1" s="1"/>
  <c r="C449" i="1"/>
  <c r="L449" i="1" s="1" a="1"/>
  <c r="L449" i="1" s="1"/>
  <c r="C448" i="1"/>
  <c r="L448" i="1" s="1" a="1"/>
  <c r="L448" i="1" s="1"/>
  <c r="C447" i="1"/>
  <c r="L447" i="1" s="1" a="1"/>
  <c r="L447" i="1" s="1"/>
  <c r="C446" i="1"/>
  <c r="L446" i="1" s="1" a="1"/>
  <c r="L446" i="1" s="1"/>
  <c r="C445" i="1"/>
  <c r="L445" i="1" s="1" a="1"/>
  <c r="L445" i="1" s="1"/>
  <c r="C444" i="1"/>
  <c r="L444" i="1" s="1" a="1"/>
  <c r="L444" i="1" s="1"/>
  <c r="C443" i="1"/>
  <c r="L443" i="1" s="1" a="1"/>
  <c r="L443" i="1" s="1"/>
  <c r="C442" i="1"/>
  <c r="L442" i="1" s="1" a="1"/>
  <c r="L442" i="1" s="1"/>
  <c r="C441" i="1"/>
  <c r="L441" i="1" s="1" a="1"/>
  <c r="L441" i="1" s="1"/>
  <c r="C440" i="1"/>
  <c r="L440" i="1" s="1" a="1"/>
  <c r="L440" i="1" s="1"/>
  <c r="C439" i="1"/>
  <c r="L439" i="1" s="1" a="1"/>
  <c r="L439" i="1" s="1"/>
  <c r="C438" i="1"/>
  <c r="L438" i="1" s="1" a="1"/>
  <c r="L438" i="1" s="1"/>
  <c r="C437" i="1"/>
  <c r="L437" i="1" s="1" a="1"/>
  <c r="L437" i="1" s="1"/>
  <c r="C436" i="1"/>
  <c r="C435" i="1"/>
  <c r="C434" i="1"/>
  <c r="L434" i="1" s="1" a="1"/>
  <c r="L434" i="1" s="1"/>
  <c r="C433" i="1"/>
  <c r="L433" i="1" s="1" a="1"/>
  <c r="L433" i="1" s="1"/>
  <c r="C432" i="1"/>
  <c r="L432" i="1" s="1" a="1"/>
  <c r="L432" i="1" s="1"/>
  <c r="C431" i="1"/>
  <c r="L431" i="1" s="1" a="1"/>
  <c r="L431" i="1" s="1"/>
  <c r="C430" i="1"/>
  <c r="L430" i="1" s="1" a="1"/>
  <c r="L430" i="1" s="1"/>
  <c r="C429" i="1"/>
  <c r="L429" i="1" s="1" a="1"/>
  <c r="L429" i="1" s="1"/>
  <c r="C428" i="1"/>
  <c r="L428" i="1" s="1" a="1"/>
  <c r="L428" i="1" s="1"/>
  <c r="C427" i="1"/>
  <c r="L427" i="1" s="1" a="1"/>
  <c r="L427" i="1" s="1"/>
  <c r="C426" i="1"/>
  <c r="L426" i="1" s="1" a="1"/>
  <c r="L426" i="1" s="1"/>
  <c r="C425" i="1"/>
  <c r="L425" i="1" s="1" a="1"/>
  <c r="L425" i="1" s="1"/>
  <c r="C424" i="1"/>
  <c r="L424" i="1" s="1" a="1"/>
  <c r="L424" i="1" s="1"/>
  <c r="C423" i="1"/>
  <c r="L423" i="1" s="1" a="1"/>
  <c r="L423" i="1" s="1"/>
  <c r="C422" i="1"/>
  <c r="L422" i="1" s="1" a="1"/>
  <c r="L422" i="1" s="1"/>
  <c r="C421" i="1"/>
  <c r="L421" i="1" s="1" a="1"/>
  <c r="L421" i="1" s="1"/>
  <c r="C420" i="1"/>
  <c r="L420" i="1" s="1" a="1"/>
  <c r="L420" i="1" s="1"/>
  <c r="C419" i="1"/>
  <c r="C418" i="1"/>
  <c r="C417" i="1"/>
  <c r="L417" i="1" s="1" a="1"/>
  <c r="L417" i="1" s="1"/>
  <c r="C416" i="1"/>
  <c r="L416" i="1" s="1" a="1"/>
  <c r="L416" i="1" s="1"/>
  <c r="C415" i="1"/>
  <c r="L415" i="1" s="1" a="1"/>
  <c r="L415" i="1" s="1"/>
  <c r="C414" i="1"/>
  <c r="L414" i="1" s="1" a="1"/>
  <c r="L414" i="1" s="1"/>
  <c r="C413" i="1"/>
  <c r="L413" i="1" s="1" a="1"/>
  <c r="L413" i="1" s="1"/>
  <c r="C412" i="1"/>
  <c r="L412" i="1" s="1" a="1"/>
  <c r="L412" i="1" s="1"/>
  <c r="C411" i="1"/>
  <c r="L411" i="1" s="1" a="1"/>
  <c r="L411" i="1" s="1"/>
  <c r="C410" i="1"/>
  <c r="L410" i="1" s="1" a="1"/>
  <c r="L410" i="1" s="1"/>
  <c r="C409" i="1"/>
  <c r="L409" i="1" s="1" a="1"/>
  <c r="L409" i="1" s="1"/>
  <c r="C408" i="1"/>
  <c r="L408" i="1" s="1" a="1"/>
  <c r="L408" i="1" s="1"/>
  <c r="C407" i="1"/>
  <c r="L407" i="1" s="1" a="1"/>
  <c r="L407" i="1" s="1"/>
  <c r="C406" i="1"/>
  <c r="L406" i="1" s="1" a="1"/>
  <c r="L406" i="1" s="1"/>
  <c r="C405" i="1"/>
  <c r="L405" i="1" s="1" a="1"/>
  <c r="L405" i="1" s="1"/>
  <c r="C404" i="1"/>
  <c r="L404" i="1" s="1" a="1"/>
  <c r="L404" i="1" s="1"/>
  <c r="C403" i="1"/>
  <c r="L403" i="1" s="1" a="1"/>
  <c r="L403" i="1" s="1"/>
  <c r="C402" i="1"/>
  <c r="C401" i="1"/>
  <c r="C400" i="1"/>
  <c r="L400" i="1" s="1" a="1"/>
  <c r="L400" i="1" s="1"/>
  <c r="C399" i="1"/>
  <c r="L399" i="1" s="1" a="1"/>
  <c r="L399" i="1" s="1"/>
  <c r="C398" i="1"/>
  <c r="L398" i="1" s="1" a="1"/>
  <c r="L398" i="1" s="1"/>
  <c r="C397" i="1"/>
  <c r="L397" i="1" s="1" a="1"/>
  <c r="L397" i="1" s="1"/>
  <c r="C396" i="1"/>
  <c r="L396" i="1" s="1" a="1"/>
  <c r="L396" i="1" s="1"/>
  <c r="C395" i="1"/>
  <c r="L395" i="1" s="1" a="1"/>
  <c r="L395" i="1" s="1"/>
  <c r="C394" i="1"/>
  <c r="L394" i="1" s="1" a="1"/>
  <c r="L394" i="1" s="1"/>
  <c r="C393" i="1"/>
  <c r="L393" i="1" s="1" a="1"/>
  <c r="L393" i="1" s="1"/>
  <c r="C392" i="1"/>
  <c r="L392" i="1" s="1" a="1"/>
  <c r="L392" i="1" s="1"/>
  <c r="C391" i="1"/>
  <c r="L391" i="1" s="1" a="1"/>
  <c r="L391" i="1" s="1"/>
  <c r="C390" i="1"/>
  <c r="L390" i="1" s="1" a="1"/>
  <c r="L390" i="1" s="1"/>
  <c r="C389" i="1"/>
  <c r="L389" i="1" s="1" a="1"/>
  <c r="L389" i="1" s="1"/>
  <c r="C388" i="1"/>
  <c r="L388" i="1" s="1" a="1"/>
  <c r="L388" i="1" s="1"/>
  <c r="C387" i="1"/>
  <c r="L387" i="1" s="1" a="1"/>
  <c r="L387" i="1" s="1"/>
  <c r="C386" i="1"/>
  <c r="L386" i="1" s="1" a="1"/>
  <c r="L386" i="1" s="1"/>
  <c r="C385" i="1"/>
  <c r="C384" i="1"/>
  <c r="C383" i="1"/>
  <c r="L383" i="1" s="1" a="1"/>
  <c r="L383" i="1" s="1"/>
  <c r="C382" i="1"/>
  <c r="L382" i="1" s="1" a="1"/>
  <c r="L382" i="1" s="1"/>
  <c r="C381" i="1"/>
  <c r="L381" i="1" s="1" a="1"/>
  <c r="L381" i="1" s="1"/>
  <c r="C380" i="1"/>
  <c r="L380" i="1" s="1" a="1"/>
  <c r="L380" i="1" s="1"/>
  <c r="C379" i="1"/>
  <c r="L379" i="1" s="1" a="1"/>
  <c r="L379" i="1" s="1"/>
  <c r="C378" i="1"/>
  <c r="L378" i="1" s="1" a="1"/>
  <c r="L378" i="1" s="1"/>
  <c r="C377" i="1"/>
  <c r="L377" i="1" s="1" a="1"/>
  <c r="L377" i="1" s="1"/>
  <c r="C376" i="1"/>
  <c r="L376" i="1" s="1" a="1"/>
  <c r="L376" i="1" s="1"/>
  <c r="C375" i="1"/>
  <c r="L375" i="1" s="1" a="1"/>
  <c r="L375" i="1" s="1"/>
  <c r="C374" i="1"/>
  <c r="L374" i="1" s="1" a="1"/>
  <c r="L374" i="1" s="1"/>
  <c r="C373" i="1"/>
  <c r="L373" i="1" s="1" a="1"/>
  <c r="L373" i="1" s="1"/>
  <c r="C372" i="1"/>
  <c r="L372" i="1" s="1" a="1"/>
  <c r="L372" i="1" s="1"/>
  <c r="C371" i="1"/>
  <c r="L371" i="1" s="1" a="1"/>
  <c r="L371" i="1" s="1"/>
  <c r="C370" i="1"/>
  <c r="L370" i="1" s="1" a="1"/>
  <c r="L370" i="1" s="1"/>
  <c r="C369" i="1"/>
  <c r="L369" i="1" s="1" a="1"/>
  <c r="L369" i="1" s="1"/>
  <c r="C368" i="1"/>
  <c r="C367" i="1"/>
  <c r="C366" i="1"/>
  <c r="L366" i="1" s="1" a="1"/>
  <c r="L366" i="1" s="1"/>
  <c r="C365" i="1"/>
  <c r="L365" i="1" s="1" a="1"/>
  <c r="L365" i="1" s="1"/>
  <c r="C364" i="1"/>
  <c r="L364" i="1" s="1" a="1"/>
  <c r="L364" i="1" s="1"/>
  <c r="C363" i="1"/>
  <c r="L363" i="1" s="1" a="1"/>
  <c r="L363" i="1" s="1"/>
  <c r="C362" i="1"/>
  <c r="L362" i="1" s="1" a="1"/>
  <c r="L362" i="1" s="1"/>
  <c r="C361" i="1"/>
  <c r="L361" i="1" s="1" a="1"/>
  <c r="L361" i="1" s="1"/>
  <c r="C360" i="1"/>
  <c r="L360" i="1" s="1" a="1"/>
  <c r="L360" i="1" s="1"/>
  <c r="C359" i="1"/>
  <c r="L359" i="1" s="1" a="1"/>
  <c r="L359" i="1" s="1"/>
  <c r="C358" i="1"/>
  <c r="L358" i="1" s="1" a="1"/>
  <c r="L358" i="1" s="1"/>
  <c r="C357" i="1"/>
  <c r="L357" i="1" s="1" a="1"/>
  <c r="L357" i="1" s="1"/>
  <c r="C356" i="1"/>
  <c r="L356" i="1" s="1" a="1"/>
  <c r="L356" i="1" s="1"/>
  <c r="C355" i="1"/>
  <c r="L355" i="1" s="1" a="1"/>
  <c r="L355" i="1" s="1"/>
  <c r="C354" i="1"/>
  <c r="L354" i="1" s="1" a="1"/>
  <c r="L354" i="1" s="1"/>
  <c r="C353" i="1"/>
  <c r="L353" i="1" s="1" a="1"/>
  <c r="L353" i="1" s="1"/>
  <c r="C352" i="1"/>
  <c r="L352" i="1" s="1" a="1"/>
  <c r="L352" i="1" s="1"/>
  <c r="C351" i="1"/>
  <c r="C350" i="1"/>
  <c r="C349" i="1"/>
  <c r="L349" i="1" s="1" a="1"/>
  <c r="L349" i="1" s="1"/>
  <c r="C348" i="1"/>
  <c r="L348" i="1" s="1" a="1"/>
  <c r="L348" i="1" s="1"/>
  <c r="C347" i="1"/>
  <c r="L347" i="1" s="1" a="1"/>
  <c r="L347" i="1" s="1"/>
  <c r="C346" i="1"/>
  <c r="L346" i="1" s="1" a="1"/>
  <c r="L346" i="1" s="1"/>
  <c r="C345" i="1"/>
  <c r="L345" i="1" s="1" a="1"/>
  <c r="L345" i="1" s="1"/>
  <c r="C344" i="1"/>
  <c r="L344" i="1" s="1" a="1"/>
  <c r="L344" i="1" s="1"/>
  <c r="C343" i="1"/>
  <c r="L343" i="1" s="1" a="1"/>
  <c r="L343" i="1" s="1"/>
  <c r="C342" i="1"/>
  <c r="L342" i="1" s="1" a="1"/>
  <c r="L342" i="1" s="1"/>
  <c r="C341" i="1"/>
  <c r="L341" i="1" s="1" a="1"/>
  <c r="L341" i="1" s="1"/>
  <c r="C340" i="1"/>
  <c r="L340" i="1" s="1" a="1"/>
  <c r="L340" i="1" s="1"/>
  <c r="C339" i="1"/>
  <c r="L339" i="1" s="1" a="1"/>
  <c r="L339" i="1" s="1"/>
  <c r="C338" i="1"/>
  <c r="L338" i="1" s="1" a="1"/>
  <c r="L338" i="1" s="1"/>
  <c r="C337" i="1"/>
  <c r="L337" i="1" s="1" a="1"/>
  <c r="L337" i="1" s="1"/>
  <c r="C336" i="1"/>
  <c r="L336" i="1" s="1" a="1"/>
  <c r="L336" i="1" s="1"/>
  <c r="C335" i="1"/>
  <c r="L335" i="1" s="1" a="1"/>
  <c r="L335" i="1" s="1"/>
  <c r="C334" i="1"/>
  <c r="C333" i="1"/>
  <c r="C332" i="1"/>
  <c r="L332" i="1" s="1" a="1"/>
  <c r="L332" i="1" s="1"/>
  <c r="C331" i="1"/>
  <c r="L331" i="1" s="1" a="1"/>
  <c r="L331" i="1" s="1"/>
  <c r="C330" i="1"/>
  <c r="L330" i="1" s="1" a="1"/>
  <c r="L330" i="1" s="1"/>
  <c r="C329" i="1"/>
  <c r="L329" i="1" s="1" a="1"/>
  <c r="L329" i="1" s="1"/>
  <c r="C328" i="1"/>
  <c r="L328" i="1" s="1" a="1"/>
  <c r="L328" i="1" s="1"/>
  <c r="C327" i="1"/>
  <c r="L327" i="1" s="1" a="1"/>
  <c r="L327" i="1" s="1"/>
  <c r="C326" i="1"/>
  <c r="L326" i="1" s="1" a="1"/>
  <c r="L326" i="1" s="1"/>
  <c r="C325" i="1"/>
  <c r="L325" i="1" s="1" a="1"/>
  <c r="L325" i="1" s="1"/>
  <c r="C324" i="1"/>
  <c r="L324" i="1" s="1" a="1"/>
  <c r="L324" i="1" s="1"/>
  <c r="C323" i="1"/>
  <c r="L323" i="1" s="1" a="1"/>
  <c r="L323" i="1" s="1"/>
  <c r="C322" i="1"/>
  <c r="L322" i="1" s="1" a="1"/>
  <c r="L322" i="1" s="1"/>
  <c r="C321" i="1"/>
  <c r="L321" i="1" s="1" a="1"/>
  <c r="L321" i="1" s="1"/>
  <c r="C320" i="1"/>
  <c r="L320" i="1" s="1" a="1"/>
  <c r="L320" i="1" s="1"/>
  <c r="C319" i="1"/>
  <c r="L319" i="1" s="1" a="1"/>
  <c r="L319" i="1" s="1"/>
  <c r="C318" i="1"/>
  <c r="L318" i="1" s="1" a="1"/>
  <c r="L318" i="1" s="1"/>
  <c r="C317" i="1"/>
  <c r="C316" i="1"/>
  <c r="C315" i="1"/>
  <c r="L315" i="1" s="1" a="1"/>
  <c r="L315" i="1" s="1"/>
  <c r="C314" i="1"/>
  <c r="L314" i="1" s="1" a="1"/>
  <c r="L314" i="1" s="1"/>
  <c r="C313" i="1"/>
  <c r="L313" i="1" s="1" a="1"/>
  <c r="L313" i="1" s="1"/>
  <c r="C312" i="1"/>
  <c r="L312" i="1" s="1" a="1"/>
  <c r="L312" i="1" s="1"/>
  <c r="C311" i="1"/>
  <c r="L311" i="1" s="1" a="1"/>
  <c r="L311" i="1" s="1"/>
  <c r="C310" i="1"/>
  <c r="L310" i="1" s="1" a="1"/>
  <c r="L310" i="1" s="1"/>
  <c r="C309" i="1"/>
  <c r="L309" i="1" s="1" a="1"/>
  <c r="L309" i="1" s="1"/>
  <c r="C308" i="1"/>
  <c r="L308" i="1" s="1" a="1"/>
  <c r="L308" i="1" s="1"/>
  <c r="C307" i="1"/>
  <c r="L307" i="1" s="1" a="1"/>
  <c r="L307" i="1" s="1"/>
  <c r="C306" i="1"/>
  <c r="L306" i="1" s="1" a="1"/>
  <c r="L306" i="1" s="1"/>
  <c r="C305" i="1"/>
  <c r="L305" i="1" s="1" a="1"/>
  <c r="L305" i="1" s="1"/>
  <c r="C304" i="1"/>
  <c r="L304" i="1" s="1" a="1"/>
  <c r="L304" i="1" s="1"/>
  <c r="C303" i="1"/>
  <c r="L303" i="1" s="1" a="1"/>
  <c r="L303" i="1" s="1"/>
  <c r="C302" i="1"/>
  <c r="L302" i="1" s="1" a="1"/>
  <c r="L302" i="1" s="1"/>
  <c r="C301" i="1"/>
  <c r="L301" i="1" s="1" a="1"/>
  <c r="L301" i="1" s="1"/>
  <c r="C300" i="1"/>
  <c r="C299" i="1"/>
  <c r="C298" i="1"/>
  <c r="L298" i="1" s="1" a="1"/>
  <c r="L298" i="1" s="1"/>
  <c r="C297" i="1"/>
  <c r="L297" i="1" s="1" a="1"/>
  <c r="L297" i="1" s="1"/>
  <c r="C296" i="1"/>
  <c r="L296" i="1" s="1" a="1"/>
  <c r="L296" i="1" s="1"/>
  <c r="C295" i="1"/>
  <c r="L295" i="1" s="1" a="1"/>
  <c r="L295" i="1" s="1"/>
  <c r="C294" i="1"/>
  <c r="L294" i="1" s="1" a="1"/>
  <c r="L294" i="1" s="1"/>
  <c r="C293" i="1"/>
  <c r="L293" i="1" s="1" a="1"/>
  <c r="L293" i="1" s="1"/>
  <c r="C292" i="1"/>
  <c r="L292" i="1" s="1" a="1"/>
  <c r="L292" i="1" s="1"/>
  <c r="C291" i="1"/>
  <c r="L291" i="1" s="1" a="1"/>
  <c r="L291" i="1" s="1"/>
  <c r="C290" i="1"/>
  <c r="L290" i="1" s="1" a="1"/>
  <c r="L290" i="1" s="1"/>
  <c r="C289" i="1"/>
  <c r="L289" i="1" s="1" a="1"/>
  <c r="L289" i="1" s="1"/>
  <c r="C288" i="1"/>
  <c r="L288" i="1" s="1" a="1"/>
  <c r="L288" i="1" s="1"/>
  <c r="C287" i="1"/>
  <c r="L287" i="1" s="1" a="1"/>
  <c r="L287" i="1" s="1"/>
  <c r="C286" i="1"/>
  <c r="L286" i="1" s="1" a="1"/>
  <c r="L286" i="1" s="1"/>
  <c r="C285" i="1"/>
  <c r="L285" i="1" s="1" a="1"/>
  <c r="L285" i="1" s="1"/>
  <c r="C284" i="1"/>
  <c r="L284" i="1" s="1" a="1"/>
  <c r="L284" i="1" s="1"/>
  <c r="C283" i="1"/>
  <c r="C282" i="1"/>
  <c r="C281" i="1"/>
  <c r="L281" i="1" s="1" a="1"/>
  <c r="L281" i="1" s="1"/>
  <c r="C280" i="1"/>
  <c r="L280" i="1" s="1" a="1"/>
  <c r="L280" i="1" s="1"/>
  <c r="C279" i="1"/>
  <c r="L279" i="1" s="1" a="1"/>
  <c r="L279" i="1" s="1"/>
  <c r="C278" i="1"/>
  <c r="L278" i="1" s="1" a="1"/>
  <c r="L278" i="1" s="1"/>
  <c r="C277" i="1"/>
  <c r="L277" i="1" s="1" a="1"/>
  <c r="L277" i="1" s="1"/>
  <c r="C276" i="1"/>
  <c r="L276" i="1" s="1" a="1"/>
  <c r="L276" i="1" s="1"/>
  <c r="C275" i="1"/>
  <c r="L275" i="1" s="1" a="1"/>
  <c r="L275" i="1" s="1"/>
  <c r="C274" i="1"/>
  <c r="L274" i="1" s="1" a="1"/>
  <c r="L274" i="1" s="1"/>
  <c r="C273" i="1"/>
  <c r="L273" i="1" s="1" a="1"/>
  <c r="L273" i="1" s="1"/>
  <c r="C272" i="1"/>
  <c r="L272" i="1" s="1" a="1"/>
  <c r="L272" i="1" s="1"/>
  <c r="C271" i="1"/>
  <c r="L271" i="1" s="1" a="1"/>
  <c r="L271" i="1" s="1"/>
  <c r="C270" i="1"/>
  <c r="L270" i="1" s="1" a="1"/>
  <c r="L270" i="1" s="1"/>
  <c r="C269" i="1"/>
  <c r="L269" i="1" s="1" a="1"/>
  <c r="L269" i="1" s="1"/>
  <c r="C268" i="1"/>
  <c r="L268" i="1" s="1" a="1"/>
  <c r="L268" i="1" s="1"/>
  <c r="C267" i="1"/>
  <c r="L267" i="1" s="1" a="1"/>
  <c r="L267" i="1" s="1"/>
  <c r="C266" i="1"/>
  <c r="C265" i="1"/>
  <c r="C264" i="1"/>
  <c r="L264" i="1" s="1" a="1"/>
  <c r="L264" i="1" s="1"/>
  <c r="C263" i="1"/>
  <c r="L263" i="1" s="1" a="1"/>
  <c r="L263" i="1" s="1"/>
  <c r="C262" i="1"/>
  <c r="L262" i="1" s="1" a="1"/>
  <c r="L262" i="1" s="1"/>
  <c r="C261" i="1"/>
  <c r="L261" i="1" s="1" a="1"/>
  <c r="L261" i="1" s="1"/>
  <c r="C260" i="1"/>
  <c r="L260" i="1" s="1" a="1"/>
  <c r="L260" i="1" s="1"/>
  <c r="C259" i="1"/>
  <c r="L259" i="1" s="1" a="1"/>
  <c r="L259" i="1" s="1"/>
  <c r="C258" i="1"/>
  <c r="L258" i="1" s="1" a="1"/>
  <c r="L258" i="1" s="1"/>
  <c r="C257" i="1"/>
  <c r="L257" i="1" s="1" a="1"/>
  <c r="L257" i="1" s="1"/>
  <c r="C256" i="1"/>
  <c r="L256" i="1" s="1" a="1"/>
  <c r="L256" i="1" s="1"/>
  <c r="C255" i="1"/>
  <c r="L255" i="1" s="1" a="1"/>
  <c r="L255" i="1" s="1"/>
  <c r="C254" i="1"/>
  <c r="L254" i="1" s="1" a="1"/>
  <c r="L254" i="1" s="1"/>
  <c r="C253" i="1"/>
  <c r="L253" i="1" s="1" a="1"/>
  <c r="L253" i="1" s="1"/>
  <c r="C252" i="1"/>
  <c r="L252" i="1" s="1" a="1"/>
  <c r="L252" i="1" s="1"/>
  <c r="C251" i="1"/>
  <c r="L251" i="1" s="1" a="1"/>
  <c r="L251" i="1" s="1"/>
  <c r="C250" i="1"/>
  <c r="L250" i="1" s="1" a="1"/>
  <c r="L250" i="1" s="1"/>
  <c r="C249" i="1"/>
  <c r="C248" i="1"/>
  <c r="C247" i="1"/>
  <c r="L247" i="1" s="1" a="1"/>
  <c r="L247" i="1" s="1"/>
  <c r="C246" i="1"/>
  <c r="L246" i="1" s="1" a="1"/>
  <c r="L246" i="1" s="1"/>
  <c r="C245" i="1"/>
  <c r="L245" i="1" s="1" a="1"/>
  <c r="L245" i="1" s="1"/>
  <c r="C244" i="1"/>
  <c r="L244" i="1" s="1" a="1"/>
  <c r="L244" i="1" s="1"/>
  <c r="C243" i="1"/>
  <c r="L243" i="1" s="1" a="1"/>
  <c r="L243" i="1" s="1"/>
  <c r="C242" i="1"/>
  <c r="L242" i="1" s="1" a="1"/>
  <c r="L242" i="1" s="1"/>
  <c r="C241" i="1"/>
  <c r="L241" i="1" s="1" a="1"/>
  <c r="L241" i="1" s="1"/>
  <c r="C240" i="1"/>
  <c r="L240" i="1" s="1" a="1"/>
  <c r="L240" i="1" s="1"/>
  <c r="C239" i="1"/>
  <c r="L239" i="1" s="1" a="1"/>
  <c r="L239" i="1" s="1"/>
  <c r="C238" i="1"/>
  <c r="L238" i="1" s="1" a="1"/>
  <c r="L238" i="1" s="1"/>
  <c r="C237" i="1"/>
  <c r="L237" i="1" s="1" a="1"/>
  <c r="L237" i="1" s="1"/>
  <c r="C236" i="1"/>
  <c r="L236" i="1" s="1" a="1"/>
  <c r="L236" i="1" s="1"/>
  <c r="C235" i="1"/>
  <c r="L235" i="1" s="1" a="1"/>
  <c r="L235" i="1" s="1"/>
  <c r="C234" i="1"/>
  <c r="L234" i="1" s="1" a="1"/>
  <c r="L234" i="1" s="1"/>
  <c r="C233" i="1"/>
  <c r="L233" i="1" s="1" a="1"/>
  <c r="L233" i="1" s="1"/>
  <c r="C232" i="1"/>
  <c r="C231" i="1"/>
  <c r="C230" i="1"/>
  <c r="L230" i="1" s="1" a="1"/>
  <c r="L230" i="1" s="1"/>
  <c r="C229" i="1"/>
  <c r="L229" i="1" s="1" a="1"/>
  <c r="L229" i="1" s="1"/>
  <c r="C228" i="1"/>
  <c r="L228" i="1" s="1" a="1"/>
  <c r="L228" i="1" s="1"/>
  <c r="C227" i="1"/>
  <c r="L227" i="1" s="1" a="1"/>
  <c r="L227" i="1" s="1"/>
  <c r="C226" i="1"/>
  <c r="L226" i="1" s="1" a="1"/>
  <c r="L226" i="1" s="1"/>
  <c r="C225" i="1"/>
  <c r="L225" i="1" s="1" a="1"/>
  <c r="L225" i="1" s="1"/>
  <c r="C224" i="1"/>
  <c r="L224" i="1" s="1" a="1"/>
  <c r="L224" i="1" s="1"/>
  <c r="C223" i="1"/>
  <c r="L223" i="1" s="1" a="1"/>
  <c r="L223" i="1" s="1"/>
  <c r="C222" i="1"/>
  <c r="L222" i="1" s="1" a="1"/>
  <c r="L222" i="1" s="1"/>
  <c r="C221" i="1"/>
  <c r="L221" i="1" s="1" a="1"/>
  <c r="L221" i="1" s="1"/>
  <c r="C220" i="1"/>
  <c r="L220" i="1" s="1" a="1"/>
  <c r="L220" i="1" s="1"/>
  <c r="C219" i="1"/>
  <c r="L219" i="1" s="1" a="1"/>
  <c r="L219" i="1" s="1"/>
  <c r="C218" i="1"/>
  <c r="L218" i="1" s="1" a="1"/>
  <c r="L218" i="1" s="1"/>
  <c r="C217" i="1"/>
  <c r="L217" i="1" s="1" a="1"/>
  <c r="L217" i="1" s="1"/>
  <c r="C216" i="1"/>
  <c r="L216" i="1" s="1" a="1"/>
  <c r="L216" i="1" s="1"/>
  <c r="C215" i="1"/>
  <c r="C214" i="1"/>
  <c r="C213" i="1"/>
  <c r="L213" i="1" s="1" a="1"/>
  <c r="L213" i="1" s="1"/>
  <c r="C212" i="1"/>
  <c r="L212" i="1" s="1" a="1"/>
  <c r="L212" i="1" s="1"/>
  <c r="C211" i="1"/>
  <c r="L211" i="1" s="1" a="1"/>
  <c r="L211" i="1" s="1"/>
  <c r="C210" i="1"/>
  <c r="L210" i="1" s="1" a="1"/>
  <c r="L210" i="1" s="1"/>
  <c r="C209" i="1"/>
  <c r="L209" i="1" s="1" a="1"/>
  <c r="L209" i="1" s="1"/>
  <c r="C208" i="1"/>
  <c r="L208" i="1" s="1" a="1"/>
  <c r="L208" i="1" s="1"/>
  <c r="C207" i="1"/>
  <c r="L207" i="1" s="1" a="1"/>
  <c r="L207" i="1" s="1"/>
  <c r="C206" i="1"/>
  <c r="L206" i="1" s="1" a="1"/>
  <c r="L206" i="1" s="1"/>
  <c r="C205" i="1"/>
  <c r="L205" i="1" s="1" a="1"/>
  <c r="L205" i="1" s="1"/>
  <c r="C204" i="1"/>
  <c r="L204" i="1" s="1" a="1"/>
  <c r="L204" i="1" s="1"/>
  <c r="C203" i="1"/>
  <c r="L203" i="1" s="1" a="1"/>
  <c r="L203" i="1" s="1"/>
  <c r="C202" i="1"/>
  <c r="L202" i="1" s="1" a="1"/>
  <c r="L202" i="1" s="1"/>
  <c r="C201" i="1"/>
  <c r="L201" i="1" s="1" a="1"/>
  <c r="L201" i="1" s="1"/>
  <c r="C200" i="1"/>
  <c r="L200" i="1" s="1" a="1"/>
  <c r="L200" i="1" s="1"/>
  <c r="C199" i="1"/>
  <c r="L199" i="1" s="1" a="1"/>
  <c r="L199" i="1" s="1"/>
  <c r="C198" i="1"/>
  <c r="C197" i="1"/>
  <c r="C196" i="1"/>
  <c r="L196" i="1" s="1" a="1"/>
  <c r="L196" i="1" s="1"/>
  <c r="C195" i="1"/>
  <c r="L195" i="1" s="1" a="1"/>
  <c r="L195" i="1" s="1"/>
  <c r="C194" i="1"/>
  <c r="L194" i="1" s="1" a="1"/>
  <c r="L194" i="1" s="1"/>
  <c r="C193" i="1"/>
  <c r="L193" i="1" s="1" a="1"/>
  <c r="L193" i="1" s="1"/>
  <c r="C192" i="1"/>
  <c r="L192" i="1" s="1" a="1"/>
  <c r="L192" i="1" s="1"/>
  <c r="C191" i="1"/>
  <c r="L191" i="1" s="1" a="1"/>
  <c r="L191" i="1" s="1"/>
  <c r="C190" i="1"/>
  <c r="L190" i="1" s="1" a="1"/>
  <c r="L190" i="1" s="1"/>
  <c r="C189" i="1"/>
  <c r="L189" i="1" s="1" a="1"/>
  <c r="L189" i="1" s="1"/>
  <c r="C188" i="1"/>
  <c r="L188" i="1" s="1" a="1"/>
  <c r="L188" i="1" s="1"/>
  <c r="C187" i="1"/>
  <c r="L187" i="1" s="1" a="1"/>
  <c r="L187" i="1" s="1"/>
  <c r="C186" i="1"/>
  <c r="L186" i="1" s="1" a="1"/>
  <c r="L186" i="1" s="1"/>
  <c r="C185" i="1"/>
  <c r="L185" i="1" s="1" a="1"/>
  <c r="L185" i="1" s="1"/>
  <c r="C184" i="1"/>
  <c r="L184" i="1" s="1" a="1"/>
  <c r="L184" i="1" s="1"/>
  <c r="C183" i="1"/>
  <c r="L183" i="1" s="1" a="1"/>
  <c r="L183" i="1" s="1"/>
  <c r="C182" i="1"/>
  <c r="L182" i="1" s="1" a="1"/>
  <c r="L182" i="1" s="1"/>
  <c r="C181" i="1"/>
  <c r="C180" i="1"/>
  <c r="C179" i="1"/>
  <c r="L179" i="1" s="1" a="1"/>
  <c r="L179" i="1" s="1"/>
  <c r="C178" i="1"/>
  <c r="L178" i="1" s="1" a="1"/>
  <c r="L178" i="1" s="1"/>
  <c r="C177" i="1"/>
  <c r="C176" i="1"/>
  <c r="C175" i="1"/>
  <c r="L175" i="1" s="1" a="1"/>
  <c r="L175" i="1" s="1"/>
  <c r="C174" i="1"/>
  <c r="L174" i="1" s="1" a="1"/>
  <c r="L174" i="1" s="1"/>
  <c r="C173" i="1"/>
  <c r="L173" i="1" s="1" a="1"/>
  <c r="L173" i="1" s="1"/>
  <c r="C172" i="1"/>
  <c r="L172" i="1" s="1" a="1"/>
  <c r="L172" i="1" s="1"/>
  <c r="C171" i="1"/>
  <c r="L171" i="1" s="1" a="1"/>
  <c r="L171" i="1" s="1"/>
  <c r="C170" i="1"/>
  <c r="L170" i="1" s="1" a="1"/>
  <c r="L170" i="1" s="1"/>
  <c r="C169" i="1"/>
  <c r="L169" i="1" s="1" a="1"/>
  <c r="L169" i="1" s="1"/>
  <c r="C168" i="1"/>
  <c r="L168" i="1" s="1" a="1"/>
  <c r="L168" i="1" s="1"/>
  <c r="C167" i="1"/>
  <c r="L167" i="1" s="1" a="1"/>
  <c r="L167" i="1" s="1"/>
  <c r="C166" i="1"/>
  <c r="L166" i="1" s="1" a="1"/>
  <c r="L166" i="1" s="1"/>
  <c r="C165" i="1"/>
  <c r="L165" i="1" s="1" a="1"/>
  <c r="L165" i="1" s="1"/>
  <c r="C164" i="1"/>
  <c r="L164" i="1" s="1" a="1"/>
  <c r="L164" i="1" s="1"/>
  <c r="C163" i="1"/>
  <c r="L163" i="1" s="1" a="1"/>
  <c r="L163" i="1" s="1"/>
  <c r="C162" i="1"/>
  <c r="L162" i="1" s="1" a="1"/>
  <c r="L162" i="1" s="1"/>
  <c r="C161" i="1"/>
  <c r="L161" i="1" s="1" a="1"/>
  <c r="L161" i="1" s="1"/>
  <c r="C160" i="1"/>
  <c r="C159" i="1"/>
  <c r="C158" i="1"/>
  <c r="L158" i="1" s="1" a="1"/>
  <c r="L158" i="1" s="1"/>
  <c r="C157" i="1"/>
  <c r="L157" i="1" s="1" a="1"/>
  <c r="L157" i="1" s="1"/>
  <c r="C156" i="1"/>
  <c r="L156" i="1" s="1" a="1"/>
  <c r="L156" i="1" s="1"/>
  <c r="C155" i="1"/>
  <c r="L155" i="1" s="1" a="1"/>
  <c r="L155" i="1" s="1"/>
  <c r="C154" i="1"/>
  <c r="L154" i="1" s="1" a="1"/>
  <c r="L154" i="1" s="1"/>
  <c r="C153" i="1"/>
  <c r="L153" i="1" s="1" a="1"/>
  <c r="L153" i="1" s="1"/>
  <c r="C152" i="1"/>
  <c r="L152" i="1" s="1" a="1"/>
  <c r="L152" i="1" s="1"/>
  <c r="C151" i="1"/>
  <c r="L151" i="1" s="1" a="1"/>
  <c r="L151" i="1" s="1"/>
  <c r="C150" i="1"/>
  <c r="L150" i="1" s="1" a="1"/>
  <c r="L150" i="1" s="1"/>
  <c r="C149" i="1"/>
  <c r="L149" i="1" s="1" a="1"/>
  <c r="L149" i="1" s="1"/>
  <c r="C148" i="1"/>
  <c r="L148" i="1" s="1" a="1"/>
  <c r="L148" i="1" s="1"/>
  <c r="C147" i="1"/>
  <c r="L147" i="1" s="1" a="1"/>
  <c r="L147" i="1" s="1"/>
  <c r="C146" i="1"/>
  <c r="L146" i="1" s="1" a="1"/>
  <c r="L146" i="1" s="1"/>
  <c r="C145" i="1"/>
  <c r="L145" i="1" s="1" a="1"/>
  <c r="L145" i="1" s="1"/>
  <c r="C144" i="1"/>
  <c r="L144" i="1" s="1" a="1"/>
  <c r="L144" i="1" s="1"/>
  <c r="C143" i="1"/>
  <c r="C142" i="1"/>
  <c r="C141" i="1"/>
  <c r="L141" i="1" s="1" a="1"/>
  <c r="L141" i="1" s="1"/>
  <c r="C140" i="1"/>
  <c r="L140" i="1" s="1" a="1"/>
  <c r="L140" i="1" s="1"/>
  <c r="C139" i="1"/>
  <c r="L139" i="1" s="1" a="1"/>
  <c r="L139" i="1" s="1"/>
  <c r="C138" i="1"/>
  <c r="L138" i="1" s="1" a="1"/>
  <c r="L138" i="1" s="1"/>
  <c r="C137" i="1"/>
  <c r="L137" i="1" s="1" a="1"/>
  <c r="L137" i="1" s="1"/>
  <c r="C136" i="1"/>
  <c r="L136" i="1" s="1" a="1"/>
  <c r="L136" i="1" s="1"/>
  <c r="C135" i="1"/>
  <c r="L135" i="1" s="1" a="1"/>
  <c r="L135" i="1" s="1"/>
  <c r="C134" i="1"/>
  <c r="L134" i="1" s="1" a="1"/>
  <c r="L134" i="1" s="1"/>
  <c r="C133" i="1"/>
  <c r="L133" i="1" s="1" a="1"/>
  <c r="L133" i="1" s="1"/>
  <c r="C132" i="1"/>
  <c r="L132" i="1" s="1" a="1"/>
  <c r="L132" i="1" s="1"/>
  <c r="C131" i="1"/>
  <c r="L131" i="1" s="1" a="1"/>
  <c r="L131" i="1" s="1"/>
  <c r="C130" i="1"/>
  <c r="L130" i="1" s="1" a="1"/>
  <c r="L130" i="1" s="1"/>
  <c r="C129" i="1"/>
  <c r="L129" i="1" s="1" a="1"/>
  <c r="L129" i="1" s="1"/>
  <c r="C128" i="1"/>
  <c r="L128" i="1" s="1" a="1"/>
  <c r="L128" i="1" s="1"/>
  <c r="C127" i="1"/>
  <c r="L127" i="1" s="1" a="1"/>
  <c r="L127" i="1" s="1"/>
  <c r="C126" i="1"/>
  <c r="C125" i="1"/>
  <c r="C124" i="1"/>
  <c r="L124" i="1" s="1" a="1"/>
  <c r="L124" i="1" s="1"/>
  <c r="C123" i="1"/>
  <c r="L123" i="1" s="1" a="1"/>
  <c r="L123" i="1" s="1"/>
  <c r="C122" i="1"/>
  <c r="L122" i="1" s="1" a="1"/>
  <c r="L122" i="1" s="1"/>
  <c r="C121" i="1"/>
  <c r="L121" i="1" s="1" a="1"/>
  <c r="L121" i="1" s="1"/>
  <c r="C120" i="1"/>
  <c r="L120" i="1" s="1" a="1"/>
  <c r="L120" i="1" s="1"/>
  <c r="C119" i="1"/>
  <c r="L119" i="1" s="1" a="1"/>
  <c r="L119" i="1" s="1"/>
  <c r="C118" i="1"/>
  <c r="L118" i="1" s="1" a="1"/>
  <c r="L118" i="1" s="1"/>
  <c r="C117" i="1"/>
  <c r="L117" i="1" s="1" a="1"/>
  <c r="L117" i="1" s="1"/>
  <c r="C116" i="1"/>
  <c r="L116" i="1" s="1" a="1"/>
  <c r="L116" i="1" s="1"/>
  <c r="C115" i="1"/>
  <c r="L115" i="1" s="1" a="1"/>
  <c r="L115" i="1" s="1"/>
  <c r="C114" i="1"/>
  <c r="L114" i="1" s="1" a="1"/>
  <c r="L114" i="1" s="1"/>
  <c r="C113" i="1"/>
  <c r="L113" i="1" s="1" a="1"/>
  <c r="L113" i="1" s="1"/>
  <c r="C112" i="1"/>
  <c r="L112" i="1" s="1" a="1"/>
  <c r="L112" i="1" s="1"/>
  <c r="C111" i="1"/>
  <c r="L111" i="1" s="1" a="1"/>
  <c r="L111" i="1" s="1"/>
  <c r="C110" i="1"/>
  <c r="L110" i="1" s="1" a="1"/>
  <c r="L110" i="1" s="1"/>
  <c r="C109" i="1"/>
  <c r="C108" i="1"/>
  <c r="C107" i="1"/>
  <c r="L107" i="1" s="1" a="1"/>
  <c r="L107" i="1" s="1"/>
  <c r="C106" i="1"/>
  <c r="L106" i="1" s="1" a="1"/>
  <c r="L106" i="1" s="1"/>
  <c r="C105" i="1"/>
  <c r="L105" i="1" s="1" a="1"/>
  <c r="L105" i="1" s="1"/>
  <c r="C104" i="1"/>
  <c r="L104" i="1" s="1" a="1"/>
  <c r="L104" i="1" s="1"/>
  <c r="C103" i="1"/>
  <c r="L103" i="1" s="1" a="1"/>
  <c r="L103" i="1" s="1"/>
  <c r="C102" i="1"/>
  <c r="L102" i="1" s="1" a="1"/>
  <c r="L102" i="1" s="1"/>
  <c r="C101" i="1"/>
  <c r="L101" i="1" s="1" a="1"/>
  <c r="L101" i="1" s="1"/>
  <c r="C100" i="1"/>
  <c r="L100" i="1" s="1" a="1"/>
  <c r="L100" i="1" s="1"/>
  <c r="C99" i="1"/>
  <c r="L99" i="1" s="1" a="1"/>
  <c r="L99" i="1" s="1"/>
  <c r="C98" i="1"/>
  <c r="L98" i="1" s="1" a="1"/>
  <c r="L98" i="1" s="1"/>
  <c r="C97" i="1"/>
  <c r="L97" i="1" s="1" a="1"/>
  <c r="L97" i="1" s="1"/>
  <c r="C96" i="1"/>
  <c r="L96" i="1" s="1" a="1"/>
  <c r="L96" i="1" s="1"/>
  <c r="C95" i="1"/>
  <c r="L95" i="1" s="1" a="1"/>
  <c r="L95" i="1" s="1"/>
  <c r="C94" i="1"/>
  <c r="L94" i="1" s="1" a="1"/>
  <c r="L94" i="1" s="1"/>
  <c r="C93" i="1"/>
  <c r="L93" i="1" s="1" a="1"/>
  <c r="L93" i="1" s="1"/>
  <c r="C92" i="1"/>
  <c r="C91" i="1"/>
  <c r="C90" i="1"/>
  <c r="L90" i="1" s="1" a="1"/>
  <c r="L90" i="1" s="1"/>
  <c r="C89" i="1"/>
  <c r="L89" i="1" s="1" a="1"/>
  <c r="L89" i="1" s="1"/>
  <c r="C88" i="1"/>
  <c r="L88" i="1" s="1" a="1"/>
  <c r="L88" i="1" s="1"/>
  <c r="C87" i="1"/>
  <c r="L87" i="1" s="1" a="1"/>
  <c r="L87" i="1" s="1"/>
  <c r="C86" i="1"/>
  <c r="L86" i="1" s="1" a="1"/>
  <c r="L86" i="1" s="1"/>
  <c r="C85" i="1"/>
  <c r="L85" i="1" s="1" a="1"/>
  <c r="L85" i="1" s="1"/>
  <c r="C84" i="1"/>
  <c r="L84" i="1" s="1" a="1"/>
  <c r="L84" i="1" s="1"/>
  <c r="C83" i="1"/>
  <c r="L83" i="1" s="1" a="1"/>
  <c r="L83" i="1" s="1"/>
  <c r="C82" i="1"/>
  <c r="L82" i="1" s="1" a="1"/>
  <c r="L82" i="1" s="1"/>
  <c r="C81" i="1"/>
  <c r="L81" i="1" s="1" a="1"/>
  <c r="L81" i="1" s="1"/>
  <c r="C80" i="1"/>
  <c r="L80" i="1" s="1" a="1"/>
  <c r="L80" i="1" s="1"/>
  <c r="C79" i="1"/>
  <c r="L79" i="1" s="1" a="1"/>
  <c r="L79" i="1" s="1"/>
  <c r="C78" i="1"/>
  <c r="L78" i="1" s="1" a="1"/>
  <c r="L78" i="1" s="1"/>
  <c r="C77" i="1"/>
  <c r="L77" i="1" s="1" a="1"/>
  <c r="L77" i="1" s="1"/>
  <c r="C76" i="1"/>
  <c r="L76" i="1" s="1" a="1"/>
  <c r="L76" i="1" s="1"/>
  <c r="C75" i="1"/>
  <c r="C74" i="1"/>
  <c r="C73" i="1"/>
  <c r="L73" i="1" s="1" a="1"/>
  <c r="L73" i="1" s="1"/>
  <c r="N73" i="1" s="1"/>
  <c r="C72" i="1"/>
  <c r="L72" i="1" s="1" a="1"/>
  <c r="L72" i="1" s="1"/>
  <c r="N72" i="1" s="1"/>
  <c r="C71" i="1"/>
  <c r="C70" i="1"/>
  <c r="C69" i="1"/>
  <c r="L69" i="1" s="1" a="1"/>
  <c r="L69" i="1" s="1"/>
  <c r="C68" i="1"/>
  <c r="L68" i="1" s="1" a="1"/>
  <c r="L68" i="1" s="1"/>
  <c r="C67" i="1"/>
  <c r="L67" i="1" s="1" a="1"/>
  <c r="L67" i="1" s="1"/>
  <c r="C66" i="1"/>
  <c r="L66" i="1" s="1" a="1"/>
  <c r="L66" i="1" s="1"/>
  <c r="C65" i="1"/>
  <c r="L65" i="1" s="1" a="1"/>
  <c r="L65" i="1" s="1"/>
  <c r="C64" i="1"/>
  <c r="L64" i="1" s="1" a="1"/>
  <c r="L64" i="1" s="1"/>
  <c r="C63" i="1"/>
  <c r="L63" i="1" s="1" a="1"/>
  <c r="L63" i="1" s="1"/>
  <c r="C62" i="1"/>
  <c r="L62" i="1" s="1" a="1"/>
  <c r="L62" i="1" s="1"/>
  <c r="C61" i="1"/>
  <c r="L61" i="1" s="1" a="1"/>
  <c r="L61" i="1" s="1"/>
  <c r="C60" i="1"/>
  <c r="L60" i="1" s="1" a="1"/>
  <c r="L60" i="1" s="1"/>
  <c r="C59" i="1"/>
  <c r="L59" i="1" s="1" a="1"/>
  <c r="L59" i="1" s="1"/>
  <c r="C58" i="1"/>
  <c r="L58" i="1" s="1" a="1"/>
  <c r="L58" i="1" s="1"/>
  <c r="C57" i="1"/>
  <c r="L57" i="1" s="1" a="1"/>
  <c r="L57" i="1" s="1"/>
  <c r="C56" i="1"/>
  <c r="L56" i="1" s="1" a="1"/>
  <c r="L56" i="1" s="1"/>
  <c r="C55" i="1"/>
  <c r="L55" i="1" s="1" a="1"/>
  <c r="L55" i="1" s="1"/>
  <c r="C54" i="1"/>
  <c r="C53" i="1"/>
  <c r="C52" i="1"/>
  <c r="L52" i="1" s="1" a="1"/>
  <c r="L52" i="1" s="1"/>
  <c r="C51" i="1"/>
  <c r="L51" i="1" s="1" a="1"/>
  <c r="L51" i="1" s="1"/>
  <c r="C50" i="1"/>
  <c r="L50" i="1" s="1" a="1"/>
  <c r="L50" i="1" s="1"/>
  <c r="C49" i="1"/>
  <c r="L49" i="1" s="1" a="1"/>
  <c r="L49" i="1" s="1"/>
  <c r="C48" i="1"/>
  <c r="L48" i="1" s="1" a="1"/>
  <c r="L48" i="1" s="1"/>
  <c r="C47" i="1"/>
  <c r="L47" i="1" s="1" a="1"/>
  <c r="L47" i="1" s="1"/>
  <c r="C46" i="1"/>
  <c r="L46" i="1" s="1" a="1"/>
  <c r="L46" i="1" s="1"/>
  <c r="C45" i="1"/>
  <c r="L45" i="1" s="1" a="1"/>
  <c r="L45" i="1" s="1"/>
  <c r="C44" i="1"/>
  <c r="L44" i="1" s="1" a="1"/>
  <c r="L44" i="1" s="1"/>
  <c r="C43" i="1"/>
  <c r="L43" i="1" s="1" a="1"/>
  <c r="L43" i="1" s="1"/>
  <c r="C42" i="1"/>
  <c r="L42" i="1" s="1" a="1"/>
  <c r="L42" i="1" s="1"/>
  <c r="C41" i="1"/>
  <c r="L41" i="1" s="1" a="1"/>
  <c r="L41" i="1" s="1"/>
  <c r="C40" i="1"/>
  <c r="L40" i="1" s="1" a="1"/>
  <c r="L40" i="1" s="1"/>
  <c r="C39" i="1"/>
  <c r="L39" i="1" s="1" a="1"/>
  <c r="L39" i="1" s="1"/>
  <c r="C38" i="1"/>
  <c r="L38" i="1" s="1" a="1"/>
  <c r="L38" i="1" s="1"/>
  <c r="C37" i="1"/>
  <c r="C36" i="1"/>
  <c r="C35" i="1"/>
  <c r="L35" i="1" s="1" a="1"/>
  <c r="L35" i="1" s="1"/>
  <c r="C34" i="1"/>
  <c r="L34" i="1" s="1" a="1"/>
  <c r="L34" i="1" s="1"/>
  <c r="C33" i="1"/>
  <c r="L33" i="1" s="1" a="1"/>
  <c r="L33" i="1" s="1"/>
  <c r="C32" i="1"/>
  <c r="L32" i="1" s="1" a="1"/>
  <c r="L32" i="1" s="1"/>
  <c r="C31" i="1"/>
  <c r="L31" i="1" s="1" a="1"/>
  <c r="L31" i="1" s="1"/>
  <c r="C30" i="1"/>
  <c r="L30" i="1" s="1" a="1"/>
  <c r="L30" i="1" s="1"/>
  <c r="C29" i="1"/>
  <c r="L29" i="1" s="1" a="1"/>
  <c r="L29" i="1" s="1"/>
  <c r="C28" i="1"/>
  <c r="L28" i="1" s="1" a="1"/>
  <c r="L28" i="1" s="1"/>
  <c r="C27" i="1"/>
  <c r="L27" i="1" s="1" a="1"/>
  <c r="L27" i="1" s="1"/>
  <c r="C26" i="1"/>
  <c r="L26" i="1" s="1" a="1"/>
  <c r="L26" i="1" s="1"/>
  <c r="C25" i="1"/>
  <c r="L25" i="1" s="1" a="1"/>
  <c r="L25" i="1" s="1"/>
  <c r="C24" i="1"/>
  <c r="L24" i="1" s="1" a="1"/>
  <c r="L24" i="1" s="1"/>
  <c r="C23" i="1"/>
  <c r="L23" i="1" s="1" a="1"/>
  <c r="L23" i="1" s="1"/>
  <c r="C22" i="1"/>
  <c r="L22" i="1" s="1" a="1"/>
  <c r="L22" i="1" s="1"/>
  <c r="C21" i="1"/>
  <c r="L21" i="1" s="1" a="1"/>
  <c r="L21" i="1" s="1"/>
  <c r="C20" i="1"/>
  <c r="C19" i="1"/>
  <c r="C18" i="1"/>
  <c r="L18" i="1" s="1" a="1"/>
  <c r="L18" i="1" s="1"/>
  <c r="C17" i="1"/>
  <c r="L17" i="1" s="1" a="1"/>
  <c r="L17" i="1" s="1"/>
  <c r="C16" i="1"/>
  <c r="L16" i="1" s="1" a="1"/>
  <c r="L16" i="1" s="1"/>
  <c r="C15" i="1"/>
  <c r="L15" i="1" s="1" a="1"/>
  <c r="L15" i="1" s="1"/>
  <c r="C14" i="1"/>
  <c r="L14" i="1" s="1" a="1"/>
  <c r="L14" i="1" s="1"/>
  <c r="C13" i="1"/>
  <c r="L13" i="1" s="1" a="1"/>
  <c r="L13" i="1" s="1"/>
  <c r="C12" i="1"/>
  <c r="L12" i="1" s="1" a="1"/>
  <c r="L12" i="1" s="1"/>
  <c r="C11" i="1"/>
  <c r="L11" i="1" s="1" a="1"/>
  <c r="L11" i="1" s="1"/>
  <c r="C10" i="1"/>
  <c r="L10" i="1" s="1" a="1"/>
  <c r="L10" i="1" s="1"/>
  <c r="C9" i="1"/>
  <c r="L9" i="1" s="1" a="1"/>
  <c r="L9" i="1" s="1"/>
  <c r="C8" i="1"/>
  <c r="L8" i="1" s="1" a="1"/>
  <c r="L8" i="1" s="1"/>
  <c r="C7" i="1"/>
  <c r="L7" i="1" s="1" a="1"/>
  <c r="L7" i="1" s="1"/>
  <c r="C6" i="1"/>
  <c r="L6" i="1" s="1" a="1"/>
  <c r="L6" i="1" s="1"/>
  <c r="C5" i="1"/>
  <c r="L5" i="1" s="1" a="1"/>
  <c r="L5" i="1" s="1"/>
  <c r="C4" i="1"/>
  <c r="L4" i="1" s="1" a="1"/>
  <c r="L4" i="1" s="1"/>
  <c r="C3" i="1"/>
  <c r="C2" i="1"/>
  <c r="C17" i="7"/>
  <c r="L17" i="11"/>
  <c r="K17" i="11"/>
  <c r="J17" i="11"/>
  <c r="I17" i="11"/>
  <c r="H17" i="11"/>
  <c r="G17" i="11"/>
  <c r="F17" i="11"/>
  <c r="E17" i="11"/>
  <c r="D17" i="11"/>
  <c r="C17" i="11"/>
  <c r="B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17" i="11" s="1"/>
  <c r="J22" i="10"/>
  <c r="I22" i="10"/>
  <c r="H22" i="10"/>
  <c r="G22" i="10"/>
  <c r="F22" i="10"/>
  <c r="E22" i="10"/>
  <c r="D22" i="10"/>
  <c r="C22" i="10"/>
  <c r="B22" i="10"/>
  <c r="J22" i="9"/>
  <c r="I22" i="9"/>
  <c r="H22" i="9"/>
  <c r="G22" i="9"/>
  <c r="F22" i="9"/>
  <c r="E22" i="9"/>
  <c r="D22" i="9"/>
  <c r="C22" i="9"/>
  <c r="B22" i="9"/>
  <c r="J22" i="8"/>
  <c r="I22" i="8"/>
  <c r="H22" i="8"/>
  <c r="G22" i="8"/>
  <c r="F22" i="8"/>
  <c r="E22" i="8"/>
  <c r="D22" i="8"/>
  <c r="C22" i="8"/>
  <c r="B22" i="8"/>
  <c r="D17" i="7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K978" i="1"/>
  <c r="H978" i="1"/>
  <c r="D978" i="1"/>
  <c r="K977" i="1"/>
  <c r="N977" i="1" s="1"/>
  <c r="H977" i="1"/>
  <c r="M977" i="1" s="1"/>
  <c r="D977" i="1"/>
  <c r="K976" i="1"/>
  <c r="N976" i="1" s="1"/>
  <c r="H976" i="1"/>
  <c r="M976" i="1" s="1"/>
  <c r="D976" i="1"/>
  <c r="K975" i="1"/>
  <c r="N975" i="1" s="1"/>
  <c r="H975" i="1"/>
  <c r="M975" i="1" s="1"/>
  <c r="D975" i="1"/>
  <c r="K974" i="1"/>
  <c r="N974" i="1" s="1"/>
  <c r="H974" i="1"/>
  <c r="M974" i="1" s="1"/>
  <c r="D974" i="1"/>
  <c r="K973" i="1"/>
  <c r="N973" i="1" s="1"/>
  <c r="H973" i="1"/>
  <c r="M973" i="1" s="1"/>
  <c r="D973" i="1"/>
  <c r="K972" i="1"/>
  <c r="N972" i="1" s="1"/>
  <c r="H972" i="1"/>
  <c r="M972" i="1" s="1"/>
  <c r="D972" i="1"/>
  <c r="K971" i="1"/>
  <c r="H971" i="1"/>
  <c r="D971" i="1"/>
  <c r="K970" i="1"/>
  <c r="H970" i="1"/>
  <c r="D970" i="1"/>
  <c r="K969" i="1"/>
  <c r="N969" i="1" s="1"/>
  <c r="H969" i="1"/>
  <c r="M969" i="1" s="1"/>
  <c r="D969" i="1"/>
  <c r="K968" i="1"/>
  <c r="N968" i="1" s="1"/>
  <c r="H968" i="1"/>
  <c r="M968" i="1" s="1"/>
  <c r="D968" i="1"/>
  <c r="K967" i="1"/>
  <c r="N967" i="1" s="1"/>
  <c r="H967" i="1"/>
  <c r="M967" i="1" s="1"/>
  <c r="D967" i="1"/>
  <c r="K966" i="1"/>
  <c r="N966" i="1" s="1"/>
  <c r="H966" i="1"/>
  <c r="M966" i="1" s="1"/>
  <c r="D966" i="1"/>
  <c r="K965" i="1"/>
  <c r="N965" i="1" s="1"/>
  <c r="H965" i="1"/>
  <c r="M965" i="1" s="1"/>
  <c r="D965" i="1"/>
  <c r="K964" i="1"/>
  <c r="N964" i="1" s="1"/>
  <c r="H964" i="1"/>
  <c r="M964" i="1" s="1"/>
  <c r="D964" i="1"/>
  <c r="K963" i="1"/>
  <c r="H963" i="1"/>
  <c r="D963" i="1"/>
  <c r="K962" i="1"/>
  <c r="H962" i="1"/>
  <c r="D962" i="1"/>
  <c r="K961" i="1"/>
  <c r="H961" i="1"/>
  <c r="D961" i="1"/>
  <c r="K960" i="1"/>
  <c r="H960" i="1"/>
  <c r="D960" i="1"/>
  <c r="K959" i="1"/>
  <c r="N959" i="1" s="1"/>
  <c r="H959" i="1"/>
  <c r="M959" i="1" s="1"/>
  <c r="D959" i="1"/>
  <c r="K958" i="1"/>
  <c r="N958" i="1" s="1"/>
  <c r="H958" i="1"/>
  <c r="M958" i="1" s="1"/>
  <c r="D958" i="1"/>
  <c r="K957" i="1"/>
  <c r="N957" i="1" s="1"/>
  <c r="H957" i="1"/>
  <c r="M957" i="1" s="1"/>
  <c r="D957" i="1"/>
  <c r="K956" i="1"/>
  <c r="N956" i="1" s="1"/>
  <c r="H956" i="1"/>
  <c r="M956" i="1" s="1"/>
  <c r="D956" i="1"/>
  <c r="K955" i="1"/>
  <c r="N955" i="1" s="1"/>
  <c r="H955" i="1"/>
  <c r="M955" i="1" s="1"/>
  <c r="D955" i="1"/>
  <c r="K954" i="1"/>
  <c r="N954" i="1" s="1"/>
  <c r="H954" i="1"/>
  <c r="M954" i="1" s="1"/>
  <c r="D954" i="1"/>
  <c r="K953" i="1"/>
  <c r="H953" i="1"/>
  <c r="D953" i="1"/>
  <c r="K952" i="1"/>
  <c r="H952" i="1"/>
  <c r="D952" i="1"/>
  <c r="K951" i="1"/>
  <c r="N951" i="1" s="1"/>
  <c r="H951" i="1"/>
  <c r="M951" i="1" s="1"/>
  <c r="D951" i="1"/>
  <c r="K950" i="1"/>
  <c r="N950" i="1" s="1"/>
  <c r="H950" i="1"/>
  <c r="M950" i="1" s="1"/>
  <c r="D950" i="1"/>
  <c r="K949" i="1"/>
  <c r="N949" i="1" s="1"/>
  <c r="H949" i="1"/>
  <c r="M949" i="1" s="1"/>
  <c r="D949" i="1"/>
  <c r="K948" i="1"/>
  <c r="N948" i="1" s="1"/>
  <c r="H948" i="1"/>
  <c r="M948" i="1" s="1"/>
  <c r="D948" i="1"/>
  <c r="K947" i="1"/>
  <c r="N947" i="1" s="1"/>
  <c r="H947" i="1"/>
  <c r="M947" i="1" s="1"/>
  <c r="D947" i="1"/>
  <c r="K946" i="1"/>
  <c r="H946" i="1"/>
  <c r="D946" i="1"/>
  <c r="K945" i="1"/>
  <c r="H945" i="1"/>
  <c r="D945" i="1"/>
  <c r="K944" i="1"/>
  <c r="N944" i="1" s="1"/>
  <c r="H944" i="1"/>
  <c r="M944" i="1" s="1"/>
  <c r="D944" i="1"/>
  <c r="K943" i="1"/>
  <c r="H943" i="1"/>
  <c r="D943" i="1"/>
  <c r="K942" i="1"/>
  <c r="H942" i="1"/>
  <c r="D942" i="1"/>
  <c r="K941" i="1"/>
  <c r="N941" i="1" s="1"/>
  <c r="H941" i="1"/>
  <c r="M941" i="1" s="1"/>
  <c r="D941" i="1"/>
  <c r="K940" i="1"/>
  <c r="N940" i="1" s="1"/>
  <c r="H940" i="1"/>
  <c r="M940" i="1" s="1"/>
  <c r="D940" i="1"/>
  <c r="K939" i="1"/>
  <c r="N939" i="1" s="1"/>
  <c r="H939" i="1"/>
  <c r="M939" i="1" s="1"/>
  <c r="D939" i="1"/>
  <c r="K938" i="1"/>
  <c r="N938" i="1" s="1"/>
  <c r="H938" i="1"/>
  <c r="M938" i="1" s="1"/>
  <c r="D938" i="1"/>
  <c r="K937" i="1"/>
  <c r="N937" i="1" s="1"/>
  <c r="H937" i="1"/>
  <c r="M937" i="1" s="1"/>
  <c r="D937" i="1"/>
  <c r="K936" i="1"/>
  <c r="N936" i="1" s="1"/>
  <c r="H936" i="1"/>
  <c r="M936" i="1" s="1"/>
  <c r="D936" i="1"/>
  <c r="K935" i="1"/>
  <c r="H935" i="1"/>
  <c r="D935" i="1"/>
  <c r="K934" i="1"/>
  <c r="H934" i="1"/>
  <c r="D934" i="1"/>
  <c r="K933" i="1"/>
  <c r="N933" i="1" s="1"/>
  <c r="H933" i="1"/>
  <c r="M933" i="1" s="1"/>
  <c r="D933" i="1"/>
  <c r="K932" i="1"/>
  <c r="N932" i="1" s="1"/>
  <c r="H932" i="1"/>
  <c r="M932" i="1" s="1"/>
  <c r="D932" i="1"/>
  <c r="K931" i="1"/>
  <c r="N931" i="1" s="1"/>
  <c r="H931" i="1"/>
  <c r="M931" i="1" s="1"/>
  <c r="D931" i="1"/>
  <c r="K930" i="1"/>
  <c r="N930" i="1" s="1"/>
  <c r="H930" i="1"/>
  <c r="M930" i="1" s="1"/>
  <c r="D930" i="1"/>
  <c r="K929" i="1"/>
  <c r="H929" i="1"/>
  <c r="D929" i="1"/>
  <c r="K928" i="1"/>
  <c r="H928" i="1"/>
  <c r="D928" i="1"/>
  <c r="K927" i="1"/>
  <c r="N927" i="1" s="1"/>
  <c r="H927" i="1"/>
  <c r="M927" i="1" s="1"/>
  <c r="D927" i="1"/>
  <c r="K926" i="1"/>
  <c r="N926" i="1" s="1"/>
  <c r="H926" i="1"/>
  <c r="M926" i="1" s="1"/>
  <c r="D926" i="1"/>
  <c r="K925" i="1"/>
  <c r="H925" i="1"/>
  <c r="D925" i="1"/>
  <c r="K924" i="1"/>
  <c r="H924" i="1"/>
  <c r="D924" i="1"/>
  <c r="K923" i="1"/>
  <c r="N923" i="1" s="1"/>
  <c r="H923" i="1"/>
  <c r="M923" i="1" s="1"/>
  <c r="D923" i="1"/>
  <c r="K922" i="1"/>
  <c r="N922" i="1" s="1"/>
  <c r="H922" i="1"/>
  <c r="M922" i="1" s="1"/>
  <c r="D922" i="1"/>
  <c r="K921" i="1"/>
  <c r="N921" i="1" s="1"/>
  <c r="H921" i="1"/>
  <c r="M921" i="1" s="1"/>
  <c r="D921" i="1"/>
  <c r="K920" i="1"/>
  <c r="N920" i="1" s="1"/>
  <c r="H920" i="1"/>
  <c r="M920" i="1" s="1"/>
  <c r="D920" i="1"/>
  <c r="K919" i="1"/>
  <c r="N919" i="1" s="1"/>
  <c r="H919" i="1"/>
  <c r="M919" i="1" s="1"/>
  <c r="D919" i="1"/>
  <c r="K918" i="1"/>
  <c r="N918" i="1" s="1"/>
  <c r="H918" i="1"/>
  <c r="M918" i="1" s="1"/>
  <c r="D918" i="1"/>
  <c r="K917" i="1"/>
  <c r="H917" i="1"/>
  <c r="D917" i="1"/>
  <c r="K916" i="1"/>
  <c r="H916" i="1"/>
  <c r="D916" i="1"/>
  <c r="K915" i="1"/>
  <c r="N915" i="1" s="1"/>
  <c r="H915" i="1"/>
  <c r="M915" i="1" s="1"/>
  <c r="D915" i="1"/>
  <c r="K914" i="1"/>
  <c r="N914" i="1" s="1"/>
  <c r="H914" i="1"/>
  <c r="M914" i="1" s="1"/>
  <c r="D914" i="1"/>
  <c r="K913" i="1"/>
  <c r="N913" i="1" s="1"/>
  <c r="H913" i="1"/>
  <c r="M913" i="1" s="1"/>
  <c r="D913" i="1"/>
  <c r="K912" i="1"/>
  <c r="H912" i="1"/>
  <c r="D912" i="1"/>
  <c r="K911" i="1"/>
  <c r="H911" i="1"/>
  <c r="D911" i="1"/>
  <c r="K910" i="1"/>
  <c r="N910" i="1" s="1"/>
  <c r="H910" i="1"/>
  <c r="M910" i="1" s="1"/>
  <c r="D910" i="1"/>
  <c r="K909" i="1"/>
  <c r="N909" i="1" s="1"/>
  <c r="H909" i="1"/>
  <c r="M909" i="1" s="1"/>
  <c r="D909" i="1"/>
  <c r="K908" i="1"/>
  <c r="N908" i="1" s="1"/>
  <c r="H908" i="1"/>
  <c r="M908" i="1" s="1"/>
  <c r="D908" i="1"/>
  <c r="K907" i="1"/>
  <c r="H907" i="1"/>
  <c r="D907" i="1"/>
  <c r="K906" i="1"/>
  <c r="H906" i="1"/>
  <c r="D906" i="1"/>
  <c r="K905" i="1"/>
  <c r="N905" i="1" s="1"/>
  <c r="H905" i="1"/>
  <c r="M905" i="1" s="1"/>
  <c r="D905" i="1"/>
  <c r="K904" i="1"/>
  <c r="N904" i="1" s="1"/>
  <c r="H904" i="1"/>
  <c r="M904" i="1" s="1"/>
  <c r="D904" i="1"/>
  <c r="K903" i="1"/>
  <c r="N903" i="1" s="1"/>
  <c r="H903" i="1"/>
  <c r="M903" i="1" s="1"/>
  <c r="D903" i="1"/>
  <c r="K902" i="1"/>
  <c r="N902" i="1" s="1"/>
  <c r="H902" i="1"/>
  <c r="M902" i="1" s="1"/>
  <c r="D902" i="1"/>
  <c r="K901" i="1"/>
  <c r="N901" i="1" s="1"/>
  <c r="H901" i="1"/>
  <c r="M901" i="1" s="1"/>
  <c r="D901" i="1"/>
  <c r="K900" i="1"/>
  <c r="N900" i="1" s="1"/>
  <c r="H900" i="1"/>
  <c r="M900" i="1" s="1"/>
  <c r="D900" i="1"/>
  <c r="K899" i="1"/>
  <c r="H899" i="1"/>
  <c r="D899" i="1"/>
  <c r="K898" i="1"/>
  <c r="H898" i="1"/>
  <c r="D898" i="1"/>
  <c r="K897" i="1"/>
  <c r="N897" i="1" s="1"/>
  <c r="H897" i="1"/>
  <c r="M897" i="1" s="1"/>
  <c r="D897" i="1"/>
  <c r="K896" i="1"/>
  <c r="N896" i="1" s="1"/>
  <c r="H896" i="1"/>
  <c r="M896" i="1" s="1"/>
  <c r="D896" i="1"/>
  <c r="K895" i="1"/>
  <c r="H895" i="1"/>
  <c r="D895" i="1"/>
  <c r="K894" i="1"/>
  <c r="H894" i="1"/>
  <c r="D894" i="1"/>
  <c r="K893" i="1"/>
  <c r="N893" i="1" s="1"/>
  <c r="H893" i="1"/>
  <c r="M893" i="1" s="1"/>
  <c r="D893" i="1"/>
  <c r="K892" i="1"/>
  <c r="N892" i="1" s="1"/>
  <c r="H892" i="1"/>
  <c r="M892" i="1" s="1"/>
  <c r="D892" i="1"/>
  <c r="K891" i="1"/>
  <c r="N891" i="1" s="1"/>
  <c r="H891" i="1"/>
  <c r="M891" i="1" s="1"/>
  <c r="D891" i="1"/>
  <c r="K890" i="1"/>
  <c r="N890" i="1" s="1"/>
  <c r="H890" i="1"/>
  <c r="M890" i="1" s="1"/>
  <c r="D890" i="1"/>
  <c r="K889" i="1"/>
  <c r="H889" i="1"/>
  <c r="D889" i="1"/>
  <c r="K888" i="1"/>
  <c r="H888" i="1"/>
  <c r="D888" i="1"/>
  <c r="K887" i="1"/>
  <c r="N887" i="1" s="1"/>
  <c r="H887" i="1"/>
  <c r="M887" i="1" s="1"/>
  <c r="D887" i="1"/>
  <c r="K886" i="1"/>
  <c r="N886" i="1" s="1"/>
  <c r="H886" i="1"/>
  <c r="M886" i="1" s="1"/>
  <c r="D886" i="1"/>
  <c r="K885" i="1"/>
  <c r="N885" i="1" s="1"/>
  <c r="H885" i="1"/>
  <c r="M885" i="1" s="1"/>
  <c r="D885" i="1"/>
  <c r="K884" i="1"/>
  <c r="N884" i="1" s="1"/>
  <c r="H884" i="1"/>
  <c r="M884" i="1" s="1"/>
  <c r="D884" i="1"/>
  <c r="K883" i="1"/>
  <c r="N883" i="1" s="1"/>
  <c r="H883" i="1"/>
  <c r="M883" i="1" s="1"/>
  <c r="D883" i="1"/>
  <c r="K882" i="1"/>
  <c r="N882" i="1" s="1"/>
  <c r="H882" i="1"/>
  <c r="M882" i="1" s="1"/>
  <c r="D882" i="1"/>
  <c r="K881" i="1"/>
  <c r="H881" i="1"/>
  <c r="D881" i="1"/>
  <c r="K880" i="1"/>
  <c r="H880" i="1"/>
  <c r="D880" i="1"/>
  <c r="K879" i="1"/>
  <c r="N879" i="1" s="1"/>
  <c r="H879" i="1"/>
  <c r="M879" i="1" s="1"/>
  <c r="D879" i="1"/>
  <c r="K878" i="1"/>
  <c r="H878" i="1"/>
  <c r="D878" i="1"/>
  <c r="K877" i="1"/>
  <c r="H877" i="1"/>
  <c r="D877" i="1"/>
  <c r="K876" i="1"/>
  <c r="N876" i="1" s="1"/>
  <c r="H876" i="1"/>
  <c r="M876" i="1" s="1"/>
  <c r="D876" i="1"/>
  <c r="K875" i="1"/>
  <c r="N875" i="1" s="1"/>
  <c r="H875" i="1"/>
  <c r="M875" i="1" s="1"/>
  <c r="D875" i="1"/>
  <c r="K874" i="1"/>
  <c r="N874" i="1" s="1"/>
  <c r="H874" i="1"/>
  <c r="M874" i="1" s="1"/>
  <c r="D874" i="1"/>
  <c r="K873" i="1"/>
  <c r="N873" i="1" s="1"/>
  <c r="H873" i="1"/>
  <c r="M873" i="1" s="1"/>
  <c r="D873" i="1"/>
  <c r="K872" i="1"/>
  <c r="N872" i="1" s="1"/>
  <c r="H872" i="1"/>
  <c r="M872" i="1" s="1"/>
  <c r="D872" i="1"/>
  <c r="K871" i="1"/>
  <c r="H871" i="1"/>
  <c r="D871" i="1"/>
  <c r="K870" i="1"/>
  <c r="H870" i="1"/>
  <c r="D870" i="1"/>
  <c r="K869" i="1"/>
  <c r="N869" i="1" s="1"/>
  <c r="H869" i="1"/>
  <c r="M869" i="1" s="1"/>
  <c r="D869" i="1"/>
  <c r="K868" i="1"/>
  <c r="N868" i="1" s="1"/>
  <c r="H868" i="1"/>
  <c r="M868" i="1" s="1"/>
  <c r="D868" i="1"/>
  <c r="K867" i="1"/>
  <c r="N867" i="1" s="1"/>
  <c r="H867" i="1"/>
  <c r="M867" i="1" s="1"/>
  <c r="D867" i="1"/>
  <c r="K866" i="1"/>
  <c r="N866" i="1" s="1"/>
  <c r="H866" i="1"/>
  <c r="M866" i="1" s="1"/>
  <c r="D866" i="1"/>
  <c r="K865" i="1"/>
  <c r="N865" i="1" s="1"/>
  <c r="H865" i="1"/>
  <c r="M865" i="1" s="1"/>
  <c r="D865" i="1"/>
  <c r="K864" i="1"/>
  <c r="N864" i="1" s="1"/>
  <c r="H864" i="1"/>
  <c r="M864" i="1" s="1"/>
  <c r="D864" i="1"/>
  <c r="K863" i="1"/>
  <c r="H863" i="1"/>
  <c r="D863" i="1"/>
  <c r="K862" i="1"/>
  <c r="H862" i="1"/>
  <c r="D862" i="1"/>
  <c r="K861" i="1"/>
  <c r="H861" i="1"/>
  <c r="D861" i="1"/>
  <c r="K860" i="1"/>
  <c r="H860" i="1"/>
  <c r="D860" i="1"/>
  <c r="K859" i="1"/>
  <c r="N859" i="1" s="1"/>
  <c r="H859" i="1"/>
  <c r="M859" i="1" s="1"/>
  <c r="D859" i="1"/>
  <c r="K858" i="1"/>
  <c r="N858" i="1" s="1"/>
  <c r="H858" i="1"/>
  <c r="M858" i="1" s="1"/>
  <c r="D858" i="1"/>
  <c r="K857" i="1"/>
  <c r="N857" i="1" s="1"/>
  <c r="H857" i="1"/>
  <c r="M857" i="1" s="1"/>
  <c r="D857" i="1"/>
  <c r="K856" i="1"/>
  <c r="N856" i="1" s="1"/>
  <c r="H856" i="1"/>
  <c r="M856" i="1" s="1"/>
  <c r="D856" i="1"/>
  <c r="K855" i="1"/>
  <c r="N855" i="1" s="1"/>
  <c r="H855" i="1"/>
  <c r="M855" i="1" s="1"/>
  <c r="D855" i="1"/>
  <c r="K854" i="1"/>
  <c r="N854" i="1" s="1"/>
  <c r="H854" i="1"/>
  <c r="M854" i="1" s="1"/>
  <c r="D854" i="1"/>
  <c r="K853" i="1"/>
  <c r="H853" i="1"/>
  <c r="D853" i="1"/>
  <c r="K852" i="1"/>
  <c r="H852" i="1"/>
  <c r="D852" i="1"/>
  <c r="K851" i="1"/>
  <c r="N851" i="1" s="1"/>
  <c r="H851" i="1"/>
  <c r="M851" i="1" s="1"/>
  <c r="D851" i="1"/>
  <c r="K850" i="1"/>
  <c r="N850" i="1" s="1"/>
  <c r="H850" i="1"/>
  <c r="M850" i="1" s="1"/>
  <c r="D850" i="1"/>
  <c r="K849" i="1"/>
  <c r="N849" i="1" s="1"/>
  <c r="H849" i="1"/>
  <c r="M849" i="1" s="1"/>
  <c r="D849" i="1"/>
  <c r="K848" i="1"/>
  <c r="N848" i="1" s="1"/>
  <c r="H848" i="1"/>
  <c r="M848" i="1" s="1"/>
  <c r="D848" i="1"/>
  <c r="K847" i="1"/>
  <c r="N847" i="1" s="1"/>
  <c r="H847" i="1"/>
  <c r="M847" i="1" s="1"/>
  <c r="D847" i="1"/>
  <c r="K846" i="1"/>
  <c r="N846" i="1" s="1"/>
  <c r="H846" i="1"/>
  <c r="M846" i="1" s="1"/>
  <c r="D846" i="1"/>
  <c r="K845" i="1"/>
  <c r="H845" i="1"/>
  <c r="D845" i="1"/>
  <c r="K844" i="1"/>
  <c r="H844" i="1"/>
  <c r="D844" i="1"/>
  <c r="K843" i="1"/>
  <c r="H843" i="1"/>
  <c r="D843" i="1"/>
  <c r="K842" i="1"/>
  <c r="H842" i="1"/>
  <c r="D842" i="1"/>
  <c r="K841" i="1"/>
  <c r="N841" i="1" s="1"/>
  <c r="H841" i="1"/>
  <c r="M841" i="1" s="1"/>
  <c r="D841" i="1"/>
  <c r="K840" i="1"/>
  <c r="N840" i="1" s="1"/>
  <c r="H840" i="1"/>
  <c r="M840" i="1" s="1"/>
  <c r="D840" i="1"/>
  <c r="K839" i="1"/>
  <c r="N839" i="1" s="1"/>
  <c r="H839" i="1"/>
  <c r="M839" i="1" s="1"/>
  <c r="D839" i="1"/>
  <c r="K838" i="1"/>
  <c r="N838" i="1" s="1"/>
  <c r="H838" i="1"/>
  <c r="M838" i="1" s="1"/>
  <c r="D838" i="1"/>
  <c r="K837" i="1"/>
  <c r="N837" i="1" s="1"/>
  <c r="H837" i="1"/>
  <c r="M837" i="1" s="1"/>
  <c r="D837" i="1"/>
  <c r="K836" i="1"/>
  <c r="N836" i="1" s="1"/>
  <c r="H836" i="1"/>
  <c r="M836" i="1" s="1"/>
  <c r="D836" i="1"/>
  <c r="K835" i="1"/>
  <c r="H835" i="1"/>
  <c r="D835" i="1"/>
  <c r="K834" i="1"/>
  <c r="H834" i="1"/>
  <c r="D834" i="1"/>
  <c r="K833" i="1"/>
  <c r="N833" i="1" s="1"/>
  <c r="H833" i="1"/>
  <c r="M833" i="1" s="1"/>
  <c r="D833" i="1"/>
  <c r="K832" i="1"/>
  <c r="N832" i="1" s="1"/>
  <c r="H832" i="1"/>
  <c r="M832" i="1" s="1"/>
  <c r="D832" i="1"/>
  <c r="K831" i="1"/>
  <c r="N831" i="1" s="1"/>
  <c r="H831" i="1"/>
  <c r="M831" i="1" s="1"/>
  <c r="D831" i="1"/>
  <c r="K830" i="1"/>
  <c r="N830" i="1" s="1"/>
  <c r="H830" i="1"/>
  <c r="M830" i="1" s="1"/>
  <c r="D830" i="1"/>
  <c r="K829" i="1"/>
  <c r="N829" i="1" s="1"/>
  <c r="H829" i="1"/>
  <c r="M829" i="1" s="1"/>
  <c r="D829" i="1"/>
  <c r="K828" i="1"/>
  <c r="N828" i="1" s="1"/>
  <c r="H828" i="1"/>
  <c r="M828" i="1" s="1"/>
  <c r="D828" i="1"/>
  <c r="K827" i="1"/>
  <c r="H827" i="1"/>
  <c r="D827" i="1"/>
  <c r="K826" i="1"/>
  <c r="H826" i="1"/>
  <c r="D826" i="1"/>
  <c r="K825" i="1"/>
  <c r="H825" i="1"/>
  <c r="D825" i="1"/>
  <c r="K824" i="1"/>
  <c r="H824" i="1"/>
  <c r="D824" i="1"/>
  <c r="K823" i="1"/>
  <c r="N823" i="1" s="1"/>
  <c r="H823" i="1"/>
  <c r="M823" i="1" s="1"/>
  <c r="D823" i="1"/>
  <c r="K822" i="1"/>
  <c r="N822" i="1" s="1"/>
  <c r="H822" i="1"/>
  <c r="M822" i="1" s="1"/>
  <c r="D822" i="1"/>
  <c r="K821" i="1"/>
  <c r="N821" i="1" s="1"/>
  <c r="H821" i="1"/>
  <c r="M821" i="1" s="1"/>
  <c r="D821" i="1"/>
  <c r="K820" i="1"/>
  <c r="N820" i="1" s="1"/>
  <c r="H820" i="1"/>
  <c r="M820" i="1" s="1"/>
  <c r="D820" i="1"/>
  <c r="K819" i="1"/>
  <c r="N819" i="1" s="1"/>
  <c r="H819" i="1"/>
  <c r="M819" i="1" s="1"/>
  <c r="D819" i="1"/>
  <c r="K818" i="1"/>
  <c r="N818" i="1" s="1"/>
  <c r="H818" i="1"/>
  <c r="M818" i="1" s="1"/>
  <c r="D818" i="1"/>
  <c r="K817" i="1"/>
  <c r="H817" i="1"/>
  <c r="D817" i="1"/>
  <c r="K816" i="1"/>
  <c r="H816" i="1"/>
  <c r="D816" i="1"/>
  <c r="K815" i="1"/>
  <c r="N815" i="1" s="1"/>
  <c r="H815" i="1"/>
  <c r="M815" i="1" s="1"/>
  <c r="D815" i="1"/>
  <c r="K814" i="1"/>
  <c r="N814" i="1" s="1"/>
  <c r="H814" i="1"/>
  <c r="M814" i="1" s="1"/>
  <c r="D814" i="1"/>
  <c r="K813" i="1"/>
  <c r="N813" i="1" s="1"/>
  <c r="H813" i="1"/>
  <c r="M813" i="1" s="1"/>
  <c r="D813" i="1"/>
  <c r="K812" i="1"/>
  <c r="N812" i="1" s="1"/>
  <c r="H812" i="1"/>
  <c r="M812" i="1" s="1"/>
  <c r="D812" i="1"/>
  <c r="K811" i="1"/>
  <c r="N811" i="1" s="1"/>
  <c r="H811" i="1"/>
  <c r="M811" i="1" s="1"/>
  <c r="D811" i="1"/>
  <c r="K810" i="1"/>
  <c r="H810" i="1"/>
  <c r="D810" i="1"/>
  <c r="K809" i="1"/>
  <c r="H809" i="1"/>
  <c r="D809" i="1"/>
  <c r="K808" i="1"/>
  <c r="N808" i="1" s="1"/>
  <c r="H808" i="1"/>
  <c r="M808" i="1" s="1"/>
  <c r="D808" i="1"/>
  <c r="K807" i="1"/>
  <c r="H807" i="1"/>
  <c r="D807" i="1"/>
  <c r="K806" i="1"/>
  <c r="H806" i="1"/>
  <c r="D806" i="1"/>
  <c r="K805" i="1"/>
  <c r="N805" i="1" s="1"/>
  <c r="H805" i="1"/>
  <c r="M805" i="1" s="1"/>
  <c r="D805" i="1"/>
  <c r="K804" i="1"/>
  <c r="N804" i="1" s="1"/>
  <c r="H804" i="1"/>
  <c r="M804" i="1" s="1"/>
  <c r="D804" i="1"/>
  <c r="K803" i="1"/>
  <c r="N803" i="1" s="1"/>
  <c r="H803" i="1"/>
  <c r="M803" i="1" s="1"/>
  <c r="D803" i="1"/>
  <c r="K802" i="1"/>
  <c r="N802" i="1" s="1"/>
  <c r="H802" i="1"/>
  <c r="M802" i="1" s="1"/>
  <c r="D802" i="1"/>
  <c r="K801" i="1"/>
  <c r="N801" i="1" s="1"/>
  <c r="H801" i="1"/>
  <c r="M801" i="1" s="1"/>
  <c r="D801" i="1"/>
  <c r="K800" i="1"/>
  <c r="N800" i="1" s="1"/>
  <c r="H800" i="1"/>
  <c r="M800" i="1" s="1"/>
  <c r="D800" i="1"/>
  <c r="K799" i="1"/>
  <c r="H799" i="1"/>
  <c r="D799" i="1"/>
  <c r="K798" i="1"/>
  <c r="H798" i="1"/>
  <c r="D798" i="1"/>
  <c r="K797" i="1"/>
  <c r="N797" i="1" s="1"/>
  <c r="H797" i="1"/>
  <c r="M797" i="1" s="1"/>
  <c r="D797" i="1"/>
  <c r="K796" i="1"/>
  <c r="N796" i="1" s="1"/>
  <c r="H796" i="1"/>
  <c r="M796" i="1" s="1"/>
  <c r="D796" i="1"/>
  <c r="K795" i="1"/>
  <c r="N795" i="1" s="1"/>
  <c r="H795" i="1"/>
  <c r="M795" i="1" s="1"/>
  <c r="D795" i="1"/>
  <c r="K794" i="1"/>
  <c r="N794" i="1" s="1"/>
  <c r="H794" i="1"/>
  <c r="M794" i="1" s="1"/>
  <c r="D794" i="1"/>
  <c r="K793" i="1"/>
  <c r="H793" i="1"/>
  <c r="D793" i="1"/>
  <c r="K792" i="1"/>
  <c r="H792" i="1"/>
  <c r="D792" i="1"/>
  <c r="K791" i="1"/>
  <c r="N791" i="1" s="1"/>
  <c r="H791" i="1"/>
  <c r="M791" i="1" s="1"/>
  <c r="D791" i="1"/>
  <c r="K790" i="1"/>
  <c r="N790" i="1" s="1"/>
  <c r="H790" i="1"/>
  <c r="M790" i="1" s="1"/>
  <c r="D790" i="1"/>
  <c r="K789" i="1"/>
  <c r="H789" i="1"/>
  <c r="D789" i="1"/>
  <c r="K788" i="1"/>
  <c r="H788" i="1"/>
  <c r="D788" i="1"/>
  <c r="K787" i="1"/>
  <c r="N787" i="1" s="1"/>
  <c r="H787" i="1"/>
  <c r="M787" i="1" s="1"/>
  <c r="D787" i="1"/>
  <c r="K786" i="1"/>
  <c r="N786" i="1" s="1"/>
  <c r="H786" i="1"/>
  <c r="M786" i="1" s="1"/>
  <c r="D786" i="1"/>
  <c r="K785" i="1"/>
  <c r="N785" i="1" s="1"/>
  <c r="H785" i="1"/>
  <c r="M785" i="1" s="1"/>
  <c r="D785" i="1"/>
  <c r="K784" i="1"/>
  <c r="N784" i="1" s="1"/>
  <c r="H784" i="1"/>
  <c r="M784" i="1" s="1"/>
  <c r="D784" i="1"/>
  <c r="K783" i="1"/>
  <c r="N783" i="1" s="1"/>
  <c r="H783" i="1"/>
  <c r="M783" i="1" s="1"/>
  <c r="D783" i="1"/>
  <c r="K782" i="1"/>
  <c r="N782" i="1" s="1"/>
  <c r="H782" i="1"/>
  <c r="M782" i="1" s="1"/>
  <c r="D782" i="1"/>
  <c r="K781" i="1"/>
  <c r="H781" i="1"/>
  <c r="D781" i="1"/>
  <c r="K780" i="1"/>
  <c r="H780" i="1"/>
  <c r="D780" i="1"/>
  <c r="K779" i="1"/>
  <c r="N779" i="1" s="1"/>
  <c r="H779" i="1"/>
  <c r="M779" i="1" s="1"/>
  <c r="D779" i="1"/>
  <c r="K778" i="1"/>
  <c r="N778" i="1" s="1"/>
  <c r="H778" i="1"/>
  <c r="M778" i="1" s="1"/>
  <c r="D778" i="1"/>
  <c r="K777" i="1"/>
  <c r="N777" i="1" s="1"/>
  <c r="H777" i="1"/>
  <c r="M777" i="1" s="1"/>
  <c r="D777" i="1"/>
  <c r="K776" i="1"/>
  <c r="H776" i="1"/>
  <c r="D776" i="1"/>
  <c r="K775" i="1"/>
  <c r="H775" i="1"/>
  <c r="D775" i="1"/>
  <c r="K774" i="1"/>
  <c r="N774" i="1" s="1"/>
  <c r="H774" i="1"/>
  <c r="M774" i="1" s="1"/>
  <c r="D774" i="1"/>
  <c r="K773" i="1"/>
  <c r="N773" i="1" s="1"/>
  <c r="H773" i="1"/>
  <c r="M773" i="1" s="1"/>
  <c r="D773" i="1"/>
  <c r="K772" i="1"/>
  <c r="N772" i="1" s="1"/>
  <c r="H772" i="1"/>
  <c r="M772" i="1" s="1"/>
  <c r="D772" i="1"/>
  <c r="K771" i="1"/>
  <c r="H771" i="1"/>
  <c r="D771" i="1"/>
  <c r="K770" i="1"/>
  <c r="H770" i="1"/>
  <c r="D770" i="1"/>
  <c r="K769" i="1"/>
  <c r="N769" i="1" s="1"/>
  <c r="H769" i="1"/>
  <c r="M769" i="1" s="1"/>
  <c r="D769" i="1"/>
  <c r="K768" i="1"/>
  <c r="N768" i="1" s="1"/>
  <c r="H768" i="1"/>
  <c r="M768" i="1" s="1"/>
  <c r="D768" i="1"/>
  <c r="K767" i="1"/>
  <c r="N767" i="1" s="1"/>
  <c r="H767" i="1"/>
  <c r="M767" i="1" s="1"/>
  <c r="D767" i="1"/>
  <c r="K766" i="1"/>
  <c r="N766" i="1" s="1"/>
  <c r="H766" i="1"/>
  <c r="M766" i="1" s="1"/>
  <c r="D766" i="1"/>
  <c r="K765" i="1"/>
  <c r="N765" i="1" s="1"/>
  <c r="H765" i="1"/>
  <c r="M765" i="1" s="1"/>
  <c r="D765" i="1"/>
  <c r="K764" i="1"/>
  <c r="N764" i="1" s="1"/>
  <c r="H764" i="1"/>
  <c r="M764" i="1" s="1"/>
  <c r="D764" i="1"/>
  <c r="K763" i="1"/>
  <c r="H763" i="1"/>
  <c r="D763" i="1"/>
  <c r="K762" i="1"/>
  <c r="H762" i="1"/>
  <c r="D762" i="1"/>
  <c r="K761" i="1"/>
  <c r="N761" i="1" s="1"/>
  <c r="H761" i="1"/>
  <c r="M761" i="1" s="1"/>
  <c r="D761" i="1"/>
  <c r="K760" i="1"/>
  <c r="N760" i="1" s="1"/>
  <c r="H760" i="1"/>
  <c r="M760" i="1" s="1"/>
  <c r="D760" i="1"/>
  <c r="K759" i="1"/>
  <c r="H759" i="1"/>
  <c r="D759" i="1"/>
  <c r="K758" i="1"/>
  <c r="H758" i="1"/>
  <c r="D758" i="1"/>
  <c r="K757" i="1"/>
  <c r="N757" i="1" s="1"/>
  <c r="H757" i="1"/>
  <c r="M757" i="1" s="1"/>
  <c r="D757" i="1"/>
  <c r="K756" i="1"/>
  <c r="N756" i="1" s="1"/>
  <c r="H756" i="1"/>
  <c r="M756" i="1" s="1"/>
  <c r="D756" i="1"/>
  <c r="K755" i="1"/>
  <c r="N755" i="1" s="1"/>
  <c r="H755" i="1"/>
  <c r="M755" i="1" s="1"/>
  <c r="D755" i="1"/>
  <c r="K754" i="1"/>
  <c r="N754" i="1" s="1"/>
  <c r="H754" i="1"/>
  <c r="M754" i="1" s="1"/>
  <c r="D754" i="1"/>
  <c r="K753" i="1"/>
  <c r="H753" i="1"/>
  <c r="D753" i="1"/>
  <c r="K752" i="1"/>
  <c r="H752" i="1"/>
  <c r="D752" i="1"/>
  <c r="K751" i="1"/>
  <c r="N751" i="1" s="1"/>
  <c r="H751" i="1"/>
  <c r="M751" i="1" s="1"/>
  <c r="D751" i="1"/>
  <c r="K750" i="1"/>
  <c r="N750" i="1" s="1"/>
  <c r="H750" i="1"/>
  <c r="M750" i="1" s="1"/>
  <c r="D750" i="1"/>
  <c r="K749" i="1"/>
  <c r="N749" i="1" s="1"/>
  <c r="H749" i="1"/>
  <c r="M749" i="1" s="1"/>
  <c r="D749" i="1"/>
  <c r="K748" i="1"/>
  <c r="N748" i="1" s="1"/>
  <c r="H748" i="1"/>
  <c r="M748" i="1" s="1"/>
  <c r="D748" i="1"/>
  <c r="K747" i="1"/>
  <c r="N747" i="1" s="1"/>
  <c r="H747" i="1"/>
  <c r="M747" i="1" s="1"/>
  <c r="D747" i="1"/>
  <c r="K746" i="1"/>
  <c r="N746" i="1" s="1"/>
  <c r="H746" i="1"/>
  <c r="M746" i="1" s="1"/>
  <c r="D746" i="1"/>
  <c r="K745" i="1"/>
  <c r="H745" i="1"/>
  <c r="D745" i="1"/>
  <c r="K744" i="1"/>
  <c r="H744" i="1"/>
  <c r="D744" i="1"/>
  <c r="K743" i="1"/>
  <c r="N743" i="1" s="1"/>
  <c r="H743" i="1"/>
  <c r="M743" i="1" s="1"/>
  <c r="D743" i="1"/>
  <c r="K742" i="1"/>
  <c r="H742" i="1"/>
  <c r="D742" i="1"/>
  <c r="K741" i="1"/>
  <c r="H741" i="1"/>
  <c r="D741" i="1"/>
  <c r="K740" i="1"/>
  <c r="N740" i="1" s="1"/>
  <c r="H740" i="1"/>
  <c r="M740" i="1" s="1"/>
  <c r="D740" i="1"/>
  <c r="K739" i="1"/>
  <c r="N739" i="1" s="1"/>
  <c r="H739" i="1"/>
  <c r="M739" i="1" s="1"/>
  <c r="D739" i="1"/>
  <c r="K738" i="1"/>
  <c r="N738" i="1" s="1"/>
  <c r="H738" i="1"/>
  <c r="M738" i="1" s="1"/>
  <c r="D738" i="1"/>
  <c r="K737" i="1"/>
  <c r="N737" i="1" s="1"/>
  <c r="H737" i="1"/>
  <c r="M737" i="1" s="1"/>
  <c r="D737" i="1"/>
  <c r="K736" i="1"/>
  <c r="N736" i="1" s="1"/>
  <c r="H736" i="1"/>
  <c r="M736" i="1" s="1"/>
  <c r="D736" i="1"/>
  <c r="K735" i="1"/>
  <c r="H735" i="1"/>
  <c r="D735" i="1"/>
  <c r="K734" i="1"/>
  <c r="H734" i="1"/>
  <c r="D734" i="1"/>
  <c r="K733" i="1"/>
  <c r="N733" i="1" s="1"/>
  <c r="H733" i="1"/>
  <c r="M733" i="1" s="1"/>
  <c r="D733" i="1"/>
  <c r="K732" i="1"/>
  <c r="N732" i="1" s="1"/>
  <c r="H732" i="1"/>
  <c r="M732" i="1" s="1"/>
  <c r="D732" i="1"/>
  <c r="K731" i="1"/>
  <c r="N731" i="1" s="1"/>
  <c r="H731" i="1"/>
  <c r="M731" i="1" s="1"/>
  <c r="D731" i="1"/>
  <c r="K730" i="1"/>
  <c r="N730" i="1" s="1"/>
  <c r="H730" i="1"/>
  <c r="M730" i="1" s="1"/>
  <c r="D730" i="1"/>
  <c r="K729" i="1"/>
  <c r="N729" i="1" s="1"/>
  <c r="H729" i="1"/>
  <c r="M729" i="1" s="1"/>
  <c r="D729" i="1"/>
  <c r="K728" i="1"/>
  <c r="N728" i="1" s="1"/>
  <c r="H728" i="1"/>
  <c r="M728" i="1" s="1"/>
  <c r="D728" i="1"/>
  <c r="K727" i="1"/>
  <c r="H727" i="1"/>
  <c r="D727" i="1"/>
  <c r="K726" i="1"/>
  <c r="H726" i="1"/>
  <c r="D726" i="1"/>
  <c r="K725" i="1"/>
  <c r="H725" i="1"/>
  <c r="D725" i="1"/>
  <c r="K724" i="1"/>
  <c r="H724" i="1"/>
  <c r="D724" i="1"/>
  <c r="K723" i="1"/>
  <c r="N723" i="1" s="1"/>
  <c r="H723" i="1"/>
  <c r="M723" i="1" s="1"/>
  <c r="D723" i="1"/>
  <c r="K722" i="1"/>
  <c r="H722" i="1"/>
  <c r="D722" i="1"/>
  <c r="K721" i="1"/>
  <c r="H721" i="1"/>
  <c r="D721" i="1"/>
  <c r="K720" i="1"/>
  <c r="H720" i="1"/>
  <c r="D720" i="1"/>
  <c r="K719" i="1"/>
  <c r="N719" i="1" s="1"/>
  <c r="H719" i="1"/>
  <c r="M719" i="1" s="1"/>
  <c r="D719" i="1"/>
  <c r="K718" i="1"/>
  <c r="N718" i="1" s="1"/>
  <c r="H718" i="1"/>
  <c r="M718" i="1" s="1"/>
  <c r="D718" i="1"/>
  <c r="K717" i="1"/>
  <c r="N717" i="1" s="1"/>
  <c r="H717" i="1"/>
  <c r="M717" i="1" s="1"/>
  <c r="D717" i="1"/>
  <c r="K716" i="1"/>
  <c r="N716" i="1" s="1"/>
  <c r="H716" i="1"/>
  <c r="M716" i="1" s="1"/>
  <c r="D716" i="1"/>
  <c r="K715" i="1"/>
  <c r="N715" i="1" s="1"/>
  <c r="H715" i="1"/>
  <c r="M715" i="1" s="1"/>
  <c r="D715" i="1"/>
  <c r="K714" i="1"/>
  <c r="H714" i="1"/>
  <c r="D714" i="1"/>
  <c r="K713" i="1"/>
  <c r="H713" i="1"/>
  <c r="D713" i="1"/>
  <c r="K712" i="1"/>
  <c r="H712" i="1"/>
  <c r="D712" i="1"/>
  <c r="K711" i="1"/>
  <c r="N711" i="1" s="1"/>
  <c r="H711" i="1"/>
  <c r="M711" i="1" s="1"/>
  <c r="D711" i="1"/>
  <c r="K710" i="1"/>
  <c r="N710" i="1" s="1"/>
  <c r="H710" i="1"/>
  <c r="M710" i="1" s="1"/>
  <c r="D710" i="1"/>
  <c r="K709" i="1"/>
  <c r="N709" i="1" s="1"/>
  <c r="H709" i="1"/>
  <c r="M709" i="1" s="1"/>
  <c r="D709" i="1"/>
  <c r="K708" i="1"/>
  <c r="H708" i="1"/>
  <c r="D708" i="1"/>
  <c r="K707" i="1"/>
  <c r="H707" i="1"/>
  <c r="D707" i="1"/>
  <c r="K706" i="1"/>
  <c r="H706" i="1"/>
  <c r="D706" i="1"/>
  <c r="K705" i="1"/>
  <c r="H705" i="1"/>
  <c r="D705" i="1"/>
  <c r="K704" i="1"/>
  <c r="H704" i="1"/>
  <c r="D704" i="1"/>
  <c r="K703" i="1"/>
  <c r="N703" i="1" s="1"/>
  <c r="H703" i="1"/>
  <c r="M703" i="1" s="1"/>
  <c r="D703" i="1"/>
  <c r="K702" i="1"/>
  <c r="N702" i="1" s="1"/>
  <c r="H702" i="1"/>
  <c r="M702" i="1" s="1"/>
  <c r="D702" i="1"/>
  <c r="K701" i="1"/>
  <c r="N701" i="1" s="1"/>
  <c r="H701" i="1"/>
  <c r="M701" i="1" s="1"/>
  <c r="D701" i="1"/>
  <c r="K700" i="1"/>
  <c r="N700" i="1" s="1"/>
  <c r="H700" i="1"/>
  <c r="M700" i="1" s="1"/>
  <c r="D700" i="1"/>
  <c r="K699" i="1"/>
  <c r="N699" i="1" s="1"/>
  <c r="H699" i="1"/>
  <c r="M699" i="1" s="1"/>
  <c r="D699" i="1"/>
  <c r="K698" i="1"/>
  <c r="H698" i="1"/>
  <c r="D698" i="1"/>
  <c r="K697" i="1"/>
  <c r="H697" i="1"/>
  <c r="D697" i="1"/>
  <c r="K696" i="1"/>
  <c r="H696" i="1"/>
  <c r="D696" i="1"/>
  <c r="K695" i="1"/>
  <c r="N695" i="1" s="1"/>
  <c r="H695" i="1"/>
  <c r="M695" i="1" s="1"/>
  <c r="D695" i="1"/>
  <c r="K694" i="1"/>
  <c r="N694" i="1" s="1"/>
  <c r="H694" i="1"/>
  <c r="M694" i="1" s="1"/>
  <c r="D694" i="1"/>
  <c r="K693" i="1"/>
  <c r="N693" i="1" s="1"/>
  <c r="H693" i="1"/>
  <c r="M693" i="1" s="1"/>
  <c r="D693" i="1"/>
  <c r="K692" i="1"/>
  <c r="N692" i="1" s="1"/>
  <c r="H692" i="1"/>
  <c r="M692" i="1" s="1"/>
  <c r="D692" i="1"/>
  <c r="K691" i="1"/>
  <c r="H691" i="1"/>
  <c r="D691" i="1"/>
  <c r="K690" i="1"/>
  <c r="H690" i="1"/>
  <c r="D690" i="1"/>
  <c r="K689" i="1"/>
  <c r="H689" i="1"/>
  <c r="D689" i="1"/>
  <c r="K688" i="1"/>
  <c r="H688" i="1"/>
  <c r="D688" i="1"/>
  <c r="K687" i="1"/>
  <c r="N687" i="1" s="1"/>
  <c r="H687" i="1"/>
  <c r="M687" i="1" s="1"/>
  <c r="D687" i="1"/>
  <c r="K686" i="1"/>
  <c r="N686" i="1" s="1"/>
  <c r="H686" i="1"/>
  <c r="M686" i="1" s="1"/>
  <c r="D686" i="1"/>
  <c r="K685" i="1"/>
  <c r="N685" i="1" s="1"/>
  <c r="H685" i="1"/>
  <c r="M685" i="1" s="1"/>
  <c r="D685" i="1"/>
  <c r="K684" i="1"/>
  <c r="N684" i="1" s="1"/>
  <c r="H684" i="1"/>
  <c r="M684" i="1" s="1"/>
  <c r="D684" i="1"/>
  <c r="K683" i="1"/>
  <c r="N683" i="1" s="1"/>
  <c r="H683" i="1"/>
  <c r="M683" i="1" s="1"/>
  <c r="D683" i="1"/>
  <c r="K682" i="1"/>
  <c r="H682" i="1"/>
  <c r="D682" i="1"/>
  <c r="K681" i="1"/>
  <c r="H681" i="1"/>
  <c r="D681" i="1"/>
  <c r="K680" i="1"/>
  <c r="H680" i="1"/>
  <c r="D680" i="1"/>
  <c r="K679" i="1"/>
  <c r="N679" i="1" s="1"/>
  <c r="H679" i="1"/>
  <c r="M679" i="1" s="1"/>
  <c r="D679" i="1"/>
  <c r="K678" i="1"/>
  <c r="N678" i="1" s="1"/>
  <c r="H678" i="1"/>
  <c r="M678" i="1" s="1"/>
  <c r="D678" i="1"/>
  <c r="K677" i="1"/>
  <c r="N677" i="1" s="1"/>
  <c r="H677" i="1"/>
  <c r="M677" i="1" s="1"/>
  <c r="D677" i="1"/>
  <c r="K676" i="1"/>
  <c r="N676" i="1" s="1"/>
  <c r="H676" i="1"/>
  <c r="M676" i="1" s="1"/>
  <c r="D676" i="1"/>
  <c r="K675" i="1"/>
  <c r="N675" i="1" s="1"/>
  <c r="H675" i="1"/>
  <c r="M675" i="1" s="1"/>
  <c r="D675" i="1"/>
  <c r="K674" i="1"/>
  <c r="H674" i="1"/>
  <c r="D674" i="1"/>
  <c r="K673" i="1"/>
  <c r="H673" i="1"/>
  <c r="D673" i="1"/>
  <c r="K672" i="1"/>
  <c r="H672" i="1"/>
  <c r="D672" i="1"/>
  <c r="K671" i="1"/>
  <c r="N671" i="1" s="1"/>
  <c r="H671" i="1"/>
  <c r="M671" i="1" s="1"/>
  <c r="D671" i="1"/>
  <c r="K670" i="1"/>
  <c r="N670" i="1" s="1"/>
  <c r="H670" i="1"/>
  <c r="M670" i="1" s="1"/>
  <c r="D670" i="1"/>
  <c r="K669" i="1"/>
  <c r="N669" i="1" s="1"/>
  <c r="H669" i="1"/>
  <c r="M669" i="1" s="1"/>
  <c r="D669" i="1"/>
  <c r="K668" i="1"/>
  <c r="N668" i="1" s="1"/>
  <c r="H668" i="1"/>
  <c r="M668" i="1" s="1"/>
  <c r="D668" i="1"/>
  <c r="K667" i="1"/>
  <c r="N667" i="1" s="1"/>
  <c r="H667" i="1"/>
  <c r="M667" i="1" s="1"/>
  <c r="D667" i="1"/>
  <c r="K666" i="1"/>
  <c r="H666" i="1"/>
  <c r="D666" i="1"/>
  <c r="K665" i="1"/>
  <c r="H665" i="1"/>
  <c r="D665" i="1"/>
  <c r="K664" i="1"/>
  <c r="H664" i="1"/>
  <c r="D664" i="1"/>
  <c r="K663" i="1"/>
  <c r="N663" i="1" s="1"/>
  <c r="H663" i="1"/>
  <c r="M663" i="1" s="1"/>
  <c r="D663" i="1"/>
  <c r="K662" i="1"/>
  <c r="N662" i="1" s="1"/>
  <c r="H662" i="1"/>
  <c r="M662" i="1" s="1"/>
  <c r="D662" i="1"/>
  <c r="K661" i="1"/>
  <c r="N661" i="1" s="1"/>
  <c r="H661" i="1"/>
  <c r="M661" i="1" s="1"/>
  <c r="D661" i="1"/>
  <c r="K660" i="1"/>
  <c r="N660" i="1" s="1"/>
  <c r="H660" i="1"/>
  <c r="M660" i="1" s="1"/>
  <c r="D660" i="1"/>
  <c r="K659" i="1"/>
  <c r="N659" i="1" s="1"/>
  <c r="H659" i="1"/>
  <c r="M659" i="1" s="1"/>
  <c r="D659" i="1"/>
  <c r="K658" i="1"/>
  <c r="H658" i="1"/>
  <c r="D658" i="1"/>
  <c r="K657" i="1"/>
  <c r="H657" i="1"/>
  <c r="D657" i="1"/>
  <c r="K656" i="1"/>
  <c r="H656" i="1"/>
  <c r="D656" i="1"/>
  <c r="K655" i="1"/>
  <c r="N655" i="1" s="1"/>
  <c r="H655" i="1"/>
  <c r="M655" i="1" s="1"/>
  <c r="D655" i="1"/>
  <c r="K654" i="1"/>
  <c r="N654" i="1" s="1"/>
  <c r="H654" i="1"/>
  <c r="M654" i="1" s="1"/>
  <c r="D654" i="1"/>
  <c r="K653" i="1"/>
  <c r="N653" i="1" s="1"/>
  <c r="H653" i="1"/>
  <c r="M653" i="1" s="1"/>
  <c r="D653" i="1"/>
  <c r="K652" i="1"/>
  <c r="N652" i="1" s="1"/>
  <c r="H652" i="1"/>
  <c r="M652" i="1" s="1"/>
  <c r="D652" i="1"/>
  <c r="K651" i="1"/>
  <c r="N651" i="1" s="1"/>
  <c r="H651" i="1"/>
  <c r="M651" i="1" s="1"/>
  <c r="D651" i="1"/>
  <c r="K650" i="1"/>
  <c r="H650" i="1"/>
  <c r="D650" i="1"/>
  <c r="K649" i="1"/>
  <c r="H649" i="1"/>
  <c r="D649" i="1"/>
  <c r="K648" i="1"/>
  <c r="H648" i="1"/>
  <c r="D648" i="1"/>
  <c r="K647" i="1"/>
  <c r="N647" i="1" s="1"/>
  <c r="H647" i="1"/>
  <c r="M647" i="1" s="1"/>
  <c r="D647" i="1"/>
  <c r="K646" i="1"/>
  <c r="N646" i="1" s="1"/>
  <c r="H646" i="1"/>
  <c r="M646" i="1" s="1"/>
  <c r="D646" i="1"/>
  <c r="K645" i="1"/>
  <c r="N645" i="1" s="1"/>
  <c r="H645" i="1"/>
  <c r="M645" i="1" s="1"/>
  <c r="D645" i="1"/>
  <c r="K644" i="1"/>
  <c r="N644" i="1" s="1"/>
  <c r="H644" i="1"/>
  <c r="M644" i="1" s="1"/>
  <c r="D644" i="1"/>
  <c r="K643" i="1"/>
  <c r="N643" i="1" s="1"/>
  <c r="H643" i="1"/>
  <c r="M643" i="1" s="1"/>
  <c r="D643" i="1"/>
  <c r="K642" i="1"/>
  <c r="H642" i="1"/>
  <c r="D642" i="1"/>
  <c r="K641" i="1"/>
  <c r="H641" i="1"/>
  <c r="D641" i="1"/>
  <c r="K640" i="1"/>
  <c r="H640" i="1"/>
  <c r="D640" i="1"/>
  <c r="K639" i="1"/>
  <c r="H639" i="1"/>
  <c r="D639" i="1"/>
  <c r="K638" i="1"/>
  <c r="H638" i="1"/>
  <c r="D638" i="1"/>
  <c r="K637" i="1"/>
  <c r="H637" i="1"/>
  <c r="D637" i="1"/>
  <c r="K636" i="1"/>
  <c r="H636" i="1"/>
  <c r="D636" i="1"/>
  <c r="K635" i="1"/>
  <c r="N635" i="1" s="1"/>
  <c r="H635" i="1"/>
  <c r="M635" i="1" s="1"/>
  <c r="D635" i="1"/>
  <c r="K634" i="1"/>
  <c r="H634" i="1"/>
  <c r="D634" i="1"/>
  <c r="K633" i="1"/>
  <c r="H633" i="1"/>
  <c r="D633" i="1"/>
  <c r="K632" i="1"/>
  <c r="H632" i="1"/>
  <c r="D632" i="1"/>
  <c r="K631" i="1"/>
  <c r="N631" i="1" s="1"/>
  <c r="H631" i="1"/>
  <c r="M631" i="1" s="1"/>
  <c r="D631" i="1"/>
  <c r="K630" i="1"/>
  <c r="H630" i="1"/>
  <c r="D630" i="1"/>
  <c r="K629" i="1"/>
  <c r="H629" i="1"/>
  <c r="D629" i="1"/>
  <c r="K628" i="1"/>
  <c r="N628" i="1" s="1"/>
  <c r="H628" i="1"/>
  <c r="M628" i="1" s="1"/>
  <c r="D628" i="1"/>
  <c r="K627" i="1"/>
  <c r="N627" i="1" s="1"/>
  <c r="H627" i="1"/>
  <c r="M627" i="1" s="1"/>
  <c r="D627" i="1"/>
  <c r="K626" i="1"/>
  <c r="H626" i="1"/>
  <c r="D626" i="1"/>
  <c r="K625" i="1"/>
  <c r="H625" i="1"/>
  <c r="D625" i="1"/>
  <c r="K624" i="1"/>
  <c r="H624" i="1"/>
  <c r="D624" i="1"/>
  <c r="K623" i="1"/>
  <c r="H623" i="1"/>
  <c r="D623" i="1"/>
  <c r="K622" i="1"/>
  <c r="H622" i="1"/>
  <c r="D622" i="1"/>
  <c r="K621" i="1"/>
  <c r="H621" i="1"/>
  <c r="D621" i="1"/>
  <c r="K620" i="1"/>
  <c r="H620" i="1"/>
  <c r="D620" i="1"/>
  <c r="K619" i="1"/>
  <c r="H619" i="1"/>
  <c r="D619" i="1"/>
  <c r="K618" i="1"/>
  <c r="H618" i="1"/>
  <c r="D618" i="1"/>
  <c r="K617" i="1"/>
  <c r="H617" i="1"/>
  <c r="D617" i="1"/>
  <c r="K616" i="1"/>
  <c r="H616" i="1"/>
  <c r="D616" i="1"/>
  <c r="K615" i="1"/>
  <c r="N615" i="1" s="1"/>
  <c r="H615" i="1"/>
  <c r="M615" i="1" s="1"/>
  <c r="D615" i="1"/>
  <c r="K614" i="1"/>
  <c r="N614" i="1" s="1"/>
  <c r="H614" i="1"/>
  <c r="M614" i="1" s="1"/>
  <c r="D614" i="1"/>
  <c r="K613" i="1"/>
  <c r="H613" i="1"/>
  <c r="D613" i="1"/>
  <c r="K612" i="1"/>
  <c r="H612" i="1"/>
  <c r="D612" i="1"/>
  <c r="K611" i="1"/>
  <c r="N611" i="1" s="1"/>
  <c r="H611" i="1"/>
  <c r="M611" i="1" s="1"/>
  <c r="D611" i="1"/>
  <c r="K610" i="1"/>
  <c r="H610" i="1"/>
  <c r="D610" i="1"/>
  <c r="K609" i="1"/>
  <c r="H609" i="1"/>
  <c r="D609" i="1"/>
  <c r="K608" i="1"/>
  <c r="H608" i="1"/>
  <c r="D608" i="1"/>
  <c r="K607" i="1"/>
  <c r="N607" i="1" s="1"/>
  <c r="H607" i="1"/>
  <c r="M607" i="1" s="1"/>
  <c r="D607" i="1"/>
  <c r="K606" i="1"/>
  <c r="H606" i="1"/>
  <c r="D606" i="1"/>
  <c r="K605" i="1"/>
  <c r="H605" i="1"/>
  <c r="D605" i="1"/>
  <c r="K604" i="1"/>
  <c r="H604" i="1"/>
  <c r="D604" i="1"/>
  <c r="K603" i="1"/>
  <c r="H603" i="1"/>
  <c r="D603" i="1"/>
  <c r="K602" i="1"/>
  <c r="H602" i="1"/>
  <c r="D602" i="1"/>
  <c r="K601" i="1"/>
  <c r="H601" i="1"/>
  <c r="D601" i="1"/>
  <c r="K600" i="1"/>
  <c r="H600" i="1"/>
  <c r="D600" i="1"/>
  <c r="K599" i="1"/>
  <c r="H599" i="1"/>
  <c r="D599" i="1"/>
  <c r="K598" i="1"/>
  <c r="N598" i="1" s="1"/>
  <c r="H598" i="1"/>
  <c r="M598" i="1" s="1"/>
  <c r="D598" i="1"/>
  <c r="K597" i="1"/>
  <c r="N597" i="1" s="1"/>
  <c r="H597" i="1"/>
  <c r="M597" i="1" s="1"/>
  <c r="D597" i="1"/>
  <c r="K596" i="1"/>
  <c r="H596" i="1"/>
  <c r="D596" i="1"/>
  <c r="K595" i="1"/>
  <c r="H595" i="1"/>
  <c r="D595" i="1"/>
  <c r="K594" i="1"/>
  <c r="H594" i="1"/>
  <c r="D594" i="1"/>
  <c r="K593" i="1"/>
  <c r="H593" i="1"/>
  <c r="D593" i="1"/>
  <c r="K592" i="1"/>
  <c r="H592" i="1"/>
  <c r="D592" i="1"/>
  <c r="K591" i="1"/>
  <c r="H591" i="1"/>
  <c r="D591" i="1"/>
  <c r="K590" i="1"/>
  <c r="N590" i="1" s="1"/>
  <c r="H590" i="1"/>
  <c r="M590" i="1" s="1"/>
  <c r="D590" i="1"/>
  <c r="K589" i="1"/>
  <c r="H589" i="1"/>
  <c r="D589" i="1"/>
  <c r="K588" i="1"/>
  <c r="H588" i="1"/>
  <c r="D588" i="1"/>
  <c r="K587" i="1"/>
  <c r="N587" i="1" s="1"/>
  <c r="H587" i="1"/>
  <c r="M587" i="1" s="1"/>
  <c r="D587" i="1"/>
  <c r="K586" i="1"/>
  <c r="H586" i="1"/>
  <c r="D586" i="1"/>
  <c r="K585" i="1"/>
  <c r="H585" i="1"/>
  <c r="D585" i="1"/>
  <c r="K584" i="1"/>
  <c r="H584" i="1"/>
  <c r="D584" i="1"/>
  <c r="K583" i="1"/>
  <c r="N583" i="1" s="1"/>
  <c r="H583" i="1"/>
  <c r="M583" i="1" s="1"/>
  <c r="D583" i="1"/>
  <c r="K582" i="1"/>
  <c r="N582" i="1" s="1"/>
  <c r="H582" i="1"/>
  <c r="M582" i="1" s="1"/>
  <c r="D582" i="1"/>
  <c r="K581" i="1"/>
  <c r="N581" i="1" s="1"/>
  <c r="H581" i="1"/>
  <c r="M581" i="1" s="1"/>
  <c r="D581" i="1"/>
  <c r="K580" i="1"/>
  <c r="N580" i="1" s="1"/>
  <c r="H580" i="1"/>
  <c r="M580" i="1" s="1"/>
  <c r="D580" i="1"/>
  <c r="K579" i="1"/>
  <c r="N579" i="1" s="1"/>
  <c r="H579" i="1"/>
  <c r="M579" i="1" s="1"/>
  <c r="D579" i="1"/>
  <c r="K578" i="1"/>
  <c r="H578" i="1"/>
  <c r="D578" i="1"/>
  <c r="K577" i="1"/>
  <c r="H577" i="1"/>
  <c r="D577" i="1"/>
  <c r="K576" i="1"/>
  <c r="H576" i="1"/>
  <c r="D576" i="1"/>
  <c r="K575" i="1"/>
  <c r="N575" i="1" s="1"/>
  <c r="H575" i="1"/>
  <c r="M575" i="1" s="1"/>
  <c r="D575" i="1"/>
  <c r="K574" i="1"/>
  <c r="N574" i="1" s="1"/>
  <c r="H574" i="1"/>
  <c r="M574" i="1" s="1"/>
  <c r="D574" i="1"/>
  <c r="K573" i="1"/>
  <c r="N573" i="1" s="1"/>
  <c r="H573" i="1"/>
  <c r="M573" i="1" s="1"/>
  <c r="D573" i="1"/>
  <c r="K572" i="1"/>
  <c r="H572" i="1"/>
  <c r="D572" i="1"/>
  <c r="K571" i="1"/>
  <c r="H571" i="1"/>
  <c r="D571" i="1"/>
  <c r="K570" i="1"/>
  <c r="H570" i="1"/>
  <c r="D570" i="1"/>
  <c r="K569" i="1"/>
  <c r="H569" i="1"/>
  <c r="D569" i="1"/>
  <c r="K568" i="1"/>
  <c r="H568" i="1"/>
  <c r="D568" i="1"/>
  <c r="K567" i="1"/>
  <c r="N567" i="1" s="1"/>
  <c r="H567" i="1"/>
  <c r="M567" i="1" s="1"/>
  <c r="D567" i="1"/>
  <c r="K566" i="1"/>
  <c r="N566" i="1" s="1"/>
  <c r="H566" i="1"/>
  <c r="M566" i="1" s="1"/>
  <c r="D566" i="1"/>
  <c r="K565" i="1"/>
  <c r="N565" i="1" s="1"/>
  <c r="H565" i="1"/>
  <c r="M565" i="1" s="1"/>
  <c r="D565" i="1"/>
  <c r="K564" i="1"/>
  <c r="N564" i="1" s="1"/>
  <c r="H564" i="1"/>
  <c r="M564" i="1" s="1"/>
  <c r="D564" i="1"/>
  <c r="K563" i="1"/>
  <c r="N563" i="1" s="1"/>
  <c r="H563" i="1"/>
  <c r="M563" i="1" s="1"/>
  <c r="D563" i="1"/>
  <c r="K562" i="1"/>
  <c r="H562" i="1"/>
  <c r="D562" i="1"/>
  <c r="K561" i="1"/>
  <c r="H561" i="1"/>
  <c r="D561" i="1"/>
  <c r="K560" i="1"/>
  <c r="H560" i="1"/>
  <c r="D560" i="1"/>
  <c r="K559" i="1"/>
  <c r="N559" i="1" s="1"/>
  <c r="H559" i="1"/>
  <c r="M559" i="1" s="1"/>
  <c r="D559" i="1"/>
  <c r="K558" i="1"/>
  <c r="N558" i="1" s="1"/>
  <c r="H558" i="1"/>
  <c r="M558" i="1" s="1"/>
  <c r="D558" i="1"/>
  <c r="K557" i="1"/>
  <c r="N557" i="1" s="1"/>
  <c r="H557" i="1"/>
  <c r="M557" i="1" s="1"/>
  <c r="D557" i="1"/>
  <c r="K556" i="1"/>
  <c r="N556" i="1" s="1"/>
  <c r="H556" i="1"/>
  <c r="M556" i="1" s="1"/>
  <c r="D556" i="1"/>
  <c r="K555" i="1"/>
  <c r="H555" i="1"/>
  <c r="D555" i="1"/>
  <c r="K554" i="1"/>
  <c r="H554" i="1"/>
  <c r="D554" i="1"/>
  <c r="K553" i="1"/>
  <c r="H553" i="1"/>
  <c r="D553" i="1"/>
  <c r="K552" i="1"/>
  <c r="H552" i="1"/>
  <c r="D552" i="1"/>
  <c r="K551" i="1"/>
  <c r="N551" i="1" s="1"/>
  <c r="H551" i="1"/>
  <c r="M551" i="1" s="1"/>
  <c r="D551" i="1"/>
  <c r="K550" i="1"/>
  <c r="N550" i="1" s="1"/>
  <c r="H550" i="1"/>
  <c r="M550" i="1" s="1"/>
  <c r="D550" i="1"/>
  <c r="K549" i="1"/>
  <c r="N549" i="1" s="1"/>
  <c r="H549" i="1"/>
  <c r="M549" i="1" s="1"/>
  <c r="D549" i="1"/>
  <c r="K548" i="1"/>
  <c r="N548" i="1" s="1"/>
  <c r="H548" i="1"/>
  <c r="M548" i="1" s="1"/>
  <c r="D548" i="1"/>
  <c r="K547" i="1"/>
  <c r="N547" i="1" s="1"/>
  <c r="H547" i="1"/>
  <c r="M547" i="1" s="1"/>
  <c r="D547" i="1"/>
  <c r="K546" i="1"/>
  <c r="H546" i="1"/>
  <c r="D546" i="1"/>
  <c r="K545" i="1"/>
  <c r="H545" i="1"/>
  <c r="D545" i="1"/>
  <c r="K544" i="1"/>
  <c r="H544" i="1"/>
  <c r="D544" i="1"/>
  <c r="K543" i="1"/>
  <c r="N543" i="1" s="1"/>
  <c r="H543" i="1"/>
  <c r="M543" i="1" s="1"/>
  <c r="D543" i="1"/>
  <c r="K542" i="1"/>
  <c r="N542" i="1" s="1"/>
  <c r="H542" i="1"/>
  <c r="M542" i="1" s="1"/>
  <c r="D542" i="1"/>
  <c r="K541" i="1"/>
  <c r="N541" i="1" s="1"/>
  <c r="H541" i="1"/>
  <c r="M541" i="1" s="1"/>
  <c r="D541" i="1"/>
  <c r="K540" i="1"/>
  <c r="N540" i="1" s="1"/>
  <c r="H540" i="1"/>
  <c r="M540" i="1" s="1"/>
  <c r="D540" i="1"/>
  <c r="K539" i="1"/>
  <c r="N539" i="1" s="1"/>
  <c r="H539" i="1"/>
  <c r="M539" i="1" s="1"/>
  <c r="D539" i="1"/>
  <c r="K538" i="1"/>
  <c r="H538" i="1"/>
  <c r="D538" i="1"/>
  <c r="K537" i="1"/>
  <c r="H537" i="1"/>
  <c r="D537" i="1"/>
  <c r="K536" i="1"/>
  <c r="H536" i="1"/>
  <c r="D536" i="1"/>
  <c r="K535" i="1"/>
  <c r="N535" i="1" s="1"/>
  <c r="H535" i="1"/>
  <c r="M535" i="1" s="1"/>
  <c r="D535" i="1"/>
  <c r="K534" i="1"/>
  <c r="N534" i="1" s="1"/>
  <c r="H534" i="1"/>
  <c r="M534" i="1" s="1"/>
  <c r="D534" i="1"/>
  <c r="K533" i="1"/>
  <c r="N533" i="1" s="1"/>
  <c r="H533" i="1"/>
  <c r="M533" i="1" s="1"/>
  <c r="D533" i="1"/>
  <c r="K532" i="1"/>
  <c r="N532" i="1" s="1"/>
  <c r="H532" i="1"/>
  <c r="M532" i="1" s="1"/>
  <c r="D532" i="1"/>
  <c r="K531" i="1"/>
  <c r="N531" i="1" s="1"/>
  <c r="H531" i="1"/>
  <c r="M531" i="1" s="1"/>
  <c r="D531" i="1"/>
  <c r="K530" i="1"/>
  <c r="H530" i="1"/>
  <c r="D530" i="1"/>
  <c r="K529" i="1"/>
  <c r="H529" i="1"/>
  <c r="D529" i="1"/>
  <c r="K528" i="1"/>
  <c r="H528" i="1"/>
  <c r="D528" i="1"/>
  <c r="K527" i="1"/>
  <c r="N527" i="1" s="1"/>
  <c r="H527" i="1"/>
  <c r="M527" i="1" s="1"/>
  <c r="D527" i="1"/>
  <c r="K526" i="1"/>
  <c r="N526" i="1" s="1"/>
  <c r="H526" i="1"/>
  <c r="M526" i="1" s="1"/>
  <c r="D526" i="1"/>
  <c r="K525" i="1"/>
  <c r="N525" i="1" s="1"/>
  <c r="H525" i="1"/>
  <c r="M525" i="1" s="1"/>
  <c r="D525" i="1"/>
  <c r="K524" i="1"/>
  <c r="N524" i="1" s="1"/>
  <c r="H524" i="1"/>
  <c r="M524" i="1" s="1"/>
  <c r="D524" i="1"/>
  <c r="K523" i="1"/>
  <c r="N523" i="1" s="1"/>
  <c r="H523" i="1"/>
  <c r="M523" i="1" s="1"/>
  <c r="D523" i="1"/>
  <c r="K522" i="1"/>
  <c r="H522" i="1"/>
  <c r="D522" i="1"/>
  <c r="K521" i="1"/>
  <c r="H521" i="1"/>
  <c r="D521" i="1"/>
  <c r="K520" i="1"/>
  <c r="H520" i="1"/>
  <c r="D520" i="1"/>
  <c r="K519" i="1"/>
  <c r="N519" i="1" s="1"/>
  <c r="H519" i="1"/>
  <c r="M519" i="1" s="1"/>
  <c r="D519" i="1"/>
  <c r="K518" i="1"/>
  <c r="N518" i="1" s="1"/>
  <c r="H518" i="1"/>
  <c r="M518" i="1" s="1"/>
  <c r="D518" i="1"/>
  <c r="K517" i="1"/>
  <c r="N517" i="1" s="1"/>
  <c r="H517" i="1"/>
  <c r="M517" i="1" s="1"/>
  <c r="D517" i="1"/>
  <c r="K516" i="1"/>
  <c r="N516" i="1" s="1"/>
  <c r="H516" i="1"/>
  <c r="M516" i="1" s="1"/>
  <c r="D516" i="1"/>
  <c r="K515" i="1"/>
  <c r="N515" i="1" s="1"/>
  <c r="H515" i="1"/>
  <c r="M515" i="1" s="1"/>
  <c r="D515" i="1"/>
  <c r="K514" i="1"/>
  <c r="H514" i="1"/>
  <c r="D514" i="1"/>
  <c r="K513" i="1"/>
  <c r="H513" i="1"/>
  <c r="D513" i="1"/>
  <c r="K512" i="1"/>
  <c r="H512" i="1"/>
  <c r="D512" i="1"/>
  <c r="K511" i="1"/>
  <c r="N511" i="1" s="1"/>
  <c r="H511" i="1"/>
  <c r="M511" i="1" s="1"/>
  <c r="D511" i="1"/>
  <c r="K510" i="1"/>
  <c r="N510" i="1" s="1"/>
  <c r="H510" i="1"/>
  <c r="M510" i="1" s="1"/>
  <c r="D510" i="1"/>
  <c r="K509" i="1"/>
  <c r="N509" i="1" s="1"/>
  <c r="H509" i="1"/>
  <c r="M509" i="1" s="1"/>
  <c r="D509" i="1"/>
  <c r="K508" i="1"/>
  <c r="N508" i="1" s="1"/>
  <c r="H508" i="1"/>
  <c r="M508" i="1" s="1"/>
  <c r="D508" i="1"/>
  <c r="K507" i="1"/>
  <c r="N507" i="1" s="1"/>
  <c r="H507" i="1"/>
  <c r="M507" i="1" s="1"/>
  <c r="D507" i="1"/>
  <c r="K506" i="1"/>
  <c r="H506" i="1"/>
  <c r="D506" i="1"/>
  <c r="K505" i="1"/>
  <c r="H505" i="1"/>
  <c r="D505" i="1"/>
  <c r="K504" i="1"/>
  <c r="H504" i="1"/>
  <c r="D504" i="1"/>
  <c r="K503" i="1"/>
  <c r="H503" i="1"/>
  <c r="D503" i="1"/>
  <c r="K502" i="1"/>
  <c r="N502" i="1" s="1"/>
  <c r="H502" i="1"/>
  <c r="M502" i="1" s="1"/>
  <c r="D502" i="1"/>
  <c r="K501" i="1"/>
  <c r="H501" i="1"/>
  <c r="D501" i="1"/>
  <c r="K500" i="1"/>
  <c r="N500" i="1" s="1"/>
  <c r="H500" i="1"/>
  <c r="M500" i="1" s="1"/>
  <c r="D500" i="1"/>
  <c r="K499" i="1"/>
  <c r="N499" i="1" s="1"/>
  <c r="H499" i="1"/>
  <c r="M499" i="1" s="1"/>
  <c r="D499" i="1"/>
  <c r="K498" i="1"/>
  <c r="H498" i="1"/>
  <c r="D498" i="1"/>
  <c r="K497" i="1"/>
  <c r="H497" i="1"/>
  <c r="D497" i="1"/>
  <c r="K496" i="1"/>
  <c r="H496" i="1"/>
  <c r="D496" i="1"/>
  <c r="K495" i="1"/>
  <c r="N495" i="1" s="1"/>
  <c r="H495" i="1"/>
  <c r="M495" i="1" s="1"/>
  <c r="D495" i="1"/>
  <c r="K494" i="1"/>
  <c r="N494" i="1" s="1"/>
  <c r="H494" i="1"/>
  <c r="M494" i="1" s="1"/>
  <c r="D494" i="1"/>
  <c r="K493" i="1"/>
  <c r="H493" i="1"/>
  <c r="D493" i="1"/>
  <c r="K492" i="1"/>
  <c r="N492" i="1" s="1"/>
  <c r="H492" i="1"/>
  <c r="M492" i="1" s="1"/>
  <c r="D492" i="1"/>
  <c r="K491" i="1"/>
  <c r="N491" i="1" s="1"/>
  <c r="H491" i="1"/>
  <c r="M491" i="1" s="1"/>
  <c r="D491" i="1"/>
  <c r="K490" i="1"/>
  <c r="H490" i="1"/>
  <c r="D490" i="1"/>
  <c r="K489" i="1"/>
  <c r="H489" i="1"/>
  <c r="D489" i="1"/>
  <c r="K488" i="1"/>
  <c r="H488" i="1"/>
  <c r="D488" i="1"/>
  <c r="K487" i="1"/>
  <c r="H487" i="1"/>
  <c r="D487" i="1"/>
  <c r="K486" i="1"/>
  <c r="H486" i="1"/>
  <c r="D486" i="1"/>
  <c r="K485" i="1"/>
  <c r="H485" i="1"/>
  <c r="D485" i="1"/>
  <c r="K484" i="1"/>
  <c r="N484" i="1" s="1"/>
  <c r="H484" i="1"/>
  <c r="M484" i="1" s="1"/>
  <c r="D484" i="1"/>
  <c r="K483" i="1"/>
  <c r="N483" i="1" s="1"/>
  <c r="H483" i="1"/>
  <c r="M483" i="1" s="1"/>
  <c r="D483" i="1"/>
  <c r="K482" i="1"/>
  <c r="H482" i="1"/>
  <c r="D482" i="1"/>
  <c r="K481" i="1"/>
  <c r="H481" i="1"/>
  <c r="D481" i="1"/>
  <c r="K480" i="1"/>
  <c r="H480" i="1"/>
  <c r="D480" i="1"/>
  <c r="K479" i="1"/>
  <c r="N479" i="1" s="1"/>
  <c r="H479" i="1"/>
  <c r="M479" i="1" s="1"/>
  <c r="D479" i="1"/>
  <c r="K478" i="1"/>
  <c r="N478" i="1" s="1"/>
  <c r="H478" i="1"/>
  <c r="M478" i="1" s="1"/>
  <c r="D478" i="1"/>
  <c r="K477" i="1"/>
  <c r="H477" i="1"/>
  <c r="D477" i="1"/>
  <c r="K476" i="1"/>
  <c r="N476" i="1" s="1"/>
  <c r="H476" i="1"/>
  <c r="M476" i="1" s="1"/>
  <c r="D476" i="1"/>
  <c r="K475" i="1"/>
  <c r="N475" i="1" s="1"/>
  <c r="H475" i="1"/>
  <c r="M475" i="1" s="1"/>
  <c r="D475" i="1"/>
  <c r="K474" i="1"/>
  <c r="H474" i="1"/>
  <c r="D474" i="1"/>
  <c r="K473" i="1"/>
  <c r="H473" i="1"/>
  <c r="D473" i="1"/>
  <c r="K472" i="1"/>
  <c r="H472" i="1"/>
  <c r="D472" i="1"/>
  <c r="K471" i="1"/>
  <c r="N471" i="1" s="1"/>
  <c r="H471" i="1"/>
  <c r="M471" i="1" s="1"/>
  <c r="D471" i="1"/>
  <c r="K470" i="1"/>
  <c r="H470" i="1"/>
  <c r="D470" i="1"/>
  <c r="K469" i="1"/>
  <c r="H469" i="1"/>
  <c r="D469" i="1"/>
  <c r="K468" i="1"/>
  <c r="N468" i="1" s="1"/>
  <c r="H468" i="1"/>
  <c r="M468" i="1" s="1"/>
  <c r="D468" i="1"/>
  <c r="K467" i="1"/>
  <c r="N467" i="1" s="1"/>
  <c r="H467" i="1"/>
  <c r="M467" i="1" s="1"/>
  <c r="D467" i="1"/>
  <c r="K466" i="1"/>
  <c r="H466" i="1"/>
  <c r="D466" i="1"/>
  <c r="K465" i="1"/>
  <c r="H465" i="1"/>
  <c r="D465" i="1"/>
  <c r="K464" i="1"/>
  <c r="H464" i="1"/>
  <c r="D464" i="1"/>
  <c r="K463" i="1"/>
  <c r="N463" i="1" s="1"/>
  <c r="H463" i="1"/>
  <c r="M463" i="1" s="1"/>
  <c r="D463" i="1"/>
  <c r="K462" i="1"/>
  <c r="N462" i="1" s="1"/>
  <c r="H462" i="1"/>
  <c r="M462" i="1" s="1"/>
  <c r="D462" i="1"/>
  <c r="K461" i="1"/>
  <c r="H461" i="1"/>
  <c r="D461" i="1"/>
  <c r="K460" i="1"/>
  <c r="N460" i="1" s="1"/>
  <c r="H460" i="1"/>
  <c r="M460" i="1" s="1"/>
  <c r="D460" i="1"/>
  <c r="K459" i="1"/>
  <c r="N459" i="1" s="1"/>
  <c r="H459" i="1"/>
  <c r="M459" i="1" s="1"/>
  <c r="D459" i="1"/>
  <c r="K458" i="1"/>
  <c r="H458" i="1"/>
  <c r="D458" i="1"/>
  <c r="K457" i="1"/>
  <c r="H457" i="1"/>
  <c r="D457" i="1"/>
  <c r="K456" i="1"/>
  <c r="H456" i="1"/>
  <c r="D456" i="1"/>
  <c r="K455" i="1"/>
  <c r="N455" i="1" s="1"/>
  <c r="H455" i="1"/>
  <c r="M455" i="1" s="1"/>
  <c r="D455" i="1"/>
  <c r="K454" i="1"/>
  <c r="N454" i="1" s="1"/>
  <c r="H454" i="1"/>
  <c r="M454" i="1" s="1"/>
  <c r="D454" i="1"/>
  <c r="K453" i="1"/>
  <c r="H453" i="1"/>
  <c r="D453" i="1"/>
  <c r="K452" i="1"/>
  <c r="H452" i="1"/>
  <c r="D452" i="1"/>
  <c r="K451" i="1"/>
  <c r="N451" i="1" s="1"/>
  <c r="H451" i="1"/>
  <c r="M451" i="1" s="1"/>
  <c r="D451" i="1"/>
  <c r="K450" i="1"/>
  <c r="H450" i="1"/>
  <c r="D450" i="1"/>
  <c r="K449" i="1"/>
  <c r="H449" i="1"/>
  <c r="D449" i="1"/>
  <c r="K448" i="1"/>
  <c r="H448" i="1"/>
  <c r="D448" i="1"/>
  <c r="K447" i="1"/>
  <c r="N447" i="1" s="1"/>
  <c r="H447" i="1"/>
  <c r="M447" i="1" s="1"/>
  <c r="D447" i="1"/>
  <c r="K446" i="1"/>
  <c r="N446" i="1" s="1"/>
  <c r="H446" i="1"/>
  <c r="M446" i="1" s="1"/>
  <c r="D446" i="1"/>
  <c r="K445" i="1"/>
  <c r="H445" i="1"/>
  <c r="D445" i="1"/>
  <c r="K444" i="1"/>
  <c r="N444" i="1" s="1"/>
  <c r="H444" i="1"/>
  <c r="M444" i="1" s="1"/>
  <c r="D444" i="1"/>
  <c r="K443" i="1"/>
  <c r="N443" i="1" s="1"/>
  <c r="H443" i="1"/>
  <c r="M443" i="1" s="1"/>
  <c r="D443" i="1"/>
  <c r="K442" i="1"/>
  <c r="H442" i="1"/>
  <c r="D442" i="1"/>
  <c r="K441" i="1"/>
  <c r="H441" i="1"/>
  <c r="D441" i="1"/>
  <c r="K440" i="1"/>
  <c r="H440" i="1"/>
  <c r="D440" i="1"/>
  <c r="K439" i="1"/>
  <c r="N439" i="1" s="1"/>
  <c r="H439" i="1"/>
  <c r="M439" i="1" s="1"/>
  <c r="D439" i="1"/>
  <c r="K438" i="1"/>
  <c r="N438" i="1" s="1"/>
  <c r="H438" i="1"/>
  <c r="M438" i="1" s="1"/>
  <c r="D438" i="1"/>
  <c r="K437" i="1"/>
  <c r="H437" i="1"/>
  <c r="D437" i="1"/>
  <c r="K436" i="1"/>
  <c r="H436" i="1"/>
  <c r="D436" i="1"/>
  <c r="K435" i="1"/>
  <c r="H435" i="1"/>
  <c r="D435" i="1"/>
  <c r="K434" i="1"/>
  <c r="H434" i="1"/>
  <c r="D434" i="1"/>
  <c r="K433" i="1"/>
  <c r="H433" i="1"/>
  <c r="D433" i="1"/>
  <c r="K432" i="1"/>
  <c r="H432" i="1"/>
  <c r="D432" i="1"/>
  <c r="K431" i="1"/>
  <c r="N431" i="1" s="1"/>
  <c r="H431" i="1"/>
  <c r="M431" i="1" s="1"/>
  <c r="D431" i="1"/>
  <c r="K430" i="1"/>
  <c r="N430" i="1" s="1"/>
  <c r="H430" i="1"/>
  <c r="M430" i="1" s="1"/>
  <c r="D430" i="1"/>
  <c r="K429" i="1"/>
  <c r="H429" i="1"/>
  <c r="D429" i="1"/>
  <c r="K428" i="1"/>
  <c r="N428" i="1" s="1"/>
  <c r="H428" i="1"/>
  <c r="M428" i="1" s="1"/>
  <c r="D428" i="1"/>
  <c r="K427" i="1"/>
  <c r="N427" i="1" s="1"/>
  <c r="H427" i="1"/>
  <c r="M427" i="1" s="1"/>
  <c r="D427" i="1"/>
  <c r="K426" i="1"/>
  <c r="H426" i="1"/>
  <c r="D426" i="1"/>
  <c r="K425" i="1"/>
  <c r="H425" i="1"/>
  <c r="D425" i="1"/>
  <c r="K424" i="1"/>
  <c r="H424" i="1"/>
  <c r="D424" i="1"/>
  <c r="K423" i="1"/>
  <c r="N423" i="1" s="1"/>
  <c r="H423" i="1"/>
  <c r="M423" i="1" s="1"/>
  <c r="D423" i="1"/>
  <c r="K422" i="1"/>
  <c r="N422" i="1" s="1"/>
  <c r="H422" i="1"/>
  <c r="M422" i="1" s="1"/>
  <c r="D422" i="1"/>
  <c r="K421" i="1"/>
  <c r="H421" i="1"/>
  <c r="D421" i="1"/>
  <c r="K420" i="1"/>
  <c r="N420" i="1" s="1"/>
  <c r="H420" i="1"/>
  <c r="M420" i="1" s="1"/>
  <c r="D420" i="1"/>
  <c r="K419" i="1"/>
  <c r="H419" i="1"/>
  <c r="D419" i="1"/>
  <c r="K418" i="1"/>
  <c r="H418" i="1"/>
  <c r="D418" i="1"/>
  <c r="K417" i="1"/>
  <c r="H417" i="1"/>
  <c r="D417" i="1"/>
  <c r="K416" i="1"/>
  <c r="H416" i="1"/>
  <c r="D416" i="1"/>
  <c r="K415" i="1"/>
  <c r="N415" i="1" s="1"/>
  <c r="H415" i="1"/>
  <c r="M415" i="1" s="1"/>
  <c r="D415" i="1"/>
  <c r="K414" i="1"/>
  <c r="N414" i="1" s="1"/>
  <c r="H414" i="1"/>
  <c r="M414" i="1" s="1"/>
  <c r="D414" i="1"/>
  <c r="K413" i="1"/>
  <c r="H413" i="1"/>
  <c r="D413" i="1"/>
  <c r="K412" i="1"/>
  <c r="N412" i="1" s="1"/>
  <c r="H412" i="1"/>
  <c r="M412" i="1" s="1"/>
  <c r="D412" i="1"/>
  <c r="K411" i="1"/>
  <c r="N411" i="1" s="1"/>
  <c r="H411" i="1"/>
  <c r="M411" i="1" s="1"/>
  <c r="D411" i="1"/>
  <c r="K410" i="1"/>
  <c r="H410" i="1"/>
  <c r="D410" i="1"/>
  <c r="K409" i="1"/>
  <c r="H409" i="1"/>
  <c r="D409" i="1"/>
  <c r="K408" i="1"/>
  <c r="H408" i="1"/>
  <c r="D408" i="1"/>
  <c r="K407" i="1"/>
  <c r="N407" i="1" s="1"/>
  <c r="H407" i="1"/>
  <c r="M407" i="1" s="1"/>
  <c r="D407" i="1"/>
  <c r="K406" i="1"/>
  <c r="N406" i="1" s="1"/>
  <c r="H406" i="1"/>
  <c r="M406" i="1" s="1"/>
  <c r="D406" i="1"/>
  <c r="K405" i="1"/>
  <c r="H405" i="1"/>
  <c r="D405" i="1"/>
  <c r="K404" i="1"/>
  <c r="N404" i="1" s="1"/>
  <c r="H404" i="1"/>
  <c r="M404" i="1" s="1"/>
  <c r="D404" i="1"/>
  <c r="K403" i="1"/>
  <c r="N403" i="1" s="1"/>
  <c r="H403" i="1"/>
  <c r="M403" i="1" s="1"/>
  <c r="D403" i="1"/>
  <c r="K402" i="1"/>
  <c r="H402" i="1"/>
  <c r="D402" i="1"/>
  <c r="K401" i="1"/>
  <c r="H401" i="1"/>
  <c r="D401" i="1"/>
  <c r="K400" i="1"/>
  <c r="H400" i="1"/>
  <c r="D400" i="1"/>
  <c r="K399" i="1"/>
  <c r="N399" i="1" s="1"/>
  <c r="H399" i="1"/>
  <c r="M399" i="1" s="1"/>
  <c r="D399" i="1"/>
  <c r="K398" i="1"/>
  <c r="N398" i="1" s="1"/>
  <c r="H398" i="1"/>
  <c r="M398" i="1" s="1"/>
  <c r="D398" i="1"/>
  <c r="K397" i="1"/>
  <c r="H397" i="1"/>
  <c r="D397" i="1"/>
  <c r="K396" i="1"/>
  <c r="N396" i="1" s="1"/>
  <c r="H396" i="1"/>
  <c r="M396" i="1" s="1"/>
  <c r="D396" i="1"/>
  <c r="K395" i="1"/>
  <c r="N395" i="1" s="1"/>
  <c r="H395" i="1"/>
  <c r="M395" i="1" s="1"/>
  <c r="D395" i="1"/>
  <c r="K394" i="1"/>
  <c r="H394" i="1"/>
  <c r="D394" i="1"/>
  <c r="K393" i="1"/>
  <c r="H393" i="1"/>
  <c r="D393" i="1"/>
  <c r="K392" i="1"/>
  <c r="H392" i="1"/>
  <c r="D392" i="1"/>
  <c r="K391" i="1"/>
  <c r="N391" i="1" s="1"/>
  <c r="H391" i="1"/>
  <c r="M391" i="1" s="1"/>
  <c r="D391" i="1"/>
  <c r="K390" i="1"/>
  <c r="N390" i="1" s="1"/>
  <c r="H390" i="1"/>
  <c r="M390" i="1" s="1"/>
  <c r="D390" i="1"/>
  <c r="K389" i="1"/>
  <c r="H389" i="1"/>
  <c r="D389" i="1"/>
  <c r="K388" i="1"/>
  <c r="N388" i="1" s="1"/>
  <c r="H388" i="1"/>
  <c r="M388" i="1" s="1"/>
  <c r="D388" i="1"/>
  <c r="K387" i="1"/>
  <c r="N387" i="1" s="1"/>
  <c r="H387" i="1"/>
  <c r="M387" i="1" s="1"/>
  <c r="D387" i="1"/>
  <c r="K386" i="1"/>
  <c r="H386" i="1"/>
  <c r="D386" i="1"/>
  <c r="K385" i="1"/>
  <c r="H385" i="1"/>
  <c r="D385" i="1"/>
  <c r="K384" i="1"/>
  <c r="H384" i="1"/>
  <c r="D384" i="1"/>
  <c r="K383" i="1"/>
  <c r="N383" i="1" s="1"/>
  <c r="H383" i="1"/>
  <c r="M383" i="1" s="1"/>
  <c r="D383" i="1"/>
  <c r="K382" i="1"/>
  <c r="N382" i="1" s="1"/>
  <c r="H382" i="1"/>
  <c r="M382" i="1" s="1"/>
  <c r="D382" i="1"/>
  <c r="K381" i="1"/>
  <c r="H381" i="1"/>
  <c r="D381" i="1"/>
  <c r="K380" i="1"/>
  <c r="N380" i="1" s="1"/>
  <c r="H380" i="1"/>
  <c r="M380" i="1" s="1"/>
  <c r="D380" i="1"/>
  <c r="K379" i="1"/>
  <c r="N379" i="1" s="1"/>
  <c r="H379" i="1"/>
  <c r="M379" i="1" s="1"/>
  <c r="D379" i="1"/>
  <c r="K378" i="1"/>
  <c r="H378" i="1"/>
  <c r="D378" i="1"/>
  <c r="K377" i="1"/>
  <c r="H377" i="1"/>
  <c r="D377" i="1"/>
  <c r="K376" i="1"/>
  <c r="H376" i="1"/>
  <c r="D376" i="1"/>
  <c r="K375" i="1"/>
  <c r="N375" i="1" s="1"/>
  <c r="H375" i="1"/>
  <c r="M375" i="1" s="1"/>
  <c r="D375" i="1"/>
  <c r="K374" i="1"/>
  <c r="N374" i="1" s="1"/>
  <c r="H374" i="1"/>
  <c r="M374" i="1" s="1"/>
  <c r="D374" i="1"/>
  <c r="K373" i="1"/>
  <c r="H373" i="1"/>
  <c r="D373" i="1"/>
  <c r="K372" i="1"/>
  <c r="N372" i="1" s="1"/>
  <c r="H372" i="1"/>
  <c r="M372" i="1" s="1"/>
  <c r="D372" i="1"/>
  <c r="K371" i="1"/>
  <c r="H371" i="1"/>
  <c r="M371" i="1" s="1"/>
  <c r="D371" i="1"/>
  <c r="K370" i="1"/>
  <c r="H370" i="1"/>
  <c r="D370" i="1"/>
  <c r="K369" i="1"/>
  <c r="H369" i="1"/>
  <c r="D369" i="1"/>
  <c r="K368" i="1"/>
  <c r="H368" i="1"/>
  <c r="D368" i="1"/>
  <c r="K367" i="1"/>
  <c r="H367" i="1"/>
  <c r="D367" i="1"/>
  <c r="K366" i="1"/>
  <c r="N366" i="1" s="1"/>
  <c r="H366" i="1"/>
  <c r="M366" i="1" s="1"/>
  <c r="D366" i="1"/>
  <c r="K365" i="1"/>
  <c r="H365" i="1"/>
  <c r="D365" i="1"/>
  <c r="K364" i="1"/>
  <c r="N364" i="1" s="1"/>
  <c r="H364" i="1"/>
  <c r="M364" i="1" s="1"/>
  <c r="D364" i="1"/>
  <c r="K363" i="1"/>
  <c r="H363" i="1"/>
  <c r="D363" i="1"/>
  <c r="K362" i="1"/>
  <c r="H362" i="1"/>
  <c r="D362" i="1"/>
  <c r="K361" i="1"/>
  <c r="H361" i="1"/>
  <c r="D361" i="1"/>
  <c r="K360" i="1"/>
  <c r="H360" i="1"/>
  <c r="D360" i="1"/>
  <c r="K359" i="1"/>
  <c r="N359" i="1" s="1"/>
  <c r="H359" i="1"/>
  <c r="M359" i="1" s="1"/>
  <c r="D359" i="1"/>
  <c r="K358" i="1"/>
  <c r="N358" i="1" s="1"/>
  <c r="H358" i="1"/>
  <c r="M358" i="1" s="1"/>
  <c r="D358" i="1"/>
  <c r="K357" i="1"/>
  <c r="H357" i="1"/>
  <c r="D357" i="1"/>
  <c r="K356" i="1"/>
  <c r="N356" i="1" s="1"/>
  <c r="H356" i="1"/>
  <c r="M356" i="1" s="1"/>
  <c r="D356" i="1"/>
  <c r="K355" i="1"/>
  <c r="H355" i="1"/>
  <c r="D355" i="1"/>
  <c r="K354" i="1"/>
  <c r="H354" i="1"/>
  <c r="D354" i="1"/>
  <c r="K353" i="1"/>
  <c r="H353" i="1"/>
  <c r="D353" i="1"/>
  <c r="K352" i="1"/>
  <c r="H352" i="1"/>
  <c r="D352" i="1"/>
  <c r="K351" i="1"/>
  <c r="H351" i="1"/>
  <c r="D351" i="1"/>
  <c r="K350" i="1"/>
  <c r="H350" i="1"/>
  <c r="D350" i="1"/>
  <c r="K349" i="1"/>
  <c r="H349" i="1"/>
  <c r="D349" i="1"/>
  <c r="K348" i="1"/>
  <c r="N348" i="1" s="1"/>
  <c r="H348" i="1"/>
  <c r="M348" i="1" s="1"/>
  <c r="D348" i="1"/>
  <c r="K347" i="1"/>
  <c r="H347" i="1"/>
  <c r="D347" i="1"/>
  <c r="K346" i="1"/>
  <c r="H346" i="1"/>
  <c r="D346" i="1"/>
  <c r="K345" i="1"/>
  <c r="H345" i="1"/>
  <c r="D345" i="1"/>
  <c r="K344" i="1"/>
  <c r="H344" i="1"/>
  <c r="D344" i="1"/>
  <c r="K343" i="1"/>
  <c r="N343" i="1" s="1"/>
  <c r="H343" i="1"/>
  <c r="D343" i="1"/>
  <c r="K342" i="1"/>
  <c r="N342" i="1" s="1"/>
  <c r="H342" i="1"/>
  <c r="M342" i="1" s="1"/>
  <c r="D342" i="1"/>
  <c r="K341" i="1"/>
  <c r="H341" i="1"/>
  <c r="D341" i="1"/>
  <c r="K340" i="1"/>
  <c r="N340" i="1" s="1"/>
  <c r="H340" i="1"/>
  <c r="M340" i="1" s="1"/>
  <c r="D340" i="1"/>
  <c r="K339" i="1"/>
  <c r="H339" i="1"/>
  <c r="D339" i="1"/>
  <c r="K338" i="1"/>
  <c r="H338" i="1"/>
  <c r="D338" i="1"/>
  <c r="K337" i="1"/>
  <c r="H337" i="1"/>
  <c r="D337" i="1"/>
  <c r="K336" i="1"/>
  <c r="H336" i="1"/>
  <c r="D336" i="1"/>
  <c r="K335" i="1"/>
  <c r="N335" i="1" s="1"/>
  <c r="H335" i="1"/>
  <c r="D335" i="1"/>
  <c r="K334" i="1"/>
  <c r="H334" i="1"/>
  <c r="D334" i="1"/>
  <c r="K333" i="1"/>
  <c r="H333" i="1"/>
  <c r="D333" i="1"/>
  <c r="K332" i="1"/>
  <c r="N332" i="1" s="1"/>
  <c r="H332" i="1"/>
  <c r="M332" i="1" s="1"/>
  <c r="D332" i="1"/>
  <c r="K331" i="1"/>
  <c r="H331" i="1"/>
  <c r="D331" i="1"/>
  <c r="K330" i="1"/>
  <c r="H330" i="1"/>
  <c r="D330" i="1"/>
  <c r="K329" i="1"/>
  <c r="H329" i="1"/>
  <c r="D329" i="1"/>
  <c r="K328" i="1"/>
  <c r="H328" i="1"/>
  <c r="D328" i="1"/>
  <c r="K327" i="1"/>
  <c r="N327" i="1" s="1"/>
  <c r="H327" i="1"/>
  <c r="D327" i="1"/>
  <c r="K326" i="1"/>
  <c r="N326" i="1" s="1"/>
  <c r="H326" i="1"/>
  <c r="M326" i="1" s="1"/>
  <c r="D326" i="1"/>
  <c r="K325" i="1"/>
  <c r="H325" i="1"/>
  <c r="D325" i="1"/>
  <c r="K324" i="1"/>
  <c r="N324" i="1" s="1"/>
  <c r="H324" i="1"/>
  <c r="M324" i="1" s="1"/>
  <c r="D324" i="1"/>
  <c r="K323" i="1"/>
  <c r="H323" i="1"/>
  <c r="D323" i="1"/>
  <c r="K322" i="1"/>
  <c r="H322" i="1"/>
  <c r="D322" i="1"/>
  <c r="K321" i="1"/>
  <c r="H321" i="1"/>
  <c r="D321" i="1"/>
  <c r="K320" i="1"/>
  <c r="H320" i="1"/>
  <c r="D320" i="1"/>
  <c r="K319" i="1"/>
  <c r="N319" i="1" s="1"/>
  <c r="H319" i="1"/>
  <c r="D319" i="1"/>
  <c r="K318" i="1"/>
  <c r="N318" i="1" s="1"/>
  <c r="H318" i="1"/>
  <c r="M318" i="1" s="1"/>
  <c r="D318" i="1"/>
  <c r="K317" i="1"/>
  <c r="H317" i="1"/>
  <c r="D317" i="1"/>
  <c r="K316" i="1"/>
  <c r="H316" i="1"/>
  <c r="D316" i="1"/>
  <c r="K315" i="1"/>
  <c r="H315" i="1"/>
  <c r="D315" i="1"/>
  <c r="K314" i="1"/>
  <c r="H314" i="1"/>
  <c r="D314" i="1"/>
  <c r="K313" i="1"/>
  <c r="H313" i="1"/>
  <c r="D313" i="1"/>
  <c r="K312" i="1"/>
  <c r="H312" i="1"/>
  <c r="D312" i="1"/>
  <c r="K311" i="1"/>
  <c r="N311" i="1" s="1"/>
  <c r="H311" i="1"/>
  <c r="D311" i="1"/>
  <c r="K310" i="1"/>
  <c r="N310" i="1" s="1"/>
  <c r="H310" i="1"/>
  <c r="D310" i="1"/>
  <c r="K309" i="1"/>
  <c r="H309" i="1"/>
  <c r="D309" i="1"/>
  <c r="K308" i="1"/>
  <c r="N308" i="1" s="1"/>
  <c r="H308" i="1"/>
  <c r="M308" i="1" s="1"/>
  <c r="D308" i="1"/>
  <c r="K307" i="1"/>
  <c r="H307" i="1"/>
  <c r="D307" i="1"/>
  <c r="K306" i="1"/>
  <c r="H306" i="1"/>
  <c r="D306" i="1"/>
  <c r="K305" i="1"/>
  <c r="H305" i="1"/>
  <c r="D305" i="1"/>
  <c r="K304" i="1"/>
  <c r="H304" i="1"/>
  <c r="D304" i="1"/>
  <c r="K303" i="1"/>
  <c r="N303" i="1" s="1"/>
  <c r="H303" i="1"/>
  <c r="D303" i="1"/>
  <c r="K302" i="1"/>
  <c r="N302" i="1" s="1"/>
  <c r="H302" i="1"/>
  <c r="D302" i="1"/>
  <c r="K301" i="1"/>
  <c r="H301" i="1"/>
  <c r="D301" i="1"/>
  <c r="K300" i="1"/>
  <c r="H300" i="1"/>
  <c r="D300" i="1"/>
  <c r="K299" i="1"/>
  <c r="H299" i="1"/>
  <c r="D299" i="1"/>
  <c r="K298" i="1"/>
  <c r="H298" i="1"/>
  <c r="D298" i="1"/>
  <c r="K297" i="1"/>
  <c r="H297" i="1"/>
  <c r="D297" i="1"/>
  <c r="K296" i="1"/>
  <c r="H296" i="1"/>
  <c r="D296" i="1"/>
  <c r="K295" i="1"/>
  <c r="N295" i="1" s="1"/>
  <c r="H295" i="1"/>
  <c r="D295" i="1"/>
  <c r="K294" i="1"/>
  <c r="N294" i="1" s="1"/>
  <c r="H294" i="1"/>
  <c r="D294" i="1"/>
  <c r="K293" i="1"/>
  <c r="H293" i="1"/>
  <c r="D293" i="1"/>
  <c r="K292" i="1"/>
  <c r="N292" i="1" s="1"/>
  <c r="H292" i="1"/>
  <c r="M292" i="1" s="1"/>
  <c r="D292" i="1"/>
  <c r="K291" i="1"/>
  <c r="H291" i="1"/>
  <c r="D291" i="1"/>
  <c r="K290" i="1"/>
  <c r="H290" i="1"/>
  <c r="D290" i="1"/>
  <c r="K289" i="1"/>
  <c r="H289" i="1"/>
  <c r="D289" i="1"/>
  <c r="K288" i="1"/>
  <c r="H288" i="1"/>
  <c r="D288" i="1"/>
  <c r="K287" i="1"/>
  <c r="N287" i="1" s="1"/>
  <c r="H287" i="1"/>
  <c r="D287" i="1"/>
  <c r="K286" i="1"/>
  <c r="N286" i="1" s="1"/>
  <c r="H286" i="1"/>
  <c r="D286" i="1"/>
  <c r="K285" i="1"/>
  <c r="H285" i="1"/>
  <c r="D285" i="1"/>
  <c r="K284" i="1"/>
  <c r="N284" i="1" s="1"/>
  <c r="H284" i="1"/>
  <c r="M284" i="1" s="1"/>
  <c r="D284" i="1"/>
  <c r="K283" i="1"/>
  <c r="H283" i="1"/>
  <c r="D283" i="1"/>
  <c r="K282" i="1"/>
  <c r="H282" i="1"/>
  <c r="D282" i="1"/>
  <c r="K281" i="1"/>
  <c r="H281" i="1"/>
  <c r="D281" i="1"/>
  <c r="K280" i="1"/>
  <c r="H280" i="1"/>
  <c r="D280" i="1"/>
  <c r="K279" i="1"/>
  <c r="N279" i="1" s="1"/>
  <c r="H279" i="1"/>
  <c r="D279" i="1"/>
  <c r="K278" i="1"/>
  <c r="N278" i="1" s="1"/>
  <c r="H278" i="1"/>
  <c r="D278" i="1"/>
  <c r="K277" i="1"/>
  <c r="H277" i="1"/>
  <c r="D277" i="1"/>
  <c r="K276" i="1"/>
  <c r="N276" i="1" s="1"/>
  <c r="H276" i="1"/>
  <c r="M276" i="1" s="1"/>
  <c r="D276" i="1"/>
  <c r="K275" i="1"/>
  <c r="H275" i="1"/>
  <c r="D275" i="1"/>
  <c r="K274" i="1"/>
  <c r="H274" i="1"/>
  <c r="D274" i="1"/>
  <c r="K273" i="1"/>
  <c r="H273" i="1"/>
  <c r="D273" i="1"/>
  <c r="K272" i="1"/>
  <c r="H272" i="1"/>
  <c r="D272" i="1"/>
  <c r="K271" i="1"/>
  <c r="N271" i="1" s="1"/>
  <c r="H271" i="1"/>
  <c r="D271" i="1"/>
  <c r="K270" i="1"/>
  <c r="N270" i="1" s="1"/>
  <c r="H270" i="1"/>
  <c r="D270" i="1"/>
  <c r="K269" i="1"/>
  <c r="H269" i="1"/>
  <c r="D269" i="1"/>
  <c r="K268" i="1"/>
  <c r="N268" i="1" s="1"/>
  <c r="H268" i="1"/>
  <c r="M268" i="1" s="1"/>
  <c r="D268" i="1"/>
  <c r="K267" i="1"/>
  <c r="H267" i="1"/>
  <c r="D267" i="1"/>
  <c r="K266" i="1"/>
  <c r="H266" i="1"/>
  <c r="D266" i="1"/>
  <c r="K265" i="1"/>
  <c r="H265" i="1"/>
  <c r="D265" i="1"/>
  <c r="K264" i="1"/>
  <c r="H264" i="1"/>
  <c r="D264" i="1"/>
  <c r="K263" i="1"/>
  <c r="N263" i="1" s="1"/>
  <c r="H263" i="1"/>
  <c r="D263" i="1"/>
  <c r="K262" i="1"/>
  <c r="N262" i="1" s="1"/>
  <c r="H262" i="1"/>
  <c r="D262" i="1"/>
  <c r="K261" i="1"/>
  <c r="H261" i="1"/>
  <c r="D261" i="1"/>
  <c r="K260" i="1"/>
  <c r="N260" i="1" s="1"/>
  <c r="H260" i="1"/>
  <c r="M260" i="1" s="1"/>
  <c r="D260" i="1"/>
  <c r="K259" i="1"/>
  <c r="H259" i="1"/>
  <c r="D259" i="1"/>
  <c r="K258" i="1"/>
  <c r="H258" i="1"/>
  <c r="D258" i="1"/>
  <c r="K257" i="1"/>
  <c r="H257" i="1"/>
  <c r="D257" i="1"/>
  <c r="K256" i="1"/>
  <c r="H256" i="1"/>
  <c r="D256" i="1"/>
  <c r="K255" i="1"/>
  <c r="N255" i="1" s="1"/>
  <c r="H255" i="1"/>
  <c r="D255" i="1"/>
  <c r="K254" i="1"/>
  <c r="N254" i="1" s="1"/>
  <c r="H254" i="1"/>
  <c r="D254" i="1"/>
  <c r="K253" i="1"/>
  <c r="H253" i="1"/>
  <c r="D253" i="1"/>
  <c r="K252" i="1"/>
  <c r="N252" i="1" s="1"/>
  <c r="H252" i="1"/>
  <c r="M252" i="1" s="1"/>
  <c r="D252" i="1"/>
  <c r="K251" i="1"/>
  <c r="H251" i="1"/>
  <c r="D251" i="1"/>
  <c r="K250" i="1"/>
  <c r="H250" i="1"/>
  <c r="D250" i="1"/>
  <c r="K249" i="1"/>
  <c r="H249" i="1"/>
  <c r="D249" i="1"/>
  <c r="K248" i="1"/>
  <c r="H248" i="1"/>
  <c r="D248" i="1"/>
  <c r="K247" i="1"/>
  <c r="N247" i="1" s="1"/>
  <c r="H247" i="1"/>
  <c r="D247" i="1"/>
  <c r="K246" i="1"/>
  <c r="N246" i="1" s="1"/>
  <c r="H246" i="1"/>
  <c r="D246" i="1"/>
  <c r="K245" i="1"/>
  <c r="H245" i="1"/>
  <c r="D245" i="1"/>
  <c r="K244" i="1"/>
  <c r="N244" i="1" s="1"/>
  <c r="H244" i="1"/>
  <c r="M244" i="1" s="1"/>
  <c r="D244" i="1"/>
  <c r="K243" i="1"/>
  <c r="H243" i="1"/>
  <c r="D243" i="1"/>
  <c r="K242" i="1"/>
  <c r="H242" i="1"/>
  <c r="D242" i="1"/>
  <c r="K241" i="1"/>
  <c r="H241" i="1"/>
  <c r="D241" i="1"/>
  <c r="K240" i="1"/>
  <c r="H240" i="1"/>
  <c r="D240" i="1"/>
  <c r="K239" i="1"/>
  <c r="N239" i="1" s="1"/>
  <c r="H239" i="1"/>
  <c r="D239" i="1"/>
  <c r="K238" i="1"/>
  <c r="N238" i="1" s="1"/>
  <c r="H238" i="1"/>
  <c r="D238" i="1"/>
  <c r="K237" i="1"/>
  <c r="H237" i="1"/>
  <c r="D237" i="1"/>
  <c r="K236" i="1"/>
  <c r="N236" i="1" s="1"/>
  <c r="H236" i="1"/>
  <c r="M236" i="1" s="1"/>
  <c r="D236" i="1"/>
  <c r="K235" i="1"/>
  <c r="H235" i="1"/>
  <c r="D235" i="1"/>
  <c r="K234" i="1"/>
  <c r="H234" i="1"/>
  <c r="D234" i="1"/>
  <c r="K233" i="1"/>
  <c r="H233" i="1"/>
  <c r="D233" i="1"/>
  <c r="K232" i="1"/>
  <c r="H232" i="1"/>
  <c r="D232" i="1"/>
  <c r="K231" i="1"/>
  <c r="H231" i="1"/>
  <c r="D231" i="1"/>
  <c r="K230" i="1"/>
  <c r="N230" i="1" s="1"/>
  <c r="H230" i="1"/>
  <c r="D230" i="1"/>
  <c r="K229" i="1"/>
  <c r="H229" i="1"/>
  <c r="D229" i="1"/>
  <c r="K228" i="1"/>
  <c r="N228" i="1" s="1"/>
  <c r="H228" i="1"/>
  <c r="M228" i="1" s="1"/>
  <c r="D228" i="1"/>
  <c r="K227" i="1"/>
  <c r="H227" i="1"/>
  <c r="D227" i="1"/>
  <c r="K226" i="1"/>
  <c r="H226" i="1"/>
  <c r="D226" i="1"/>
  <c r="K225" i="1"/>
  <c r="H225" i="1"/>
  <c r="D225" i="1"/>
  <c r="K224" i="1"/>
  <c r="H224" i="1"/>
  <c r="D224" i="1"/>
  <c r="K223" i="1"/>
  <c r="N223" i="1" s="1"/>
  <c r="H223" i="1"/>
  <c r="D223" i="1"/>
  <c r="K222" i="1"/>
  <c r="N222" i="1" s="1"/>
  <c r="H222" i="1"/>
  <c r="D222" i="1"/>
  <c r="K221" i="1"/>
  <c r="H221" i="1"/>
  <c r="D221" i="1"/>
  <c r="K220" i="1"/>
  <c r="N220" i="1" s="1"/>
  <c r="H220" i="1"/>
  <c r="M220" i="1" s="1"/>
  <c r="D220" i="1"/>
  <c r="K219" i="1"/>
  <c r="H219" i="1"/>
  <c r="D219" i="1"/>
  <c r="K218" i="1"/>
  <c r="H218" i="1"/>
  <c r="D218" i="1"/>
  <c r="K217" i="1"/>
  <c r="H217" i="1"/>
  <c r="D217" i="1"/>
  <c r="K216" i="1"/>
  <c r="H216" i="1"/>
  <c r="D216" i="1"/>
  <c r="K215" i="1"/>
  <c r="H215" i="1"/>
  <c r="D215" i="1"/>
  <c r="K214" i="1"/>
  <c r="H214" i="1"/>
  <c r="D214" i="1"/>
  <c r="K213" i="1"/>
  <c r="H213" i="1"/>
  <c r="D213" i="1"/>
  <c r="K212" i="1"/>
  <c r="N212" i="1" s="1"/>
  <c r="H212" i="1"/>
  <c r="M212" i="1" s="1"/>
  <c r="D212" i="1"/>
  <c r="K211" i="1"/>
  <c r="H211" i="1"/>
  <c r="D211" i="1"/>
  <c r="K210" i="1"/>
  <c r="H210" i="1"/>
  <c r="D210" i="1"/>
  <c r="K209" i="1"/>
  <c r="H209" i="1"/>
  <c r="D209" i="1"/>
  <c r="K208" i="1"/>
  <c r="H208" i="1"/>
  <c r="D208" i="1"/>
  <c r="K207" i="1"/>
  <c r="H207" i="1"/>
  <c r="D207" i="1"/>
  <c r="K206" i="1"/>
  <c r="N206" i="1" s="1"/>
  <c r="H206" i="1"/>
  <c r="D206" i="1"/>
  <c r="K205" i="1"/>
  <c r="H205" i="1"/>
  <c r="D205" i="1"/>
  <c r="K204" i="1"/>
  <c r="N204" i="1" s="1"/>
  <c r="H204" i="1"/>
  <c r="M204" i="1" s="1"/>
  <c r="D204" i="1"/>
  <c r="K203" i="1"/>
  <c r="H203" i="1"/>
  <c r="D203" i="1"/>
  <c r="K202" i="1"/>
  <c r="H202" i="1"/>
  <c r="D202" i="1"/>
  <c r="K201" i="1"/>
  <c r="H201" i="1"/>
  <c r="D201" i="1"/>
  <c r="K200" i="1"/>
  <c r="H200" i="1"/>
  <c r="D200" i="1"/>
  <c r="K199" i="1"/>
  <c r="H199" i="1"/>
  <c r="D199" i="1"/>
  <c r="K198" i="1"/>
  <c r="H198" i="1"/>
  <c r="D198" i="1"/>
  <c r="K197" i="1"/>
  <c r="H197" i="1"/>
  <c r="D197" i="1"/>
  <c r="K196" i="1"/>
  <c r="N196" i="1" s="1"/>
  <c r="H196" i="1"/>
  <c r="M196" i="1" s="1"/>
  <c r="D196" i="1"/>
  <c r="K195" i="1"/>
  <c r="H195" i="1"/>
  <c r="D195" i="1"/>
  <c r="K194" i="1"/>
  <c r="H194" i="1"/>
  <c r="D194" i="1"/>
  <c r="K193" i="1"/>
  <c r="H193" i="1"/>
  <c r="D193" i="1"/>
  <c r="K192" i="1"/>
  <c r="H192" i="1"/>
  <c r="D192" i="1"/>
  <c r="K191" i="1"/>
  <c r="H191" i="1"/>
  <c r="D191" i="1"/>
  <c r="K190" i="1"/>
  <c r="N190" i="1" s="1"/>
  <c r="H190" i="1"/>
  <c r="D190" i="1"/>
  <c r="K189" i="1"/>
  <c r="H189" i="1"/>
  <c r="D189" i="1"/>
  <c r="K188" i="1"/>
  <c r="N188" i="1" s="1"/>
  <c r="H188" i="1"/>
  <c r="M188" i="1" s="1"/>
  <c r="D188" i="1"/>
  <c r="K187" i="1"/>
  <c r="H187" i="1"/>
  <c r="D187" i="1"/>
  <c r="K186" i="1"/>
  <c r="H186" i="1"/>
  <c r="D186" i="1"/>
  <c r="K185" i="1"/>
  <c r="H185" i="1"/>
  <c r="D185" i="1"/>
  <c r="K184" i="1"/>
  <c r="H184" i="1"/>
  <c r="D184" i="1"/>
  <c r="K183" i="1"/>
  <c r="H183" i="1"/>
  <c r="D183" i="1"/>
  <c r="K182" i="1"/>
  <c r="N182" i="1" s="1"/>
  <c r="H182" i="1"/>
  <c r="D182" i="1"/>
  <c r="K181" i="1"/>
  <c r="H181" i="1"/>
  <c r="D181" i="1"/>
  <c r="K180" i="1"/>
  <c r="H180" i="1"/>
  <c r="D180" i="1"/>
  <c r="D179" i="1"/>
  <c r="D178" i="1"/>
  <c r="D177" i="1"/>
  <c r="D176" i="1"/>
  <c r="K175" i="1"/>
  <c r="H175" i="1"/>
  <c r="D175" i="1"/>
  <c r="K174" i="1"/>
  <c r="N174" i="1" s="1"/>
  <c r="H174" i="1"/>
  <c r="D174" i="1"/>
  <c r="K173" i="1"/>
  <c r="H173" i="1"/>
  <c r="D173" i="1"/>
  <c r="K172" i="1"/>
  <c r="N172" i="1" s="1"/>
  <c r="H172" i="1"/>
  <c r="M172" i="1" s="1"/>
  <c r="D172" i="1"/>
  <c r="K171" i="1"/>
  <c r="H171" i="1"/>
  <c r="D171" i="1"/>
  <c r="K170" i="1"/>
  <c r="H170" i="1"/>
  <c r="D170" i="1"/>
  <c r="K169" i="1"/>
  <c r="H169" i="1"/>
  <c r="D169" i="1"/>
  <c r="K168" i="1"/>
  <c r="H168" i="1"/>
  <c r="D168" i="1"/>
  <c r="K167" i="1"/>
  <c r="H167" i="1"/>
  <c r="D167" i="1"/>
  <c r="K166" i="1"/>
  <c r="N166" i="1" s="1"/>
  <c r="H166" i="1"/>
  <c r="D166" i="1"/>
  <c r="K165" i="1"/>
  <c r="H165" i="1"/>
  <c r="D165" i="1"/>
  <c r="K164" i="1"/>
  <c r="N164" i="1" s="1"/>
  <c r="H164" i="1"/>
  <c r="M164" i="1" s="1"/>
  <c r="D164" i="1"/>
  <c r="K163" i="1"/>
  <c r="H163" i="1"/>
  <c r="D163" i="1"/>
  <c r="K162" i="1"/>
  <c r="H162" i="1"/>
  <c r="D162" i="1"/>
  <c r="K161" i="1"/>
  <c r="H161" i="1"/>
  <c r="D161" i="1"/>
  <c r="K160" i="1"/>
  <c r="H160" i="1"/>
  <c r="D160" i="1"/>
  <c r="K159" i="1"/>
  <c r="H159" i="1"/>
  <c r="D159" i="1"/>
  <c r="K158" i="1"/>
  <c r="N158" i="1" s="1"/>
  <c r="H158" i="1"/>
  <c r="D158" i="1"/>
  <c r="K157" i="1"/>
  <c r="H157" i="1"/>
  <c r="D157" i="1"/>
  <c r="K156" i="1"/>
  <c r="N156" i="1" s="1"/>
  <c r="H156" i="1"/>
  <c r="M156" i="1" s="1"/>
  <c r="D156" i="1"/>
  <c r="K155" i="1"/>
  <c r="N155" i="1" s="1"/>
  <c r="H155" i="1"/>
  <c r="D155" i="1"/>
  <c r="K154" i="1"/>
  <c r="H154" i="1"/>
  <c r="D154" i="1"/>
  <c r="K153" i="1"/>
  <c r="H153" i="1"/>
  <c r="D153" i="1"/>
  <c r="K152" i="1"/>
  <c r="H152" i="1"/>
  <c r="D152" i="1"/>
  <c r="K151" i="1"/>
  <c r="H151" i="1"/>
  <c r="D151" i="1"/>
  <c r="K150" i="1"/>
  <c r="N150" i="1" s="1"/>
  <c r="H150" i="1"/>
  <c r="D150" i="1"/>
  <c r="K149" i="1"/>
  <c r="H149" i="1"/>
  <c r="D149" i="1"/>
  <c r="K148" i="1"/>
  <c r="N148" i="1" s="1"/>
  <c r="H148" i="1"/>
  <c r="M148" i="1" s="1"/>
  <c r="D148" i="1"/>
  <c r="K147" i="1"/>
  <c r="N147" i="1" s="1"/>
  <c r="H147" i="1"/>
  <c r="D147" i="1"/>
  <c r="K146" i="1"/>
  <c r="H146" i="1"/>
  <c r="D146" i="1"/>
  <c r="K145" i="1"/>
  <c r="H145" i="1"/>
  <c r="D145" i="1"/>
  <c r="K144" i="1"/>
  <c r="H144" i="1"/>
  <c r="D144" i="1"/>
  <c r="K143" i="1"/>
  <c r="H143" i="1"/>
  <c r="D143" i="1"/>
  <c r="K142" i="1"/>
  <c r="H142" i="1"/>
  <c r="D142" i="1"/>
  <c r="K141" i="1"/>
  <c r="H141" i="1"/>
  <c r="D141" i="1"/>
  <c r="K140" i="1"/>
  <c r="N140" i="1" s="1"/>
  <c r="H140" i="1"/>
  <c r="M140" i="1" s="1"/>
  <c r="D140" i="1"/>
  <c r="K139" i="1"/>
  <c r="N139" i="1" s="1"/>
  <c r="H139" i="1"/>
  <c r="D139" i="1"/>
  <c r="K138" i="1"/>
  <c r="H138" i="1"/>
  <c r="D138" i="1"/>
  <c r="K137" i="1"/>
  <c r="H137" i="1"/>
  <c r="D137" i="1"/>
  <c r="K136" i="1"/>
  <c r="H136" i="1"/>
  <c r="D136" i="1"/>
  <c r="K135" i="1"/>
  <c r="H135" i="1"/>
  <c r="D135" i="1"/>
  <c r="K134" i="1"/>
  <c r="N134" i="1" s="1"/>
  <c r="H134" i="1"/>
  <c r="D134" i="1"/>
  <c r="K133" i="1"/>
  <c r="H133" i="1"/>
  <c r="D133" i="1"/>
  <c r="K132" i="1"/>
  <c r="N132" i="1" s="1"/>
  <c r="H132" i="1"/>
  <c r="M132" i="1" s="1"/>
  <c r="D132" i="1"/>
  <c r="K131" i="1"/>
  <c r="N131" i="1" s="1"/>
  <c r="H131" i="1"/>
  <c r="D131" i="1"/>
  <c r="K130" i="1"/>
  <c r="H130" i="1"/>
  <c r="D130" i="1"/>
  <c r="K129" i="1"/>
  <c r="H129" i="1"/>
  <c r="D129" i="1"/>
  <c r="K128" i="1"/>
  <c r="H128" i="1"/>
  <c r="D128" i="1"/>
  <c r="K127" i="1"/>
  <c r="H127" i="1"/>
  <c r="D127" i="1"/>
  <c r="K126" i="1"/>
  <c r="H126" i="1"/>
  <c r="D126" i="1"/>
  <c r="K125" i="1"/>
  <c r="H125" i="1"/>
  <c r="D125" i="1"/>
  <c r="K124" i="1"/>
  <c r="N124" i="1" s="1"/>
  <c r="H124" i="1"/>
  <c r="M124" i="1" s="1"/>
  <c r="D124" i="1"/>
  <c r="K123" i="1"/>
  <c r="N123" i="1" s="1"/>
  <c r="H123" i="1"/>
  <c r="D123" i="1"/>
  <c r="K122" i="1"/>
  <c r="H122" i="1"/>
  <c r="D122" i="1"/>
  <c r="K121" i="1"/>
  <c r="H121" i="1"/>
  <c r="D121" i="1"/>
  <c r="K120" i="1"/>
  <c r="H120" i="1"/>
  <c r="D120" i="1"/>
  <c r="K119" i="1"/>
  <c r="H119" i="1"/>
  <c r="D119" i="1"/>
  <c r="K118" i="1"/>
  <c r="N118" i="1" s="1"/>
  <c r="H118" i="1"/>
  <c r="D118" i="1"/>
  <c r="K117" i="1"/>
  <c r="H117" i="1"/>
  <c r="D117" i="1"/>
  <c r="K116" i="1"/>
  <c r="N116" i="1" s="1"/>
  <c r="H116" i="1"/>
  <c r="M116" i="1" s="1"/>
  <c r="D116" i="1"/>
  <c r="K115" i="1"/>
  <c r="N115" i="1" s="1"/>
  <c r="H115" i="1"/>
  <c r="D115" i="1"/>
  <c r="K114" i="1"/>
  <c r="H114" i="1"/>
  <c r="D114" i="1"/>
  <c r="K113" i="1"/>
  <c r="H113" i="1"/>
  <c r="D113" i="1"/>
  <c r="K112" i="1"/>
  <c r="H112" i="1"/>
  <c r="D112" i="1"/>
  <c r="K111" i="1"/>
  <c r="H111" i="1"/>
  <c r="D111" i="1"/>
  <c r="K110" i="1"/>
  <c r="N110" i="1" s="1"/>
  <c r="H110" i="1"/>
  <c r="D110" i="1"/>
  <c r="K109" i="1"/>
  <c r="H109" i="1"/>
  <c r="D109" i="1"/>
  <c r="K108" i="1"/>
  <c r="H108" i="1"/>
  <c r="D108" i="1"/>
  <c r="K107" i="1"/>
  <c r="N107" i="1" s="1"/>
  <c r="H107" i="1"/>
  <c r="D107" i="1"/>
  <c r="K106" i="1"/>
  <c r="H106" i="1"/>
  <c r="D106" i="1"/>
  <c r="K105" i="1"/>
  <c r="H105" i="1"/>
  <c r="D105" i="1"/>
  <c r="K104" i="1"/>
  <c r="H104" i="1"/>
  <c r="D104" i="1"/>
  <c r="K103" i="1"/>
  <c r="H103" i="1"/>
  <c r="D103" i="1"/>
  <c r="K102" i="1"/>
  <c r="N102" i="1" s="1"/>
  <c r="H102" i="1"/>
  <c r="D102" i="1"/>
  <c r="K101" i="1"/>
  <c r="H101" i="1"/>
  <c r="D101" i="1"/>
  <c r="K100" i="1"/>
  <c r="N100" i="1" s="1"/>
  <c r="H100" i="1"/>
  <c r="M100" i="1" s="1"/>
  <c r="D100" i="1"/>
  <c r="K99" i="1"/>
  <c r="N99" i="1" s="1"/>
  <c r="H99" i="1"/>
  <c r="D99" i="1"/>
  <c r="K98" i="1"/>
  <c r="H98" i="1"/>
  <c r="D98" i="1"/>
  <c r="K97" i="1"/>
  <c r="H97" i="1"/>
  <c r="D97" i="1"/>
  <c r="K96" i="1"/>
  <c r="H96" i="1"/>
  <c r="D96" i="1"/>
  <c r="K95" i="1"/>
  <c r="H95" i="1"/>
  <c r="D95" i="1"/>
  <c r="K94" i="1"/>
  <c r="N94" i="1" s="1"/>
  <c r="H94" i="1"/>
  <c r="D94" i="1"/>
  <c r="K93" i="1"/>
  <c r="H93" i="1"/>
  <c r="D93" i="1"/>
  <c r="K92" i="1"/>
  <c r="H92" i="1"/>
  <c r="D92" i="1"/>
  <c r="K91" i="1"/>
  <c r="H91" i="1"/>
  <c r="D91" i="1"/>
  <c r="K90" i="1"/>
  <c r="H90" i="1"/>
  <c r="D90" i="1"/>
  <c r="K89" i="1"/>
  <c r="H89" i="1"/>
  <c r="D89" i="1"/>
  <c r="K88" i="1"/>
  <c r="H88" i="1"/>
  <c r="D88" i="1"/>
  <c r="K87" i="1"/>
  <c r="H87" i="1"/>
  <c r="D87" i="1"/>
  <c r="K86" i="1"/>
  <c r="N86" i="1" s="1"/>
  <c r="H86" i="1"/>
  <c r="D86" i="1"/>
  <c r="K85" i="1"/>
  <c r="H85" i="1"/>
  <c r="D85" i="1"/>
  <c r="K84" i="1"/>
  <c r="N84" i="1" s="1"/>
  <c r="H84" i="1"/>
  <c r="M84" i="1" s="1"/>
  <c r="D84" i="1"/>
  <c r="K83" i="1"/>
  <c r="N83" i="1" s="1"/>
  <c r="H83" i="1"/>
  <c r="D83" i="1"/>
  <c r="K82" i="1"/>
  <c r="H82" i="1"/>
  <c r="D82" i="1"/>
  <c r="K81" i="1"/>
  <c r="H81" i="1"/>
  <c r="D81" i="1"/>
  <c r="K80" i="1"/>
  <c r="H80" i="1"/>
  <c r="D80" i="1"/>
  <c r="K79" i="1"/>
  <c r="H79" i="1"/>
  <c r="D79" i="1"/>
  <c r="K78" i="1"/>
  <c r="N78" i="1" s="1"/>
  <c r="H78" i="1"/>
  <c r="D78" i="1"/>
  <c r="K77" i="1"/>
  <c r="H77" i="1"/>
  <c r="D77" i="1"/>
  <c r="K76" i="1"/>
  <c r="N76" i="1" s="1"/>
  <c r="H76" i="1"/>
  <c r="M76" i="1" s="1"/>
  <c r="D76" i="1"/>
  <c r="K75" i="1"/>
  <c r="H75" i="1"/>
  <c r="D75" i="1"/>
  <c r="K74" i="1"/>
  <c r="H74" i="1"/>
  <c r="D74" i="1"/>
  <c r="D73" i="1"/>
  <c r="D72" i="1"/>
  <c r="D71" i="1"/>
  <c r="D70" i="1"/>
  <c r="K69" i="1"/>
  <c r="H69" i="1"/>
  <c r="D69" i="1"/>
  <c r="K68" i="1"/>
  <c r="N68" i="1" s="1"/>
  <c r="H68" i="1"/>
  <c r="M68" i="1" s="1"/>
  <c r="D68" i="1"/>
  <c r="K67" i="1"/>
  <c r="N67" i="1" s="1"/>
  <c r="H67" i="1"/>
  <c r="D67" i="1"/>
  <c r="K66" i="1"/>
  <c r="H66" i="1"/>
  <c r="D66" i="1"/>
  <c r="K65" i="1"/>
  <c r="H65" i="1"/>
  <c r="D65" i="1"/>
  <c r="K64" i="1"/>
  <c r="H64" i="1"/>
  <c r="D64" i="1"/>
  <c r="K63" i="1"/>
  <c r="H63" i="1"/>
  <c r="D63" i="1"/>
  <c r="K62" i="1"/>
  <c r="N62" i="1" s="1"/>
  <c r="H62" i="1"/>
  <c r="D62" i="1"/>
  <c r="K61" i="1"/>
  <c r="H61" i="1"/>
  <c r="D61" i="1"/>
  <c r="K60" i="1"/>
  <c r="N60" i="1" s="1"/>
  <c r="H60" i="1"/>
  <c r="M60" i="1" s="1"/>
  <c r="D60" i="1"/>
  <c r="K59" i="1"/>
  <c r="N59" i="1" s="1"/>
  <c r="H59" i="1"/>
  <c r="D59" i="1"/>
  <c r="K58" i="1"/>
  <c r="H58" i="1"/>
  <c r="D58" i="1"/>
  <c r="K57" i="1"/>
  <c r="H57" i="1"/>
  <c r="D57" i="1"/>
  <c r="K56" i="1"/>
  <c r="H56" i="1"/>
  <c r="D56" i="1"/>
  <c r="K55" i="1"/>
  <c r="H55" i="1"/>
  <c r="D55" i="1"/>
  <c r="K54" i="1"/>
  <c r="H54" i="1"/>
  <c r="D54" i="1"/>
  <c r="K53" i="1"/>
  <c r="H53" i="1"/>
  <c r="D53" i="1"/>
  <c r="K52" i="1"/>
  <c r="N52" i="1" s="1"/>
  <c r="H52" i="1"/>
  <c r="M52" i="1" s="1"/>
  <c r="D52" i="1"/>
  <c r="K51" i="1"/>
  <c r="N51" i="1" s="1"/>
  <c r="H51" i="1"/>
  <c r="D51" i="1"/>
  <c r="K50" i="1"/>
  <c r="H50" i="1"/>
  <c r="D50" i="1"/>
  <c r="K49" i="1"/>
  <c r="H49" i="1"/>
  <c r="D49" i="1"/>
  <c r="K48" i="1"/>
  <c r="H48" i="1"/>
  <c r="D48" i="1"/>
  <c r="K47" i="1"/>
  <c r="H47" i="1"/>
  <c r="D47" i="1"/>
  <c r="K46" i="1"/>
  <c r="N46" i="1" s="1"/>
  <c r="H46" i="1"/>
  <c r="D46" i="1"/>
  <c r="K45" i="1"/>
  <c r="H45" i="1"/>
  <c r="D45" i="1"/>
  <c r="K44" i="1"/>
  <c r="N44" i="1" s="1"/>
  <c r="H44" i="1"/>
  <c r="M44" i="1" s="1"/>
  <c r="D44" i="1"/>
  <c r="K43" i="1"/>
  <c r="N43" i="1" s="1"/>
  <c r="H43" i="1"/>
  <c r="D43" i="1"/>
  <c r="K42" i="1"/>
  <c r="H42" i="1"/>
  <c r="D42" i="1"/>
  <c r="K41" i="1"/>
  <c r="H41" i="1"/>
  <c r="D41" i="1"/>
  <c r="K40" i="1"/>
  <c r="H40" i="1"/>
  <c r="D40" i="1"/>
  <c r="K39" i="1"/>
  <c r="H39" i="1"/>
  <c r="D39" i="1"/>
  <c r="K38" i="1"/>
  <c r="N38" i="1" s="1"/>
  <c r="H38" i="1"/>
  <c r="D38" i="1"/>
  <c r="K37" i="1"/>
  <c r="H37" i="1"/>
  <c r="D37" i="1"/>
  <c r="K36" i="1"/>
  <c r="H36" i="1"/>
  <c r="D36" i="1"/>
  <c r="K35" i="1"/>
  <c r="N35" i="1" s="1"/>
  <c r="H35" i="1"/>
  <c r="D35" i="1"/>
  <c r="K34" i="1"/>
  <c r="H34" i="1"/>
  <c r="D34" i="1"/>
  <c r="K33" i="1"/>
  <c r="H33" i="1"/>
  <c r="D33" i="1"/>
  <c r="K32" i="1"/>
  <c r="H32" i="1"/>
  <c r="D32" i="1"/>
  <c r="K31" i="1"/>
  <c r="H31" i="1"/>
  <c r="D31" i="1"/>
  <c r="K30" i="1"/>
  <c r="N30" i="1" s="1"/>
  <c r="H30" i="1"/>
  <c r="D30" i="1"/>
  <c r="K29" i="1"/>
  <c r="H29" i="1"/>
  <c r="D29" i="1"/>
  <c r="K28" i="1"/>
  <c r="H28" i="1"/>
  <c r="M28" i="1" s="1"/>
  <c r="D28" i="1"/>
  <c r="K27" i="1"/>
  <c r="N27" i="1" s="1"/>
  <c r="H27" i="1"/>
  <c r="D27" i="1"/>
  <c r="K26" i="1"/>
  <c r="H26" i="1"/>
  <c r="D26" i="1"/>
  <c r="K25" i="1"/>
  <c r="H25" i="1"/>
  <c r="D25" i="1"/>
  <c r="K24" i="1"/>
  <c r="H24" i="1"/>
  <c r="D24" i="1"/>
  <c r="K23" i="1"/>
  <c r="H23" i="1"/>
  <c r="D23" i="1"/>
  <c r="K22" i="1"/>
  <c r="N22" i="1" s="1"/>
  <c r="H22" i="1"/>
  <c r="D22" i="1"/>
  <c r="K21" i="1"/>
  <c r="H21" i="1"/>
  <c r="D21" i="1"/>
  <c r="K20" i="1"/>
  <c r="H20" i="1"/>
  <c r="D20" i="1"/>
  <c r="K19" i="1"/>
  <c r="H19" i="1"/>
  <c r="D19" i="1"/>
  <c r="K18" i="1"/>
  <c r="H18" i="1"/>
  <c r="D18" i="1"/>
  <c r="K17" i="1"/>
  <c r="H17" i="1"/>
  <c r="D17" i="1"/>
  <c r="K16" i="1"/>
  <c r="H16" i="1"/>
  <c r="D16" i="1"/>
  <c r="K15" i="1"/>
  <c r="H15" i="1"/>
  <c r="D15" i="1"/>
  <c r="K14" i="1"/>
  <c r="H14" i="1"/>
  <c r="D14" i="1"/>
  <c r="K13" i="1"/>
  <c r="H13" i="1"/>
  <c r="D13" i="1"/>
  <c r="K12" i="1"/>
  <c r="H12" i="1"/>
  <c r="M12" i="1" s="1"/>
  <c r="D12" i="1"/>
  <c r="K11" i="1"/>
  <c r="N11" i="1" s="1"/>
  <c r="H11" i="1"/>
  <c r="D11" i="1"/>
  <c r="K10" i="1"/>
  <c r="H10" i="1"/>
  <c r="D10" i="1"/>
  <c r="K9" i="1"/>
  <c r="H9" i="1"/>
  <c r="D9" i="1"/>
  <c r="K8" i="1"/>
  <c r="H8" i="1"/>
  <c r="D8" i="1"/>
  <c r="K7" i="1"/>
  <c r="H7" i="1"/>
  <c r="D7" i="1"/>
  <c r="K6" i="1"/>
  <c r="H6" i="1"/>
  <c r="D6" i="1"/>
  <c r="K5" i="1"/>
  <c r="H5" i="1"/>
  <c r="D5" i="1"/>
  <c r="K4" i="1"/>
  <c r="H4" i="1"/>
  <c r="D4" i="1"/>
  <c r="K3" i="1"/>
  <c r="H3" i="1"/>
  <c r="D3" i="1"/>
  <c r="K2" i="1"/>
  <c r="H2" i="1"/>
  <c r="D2" i="1"/>
  <c r="M4" i="1" l="1"/>
  <c r="M727" i="1"/>
  <c r="M735" i="1"/>
  <c r="M799" i="1"/>
  <c r="M807" i="1"/>
  <c r="M863" i="1"/>
  <c r="M871" i="1"/>
  <c r="M935" i="1"/>
  <c r="M943" i="1"/>
  <c r="M224" i="1"/>
  <c r="M264" i="1"/>
  <c r="M296" i="1"/>
  <c r="M312" i="1"/>
  <c r="M328" i="1"/>
  <c r="M360" i="1"/>
  <c r="M392" i="1"/>
  <c r="M408" i="1"/>
  <c r="M432" i="1"/>
  <c r="M448" i="1"/>
  <c r="M464" i="1"/>
  <c r="M480" i="1"/>
  <c r="M496" i="1"/>
  <c r="M528" i="1"/>
  <c r="M560" i="1"/>
  <c r="M568" i="1"/>
  <c r="M584" i="1"/>
  <c r="M624" i="1"/>
  <c r="M672" i="1"/>
  <c r="M688" i="1"/>
  <c r="M704" i="1"/>
  <c r="M720" i="1"/>
  <c r="M240" i="1"/>
  <c r="M256" i="1"/>
  <c r="M272" i="1"/>
  <c r="M280" i="1"/>
  <c r="M288" i="1"/>
  <c r="M304" i="1"/>
  <c r="M320" i="1"/>
  <c r="M336" i="1"/>
  <c r="M344" i="1"/>
  <c r="M352" i="1"/>
  <c r="M376" i="1"/>
  <c r="M400" i="1"/>
  <c r="M416" i="1"/>
  <c r="M424" i="1"/>
  <c r="M440" i="1"/>
  <c r="M456" i="1"/>
  <c r="M472" i="1"/>
  <c r="M488" i="1"/>
  <c r="M512" i="1"/>
  <c r="M536" i="1"/>
  <c r="M544" i="1"/>
  <c r="M552" i="1"/>
  <c r="M576" i="1"/>
  <c r="M632" i="1"/>
  <c r="M648" i="1"/>
  <c r="M664" i="1"/>
  <c r="M680" i="1"/>
  <c r="M696" i="1"/>
  <c r="M712" i="1"/>
  <c r="N648" i="1"/>
  <c r="N664" i="1"/>
  <c r="N672" i="1"/>
  <c r="N680" i="1"/>
  <c r="N688" i="1"/>
  <c r="N696" i="1"/>
  <c r="N704" i="1"/>
  <c r="N712" i="1"/>
  <c r="N720" i="1"/>
  <c r="N14" i="1"/>
  <c r="M498" i="1"/>
  <c r="M522" i="1"/>
  <c r="M530" i="1"/>
  <c r="M562" i="1"/>
  <c r="M578" i="1"/>
  <c r="M586" i="1"/>
  <c r="M594" i="1"/>
  <c r="M610" i="1"/>
  <c r="M618" i="1"/>
  <c r="M642" i="1"/>
  <c r="M650" i="1"/>
  <c r="M658" i="1"/>
  <c r="M682" i="1"/>
  <c r="M698" i="1"/>
  <c r="M706" i="1"/>
  <c r="M714" i="1"/>
  <c r="M722" i="1"/>
  <c r="N727" i="1"/>
  <c r="N735" i="1"/>
  <c r="N799" i="1"/>
  <c r="N807" i="1"/>
  <c r="N863" i="1"/>
  <c r="N871" i="1"/>
  <c r="N935" i="1"/>
  <c r="N943" i="1"/>
  <c r="N18" i="1"/>
  <c r="N34" i="1"/>
  <c r="N42" i="1"/>
  <c r="N58" i="1"/>
  <c r="N66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86" i="1"/>
  <c r="N194" i="1"/>
  <c r="N202" i="1"/>
  <c r="N218" i="1"/>
  <c r="N226" i="1"/>
  <c r="N234" i="1"/>
  <c r="N242" i="1"/>
  <c r="N250" i="1"/>
  <c r="N258" i="1"/>
  <c r="N274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10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46" i="1"/>
  <c r="N562" i="1"/>
  <c r="N570" i="1"/>
  <c r="N578" i="1"/>
  <c r="N586" i="1"/>
  <c r="N594" i="1"/>
  <c r="N610" i="1"/>
  <c r="N618" i="1"/>
  <c r="N642" i="1"/>
  <c r="N650" i="1"/>
  <c r="N658" i="1"/>
  <c r="N666" i="1"/>
  <c r="N682" i="1"/>
  <c r="N698" i="1"/>
  <c r="N706" i="1"/>
  <c r="N714" i="1"/>
  <c r="N722" i="1"/>
  <c r="M781" i="1"/>
  <c r="M789" i="1"/>
  <c r="M845" i="1"/>
  <c r="M853" i="1"/>
  <c r="M917" i="1"/>
  <c r="M925" i="1"/>
  <c r="N26" i="1"/>
  <c r="N50" i="1"/>
  <c r="N781" i="1"/>
  <c r="N789" i="1"/>
  <c r="N845" i="1"/>
  <c r="N853" i="1"/>
  <c r="N917" i="1"/>
  <c r="N925" i="1"/>
  <c r="M763" i="1"/>
  <c r="M771" i="1"/>
  <c r="M835" i="1"/>
  <c r="M899" i="1"/>
  <c r="M907" i="1"/>
  <c r="M971" i="1"/>
  <c r="N763" i="1"/>
  <c r="N771" i="1"/>
  <c r="N835" i="1"/>
  <c r="N899" i="1"/>
  <c r="N907" i="1"/>
  <c r="N971" i="1"/>
  <c r="M745" i="1"/>
  <c r="M753" i="1"/>
  <c r="M817" i="1"/>
  <c r="M825" i="1"/>
  <c r="M881" i="1"/>
  <c r="M889" i="1"/>
  <c r="M953" i="1"/>
  <c r="M961" i="1"/>
  <c r="N745" i="1"/>
  <c r="N753" i="1"/>
  <c r="N817" i="1"/>
  <c r="N825" i="1"/>
  <c r="N881" i="1"/>
  <c r="N889" i="1"/>
  <c r="N953" i="1"/>
  <c r="N961" i="1"/>
  <c r="N4" i="1"/>
  <c r="N12" i="1"/>
  <c r="N28" i="1"/>
  <c r="L630" i="1" a="1"/>
  <c r="L630" i="1" s="1"/>
  <c r="N630" i="1" s="1"/>
  <c r="L591" i="1" a="1"/>
  <c r="L591" i="1" s="1"/>
  <c r="M591" i="1" s="1"/>
  <c r="L599" i="1" a="1"/>
  <c r="L599" i="1" s="1"/>
  <c r="M599" i="1" s="1"/>
  <c r="L592" i="1" a="1"/>
  <c r="L592" i="1" s="1"/>
  <c r="M592" i="1" s="1"/>
  <c r="L600" i="1" a="1"/>
  <c r="L600" i="1" s="1"/>
  <c r="M600" i="1" s="1"/>
  <c r="L608" i="1" a="1"/>
  <c r="L608" i="1" s="1"/>
  <c r="M608" i="1" s="1"/>
  <c r="L616" i="1" a="1"/>
  <c r="L616" i="1" s="1"/>
  <c r="M616" i="1" s="1"/>
  <c r="N6" i="1"/>
  <c r="L609" i="1" a="1"/>
  <c r="L609" i="1" s="1"/>
  <c r="M609" i="1" s="1"/>
  <c r="L617" i="1" a="1"/>
  <c r="L617" i="1" s="1"/>
  <c r="M617" i="1" s="1"/>
  <c r="L625" i="1" a="1"/>
  <c r="L625" i="1" s="1"/>
  <c r="N625" i="1" s="1"/>
  <c r="L633" i="1" a="1"/>
  <c r="L633" i="1" s="1"/>
  <c r="N633" i="1" s="1"/>
  <c r="L602" i="1" a="1"/>
  <c r="L602" i="1" s="1"/>
  <c r="M602" i="1" s="1"/>
  <c r="L626" i="1" a="1"/>
  <c r="L626" i="1" s="1"/>
  <c r="N626" i="1" s="1"/>
  <c r="L634" i="1" a="1"/>
  <c r="L634" i="1" s="1"/>
  <c r="M634" i="1" s="1"/>
  <c r="L595" i="1" a="1"/>
  <c r="L595" i="1" s="1"/>
  <c r="N595" i="1" s="1"/>
  <c r="L603" i="1" a="1"/>
  <c r="L603" i="1" s="1"/>
  <c r="M603" i="1" s="1"/>
  <c r="L619" i="1" a="1"/>
  <c r="L619" i="1" s="1"/>
  <c r="M619" i="1" s="1"/>
  <c r="L596" i="1" a="1"/>
  <c r="L596" i="1" s="1"/>
  <c r="N596" i="1" s="1"/>
  <c r="L612" i="1" a="1"/>
  <c r="L612" i="1" s="1"/>
  <c r="M612" i="1" s="1"/>
  <c r="L620" i="1" a="1"/>
  <c r="L620" i="1" s="1"/>
  <c r="M620" i="1" s="1"/>
  <c r="L636" i="1" a="1"/>
  <c r="L636" i="1" s="1"/>
  <c r="M636" i="1" s="1"/>
  <c r="M6" i="1"/>
  <c r="M14" i="1"/>
  <c r="M22" i="1"/>
  <c r="M30" i="1"/>
  <c r="M38" i="1"/>
  <c r="M46" i="1"/>
  <c r="M62" i="1"/>
  <c r="M78" i="1"/>
  <c r="M86" i="1"/>
  <c r="M94" i="1"/>
  <c r="M102" i="1"/>
  <c r="M110" i="1"/>
  <c r="M118" i="1"/>
  <c r="M134" i="1"/>
  <c r="M150" i="1"/>
  <c r="M158" i="1"/>
  <c r="M166" i="1"/>
  <c r="M174" i="1"/>
  <c r="M182" i="1"/>
  <c r="M190" i="1"/>
  <c r="M206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L613" i="1" a="1"/>
  <c r="L613" i="1" s="1"/>
  <c r="M613" i="1" s="1"/>
  <c r="L629" i="1" a="1"/>
  <c r="L629" i="1" s="1"/>
  <c r="N629" i="1" s="1"/>
  <c r="L637" i="1" a="1"/>
  <c r="L637" i="1" s="1"/>
  <c r="M637" i="1" s="1"/>
  <c r="M79" i="1"/>
  <c r="M87" i="1"/>
  <c r="M95" i="1"/>
  <c r="M103" i="1"/>
  <c r="M111" i="1"/>
  <c r="M119" i="1"/>
  <c r="M127" i="1"/>
  <c r="M135" i="1"/>
  <c r="M151" i="1"/>
  <c r="M167" i="1"/>
  <c r="M175" i="1"/>
  <c r="M183" i="1"/>
  <c r="M191" i="1"/>
  <c r="M199" i="1"/>
  <c r="M207" i="1"/>
  <c r="M223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8" i="1"/>
  <c r="M24" i="1"/>
  <c r="M32" i="1"/>
  <c r="M48" i="1"/>
  <c r="M64" i="1"/>
  <c r="M96" i="1"/>
  <c r="M104" i="1"/>
  <c r="M128" i="1"/>
  <c r="M136" i="1"/>
  <c r="M168" i="1"/>
  <c r="M192" i="1"/>
  <c r="M16" i="1"/>
  <c r="M40" i="1"/>
  <c r="M56" i="1"/>
  <c r="M80" i="1"/>
  <c r="M88" i="1"/>
  <c r="M112" i="1"/>
  <c r="M120" i="1"/>
  <c r="M144" i="1"/>
  <c r="M152" i="1"/>
  <c r="M184" i="1"/>
  <c r="M200" i="1"/>
  <c r="M208" i="1"/>
  <c r="M216" i="1"/>
  <c r="N8" i="1"/>
  <c r="M11" i="1"/>
  <c r="N16" i="1"/>
  <c r="N24" i="1"/>
  <c r="M27" i="1"/>
  <c r="N32" i="1"/>
  <c r="M35" i="1"/>
  <c r="N40" i="1"/>
  <c r="M43" i="1"/>
  <c r="N48" i="1"/>
  <c r="M51" i="1"/>
  <c r="N56" i="1"/>
  <c r="M59" i="1"/>
  <c r="N64" i="1"/>
  <c r="M67" i="1"/>
  <c r="N80" i="1"/>
  <c r="M83" i="1"/>
  <c r="N88" i="1"/>
  <c r="N96" i="1"/>
  <c r="M99" i="1"/>
  <c r="N104" i="1"/>
  <c r="M107" i="1"/>
  <c r="N112" i="1"/>
  <c r="M115" i="1"/>
  <c r="N120" i="1"/>
  <c r="M123" i="1"/>
  <c r="N128" i="1"/>
  <c r="M131" i="1"/>
  <c r="N136" i="1"/>
  <c r="M139" i="1"/>
  <c r="N144" i="1"/>
  <c r="M147" i="1"/>
  <c r="N152" i="1"/>
  <c r="M155" i="1"/>
  <c r="M163" i="1"/>
  <c r="N168" i="1"/>
  <c r="M171" i="1"/>
  <c r="N184" i="1"/>
  <c r="N192" i="1"/>
  <c r="N200" i="1"/>
  <c r="N208" i="1"/>
  <c r="N216" i="1"/>
  <c r="N224" i="1"/>
  <c r="N240" i="1"/>
  <c r="N256" i="1"/>
  <c r="N264" i="1"/>
  <c r="N272" i="1"/>
  <c r="N280" i="1"/>
  <c r="N288" i="1"/>
  <c r="N296" i="1"/>
  <c r="N304" i="1"/>
  <c r="N312" i="1"/>
  <c r="N320" i="1"/>
  <c r="N328" i="1"/>
  <c r="N336" i="1"/>
  <c r="N344" i="1"/>
  <c r="N352" i="1"/>
  <c r="N360" i="1"/>
  <c r="N376" i="1"/>
  <c r="N392" i="1"/>
  <c r="N400" i="1"/>
  <c r="N408" i="1"/>
  <c r="N416" i="1"/>
  <c r="N424" i="1"/>
  <c r="N432" i="1"/>
  <c r="N440" i="1"/>
  <c r="N448" i="1"/>
  <c r="N456" i="1"/>
  <c r="N464" i="1"/>
  <c r="N472" i="1"/>
  <c r="N480" i="1"/>
  <c r="N488" i="1"/>
  <c r="N496" i="1"/>
  <c r="N512" i="1"/>
  <c r="N528" i="1"/>
  <c r="N536" i="1"/>
  <c r="N544" i="1"/>
  <c r="N552" i="1"/>
  <c r="N560" i="1"/>
  <c r="N568" i="1"/>
  <c r="N576" i="1"/>
  <c r="N584" i="1"/>
  <c r="N592" i="1"/>
  <c r="N608" i="1"/>
  <c r="N616" i="1"/>
  <c r="N624" i="1"/>
  <c r="N632" i="1"/>
  <c r="N10" i="1"/>
  <c r="M477" i="1"/>
  <c r="M485" i="1"/>
  <c r="M493" i="1"/>
  <c r="M501" i="1"/>
  <c r="N485" i="1"/>
  <c r="N493" i="1"/>
  <c r="N501" i="1"/>
  <c r="N31" i="1"/>
  <c r="N39" i="1"/>
  <c r="N47" i="1"/>
  <c r="N55" i="1"/>
  <c r="N63" i="1"/>
  <c r="N79" i="1"/>
  <c r="N87" i="1"/>
  <c r="N95" i="1"/>
  <c r="N103" i="1"/>
  <c r="N111" i="1"/>
  <c r="N119" i="1"/>
  <c r="N127" i="1"/>
  <c r="N135" i="1"/>
  <c r="N151" i="1"/>
  <c r="N167" i="1"/>
  <c r="N175" i="1"/>
  <c r="N183" i="1"/>
  <c r="N191" i="1"/>
  <c r="N199" i="1"/>
  <c r="N207" i="1"/>
  <c r="M13" i="1"/>
  <c r="M29" i="1"/>
  <c r="M45" i="1"/>
  <c r="M61" i="1"/>
  <c r="M69" i="1"/>
  <c r="M77" i="1"/>
  <c r="M85" i="1"/>
  <c r="M93" i="1"/>
  <c r="M101" i="1"/>
  <c r="M117" i="1"/>
  <c r="M133" i="1"/>
  <c r="M141" i="1"/>
  <c r="M149" i="1"/>
  <c r="M157" i="1"/>
  <c r="M165" i="1"/>
  <c r="M173" i="1"/>
  <c r="M189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25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61" i="1"/>
  <c r="M5" i="1"/>
  <c r="M21" i="1"/>
  <c r="N5" i="1"/>
  <c r="N13" i="1"/>
  <c r="N21" i="1"/>
  <c r="N29" i="1"/>
  <c r="N45" i="1"/>
  <c r="N61" i="1"/>
  <c r="N69" i="1"/>
  <c r="N77" i="1"/>
  <c r="N85" i="1"/>
  <c r="N93" i="1"/>
  <c r="N101" i="1"/>
  <c r="N117" i="1"/>
  <c r="N133" i="1"/>
  <c r="N141" i="1"/>
  <c r="N149" i="1"/>
  <c r="N157" i="1"/>
  <c r="N165" i="1"/>
  <c r="N173" i="1"/>
  <c r="N189" i="1"/>
  <c r="N205" i="1"/>
  <c r="N213" i="1"/>
  <c r="N221" i="1"/>
  <c r="N229" i="1"/>
  <c r="N237" i="1"/>
  <c r="N245" i="1"/>
  <c r="N253" i="1"/>
  <c r="N261" i="1"/>
  <c r="N269" i="1"/>
  <c r="N277" i="1"/>
  <c r="N285" i="1"/>
  <c r="N293" i="1"/>
  <c r="N301" i="1"/>
  <c r="N309" i="1"/>
  <c r="N325" i="1"/>
  <c r="N341" i="1"/>
  <c r="N349" i="1"/>
  <c r="N357" i="1"/>
  <c r="N365" i="1"/>
  <c r="N373" i="1"/>
  <c r="N381" i="1"/>
  <c r="N389" i="1"/>
  <c r="N397" i="1"/>
  <c r="N405" i="1"/>
  <c r="N413" i="1"/>
  <c r="N421" i="1"/>
  <c r="N429" i="1"/>
  <c r="N437" i="1"/>
  <c r="N445" i="1"/>
  <c r="N461" i="1"/>
  <c r="N477" i="1"/>
  <c r="N7" i="1"/>
  <c r="N15" i="1"/>
  <c r="N23" i="1"/>
  <c r="M762" i="1"/>
  <c r="M770" i="1"/>
  <c r="M834" i="1"/>
  <c r="M842" i="1"/>
  <c r="M898" i="1"/>
  <c r="M906" i="1"/>
  <c r="M970" i="1"/>
  <c r="M978" i="1"/>
  <c r="M924" i="1"/>
  <c r="M916" i="1"/>
  <c r="N762" i="1"/>
  <c r="N770" i="1"/>
  <c r="N834" i="1"/>
  <c r="N842" i="1"/>
  <c r="N898" i="1"/>
  <c r="N906" i="1"/>
  <c r="N970" i="1"/>
  <c r="N978" i="1"/>
  <c r="M744" i="1"/>
  <c r="M752" i="1"/>
  <c r="M816" i="1"/>
  <c r="M824" i="1"/>
  <c r="M880" i="1"/>
  <c r="M888" i="1"/>
  <c r="M952" i="1"/>
  <c r="M960" i="1"/>
  <c r="N744" i="1"/>
  <c r="N752" i="1"/>
  <c r="N816" i="1"/>
  <c r="N824" i="1"/>
  <c r="N880" i="1"/>
  <c r="N888" i="1"/>
  <c r="N952" i="1"/>
  <c r="N960" i="1"/>
  <c r="M726" i="1"/>
  <c r="M734" i="1"/>
  <c r="M798" i="1"/>
  <c r="M806" i="1"/>
  <c r="M862" i="1"/>
  <c r="M870" i="1"/>
  <c r="M934" i="1"/>
  <c r="M942" i="1"/>
  <c r="M49" i="1"/>
  <c r="M57" i="1"/>
  <c r="M65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85" i="1"/>
  <c r="M193" i="1"/>
  <c r="M201" i="1"/>
  <c r="M209" i="1"/>
  <c r="M217" i="1"/>
  <c r="M225" i="1"/>
  <c r="M233" i="1"/>
  <c r="M241" i="1"/>
  <c r="M257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93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9" i="1"/>
  <c r="M545" i="1"/>
  <c r="M553" i="1"/>
  <c r="M561" i="1"/>
  <c r="M569" i="1"/>
  <c r="M577" i="1"/>
  <c r="M585" i="1"/>
  <c r="M593" i="1"/>
  <c r="M601" i="1"/>
  <c r="M625" i="1"/>
  <c r="M641" i="1"/>
  <c r="M649" i="1"/>
  <c r="M665" i="1"/>
  <c r="M681" i="1"/>
  <c r="M689" i="1"/>
  <c r="M697" i="1"/>
  <c r="M705" i="1"/>
  <c r="M713" i="1"/>
  <c r="M721" i="1"/>
  <c r="N726" i="1"/>
  <c r="N734" i="1"/>
  <c r="N798" i="1"/>
  <c r="N806" i="1"/>
  <c r="N862" i="1"/>
  <c r="N870" i="1"/>
  <c r="N934" i="1"/>
  <c r="N942" i="1"/>
  <c r="N65" i="1"/>
  <c r="N233" i="1"/>
  <c r="N609" i="1"/>
  <c r="N649" i="1"/>
  <c r="N689" i="1"/>
  <c r="N705" i="1"/>
  <c r="N721" i="1"/>
  <c r="M780" i="1"/>
  <c r="M788" i="1"/>
  <c r="N49" i="1"/>
  <c r="N57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85" i="1"/>
  <c r="N193" i="1"/>
  <c r="N201" i="1"/>
  <c r="N209" i="1"/>
  <c r="N217" i="1"/>
  <c r="N225" i="1"/>
  <c r="N241" i="1"/>
  <c r="N257" i="1"/>
  <c r="N273" i="1"/>
  <c r="N281" i="1"/>
  <c r="N289" i="1"/>
  <c r="N297" i="1"/>
  <c r="N305" i="1"/>
  <c r="N313" i="1"/>
  <c r="N321" i="1"/>
  <c r="N329" i="1"/>
  <c r="N337" i="1"/>
  <c r="N345" i="1"/>
  <c r="N353" i="1"/>
  <c r="N361" i="1"/>
  <c r="N369" i="1"/>
  <c r="N377" i="1"/>
  <c r="N393" i="1"/>
  <c r="N409" i="1"/>
  <c r="N417" i="1"/>
  <c r="N425" i="1"/>
  <c r="N433" i="1"/>
  <c r="N441" i="1"/>
  <c r="N449" i="1"/>
  <c r="N457" i="1"/>
  <c r="N465" i="1"/>
  <c r="N473" i="1"/>
  <c r="N481" i="1"/>
  <c r="N489" i="1"/>
  <c r="N497" i="1"/>
  <c r="N505" i="1"/>
  <c r="N513" i="1"/>
  <c r="N529" i="1"/>
  <c r="N545" i="1"/>
  <c r="N553" i="1"/>
  <c r="N561" i="1"/>
  <c r="N569" i="1"/>
  <c r="N577" i="1"/>
  <c r="N585" i="1"/>
  <c r="N593" i="1"/>
  <c r="N601" i="1"/>
  <c r="N641" i="1"/>
  <c r="N665" i="1"/>
  <c r="N681" i="1"/>
  <c r="N697" i="1"/>
  <c r="N713" i="1"/>
  <c r="M852" i="1"/>
  <c r="M7" i="1"/>
  <c r="M15" i="1"/>
  <c r="M23" i="1"/>
  <c r="M31" i="1"/>
  <c r="M39" i="1"/>
  <c r="M47" i="1"/>
  <c r="M55" i="1"/>
  <c r="M63" i="1"/>
  <c r="N780" i="1"/>
  <c r="N788" i="1"/>
  <c r="N852" i="1"/>
  <c r="N916" i="1"/>
  <c r="N924" i="1"/>
  <c r="M25" i="1"/>
  <c r="M41" i="1"/>
  <c r="M17" i="1"/>
  <c r="M33" i="1"/>
  <c r="N33" i="1"/>
  <c r="N41" i="1"/>
  <c r="M10" i="1"/>
  <c r="M18" i="1"/>
  <c r="M26" i="1"/>
  <c r="M34" i="1"/>
  <c r="M42" i="1"/>
  <c r="M50" i="1"/>
  <c r="M58" i="1"/>
  <c r="M66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426" i="1"/>
  <c r="M434" i="1"/>
  <c r="M458" i="1"/>
  <c r="M466" i="1"/>
  <c r="M490" i="1"/>
  <c r="M666" i="1"/>
  <c r="N210" i="1"/>
  <c r="N9" i="1"/>
  <c r="N17" i="1"/>
  <c r="N25" i="1"/>
  <c r="M9" i="1"/>
  <c r="N986" i="1"/>
  <c r="M986" i="1"/>
  <c r="N994" i="1"/>
  <c r="M994" i="1"/>
  <c r="N1002" i="1"/>
  <c r="M1002" i="1"/>
  <c r="N1010" i="1"/>
  <c r="M1010" i="1"/>
  <c r="N1018" i="1"/>
  <c r="M1018" i="1"/>
  <c r="N1024" i="1"/>
  <c r="M1024" i="1"/>
  <c r="N1032" i="1"/>
  <c r="M1032" i="1"/>
  <c r="N979" i="1"/>
  <c r="M979" i="1"/>
  <c r="N987" i="1"/>
  <c r="M987" i="1"/>
  <c r="N995" i="1"/>
  <c r="M995" i="1"/>
  <c r="N1003" i="1"/>
  <c r="M1003" i="1"/>
  <c r="N1011" i="1"/>
  <c r="M1011" i="1"/>
  <c r="N1019" i="1"/>
  <c r="M1019" i="1"/>
  <c r="N1025" i="1"/>
  <c r="M1025" i="1"/>
  <c r="N1033" i="1"/>
  <c r="M1033" i="1"/>
  <c r="M219" i="1"/>
  <c r="N187" i="1"/>
  <c r="N195" i="1"/>
  <c r="N219" i="1"/>
  <c r="N227" i="1"/>
  <c r="N243" i="1"/>
  <c r="N251" i="1"/>
  <c r="N275" i="1"/>
  <c r="N291" i="1"/>
  <c r="N315" i="1"/>
  <c r="N331" i="1"/>
  <c r="N339" i="1"/>
  <c r="N347" i="1"/>
  <c r="N355" i="1"/>
  <c r="N363" i="1"/>
  <c r="N371" i="1"/>
  <c r="N980" i="1"/>
  <c r="M980" i="1"/>
  <c r="N988" i="1"/>
  <c r="M988" i="1"/>
  <c r="N996" i="1"/>
  <c r="M996" i="1"/>
  <c r="N1004" i="1"/>
  <c r="M1004" i="1"/>
  <c r="N1012" i="1"/>
  <c r="M1012" i="1"/>
  <c r="N1020" i="1"/>
  <c r="M1020" i="1"/>
  <c r="N1026" i="1"/>
  <c r="M1026" i="1"/>
  <c r="N1034" i="1"/>
  <c r="M1034" i="1"/>
  <c r="M72" i="1"/>
  <c r="M267" i="1"/>
  <c r="M315" i="1"/>
  <c r="M323" i="1"/>
  <c r="M339" i="1"/>
  <c r="M363" i="1"/>
  <c r="N163" i="1"/>
  <c r="N171" i="1"/>
  <c r="N203" i="1"/>
  <c r="N211" i="1"/>
  <c r="N235" i="1"/>
  <c r="N259" i="1"/>
  <c r="N267" i="1"/>
  <c r="N307" i="1"/>
  <c r="N323" i="1"/>
  <c r="N981" i="1"/>
  <c r="M981" i="1"/>
  <c r="N989" i="1"/>
  <c r="M989" i="1"/>
  <c r="N997" i="1"/>
  <c r="M997" i="1"/>
  <c r="N1005" i="1"/>
  <c r="M1005" i="1"/>
  <c r="N1013" i="1"/>
  <c r="M1013" i="1"/>
  <c r="N1021" i="1"/>
  <c r="M1021" i="1"/>
  <c r="N1027" i="1"/>
  <c r="M1027" i="1"/>
  <c r="N1035" i="1"/>
  <c r="M1035" i="1"/>
  <c r="M187" i="1"/>
  <c r="M203" i="1"/>
  <c r="M235" i="1"/>
  <c r="M243" i="1"/>
  <c r="M259" i="1"/>
  <c r="M275" i="1"/>
  <c r="M291" i="1"/>
  <c r="M347" i="1"/>
  <c r="N982" i="1"/>
  <c r="M982" i="1"/>
  <c r="N990" i="1"/>
  <c r="M990" i="1"/>
  <c r="N998" i="1"/>
  <c r="M998" i="1"/>
  <c r="N1006" i="1"/>
  <c r="M1006" i="1"/>
  <c r="N1014" i="1"/>
  <c r="M1014" i="1"/>
  <c r="N1022" i="1"/>
  <c r="M1022" i="1"/>
  <c r="N1028" i="1"/>
  <c r="M1028" i="1"/>
  <c r="N1036" i="1"/>
  <c r="M1036" i="1"/>
  <c r="M73" i="1"/>
  <c r="M195" i="1"/>
  <c r="M211" i="1"/>
  <c r="M227" i="1"/>
  <c r="M251" i="1"/>
  <c r="M307" i="1"/>
  <c r="M331" i="1"/>
  <c r="M355" i="1"/>
  <c r="N983" i="1"/>
  <c r="M983" i="1"/>
  <c r="N991" i="1"/>
  <c r="M991" i="1"/>
  <c r="N999" i="1"/>
  <c r="M999" i="1"/>
  <c r="N1007" i="1"/>
  <c r="M1007" i="1"/>
  <c r="N1015" i="1"/>
  <c r="M1015" i="1"/>
  <c r="N1029" i="1"/>
  <c r="M1029" i="1"/>
  <c r="N1037" i="1"/>
  <c r="M1037" i="1"/>
  <c r="M186" i="1"/>
  <c r="M194" i="1"/>
  <c r="M202" i="1"/>
  <c r="M210" i="1"/>
  <c r="M218" i="1"/>
  <c r="M226" i="1"/>
  <c r="M234" i="1"/>
  <c r="M242" i="1"/>
  <c r="M250" i="1"/>
  <c r="M258" i="1"/>
  <c r="M274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10" i="1"/>
  <c r="M442" i="1"/>
  <c r="M450" i="1"/>
  <c r="M474" i="1"/>
  <c r="M482" i="1"/>
  <c r="M506" i="1"/>
  <c r="M514" i="1"/>
  <c r="M546" i="1"/>
  <c r="M570" i="1"/>
  <c r="N984" i="1"/>
  <c r="M984" i="1"/>
  <c r="N992" i="1"/>
  <c r="M992" i="1"/>
  <c r="N1000" i="1"/>
  <c r="M1000" i="1"/>
  <c r="N1008" i="1"/>
  <c r="M1008" i="1"/>
  <c r="N1016" i="1"/>
  <c r="M1016" i="1"/>
  <c r="N1030" i="1"/>
  <c r="M1030" i="1"/>
  <c r="N985" i="1"/>
  <c r="M985" i="1"/>
  <c r="N993" i="1"/>
  <c r="M993" i="1"/>
  <c r="N1001" i="1"/>
  <c r="M1001" i="1"/>
  <c r="N1009" i="1"/>
  <c r="M1009" i="1"/>
  <c r="N1017" i="1"/>
  <c r="M1017" i="1"/>
  <c r="N1023" i="1"/>
  <c r="M1023" i="1"/>
  <c r="N1031" i="1"/>
  <c r="M1031" i="1"/>
  <c r="H179" i="1"/>
  <c r="M179" i="1" s="1"/>
  <c r="H176" i="1"/>
  <c r="H178" i="1"/>
  <c r="M178" i="1" s="1"/>
  <c r="H177" i="1"/>
  <c r="K178" i="1"/>
  <c r="N178" i="1" s="1"/>
  <c r="K177" i="1"/>
  <c r="K179" i="1"/>
  <c r="N179" i="1" s="1"/>
  <c r="K176" i="1"/>
  <c r="L604" i="1" a="1"/>
  <c r="L604" i="1" s="1"/>
  <c r="M630" i="1" l="1"/>
  <c r="N617" i="1"/>
  <c r="N602" i="1"/>
  <c r="M633" i="1"/>
  <c r="N619" i="1"/>
  <c r="N603" i="1"/>
  <c r="M595" i="1"/>
  <c r="N600" i="1"/>
  <c r="N637" i="1"/>
  <c r="M626" i="1"/>
  <c r="M629" i="1"/>
  <c r="N599" i="1"/>
  <c r="N636" i="1"/>
  <c r="N613" i="1"/>
  <c r="N591" i="1"/>
  <c r="N620" i="1"/>
  <c r="N612" i="1"/>
  <c r="M596" i="1"/>
  <c r="N634" i="1"/>
  <c r="N604" i="1"/>
  <c r="M604" i="1"/>
  <c r="L638" i="1" a="1"/>
  <c r="L638" i="1" s="1"/>
  <c r="L621" i="1" a="1"/>
  <c r="L621" i="1" s="1"/>
  <c r="N638" i="1" l="1"/>
  <c r="M638" i="1"/>
  <c r="N621" i="1"/>
  <c r="M6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6377E-D82A-42DA-9259-D303E4C48CA9}" keepAlive="1" name="Query - divorce-rates-by-country-2023" description="Connection to the 'divorce-rates-by-country-2023' query in the workbook." type="5" refreshedVersion="8" background="1" saveData="1">
    <dbPr connection="Provider=Microsoft.Mashup.OleDb.1;Data Source=$Workbook$;Location=divorce-rates-by-country-2023;Extended Properties=&quot;&quot;" command="SELECT * FROM [divorce-rates-by-country-2023]"/>
  </connection>
  <connection id="2" xr16:uid="{496B75EF-D605-469D-B543-C8EB6EF7CF4D}" keepAlive="1" name="Query - marriage-rate-per-1000-inhabitants" description="Connection to the 'marriage-rate-per-1000-inhabitants' query in the workbook." type="5" refreshedVersion="8" background="1" saveData="1">
    <dbPr connection="Provider=Microsoft.Mashup.OleDb.1;Data Source=$Workbook$;Location=marriage-rate-per-1000-inhabitants;Extended Properties=&quot;&quot;" command="SELECT * FROM [marriage-rate-per-1000-inhabita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<sst xmlns="http://schemas.openxmlformats.org/spreadsheetml/2006/main" count="8194" uniqueCount="447">
  <si>
    <t>Month</t>
  </si>
  <si>
    <t>Year</t>
  </si>
  <si>
    <t>Date</t>
  </si>
  <si>
    <t>Governorate</t>
  </si>
  <si>
    <t>Marriage_Inside</t>
  </si>
  <si>
    <t>Marriage_Outside</t>
  </si>
  <si>
    <t>Marriage_Total</t>
  </si>
  <si>
    <t>Divorce_Outside</t>
  </si>
  <si>
    <t>Divorce_Court</t>
  </si>
  <si>
    <t>Divorce_Total</t>
  </si>
  <si>
    <t>Baghdad-R</t>
  </si>
  <si>
    <t>Baghad-K</t>
  </si>
  <si>
    <t>Ninwa</t>
  </si>
  <si>
    <t>Dyala</t>
  </si>
  <si>
    <t>Babel</t>
  </si>
  <si>
    <t>Karkuk</t>
  </si>
  <si>
    <t>Thi-Qar</t>
  </si>
  <si>
    <t>Anbar</t>
  </si>
  <si>
    <t>Basra</t>
  </si>
  <si>
    <t>Wasit</t>
  </si>
  <si>
    <t>Karbala</t>
  </si>
  <si>
    <t>Total</t>
  </si>
  <si>
    <t>Baghdad</t>
  </si>
  <si>
    <t>Divorce_Inside</t>
  </si>
  <si>
    <t>Population</t>
  </si>
  <si>
    <t>Total Population</t>
  </si>
  <si>
    <t>Goewerment</t>
  </si>
  <si>
    <t>Urban</t>
  </si>
  <si>
    <t>Rural</t>
  </si>
  <si>
    <t xml:space="preserve"> Total</t>
  </si>
  <si>
    <t>Male</t>
  </si>
  <si>
    <t>Female</t>
  </si>
  <si>
    <t>Duhok</t>
  </si>
  <si>
    <t>Sulaymaniyah</t>
  </si>
  <si>
    <t>Erbil</t>
  </si>
  <si>
    <t>Total All</t>
  </si>
  <si>
    <t>Total without Kurdistan</t>
  </si>
  <si>
    <t>Male Population</t>
  </si>
  <si>
    <t>Female Population</t>
  </si>
  <si>
    <t xml:space="preserve"> Urban population</t>
  </si>
  <si>
    <t xml:space="preserve"> Rural population</t>
  </si>
  <si>
    <t>Area (Km2)</t>
  </si>
  <si>
    <t>Age group (0-4)</t>
  </si>
  <si>
    <t>Age group (5-14)</t>
  </si>
  <si>
    <t>Age group (15-49)</t>
  </si>
  <si>
    <t>Age group (15-64)</t>
  </si>
  <si>
    <t>Age group (+65)</t>
  </si>
  <si>
    <t>Age group (50-64)</t>
  </si>
  <si>
    <t>Saladin</t>
  </si>
  <si>
    <t>Al Muthanna</t>
  </si>
  <si>
    <t>Maysan</t>
  </si>
  <si>
    <t>Al Najaf</t>
  </si>
  <si>
    <t>Al Qadisiyah</t>
  </si>
  <si>
    <t>Year_Full_Seq</t>
  </si>
  <si>
    <t>Marriage_Rate</t>
  </si>
  <si>
    <t>Divorce_Rate</t>
  </si>
  <si>
    <t>country</t>
  </si>
  <si>
    <t>divorceRate</t>
  </si>
  <si>
    <t>dataYear</t>
  </si>
  <si>
    <t>pop2023</t>
  </si>
  <si>
    <t>Maldives</t>
  </si>
  <si>
    <t>2020</t>
  </si>
  <si>
    <t>Kazakhstan</t>
  </si>
  <si>
    <t>2021</t>
  </si>
  <si>
    <t>Russia</t>
  </si>
  <si>
    <t>Belgium</t>
  </si>
  <si>
    <t>Belarus</t>
  </si>
  <si>
    <t>Moldova</t>
  </si>
  <si>
    <t>China</t>
  </si>
  <si>
    <t>2018</t>
  </si>
  <si>
    <t>Cuba</t>
  </si>
  <si>
    <t>2019</t>
  </si>
  <si>
    <t>Ukraine</t>
  </si>
  <si>
    <t>United States</t>
  </si>
  <si>
    <t>Denmark</t>
  </si>
  <si>
    <t>Lithuania</t>
  </si>
  <si>
    <t>Latvia</t>
  </si>
  <si>
    <t>Cyprus</t>
  </si>
  <si>
    <t>Liechtenstein</t>
  </si>
  <si>
    <t>San Marino</t>
  </si>
  <si>
    <t>2017</t>
  </si>
  <si>
    <t>Sweden</t>
  </si>
  <si>
    <t>Libya</t>
  </si>
  <si>
    <t>2008</t>
  </si>
  <si>
    <t>Finland</t>
  </si>
  <si>
    <t>Egypt</t>
  </si>
  <si>
    <t>Taiwan</t>
  </si>
  <si>
    <t>Costa Rica</t>
  </si>
  <si>
    <t>Luxembourg</t>
  </si>
  <si>
    <t>Iran</t>
  </si>
  <si>
    <t>South Korea</t>
  </si>
  <si>
    <t>Canada</t>
  </si>
  <si>
    <t>Saudi Arabia</t>
  </si>
  <si>
    <t>Georgia</t>
  </si>
  <si>
    <t>Albania</t>
  </si>
  <si>
    <t>Czech Republic</t>
  </si>
  <si>
    <t>Portugal</t>
  </si>
  <si>
    <t>Switzerland</t>
  </si>
  <si>
    <t>2016</t>
  </si>
  <si>
    <t>Trinidad and Tobago</t>
  </si>
  <si>
    <t>France</t>
  </si>
  <si>
    <t>Spain</t>
  </si>
  <si>
    <t>Australia</t>
  </si>
  <si>
    <t>Norway</t>
  </si>
  <si>
    <t>Estonia</t>
  </si>
  <si>
    <t>Bermuda</t>
  </si>
  <si>
    <t>Malaysia</t>
  </si>
  <si>
    <t>Greece</t>
  </si>
  <si>
    <t>Israel</t>
  </si>
  <si>
    <t>Iceland</t>
  </si>
  <si>
    <t>2010</t>
  </si>
  <si>
    <t>Japan</t>
  </si>
  <si>
    <t>Germany</t>
  </si>
  <si>
    <t>United Kingdom</t>
  </si>
  <si>
    <t>Poland</t>
  </si>
  <si>
    <t>Netherlands</t>
  </si>
  <si>
    <t>Austria</t>
  </si>
  <si>
    <t>Singapore</t>
  </si>
  <si>
    <t>Slovakia</t>
  </si>
  <si>
    <t>New Zealand</t>
  </si>
  <si>
    <t>Seychelles</t>
  </si>
  <si>
    <t>Monaco</t>
  </si>
  <si>
    <t>Turkey</t>
  </si>
  <si>
    <t>Algeria</t>
  </si>
  <si>
    <t>2013</t>
  </si>
  <si>
    <t>Romania</t>
  </si>
  <si>
    <t>Jordan</t>
  </si>
  <si>
    <t>Lebanon</t>
  </si>
  <si>
    <t>2007</t>
  </si>
  <si>
    <t>Mauritius</t>
  </si>
  <si>
    <t>Hungary</t>
  </si>
  <si>
    <t>Croatia</t>
  </si>
  <si>
    <t>Brazil</t>
  </si>
  <si>
    <t>2009</t>
  </si>
  <si>
    <t>Thailand</t>
  </si>
  <si>
    <t>2005</t>
  </si>
  <si>
    <t>Italy</t>
  </si>
  <si>
    <t>Azerbaijan</t>
  </si>
  <si>
    <t>Tajikistan</t>
  </si>
  <si>
    <t>Kyrgyzstan</t>
  </si>
  <si>
    <t>Suriname</t>
  </si>
  <si>
    <t>Brunei</t>
  </si>
  <si>
    <t>Mexico</t>
  </si>
  <si>
    <t>Syria</t>
  </si>
  <si>
    <t>2006</t>
  </si>
  <si>
    <t>Serbia</t>
  </si>
  <si>
    <t>Bulgaria</t>
  </si>
  <si>
    <t>Kuwait</t>
  </si>
  <si>
    <t>Montenegro</t>
  </si>
  <si>
    <t>Dominican Republic</t>
  </si>
  <si>
    <t>Jamaica</t>
  </si>
  <si>
    <t>Tonga</t>
  </si>
  <si>
    <t>2003</t>
  </si>
  <si>
    <t>Ecuador</t>
  </si>
  <si>
    <t>Armenia</t>
  </si>
  <si>
    <t>Grenada</t>
  </si>
  <si>
    <t>2001</t>
  </si>
  <si>
    <t>Mongolia</t>
  </si>
  <si>
    <t>Bahamas</t>
  </si>
  <si>
    <t>Dominica</t>
  </si>
  <si>
    <t>Uruguay</t>
  </si>
  <si>
    <t>Uzbekistan</t>
  </si>
  <si>
    <t>Nicaragua</t>
  </si>
  <si>
    <t>El Salvador</t>
  </si>
  <si>
    <t>Bosnia and Herzegovina</t>
  </si>
  <si>
    <t>Slovenia</t>
  </si>
  <si>
    <t>North Macedonia</t>
  </si>
  <si>
    <t>Colombia</t>
  </si>
  <si>
    <t>Venezuela</t>
  </si>
  <si>
    <t>Chile</t>
  </si>
  <si>
    <t>United Arab Emirates</t>
  </si>
  <si>
    <t>Ireland</t>
  </si>
  <si>
    <t>Panama</t>
  </si>
  <si>
    <t>Qatar</t>
  </si>
  <si>
    <t>Malta</t>
  </si>
  <si>
    <t>Saint Lucia</t>
  </si>
  <si>
    <t>2004</t>
  </si>
  <si>
    <t>South Africa</t>
  </si>
  <si>
    <t>Peru</t>
  </si>
  <si>
    <t>Saint Vincent and the Grenadines</t>
  </si>
  <si>
    <t>Vietnam</t>
  </si>
  <si>
    <t>Guatemala</t>
  </si>
  <si>
    <t>Sri Lanka</t>
  </si>
  <si>
    <t>Entity</t>
  </si>
  <si>
    <t>Code</t>
  </si>
  <si>
    <t>Crude marriage rate (per 1,000 inhabitants)</t>
  </si>
  <si>
    <t>ALB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</si>
  <si>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</si>
  <si>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</si>
  <si>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</si>
  <si>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</si>
  <si>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</si>
  <si>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</si>
  <si>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</si>
  <si>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</si>
  <si>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</si>
  <si>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</si>
  <si>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</si>
  <si>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</si>
  <si>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</si>
  <si>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</t>
  </si>
  <si>
    <t>Aruba</t>
  </si>
  <si>
    <t>ABW</t>
  </si>
  <si>
    <t>AUS</t>
  </si>
  <si>
    <t>AUT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</si>
  <si>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</si>
  <si>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</si>
  <si>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</si>
  <si>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</si>
  <si>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</si>
  <si>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</si>
  <si>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</si>
  <si>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</si>
  <si>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BLR</t>
  </si>
  <si>
    <t>BEL</t>
  </si>
  <si>
    <t>Belize</t>
  </si>
  <si>
    <t>BLZ</t>
  </si>
  <si>
    <t>BMU</t>
  </si>
  <si>
    <t>Bolivia</t>
  </si>
  <si>
    <t>BOL</t>
  </si>
  <si>
    <t>BIH</t>
  </si>
  <si>
    <t>Botswana</t>
  </si>
  <si>
    <t>BWA</t>
  </si>
  <si>
    <t>BRA</t>
  </si>
  <si>
    <t>British Virgin Islands</t>
  </si>
  <si>
    <t>VGB</t>
  </si>
  <si>
    <t>BRN</t>
  </si>
  <si>
    <t>BGR</t>
  </si>
  <si>
    <t>CAN</t>
  </si>
  <si>
    <t>Cape Verde</t>
  </si>
  <si>
    <t>CPV</t>
  </si>
  <si>
    <t>Cayman Islands</t>
  </si>
  <si>
    <t>CYM</t>
  </si>
  <si>
    <t>Channel Islands</t>
  </si>
  <si>
    <t>OWID_CIS</t>
  </si>
  <si>
    <t>CHL</t>
  </si>
  <si>
    <t>CHN</t>
  </si>
  <si>
    <t>COL</t>
  </si>
  <si>
    <t>Comoros</t>
  </si>
  <si>
    <t>COM</t>
  </si>
  <si>
    <t>Cook Islands</t>
  </si>
  <si>
    <t>COK</t>
  </si>
  <si>
    <t>CRI</t>
  </si>
  <si>
    <t>HRV</t>
  </si>
  <si>
    <t>CUB</t>
  </si>
  <si>
    <t>CYP</t>
  </si>
  <si>
    <t>Czechia</t>
  </si>
  <si>
    <t>CZE</t>
  </si>
  <si>
    <t>DNK</t>
  </si>
  <si>
    <t>Djibouti</t>
  </si>
  <si>
    <t>DJI</t>
  </si>
  <si>
    <t>DMA</t>
  </si>
  <si>
    <t>DOM</t>
  </si>
  <si>
    <t>East Timor</t>
  </si>
  <si>
    <t>TLS</t>
  </si>
  <si>
    <t>ECU</t>
  </si>
  <si>
    <t>EGY</t>
  </si>
  <si>
    <t>SLV</t>
  </si>
  <si>
    <t>Equatorial Guinea</t>
  </si>
  <si>
    <t>GNQ</t>
  </si>
  <si>
    <t>EST</t>
  </si>
  <si>
    <t>Eswatini</t>
  </si>
  <si>
    <t>SWZ</t>
  </si>
  <si>
    <t>Ethiopia</t>
  </si>
  <si>
    <t>ETH</t>
  </si>
  <si>
    <t>European Union (28 countries)</t>
  </si>
  <si>
    <t/>
  </si>
  <si>
    <t>Falkland Islands</t>
  </si>
  <si>
    <t>FLK</t>
  </si>
  <si>
    <t>Faroe Islands</t>
  </si>
  <si>
    <t>FRO</t>
  </si>
  <si>
    <t>Fiji</t>
  </si>
  <si>
    <t>FJI</t>
  </si>
  <si>
    <t>FIN</t>
  </si>
  <si>
    <t>FRA</t>
  </si>
  <si>
    <t>France (metropolitan)</t>
  </si>
  <si>
    <t>French Guiana</t>
  </si>
  <si>
    <t>GUF</t>
  </si>
  <si>
    <t>French Polynesia</t>
  </si>
  <si>
    <t>PYF</t>
  </si>
  <si>
    <t>GEO</t>
  </si>
  <si>
    <t>DEU</t>
  </si>
  <si>
    <t>Gibraltar</t>
  </si>
  <si>
    <t>GIB</t>
  </si>
  <si>
    <t>GRC</t>
  </si>
  <si>
    <t>Greenland</t>
  </si>
  <si>
    <t>GRL</t>
  </si>
  <si>
    <t>GRD</t>
  </si>
  <si>
    <t>Guadeloupe</t>
  </si>
  <si>
    <t>GLP</t>
  </si>
  <si>
    <t>Guam</t>
  </si>
  <si>
    <t>GUM</t>
  </si>
  <si>
    <t>GTM</t>
  </si>
  <si>
    <t>Guinea-Bissau</t>
  </si>
  <si>
    <t>GNB</t>
  </si>
  <si>
    <t>Guyana</t>
  </si>
  <si>
    <t>GUY</t>
  </si>
  <si>
    <t>Honduras</t>
  </si>
  <si>
    <t>HND</t>
  </si>
  <si>
    <t>Hong Kong</t>
  </si>
  <si>
    <t>HKG</t>
  </si>
  <si>
    <t>HUN</t>
  </si>
  <si>
    <t>ISL</t>
  </si>
  <si>
    <t>Indonesia</t>
  </si>
  <si>
    <t>IDN</t>
  </si>
  <si>
    <t>IRN</t>
  </si>
  <si>
    <t>Iraq</t>
  </si>
  <si>
    <t>IRQ</t>
  </si>
  <si>
    <t>IRL</t>
  </si>
  <si>
    <t>Isle of Man</t>
  </si>
  <si>
    <t>IMN</t>
  </si>
  <si>
    <t>ISR</t>
  </si>
  <si>
    <t>ITA</t>
  </si>
  <si>
    <t>JAM</t>
  </si>
  <si>
    <t>JPN</t>
  </si>
  <si>
    <t>JOR</t>
  </si>
  <si>
    <t>KAZ</t>
  </si>
  <si>
    <t>Kiribati</t>
  </si>
  <si>
    <t>KIR</t>
  </si>
  <si>
    <t>Kosovo</t>
  </si>
  <si>
    <t>OWID_KOS</t>
  </si>
  <si>
    <t>KWT</t>
  </si>
  <si>
    <t>KGZ</t>
  </si>
  <si>
    <t>LVA</t>
  </si>
  <si>
    <t>LBN</t>
  </si>
  <si>
    <t>LBY</t>
  </si>
  <si>
    <t>LIE</t>
  </si>
  <si>
    <t>LTU</t>
  </si>
  <si>
    <t>LUX</t>
  </si>
  <si>
    <t>Macao</t>
  </si>
  <si>
    <t>MAC</t>
  </si>
  <si>
    <t>Madagascar</t>
  </si>
  <si>
    <t>MDG</t>
  </si>
  <si>
    <t>MDV</t>
  </si>
  <si>
    <t>Mali</t>
  </si>
  <si>
    <t>MLI</t>
  </si>
  <si>
    <t>MLT</t>
  </si>
  <si>
    <t>Marshall Islands</t>
  </si>
  <si>
    <t>MHL</t>
  </si>
  <si>
    <t>Martinique</t>
  </si>
  <si>
    <t>MTQ</t>
  </si>
  <si>
    <t>MUS</t>
  </si>
  <si>
    <t>MEX</t>
  </si>
  <si>
    <t>MDA</t>
  </si>
  <si>
    <t>MCO</t>
  </si>
  <si>
    <t>MNG</t>
  </si>
  <si>
    <t>MNE</t>
  </si>
  <si>
    <t>Montserrat</t>
  </si>
  <si>
    <t>MSR</t>
  </si>
  <si>
    <t>Mozambique</t>
  </si>
  <si>
    <t>MOZ</t>
  </si>
  <si>
    <t>Nauru</t>
  </si>
  <si>
    <t>NRU</t>
  </si>
  <si>
    <t>NLD</t>
  </si>
  <si>
    <t>Netherlands Antilles</t>
  </si>
  <si>
    <t>ANT</t>
  </si>
  <si>
    <t>New Caledonia</t>
  </si>
  <si>
    <t>NCL</t>
  </si>
  <si>
    <t>NZL</t>
  </si>
  <si>
    <t>NIC</t>
  </si>
  <si>
    <t>Niue</t>
  </si>
  <si>
    <t>NIU</t>
  </si>
  <si>
    <t>Norfolk Island</t>
  </si>
  <si>
    <t>NFK</t>
  </si>
  <si>
    <t>North Korea</t>
  </si>
  <si>
    <t>PRK</t>
  </si>
  <si>
    <t>MKD</t>
  </si>
  <si>
    <t>Northern Mariana Islands</t>
  </si>
  <si>
    <t>MNP</t>
  </si>
  <si>
    <t>NOR</t>
  </si>
  <si>
    <t>Palestine</t>
  </si>
  <si>
    <t>PSE</t>
  </si>
  <si>
    <t>PAN</t>
  </si>
  <si>
    <t>Paraguay</t>
  </si>
  <si>
    <t>PRY</t>
  </si>
  <si>
    <t>PER</t>
  </si>
  <si>
    <t>Philippines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</si>
  <si>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</si>
  <si>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</si>
  <si>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</si>
  <si>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</si>
  <si>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</si>
  <si>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</si>
  <si>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</si>
  <si>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</si>
  <si>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Reunion</t>
  </si>
  <si>
    <t>REU</t>
  </si>
  <si>
    <t>ROU</t>
  </si>
  <si>
    <t>RUS</t>
  </si>
  <si>
    <t>Rwanda</t>
  </si>
  <si>
    <t>RWA</t>
  </si>
  <si>
    <t>Saint Kitts and Nevis</t>
  </si>
  <si>
    <t>KNA</t>
  </si>
  <si>
    <t>LCA</t>
  </si>
  <si>
    <t>Saint Pierre et Miquelon</t>
  </si>
  <si>
    <t>VCT</t>
  </si>
  <si>
    <t>Samoa</t>
  </si>
  <si>
    <t>WSM</t>
  </si>
  <si>
    <t>SMR</t>
  </si>
  <si>
    <t>Sao Tome and Principe</t>
  </si>
  <si>
    <t>STP</t>
  </si>
  <si>
    <t>SAU</t>
  </si>
  <si>
    <t>SRB</t>
  </si>
  <si>
    <t>SYC</t>
  </si>
  <si>
    <t>SGP</t>
  </si>
  <si>
    <t>SVK</t>
  </si>
  <si>
    <t>SVN</t>
  </si>
  <si>
    <t>ZAF</t>
  </si>
  <si>
    <t>KOR</t>
  </si>
  <si>
    <t>ESP</t>
  </si>
  <si>
    <t>LKA</t>
  </si>
  <si>
    <t>SUR</t>
  </si>
  <si>
    <t>SWE</t>
  </si>
  <si>
    <t>CHE</t>
  </si>
  <si>
    <t>SYR</t>
  </si>
  <si>
    <t>TJK</t>
  </si>
  <si>
    <t>THA</t>
  </si>
  <si>
    <t>Tokelau</t>
  </si>
  <si>
    <t>TKL</t>
  </si>
  <si>
    <t>TON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</si>
  <si>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</si>
  <si>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</si>
  <si>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</si>
  <si>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</si>
  <si>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</si>
  <si>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</si>
  <si>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</si>
  <si>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</si>
  <si>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UKR</t>
  </si>
  <si>
    <t>ARE</t>
  </si>
  <si>
    <t>GBR</t>
  </si>
  <si>
    <t>USA</t>
  </si>
  <si>
    <t>United States Virgin Islands</t>
  </si>
  <si>
    <t>VIR</t>
  </si>
  <si>
    <t>URY</t>
  </si>
  <si>
    <t>UZB</t>
  </si>
  <si>
    <t>Vatican</t>
  </si>
  <si>
    <t>VAT</t>
  </si>
  <si>
    <t>VEN</t>
  </si>
  <si>
    <t>VNM</t>
  </si>
  <si>
    <t>Wallis and Futuna</t>
  </si>
  <si>
    <t>WLF</t>
  </si>
  <si>
    <t>Western Sahara</t>
  </si>
  <si>
    <t>ESH</t>
  </si>
  <si>
    <t>Yemen</t>
  </si>
  <si>
    <t>YEM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</si>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</sst>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/yyyy"/>
    <numFmt numFmtId="165" formatCode="0.0%"/>
    <numFmt numFmtId="166" formatCode="0.0"/>
    <numFmt numFmtId="167" formatCode="_(* #,##0_);_(* \(#,##0\);_(* &quot;-&quot;??_);_(@_)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3A3A"/>
        <bgColor rgb="FF9C3A3A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4" fontId="1" fillId="0" borderId="0" xfId="0" applyNumberFormat="1" applyFont="1"/>
    <xf numFmtId="0" fontId="4" fillId="3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165" fontId="1" fillId="0" borderId="0" xfId="0" applyNumberFormat="1" applyFont="1"/>
    <xf numFmtId="3" fontId="1" fillId="4" borderId="0" xfId="0" applyNumberFormat="1" applyFont="1" applyFill="1"/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7" fontId="1" fillId="0" borderId="0" xfId="1" applyNumberFormat="1" applyFont="1"/>
    <xf numFmtId="167" fontId="0" fillId="0" borderId="0" xfId="1" applyNumberFormat="1" applyFont="1"/>
    <xf numFmtId="4" fontId="0" fillId="0" borderId="0" xfId="0" applyNumberFormat="1"/>
    <xf numFmtId="1" fontId="0" fillId="0" borderId="0" xfId="0" applyNumberFormat="1" applyAlignment="1">
      <alignment horizontal="left"/>
    </xf>
    <xf numFmtId="0" fontId="4" fillId="3" borderId="0" xfId="0" applyFont="1" applyFill="1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5"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EDB7D6-D152-420F-AD64-B2F601DDE31D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ivorceRate" tableColumnId="2"/>
      <queryTableField id="3" name="dataYear" tableColumnId="3"/>
      <queryTableField id="4" name="pop202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AFFA323-3917-492A-B5F8-4FBF9C5426C4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Crude marriage rate (per 1,000 inhabitant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03393-C87F-4CCC-8A97-3DCD5A439693}" name="Table_divorce_rates_by_country_2023" displayName="Table_divorce_rates_by_country_2023" ref="A1:D108" tableType="queryTable" totalsRowShown="0">
  <autoFilter ref="A1:D108" xr:uid="{9F703393-C87F-4CCC-8A97-3DCD5A439693}"/>
  <sortState xmlns:xlrd2="http://schemas.microsoft.com/office/spreadsheetml/2017/richdata2" ref="A2:D108">
    <sortCondition descending="1" ref="D1:D108"/>
  </sortState>
  <tableColumns count="4">
    <tableColumn id="1" xr3:uid="{DBC4994D-F486-4017-B9D1-7C0167FE31C8}" uniqueName="1" name="country" queryTableFieldId="1" dataDxfId="4"/>
    <tableColumn id="2" xr3:uid="{B6B87554-6FAA-4E1D-B967-410E768D8749}" uniqueName="2" name="divorceRate" queryTableFieldId="2"/>
    <tableColumn id="3" xr3:uid="{FE1C94F7-BADB-42E1-8131-EAE8A837D85F}" uniqueName="3" name="dataYear" queryTableFieldId="3" dataDxfId="3"/>
    <tableColumn id="4" xr3:uid="{029FEE4F-9BA9-4620-853D-62F5B82E5D20}" uniqueName="4" name="pop202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0E8A2-9B1A-4405-8356-A3612E00D361}" name="Table_marriage_rate_per_1000_inhabitants" displayName="Table_marriage_rate_per_1000_inhabitants" ref="A1:D3252" tableType="queryTable" totalsRowShown="0">
  <autoFilter ref="A1:D3252" xr:uid="{F390E8A2-9B1A-4405-8356-A3612E00D361}"/>
  <sortState xmlns:xlrd2="http://schemas.microsoft.com/office/spreadsheetml/2017/richdata2" ref="A2:D3252">
    <sortCondition ref="A1:A3252"/>
  </sortState>
  <tableColumns count="4">
    <tableColumn id="1" xr3:uid="{FF7BCEBB-E401-4BC1-AB4E-301A3C672BA8}" uniqueName="1" name="Entity" queryTableFieldId="1" dataDxfId="2"/>
    <tableColumn id="2" xr3:uid="{357128DD-3AF6-4813-B438-FB9F091374E1}" uniqueName="2" name="Code" queryTableFieldId="2" dataDxfId="1"/>
    <tableColumn id="3" xr3:uid="{E1FA94E1-D8BE-4137-96C1-B53AC0090E61}" uniqueName="3" name="Year" queryTableFieldId="3"/>
    <tableColumn id="4" xr3:uid="{C0F8FDE8-7D58-480A-AB90-1EE902321026}" uniqueName="4" name="Crude marriage rate (per 1,000 inhabitants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037"/>
  <sheetViews>
    <sheetView tabSelected="1" workbookViewId="0">
      <pane ySplit="1" topLeftCell="A2" activePane="bottomLeft" state="frozen"/>
      <selection pane="bottomLeft" activeCell="M18" sqref="M18"/>
    </sheetView>
  </sheetViews>
  <sheetFormatPr defaultColWidth="12.5703125" defaultRowHeight="15.75" customHeight="1" x14ac:dyDescent="0.2"/>
  <cols>
    <col min="1" max="1" width="8.42578125" customWidth="1"/>
    <col min="2" max="2" width="7.140625" bestFit="1" customWidth="1"/>
    <col min="3" max="3" width="15.5703125" style="14" bestFit="1" customWidth="1"/>
    <col min="4" max="4" width="10.140625" bestFit="1" customWidth="1"/>
    <col min="5" max="5" width="13.140625" bestFit="1" customWidth="1"/>
    <col min="6" max="6" width="16.42578125" bestFit="1" customWidth="1"/>
    <col min="7" max="7" width="18" bestFit="1" customWidth="1"/>
    <col min="8" max="8" width="15.5703125" bestFit="1" customWidth="1"/>
    <col min="9" max="9" width="16.85546875" bestFit="1" customWidth="1"/>
    <col min="10" max="10" width="14.7109375" bestFit="1" customWidth="1"/>
    <col min="11" max="11" width="14.28515625" bestFit="1" customWidth="1"/>
    <col min="12" max="12" width="13.7109375" style="16" bestFit="1" customWidth="1"/>
    <col min="13" max="14" width="12.5703125" style="17"/>
  </cols>
  <sheetData>
    <row r="1" spans="1:14" ht="12.75" x14ac:dyDescent="0.2">
      <c r="A1" s="1" t="s">
        <v>0</v>
      </c>
      <c r="B1" s="1" t="s">
        <v>1</v>
      </c>
      <c r="C1" s="13" t="s">
        <v>53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5" t="s">
        <v>24</v>
      </c>
      <c r="M1" s="6" t="s">
        <v>54</v>
      </c>
      <c r="N1" s="6" t="s">
        <v>55</v>
      </c>
    </row>
    <row r="2" spans="1:14" ht="12.75" hidden="1" x14ac:dyDescent="0.2">
      <c r="A2" s="3">
        <v>1</v>
      </c>
      <c r="B2" s="3">
        <v>2017</v>
      </c>
      <c r="C2" s="13">
        <f>B2</f>
        <v>2017</v>
      </c>
      <c r="D2" s="2">
        <f t="shared" ref="D2:D256" si="0">DATE(B2,A2,1)</f>
        <v>42736</v>
      </c>
      <c r="E2" s="1" t="s">
        <v>10</v>
      </c>
      <c r="F2" s="3">
        <v>4009</v>
      </c>
      <c r="G2" s="3">
        <v>233</v>
      </c>
      <c r="H2" s="3">
        <f t="shared" ref="H2:H69" si="1">F2+G2</f>
        <v>4242</v>
      </c>
      <c r="I2" s="3">
        <v>821</v>
      </c>
      <c r="J2" s="3">
        <v>465</v>
      </c>
      <c r="K2" s="3">
        <f t="shared" ref="K2:K69" si="2">I2+J2</f>
        <v>1286</v>
      </c>
    </row>
    <row r="3" spans="1:14" ht="12.75" hidden="1" x14ac:dyDescent="0.2">
      <c r="A3" s="3">
        <v>1</v>
      </c>
      <c r="B3" s="3">
        <v>2017</v>
      </c>
      <c r="C3" s="13">
        <f t="shared" ref="C3:C66" si="3">B3</f>
        <v>2017</v>
      </c>
      <c r="D3" s="2">
        <f t="shared" si="0"/>
        <v>42736</v>
      </c>
      <c r="E3" s="1" t="s">
        <v>11</v>
      </c>
      <c r="F3" s="3">
        <v>3116</v>
      </c>
      <c r="G3" s="3">
        <v>464</v>
      </c>
      <c r="H3" s="3">
        <f t="shared" si="1"/>
        <v>3580</v>
      </c>
      <c r="I3" s="3">
        <v>725</v>
      </c>
      <c r="J3" s="3">
        <v>574</v>
      </c>
      <c r="K3" s="3">
        <f t="shared" si="2"/>
        <v>1299</v>
      </c>
    </row>
    <row r="4" spans="1:14" ht="12.75" hidden="1" x14ac:dyDescent="0.2">
      <c r="A4" s="3">
        <v>1</v>
      </c>
      <c r="B4" s="3">
        <v>2017</v>
      </c>
      <c r="C4" s="13">
        <f t="shared" si="3"/>
        <v>2017</v>
      </c>
      <c r="D4" s="2">
        <f t="shared" si="0"/>
        <v>42736</v>
      </c>
      <c r="E4" s="1" t="s">
        <v>12</v>
      </c>
      <c r="F4" s="3">
        <v>755</v>
      </c>
      <c r="G4" s="3">
        <v>270</v>
      </c>
      <c r="H4" s="3">
        <f t="shared" si="1"/>
        <v>1025</v>
      </c>
      <c r="I4" s="3">
        <v>76</v>
      </c>
      <c r="J4" s="3">
        <v>10</v>
      </c>
      <c r="K4" s="3">
        <f t="shared" si="2"/>
        <v>86</v>
      </c>
      <c r="L4" s="16" cm="1">
        <f t="array" ref="L4">INDEX('Population 2017-2022'!C$2:C$97, MATCH(1, (E4='Population 2017-2022'!A$2:A$97) * (C4='Population 2017-2022'!B$2:B$97), 0))</f>
        <v>3633648</v>
      </c>
      <c r="M4" s="17">
        <f t="shared" ref="M4:M66" si="4">1000*H4/L4</f>
        <v>0.282085661572062</v>
      </c>
      <c r="N4" s="17">
        <f t="shared" ref="N4:N66" si="5">1000*K4/L4</f>
        <v>2.3667675019704716E-2</v>
      </c>
    </row>
    <row r="5" spans="1:14" ht="12.75" hidden="1" x14ac:dyDescent="0.2">
      <c r="A5" s="3">
        <v>1</v>
      </c>
      <c r="B5" s="3">
        <v>2017</v>
      </c>
      <c r="C5" s="13">
        <f t="shared" si="3"/>
        <v>2017</v>
      </c>
      <c r="D5" s="2">
        <f t="shared" si="0"/>
        <v>42736</v>
      </c>
      <c r="E5" s="1" t="s">
        <v>13</v>
      </c>
      <c r="F5" s="3">
        <v>1427</v>
      </c>
      <c r="G5" s="3">
        <v>54</v>
      </c>
      <c r="H5" s="3">
        <f t="shared" si="1"/>
        <v>1481</v>
      </c>
      <c r="I5" s="3">
        <v>247</v>
      </c>
      <c r="J5" s="3">
        <v>119</v>
      </c>
      <c r="K5" s="3">
        <f t="shared" si="2"/>
        <v>366</v>
      </c>
      <c r="L5" s="16" cm="1">
        <f t="array" ref="L5">INDEX('Population 2017-2022'!C$2:C$97, MATCH(1, (E5='Population 2017-2022'!A$2:A$97) * (C5='Population 2017-2022'!B$2:B$97), 0))</f>
        <v>1594942</v>
      </c>
      <c r="M5" s="17">
        <f t="shared" si="4"/>
        <v>0.9285604116011742</v>
      </c>
      <c r="N5" s="17">
        <f t="shared" si="5"/>
        <v>0.22947542920056027</v>
      </c>
    </row>
    <row r="6" spans="1:14" ht="12.75" hidden="1" x14ac:dyDescent="0.2">
      <c r="A6" s="3">
        <v>1</v>
      </c>
      <c r="B6" s="3">
        <v>2017</v>
      </c>
      <c r="C6" s="13">
        <f t="shared" si="3"/>
        <v>2017</v>
      </c>
      <c r="D6" s="2">
        <f t="shared" si="0"/>
        <v>42736</v>
      </c>
      <c r="E6" s="1" t="s">
        <v>14</v>
      </c>
      <c r="F6" s="3">
        <v>1757</v>
      </c>
      <c r="G6" s="3">
        <v>213</v>
      </c>
      <c r="H6" s="3">
        <f t="shared" si="1"/>
        <v>1970</v>
      </c>
      <c r="I6" s="3">
        <v>356</v>
      </c>
      <c r="J6" s="3">
        <v>7</v>
      </c>
      <c r="K6" s="3">
        <f t="shared" si="2"/>
        <v>363</v>
      </c>
      <c r="L6" s="16" cm="1">
        <f t="array" ref="L6">INDEX('Population 2017-2022'!C$2:C$97, MATCH(1, (E6='Population 2017-2022'!A$2:A$97) * (C6='Population 2017-2022'!B$2:B$97), 0))</f>
        <v>2011706</v>
      </c>
      <c r="M6" s="17">
        <f t="shared" si="4"/>
        <v>0.9792683423919798</v>
      </c>
      <c r="N6" s="17">
        <f t="shared" si="5"/>
        <v>0.18044386207527344</v>
      </c>
    </row>
    <row r="7" spans="1:14" ht="12.75" hidden="1" x14ac:dyDescent="0.2">
      <c r="A7" s="3">
        <v>1</v>
      </c>
      <c r="B7" s="3">
        <v>2017</v>
      </c>
      <c r="C7" s="13">
        <f t="shared" si="3"/>
        <v>2017</v>
      </c>
      <c r="D7" s="2">
        <f t="shared" si="0"/>
        <v>42736</v>
      </c>
      <c r="E7" s="1" t="s">
        <v>51</v>
      </c>
      <c r="F7" s="3">
        <v>1468</v>
      </c>
      <c r="G7" s="3">
        <v>14</v>
      </c>
      <c r="H7" s="3">
        <f t="shared" si="1"/>
        <v>1482</v>
      </c>
      <c r="I7" s="3">
        <v>281</v>
      </c>
      <c r="J7" s="3">
        <v>48</v>
      </c>
      <c r="K7" s="3">
        <f t="shared" si="2"/>
        <v>329</v>
      </c>
      <c r="L7" s="16" cm="1">
        <f t="array" ref="L7">INDEX('Population 2017-2022'!C$2:C$97, MATCH(1, (E7='Population 2017-2022'!A$2:A$97) * (C7='Population 2017-2022'!B$2:B$97), 0))</f>
        <v>1433583</v>
      </c>
      <c r="M7" s="17">
        <f t="shared" si="4"/>
        <v>1.0337734194671673</v>
      </c>
      <c r="N7" s="17">
        <f t="shared" si="5"/>
        <v>0.22949490891005264</v>
      </c>
    </row>
    <row r="8" spans="1:14" ht="12.75" hidden="1" x14ac:dyDescent="0.2">
      <c r="A8" s="3">
        <v>1</v>
      </c>
      <c r="B8" s="3">
        <v>2017</v>
      </c>
      <c r="C8" s="13">
        <f t="shared" si="3"/>
        <v>2017</v>
      </c>
      <c r="D8" s="2">
        <f t="shared" si="0"/>
        <v>42736</v>
      </c>
      <c r="E8" s="1" t="s">
        <v>15</v>
      </c>
      <c r="F8" s="3">
        <v>1062</v>
      </c>
      <c r="G8" s="3">
        <v>381</v>
      </c>
      <c r="H8" s="3">
        <f t="shared" si="1"/>
        <v>1443</v>
      </c>
      <c r="I8" s="3">
        <v>155</v>
      </c>
      <c r="J8" s="3">
        <v>71</v>
      </c>
      <c r="K8" s="3">
        <f t="shared" si="2"/>
        <v>226</v>
      </c>
      <c r="L8" s="16" cm="1">
        <f t="array" ref="L8">INDEX('Population 2017-2022'!C$2:C$97, MATCH(1, (E8='Population 2017-2022'!A$2:A$97) * (C8='Population 2017-2022'!B$2:B$97), 0))</f>
        <v>1556618</v>
      </c>
      <c r="M8" s="17">
        <f t="shared" si="4"/>
        <v>0.92700970951126094</v>
      </c>
      <c r="N8" s="17">
        <f t="shared" si="5"/>
        <v>0.14518655187078655</v>
      </c>
    </row>
    <row r="9" spans="1:14" ht="12.75" hidden="1" x14ac:dyDescent="0.2">
      <c r="A9" s="3">
        <v>1</v>
      </c>
      <c r="B9" s="3">
        <v>2017</v>
      </c>
      <c r="C9" s="13">
        <f t="shared" si="3"/>
        <v>2017</v>
      </c>
      <c r="D9" s="2">
        <f t="shared" si="0"/>
        <v>42736</v>
      </c>
      <c r="E9" s="1" t="s">
        <v>16</v>
      </c>
      <c r="F9" s="3">
        <v>1848</v>
      </c>
      <c r="G9" s="3">
        <v>271</v>
      </c>
      <c r="H9" s="3">
        <f t="shared" si="1"/>
        <v>2119</v>
      </c>
      <c r="I9" s="3">
        <v>386</v>
      </c>
      <c r="J9" s="3">
        <v>55</v>
      </c>
      <c r="K9" s="3">
        <f t="shared" si="2"/>
        <v>441</v>
      </c>
      <c r="L9" s="16" cm="1">
        <f t="array" ref="L9">INDEX('Population 2017-2022'!C$2:C$97, MATCH(1, (E9='Population 2017-2022'!A$2:A$97) * (C9='Population 2017-2022'!B$2:B$97), 0))</f>
        <v>2041066</v>
      </c>
      <c r="M9" s="17">
        <f t="shared" si="4"/>
        <v>1.0381829886931633</v>
      </c>
      <c r="N9" s="17">
        <f t="shared" si="5"/>
        <v>0.21606356678323974</v>
      </c>
    </row>
    <row r="10" spans="1:14" ht="12.75" hidden="1" x14ac:dyDescent="0.2">
      <c r="A10" s="3">
        <v>1</v>
      </c>
      <c r="B10" s="3">
        <v>2017</v>
      </c>
      <c r="C10" s="13">
        <f t="shared" si="3"/>
        <v>2017</v>
      </c>
      <c r="D10" s="2">
        <f t="shared" si="0"/>
        <v>42736</v>
      </c>
      <c r="E10" s="1" t="s">
        <v>17</v>
      </c>
      <c r="F10" s="3">
        <v>1208</v>
      </c>
      <c r="G10" s="3">
        <v>245</v>
      </c>
      <c r="H10" s="3">
        <f t="shared" si="1"/>
        <v>1453</v>
      </c>
      <c r="I10" s="3">
        <v>120</v>
      </c>
      <c r="J10" s="3">
        <v>129</v>
      </c>
      <c r="K10" s="3">
        <f t="shared" si="2"/>
        <v>249</v>
      </c>
      <c r="L10" s="16" cm="1">
        <f t="array" ref="L10">INDEX('Population 2017-2022'!C$2:C$97, MATCH(1, (E10='Population 2017-2022'!A$2:A$97) * (C10='Population 2017-2022'!B$2:B$97), 0))</f>
        <v>1725914</v>
      </c>
      <c r="M10" s="17">
        <f t="shared" si="4"/>
        <v>0.84187277002214478</v>
      </c>
      <c r="N10" s="17">
        <f t="shared" si="5"/>
        <v>0.14427138316277635</v>
      </c>
    </row>
    <row r="11" spans="1:14" ht="12.75" hidden="1" x14ac:dyDescent="0.2">
      <c r="A11" s="3">
        <v>1</v>
      </c>
      <c r="B11" s="3">
        <v>2017</v>
      </c>
      <c r="C11" s="13">
        <f t="shared" si="3"/>
        <v>2017</v>
      </c>
      <c r="D11" s="2">
        <f t="shared" si="0"/>
        <v>42736</v>
      </c>
      <c r="E11" s="1" t="s">
        <v>18</v>
      </c>
      <c r="F11" s="3">
        <v>2430</v>
      </c>
      <c r="G11" s="3">
        <v>611</v>
      </c>
      <c r="H11" s="3">
        <f t="shared" si="1"/>
        <v>3041</v>
      </c>
      <c r="I11" s="3">
        <v>382</v>
      </c>
      <c r="J11" s="3">
        <v>612</v>
      </c>
      <c r="K11" s="3">
        <f t="shared" si="2"/>
        <v>994</v>
      </c>
      <c r="L11" s="16" cm="1">
        <f t="array" ref="L11">INDEX('Population 2017-2022'!C$2:C$97, MATCH(1, (E11='Population 2017-2022'!A$2:A$97) * (C11='Population 2017-2022'!B$2:B$97), 0))</f>
        <v>2833375</v>
      </c>
      <c r="M11" s="17">
        <f t="shared" si="4"/>
        <v>1.073278334142145</v>
      </c>
      <c r="N11" s="17">
        <f t="shared" si="5"/>
        <v>0.35081837031808355</v>
      </c>
    </row>
    <row r="12" spans="1:14" ht="12.75" hidden="1" x14ac:dyDescent="0.2">
      <c r="A12" s="3">
        <v>1</v>
      </c>
      <c r="B12" s="3">
        <v>2017</v>
      </c>
      <c r="C12" s="13">
        <f t="shared" si="3"/>
        <v>2017</v>
      </c>
      <c r="D12" s="2">
        <f t="shared" si="0"/>
        <v>42736</v>
      </c>
      <c r="E12" s="1" t="s">
        <v>19</v>
      </c>
      <c r="F12" s="3">
        <v>1091</v>
      </c>
      <c r="G12" s="3">
        <v>120</v>
      </c>
      <c r="H12" s="3">
        <f t="shared" si="1"/>
        <v>1211</v>
      </c>
      <c r="I12" s="3">
        <v>144</v>
      </c>
      <c r="J12" s="3">
        <v>9</v>
      </c>
      <c r="K12" s="3">
        <f t="shared" si="2"/>
        <v>153</v>
      </c>
      <c r="L12" s="16" cm="1">
        <f t="array" ref="L12">INDEX('Population 2017-2022'!C$2:C$97, MATCH(1, (E12='Population 2017-2022'!A$2:A$97) * (C12='Population 2017-2022'!B$2:B$97), 0))</f>
        <v>1343125</v>
      </c>
      <c r="M12" s="17">
        <f t="shared" si="4"/>
        <v>0.90162866449511403</v>
      </c>
      <c r="N12" s="17">
        <f t="shared" si="5"/>
        <v>0.11391344811540251</v>
      </c>
    </row>
    <row r="13" spans="1:14" ht="12.75" hidden="1" x14ac:dyDescent="0.2">
      <c r="A13" s="3">
        <v>1</v>
      </c>
      <c r="B13" s="3">
        <v>2017</v>
      </c>
      <c r="C13" s="13">
        <f t="shared" si="3"/>
        <v>2017</v>
      </c>
      <c r="D13" s="2">
        <f t="shared" si="0"/>
        <v>42736</v>
      </c>
      <c r="E13" s="1" t="s">
        <v>48</v>
      </c>
      <c r="F13" s="3">
        <v>763</v>
      </c>
      <c r="G13" s="3">
        <v>646</v>
      </c>
      <c r="H13" s="3">
        <f t="shared" si="1"/>
        <v>1409</v>
      </c>
      <c r="I13" s="3">
        <v>133</v>
      </c>
      <c r="J13" s="3">
        <v>75</v>
      </c>
      <c r="K13" s="3">
        <f t="shared" si="2"/>
        <v>208</v>
      </c>
      <c r="L13" s="16" cm="1">
        <f t="array" ref="L13">INDEX('Population 2017-2022'!C$2:C$97, MATCH(1, (E13='Population 2017-2022'!A$2:A$97) * (C13='Population 2017-2022'!B$2:B$97), 0))</f>
        <v>1554037</v>
      </c>
      <c r="M13" s="17">
        <f t="shared" si="4"/>
        <v>0.90667081929194737</v>
      </c>
      <c r="N13" s="17">
        <f t="shared" si="5"/>
        <v>0.13384494706367994</v>
      </c>
    </row>
    <row r="14" spans="1:14" ht="12.75" hidden="1" x14ac:dyDescent="0.2">
      <c r="A14" s="3">
        <v>1</v>
      </c>
      <c r="B14" s="3">
        <v>2017</v>
      </c>
      <c r="C14" s="13">
        <f t="shared" si="3"/>
        <v>2017</v>
      </c>
      <c r="D14" s="2">
        <f t="shared" si="0"/>
        <v>42736</v>
      </c>
      <c r="E14" s="1" t="s">
        <v>49</v>
      </c>
      <c r="F14" s="3">
        <v>648</v>
      </c>
      <c r="G14" s="3">
        <v>162</v>
      </c>
      <c r="H14" s="3">
        <f t="shared" si="1"/>
        <v>810</v>
      </c>
      <c r="I14" s="3">
        <v>105</v>
      </c>
      <c r="J14" s="3">
        <v>5</v>
      </c>
      <c r="K14" s="3">
        <f t="shared" si="2"/>
        <v>110</v>
      </c>
      <c r="L14" s="16" cm="1">
        <f t="array" ref="L14">INDEX('Population 2017-2022'!C$2:C$97, MATCH(1, (E14='Population 2017-2022'!A$2:A$97) * (C14='Population 2017-2022'!B$2:B$97), 0))</f>
        <v>793343</v>
      </c>
      <c r="M14" s="17">
        <f t="shared" si="4"/>
        <v>1.0209959626542366</v>
      </c>
      <c r="N14" s="17">
        <f t="shared" si="5"/>
        <v>0.13865377270613088</v>
      </c>
    </row>
    <row r="15" spans="1:14" ht="12.75" hidden="1" x14ac:dyDescent="0.2">
      <c r="A15" s="3">
        <v>1</v>
      </c>
      <c r="B15" s="3">
        <v>2017</v>
      </c>
      <c r="C15" s="13">
        <f t="shared" si="3"/>
        <v>2017</v>
      </c>
      <c r="D15" s="2">
        <f t="shared" si="0"/>
        <v>42736</v>
      </c>
      <c r="E15" s="1" t="s">
        <v>50</v>
      </c>
      <c r="F15" s="3">
        <v>913</v>
      </c>
      <c r="G15" s="3">
        <v>149</v>
      </c>
      <c r="H15" s="3">
        <f t="shared" si="1"/>
        <v>1062</v>
      </c>
      <c r="I15" s="3">
        <v>84</v>
      </c>
      <c r="J15" s="3">
        <v>2</v>
      </c>
      <c r="K15" s="3">
        <f t="shared" si="2"/>
        <v>86</v>
      </c>
      <c r="L15" s="16" cm="1">
        <f t="array" ref="L15">INDEX('Population 2017-2022'!C$2:C$97, MATCH(1, (E15='Population 2017-2022'!A$2:A$97) * (C15='Population 2017-2022'!B$2:B$97), 0))</f>
        <v>1083937</v>
      </c>
      <c r="M15" s="17">
        <f t="shared" si="4"/>
        <v>0.97976173892025087</v>
      </c>
      <c r="N15" s="17">
        <f t="shared" si="5"/>
        <v>7.9340404470001485E-2</v>
      </c>
    </row>
    <row r="16" spans="1:14" ht="12.75" hidden="1" x14ac:dyDescent="0.2">
      <c r="A16" s="3">
        <v>1</v>
      </c>
      <c r="B16" s="3">
        <v>2017</v>
      </c>
      <c r="C16" s="13">
        <f t="shared" si="3"/>
        <v>2017</v>
      </c>
      <c r="D16" s="2">
        <f t="shared" si="0"/>
        <v>42736</v>
      </c>
      <c r="E16" s="1" t="s">
        <v>20</v>
      </c>
      <c r="F16" s="3">
        <v>1117</v>
      </c>
      <c r="G16" s="3">
        <v>200</v>
      </c>
      <c r="H16" s="3">
        <f t="shared" si="1"/>
        <v>1317</v>
      </c>
      <c r="I16" s="3">
        <v>357</v>
      </c>
      <c r="J16" s="3">
        <v>0</v>
      </c>
      <c r="K16" s="3">
        <f t="shared" si="2"/>
        <v>357</v>
      </c>
      <c r="L16" s="16" cm="1">
        <f t="array" ref="L16">INDEX('Population 2017-2022'!C$2:C$97, MATCH(1, (E16='Population 2017-2022'!A$2:A$97) * (C16='Population 2017-2022'!B$2:B$97), 0))</f>
        <v>1187245</v>
      </c>
      <c r="M16" s="17">
        <f t="shared" si="4"/>
        <v>1.1092908371903019</v>
      </c>
      <c r="N16" s="17">
        <f t="shared" si="5"/>
        <v>0.30069614948894291</v>
      </c>
    </row>
    <row r="17" spans="1:14" ht="12.75" hidden="1" x14ac:dyDescent="0.2">
      <c r="A17" s="3">
        <v>1</v>
      </c>
      <c r="B17" s="3">
        <v>2017</v>
      </c>
      <c r="C17" s="13">
        <f t="shared" si="3"/>
        <v>2017</v>
      </c>
      <c r="D17" s="2">
        <f t="shared" si="0"/>
        <v>42736</v>
      </c>
      <c r="E17" s="1" t="s">
        <v>52</v>
      </c>
      <c r="F17" s="3">
        <v>1155</v>
      </c>
      <c r="G17" s="3">
        <v>128</v>
      </c>
      <c r="H17" s="3">
        <f t="shared" si="1"/>
        <v>1283</v>
      </c>
      <c r="I17" s="3">
        <v>223</v>
      </c>
      <c r="J17" s="3">
        <v>41</v>
      </c>
      <c r="K17" s="3">
        <f t="shared" si="2"/>
        <v>264</v>
      </c>
      <c r="L17" s="16" cm="1">
        <f t="array" ref="L17">INDEX('Population 2017-2022'!C$2:C$97, MATCH(1, (E17='Population 2017-2022'!A$2:A$97) * (C17='Population 2017-2022'!B$2:B$97), 0))</f>
        <v>1257689</v>
      </c>
      <c r="M17" s="17">
        <f t="shared" si="4"/>
        <v>1.0201250070565935</v>
      </c>
      <c r="N17" s="17">
        <f t="shared" si="5"/>
        <v>0.20990880893448222</v>
      </c>
    </row>
    <row r="18" spans="1:14" ht="12.75" x14ac:dyDescent="0.2">
      <c r="A18" s="3">
        <v>1</v>
      </c>
      <c r="B18" s="3">
        <v>2017</v>
      </c>
      <c r="C18" s="13">
        <f t="shared" si="3"/>
        <v>2017</v>
      </c>
      <c r="D18" s="2">
        <f t="shared" si="0"/>
        <v>42736</v>
      </c>
      <c r="E18" s="1" t="s">
        <v>21</v>
      </c>
      <c r="F18" s="3">
        <v>24767</v>
      </c>
      <c r="G18" s="3">
        <v>4161</v>
      </c>
      <c r="H18" s="3">
        <f t="shared" si="1"/>
        <v>28928</v>
      </c>
      <c r="I18" s="3">
        <v>4595</v>
      </c>
      <c r="J18" s="3">
        <v>2222</v>
      </c>
      <c r="K18" s="3">
        <f t="shared" si="2"/>
        <v>6817</v>
      </c>
      <c r="L18" s="16" cm="1">
        <f t="array" ref="L18">INDEX('Population 2017-2022'!C$2:C$97, MATCH(1, (E18='Population 2017-2022'!A$2:A$97) * (C18='Population 2017-2022'!B$2:B$97), 0))</f>
        <v>31967075</v>
      </c>
      <c r="M18" s="17">
        <f t="shared" si="4"/>
        <v>0.90493108925355226</v>
      </c>
      <c r="N18" s="17">
        <f t="shared" si="5"/>
        <v>0.21325066494197545</v>
      </c>
    </row>
    <row r="19" spans="1:14" ht="12.75" hidden="1" x14ac:dyDescent="0.2">
      <c r="A19" s="3">
        <v>2</v>
      </c>
      <c r="B19" s="3">
        <v>2017</v>
      </c>
      <c r="C19" s="13">
        <f t="shared" si="3"/>
        <v>2017</v>
      </c>
      <c r="D19" s="2">
        <f t="shared" si="0"/>
        <v>42767</v>
      </c>
      <c r="E19" s="1" t="s">
        <v>10</v>
      </c>
      <c r="F19" s="3">
        <v>3691</v>
      </c>
      <c r="G19" s="3">
        <v>335</v>
      </c>
      <c r="H19" s="3">
        <f t="shared" si="1"/>
        <v>4026</v>
      </c>
      <c r="I19" s="3">
        <v>916</v>
      </c>
      <c r="J19" s="3">
        <v>440</v>
      </c>
      <c r="K19" s="3">
        <f t="shared" si="2"/>
        <v>1356</v>
      </c>
    </row>
    <row r="20" spans="1:14" ht="12.75" hidden="1" x14ac:dyDescent="0.2">
      <c r="A20" s="3">
        <v>2</v>
      </c>
      <c r="B20" s="3">
        <v>2017</v>
      </c>
      <c r="C20" s="13">
        <f t="shared" si="3"/>
        <v>2017</v>
      </c>
      <c r="D20" s="2">
        <f t="shared" si="0"/>
        <v>42767</v>
      </c>
      <c r="E20" s="1" t="s">
        <v>11</v>
      </c>
      <c r="F20" s="3">
        <v>3228</v>
      </c>
      <c r="G20" s="3">
        <v>416</v>
      </c>
      <c r="H20" s="3">
        <f t="shared" si="1"/>
        <v>3644</v>
      </c>
      <c r="I20" s="3">
        <v>575</v>
      </c>
      <c r="J20" s="3">
        <v>505</v>
      </c>
      <c r="K20" s="3">
        <f t="shared" si="2"/>
        <v>1080</v>
      </c>
    </row>
    <row r="21" spans="1:14" ht="12.75" hidden="1" x14ac:dyDescent="0.2">
      <c r="A21" s="3">
        <v>2</v>
      </c>
      <c r="B21" s="3">
        <v>2017</v>
      </c>
      <c r="C21" s="13">
        <f t="shared" si="3"/>
        <v>2017</v>
      </c>
      <c r="D21" s="2">
        <f t="shared" si="0"/>
        <v>42767</v>
      </c>
      <c r="E21" s="1" t="s">
        <v>12</v>
      </c>
      <c r="F21" s="3">
        <v>1054</v>
      </c>
      <c r="G21" s="3">
        <v>299</v>
      </c>
      <c r="H21" s="3">
        <f t="shared" si="1"/>
        <v>1353</v>
      </c>
      <c r="I21" s="3">
        <v>64</v>
      </c>
      <c r="J21" s="3">
        <v>2</v>
      </c>
      <c r="K21" s="3">
        <f t="shared" si="2"/>
        <v>66</v>
      </c>
      <c r="L21" s="16" cm="1">
        <f t="array" ref="L21">INDEX('Population 2017-2022'!C$2:C$97, MATCH(1, (E21='Population 2017-2022'!A$2:A$97) * (C21='Population 2017-2022'!B$2:B$97), 0))</f>
        <v>3633648</v>
      </c>
      <c r="M21" s="17">
        <f t="shared" si="4"/>
        <v>0.37235307327512185</v>
      </c>
      <c r="N21" s="17">
        <f t="shared" si="5"/>
        <v>1.8163564550005944E-2</v>
      </c>
    </row>
    <row r="22" spans="1:14" ht="12.75" hidden="1" x14ac:dyDescent="0.2">
      <c r="A22" s="3">
        <v>2</v>
      </c>
      <c r="B22" s="3">
        <v>2017</v>
      </c>
      <c r="C22" s="13">
        <f t="shared" si="3"/>
        <v>2017</v>
      </c>
      <c r="D22" s="2">
        <f t="shared" si="0"/>
        <v>42767</v>
      </c>
      <c r="E22" s="1" t="s">
        <v>13</v>
      </c>
      <c r="F22" s="3">
        <v>1112</v>
      </c>
      <c r="G22" s="3">
        <v>35</v>
      </c>
      <c r="H22" s="3">
        <f t="shared" si="1"/>
        <v>1147</v>
      </c>
      <c r="I22" s="3">
        <v>170</v>
      </c>
      <c r="J22" s="3">
        <v>100</v>
      </c>
      <c r="K22" s="3">
        <f t="shared" si="2"/>
        <v>270</v>
      </c>
      <c r="L22" s="16" cm="1">
        <f t="array" ref="L22">INDEX('Population 2017-2022'!C$2:C$97, MATCH(1, (E22='Population 2017-2022'!A$2:A$97) * (C22='Population 2017-2022'!B$2:B$97), 0))</f>
        <v>1594942</v>
      </c>
      <c r="M22" s="17">
        <f t="shared" si="4"/>
        <v>0.71914840790448809</v>
      </c>
      <c r="N22" s="17">
        <f t="shared" si="5"/>
        <v>0.1692851526889379</v>
      </c>
    </row>
    <row r="23" spans="1:14" ht="12.75" hidden="1" x14ac:dyDescent="0.2">
      <c r="A23" s="3">
        <v>2</v>
      </c>
      <c r="B23" s="3">
        <v>2017</v>
      </c>
      <c r="C23" s="13">
        <f t="shared" si="3"/>
        <v>2017</v>
      </c>
      <c r="D23" s="2">
        <f t="shared" si="0"/>
        <v>42767</v>
      </c>
      <c r="E23" s="1" t="s">
        <v>14</v>
      </c>
      <c r="F23" s="3">
        <v>1932</v>
      </c>
      <c r="G23" s="3">
        <v>190</v>
      </c>
      <c r="H23" s="3">
        <f t="shared" si="1"/>
        <v>2122</v>
      </c>
      <c r="I23" s="3">
        <v>314</v>
      </c>
      <c r="J23" s="3">
        <v>8</v>
      </c>
      <c r="K23" s="3">
        <f t="shared" si="2"/>
        <v>322</v>
      </c>
      <c r="L23" s="16" cm="1">
        <f t="array" ref="L23">INDEX('Population 2017-2022'!C$2:C$97, MATCH(1, (E23='Population 2017-2022'!A$2:A$97) * (C23='Population 2017-2022'!B$2:B$97), 0))</f>
        <v>2011706</v>
      </c>
      <c r="M23" s="17">
        <f t="shared" si="4"/>
        <v>1.0548261028201935</v>
      </c>
      <c r="N23" s="17">
        <f t="shared" si="5"/>
        <v>0.16006315038082106</v>
      </c>
    </row>
    <row r="24" spans="1:14" ht="12.75" hidden="1" x14ac:dyDescent="0.2">
      <c r="A24" s="3">
        <v>2</v>
      </c>
      <c r="B24" s="3">
        <v>2017</v>
      </c>
      <c r="C24" s="13">
        <f t="shared" si="3"/>
        <v>2017</v>
      </c>
      <c r="D24" s="2">
        <f t="shared" si="0"/>
        <v>42767</v>
      </c>
      <c r="E24" s="1" t="s">
        <v>51</v>
      </c>
      <c r="F24" s="3">
        <v>1307</v>
      </c>
      <c r="G24" s="3">
        <v>46</v>
      </c>
      <c r="H24" s="3">
        <f t="shared" si="1"/>
        <v>1353</v>
      </c>
      <c r="I24" s="3">
        <v>276</v>
      </c>
      <c r="J24" s="3">
        <v>1</v>
      </c>
      <c r="K24" s="3">
        <f t="shared" si="2"/>
        <v>277</v>
      </c>
      <c r="L24" s="16" cm="1">
        <f t="array" ref="L24">INDEX('Population 2017-2022'!C$2:C$97, MATCH(1, (E24='Population 2017-2022'!A$2:A$97) * (C24='Population 2017-2022'!B$2:B$97), 0))</f>
        <v>1433583</v>
      </c>
      <c r="M24" s="17">
        <f t="shared" si="4"/>
        <v>0.94378909348115869</v>
      </c>
      <c r="N24" s="17">
        <f t="shared" si="5"/>
        <v>0.19322215734980117</v>
      </c>
    </row>
    <row r="25" spans="1:14" ht="12.75" hidden="1" x14ac:dyDescent="0.2">
      <c r="A25" s="3">
        <v>2</v>
      </c>
      <c r="B25" s="3">
        <v>2017</v>
      </c>
      <c r="C25" s="13">
        <f t="shared" si="3"/>
        <v>2017</v>
      </c>
      <c r="D25" s="2">
        <f t="shared" si="0"/>
        <v>42767</v>
      </c>
      <c r="E25" s="1" t="s">
        <v>15</v>
      </c>
      <c r="F25" s="3">
        <v>993</v>
      </c>
      <c r="G25" s="3">
        <v>376</v>
      </c>
      <c r="H25" s="3">
        <f t="shared" si="1"/>
        <v>1369</v>
      </c>
      <c r="I25" s="3">
        <v>209</v>
      </c>
      <c r="J25" s="3">
        <v>100</v>
      </c>
      <c r="K25" s="3">
        <f t="shared" si="2"/>
        <v>309</v>
      </c>
      <c r="L25" s="16" cm="1">
        <f t="array" ref="L25">INDEX('Population 2017-2022'!C$2:C$97, MATCH(1, (E25='Population 2017-2022'!A$2:A$97) * (C25='Population 2017-2022'!B$2:B$97), 0))</f>
        <v>1556618</v>
      </c>
      <c r="M25" s="17">
        <f t="shared" si="4"/>
        <v>0.87947075004914499</v>
      </c>
      <c r="N25" s="17">
        <f t="shared" si="5"/>
        <v>0.19850727667288956</v>
      </c>
    </row>
    <row r="26" spans="1:14" ht="12.75" hidden="1" x14ac:dyDescent="0.2">
      <c r="A26" s="3">
        <v>2</v>
      </c>
      <c r="B26" s="3">
        <v>2017</v>
      </c>
      <c r="C26" s="13">
        <f t="shared" si="3"/>
        <v>2017</v>
      </c>
      <c r="D26" s="2">
        <f t="shared" si="0"/>
        <v>42767</v>
      </c>
      <c r="E26" s="1" t="s">
        <v>16</v>
      </c>
      <c r="F26" s="3">
        <v>1918</v>
      </c>
      <c r="G26" s="3">
        <v>266</v>
      </c>
      <c r="H26" s="3">
        <f t="shared" si="1"/>
        <v>2184</v>
      </c>
      <c r="I26" s="3">
        <v>260</v>
      </c>
      <c r="J26" s="3">
        <v>47</v>
      </c>
      <c r="K26" s="3">
        <f t="shared" si="2"/>
        <v>307</v>
      </c>
      <c r="L26" s="16" cm="1">
        <f t="array" ref="L26">INDEX('Population 2017-2022'!C$2:C$97, MATCH(1, (E26='Population 2017-2022'!A$2:A$97) * (C26='Population 2017-2022'!B$2:B$97), 0))</f>
        <v>2041066</v>
      </c>
      <c r="M26" s="17">
        <f t="shared" si="4"/>
        <v>1.0700290926408063</v>
      </c>
      <c r="N26" s="17">
        <f t="shared" si="5"/>
        <v>0.15041159864502177</v>
      </c>
    </row>
    <row r="27" spans="1:14" ht="12.75" hidden="1" x14ac:dyDescent="0.2">
      <c r="A27" s="3">
        <v>2</v>
      </c>
      <c r="B27" s="3">
        <v>2017</v>
      </c>
      <c r="C27" s="13">
        <f t="shared" si="3"/>
        <v>2017</v>
      </c>
      <c r="D27" s="2">
        <f t="shared" si="0"/>
        <v>42767</v>
      </c>
      <c r="E27" s="1" t="s">
        <v>17</v>
      </c>
      <c r="F27" s="3">
        <v>1631</v>
      </c>
      <c r="G27" s="3">
        <v>613</v>
      </c>
      <c r="H27" s="3">
        <f t="shared" si="1"/>
        <v>2244</v>
      </c>
      <c r="I27" s="3">
        <v>119</v>
      </c>
      <c r="J27" s="3">
        <v>134</v>
      </c>
      <c r="K27" s="3">
        <f t="shared" si="2"/>
        <v>253</v>
      </c>
      <c r="L27" s="16" cm="1">
        <f t="array" ref="L27">INDEX('Population 2017-2022'!C$2:C$97, MATCH(1, (E27='Population 2017-2022'!A$2:A$97) * (C27='Population 2017-2022'!B$2:B$97), 0))</f>
        <v>1725914</v>
      </c>
      <c r="M27" s="17">
        <f t="shared" si="4"/>
        <v>1.3001806579006834</v>
      </c>
      <c r="N27" s="17">
        <f t="shared" si="5"/>
        <v>0.14658899574370449</v>
      </c>
    </row>
    <row r="28" spans="1:14" ht="12.75" hidden="1" x14ac:dyDescent="0.2">
      <c r="A28" s="3">
        <v>2</v>
      </c>
      <c r="B28" s="3">
        <v>2017</v>
      </c>
      <c r="C28" s="13">
        <f t="shared" si="3"/>
        <v>2017</v>
      </c>
      <c r="D28" s="2">
        <f t="shared" si="0"/>
        <v>42767</v>
      </c>
      <c r="E28" s="1" t="s">
        <v>18</v>
      </c>
      <c r="F28" s="3">
        <v>2900</v>
      </c>
      <c r="G28" s="3">
        <v>534</v>
      </c>
      <c r="H28" s="3">
        <f t="shared" si="1"/>
        <v>3434</v>
      </c>
      <c r="I28" s="3">
        <v>537</v>
      </c>
      <c r="J28" s="3">
        <v>33</v>
      </c>
      <c r="K28" s="3">
        <f t="shared" si="2"/>
        <v>570</v>
      </c>
      <c r="L28" s="16" cm="1">
        <f t="array" ref="L28">INDEX('Population 2017-2022'!C$2:C$97, MATCH(1, (E28='Population 2017-2022'!A$2:A$97) * (C28='Population 2017-2022'!B$2:B$97), 0))</f>
        <v>2833375</v>
      </c>
      <c r="M28" s="17">
        <f t="shared" si="4"/>
        <v>1.211982176732695</v>
      </c>
      <c r="N28" s="17">
        <f t="shared" si="5"/>
        <v>0.20117351215423301</v>
      </c>
    </row>
    <row r="29" spans="1:14" ht="12.75" hidden="1" x14ac:dyDescent="0.2">
      <c r="A29" s="3">
        <v>2</v>
      </c>
      <c r="B29" s="3">
        <v>2017</v>
      </c>
      <c r="C29" s="13">
        <f t="shared" si="3"/>
        <v>2017</v>
      </c>
      <c r="D29" s="2">
        <f t="shared" si="0"/>
        <v>42767</v>
      </c>
      <c r="E29" s="1" t="s">
        <v>19</v>
      </c>
      <c r="F29" s="3">
        <v>1113</v>
      </c>
      <c r="G29" s="3">
        <v>127</v>
      </c>
      <c r="H29" s="3">
        <f t="shared" si="1"/>
        <v>1240</v>
      </c>
      <c r="I29" s="3">
        <v>116</v>
      </c>
      <c r="J29" s="3">
        <v>38</v>
      </c>
      <c r="K29" s="3">
        <f t="shared" si="2"/>
        <v>154</v>
      </c>
      <c r="L29" s="16" cm="1">
        <f t="array" ref="L29">INDEX('Population 2017-2022'!C$2:C$97, MATCH(1, (E29='Population 2017-2022'!A$2:A$97) * (C29='Population 2017-2022'!B$2:B$97), 0))</f>
        <v>1343125</v>
      </c>
      <c r="M29" s="17">
        <f t="shared" si="4"/>
        <v>0.92322010237319685</v>
      </c>
      <c r="N29" s="17">
        <f t="shared" si="5"/>
        <v>0.11465798045602606</v>
      </c>
    </row>
    <row r="30" spans="1:14" ht="12.75" hidden="1" x14ac:dyDescent="0.2">
      <c r="A30" s="3">
        <v>2</v>
      </c>
      <c r="B30" s="3">
        <v>2017</v>
      </c>
      <c r="C30" s="13">
        <f t="shared" si="3"/>
        <v>2017</v>
      </c>
      <c r="D30" s="2">
        <f t="shared" si="0"/>
        <v>42767</v>
      </c>
      <c r="E30" s="1" t="s">
        <v>48</v>
      </c>
      <c r="F30" s="3">
        <v>900</v>
      </c>
      <c r="G30" s="3">
        <v>336</v>
      </c>
      <c r="H30" s="3">
        <f t="shared" si="1"/>
        <v>1236</v>
      </c>
      <c r="I30" s="3">
        <v>155</v>
      </c>
      <c r="J30" s="3">
        <v>66</v>
      </c>
      <c r="K30" s="3">
        <f t="shared" si="2"/>
        <v>221</v>
      </c>
      <c r="L30" s="16" cm="1">
        <f t="array" ref="L30">INDEX('Population 2017-2022'!C$2:C$97, MATCH(1, (E30='Population 2017-2022'!A$2:A$97) * (C30='Population 2017-2022'!B$2:B$97), 0))</f>
        <v>1554037</v>
      </c>
      <c r="M30" s="17">
        <f t="shared" si="4"/>
        <v>0.79534785851302126</v>
      </c>
      <c r="N30" s="17">
        <f t="shared" si="5"/>
        <v>0.14221025625515996</v>
      </c>
    </row>
    <row r="31" spans="1:14" ht="12.75" hidden="1" x14ac:dyDescent="0.2">
      <c r="A31" s="3">
        <v>2</v>
      </c>
      <c r="B31" s="3">
        <v>2017</v>
      </c>
      <c r="C31" s="13">
        <f t="shared" si="3"/>
        <v>2017</v>
      </c>
      <c r="D31" s="2">
        <f t="shared" si="0"/>
        <v>42767</v>
      </c>
      <c r="E31" s="1" t="s">
        <v>49</v>
      </c>
      <c r="F31" s="3">
        <v>643</v>
      </c>
      <c r="G31" s="3">
        <v>168</v>
      </c>
      <c r="H31" s="3">
        <f t="shared" si="1"/>
        <v>811</v>
      </c>
      <c r="I31" s="3">
        <v>94</v>
      </c>
      <c r="J31" s="3">
        <v>7</v>
      </c>
      <c r="K31" s="3">
        <f t="shared" si="2"/>
        <v>101</v>
      </c>
      <c r="L31" s="16" cm="1">
        <f t="array" ref="L31">INDEX('Population 2017-2022'!C$2:C$97, MATCH(1, (E31='Population 2017-2022'!A$2:A$97) * (C31='Population 2017-2022'!B$2:B$97), 0))</f>
        <v>793343</v>
      </c>
      <c r="M31" s="17">
        <f t="shared" si="4"/>
        <v>1.0222564514970196</v>
      </c>
      <c r="N31" s="17">
        <f t="shared" si="5"/>
        <v>0.12730937312108381</v>
      </c>
    </row>
    <row r="32" spans="1:14" ht="12.75" hidden="1" x14ac:dyDescent="0.2">
      <c r="A32" s="3">
        <v>2</v>
      </c>
      <c r="B32" s="3">
        <v>2017</v>
      </c>
      <c r="C32" s="13">
        <f t="shared" si="3"/>
        <v>2017</v>
      </c>
      <c r="D32" s="2">
        <f t="shared" si="0"/>
        <v>42767</v>
      </c>
      <c r="E32" s="1" t="s">
        <v>50</v>
      </c>
      <c r="F32" s="3">
        <v>843</v>
      </c>
      <c r="G32" s="3">
        <v>126</v>
      </c>
      <c r="H32" s="3">
        <f t="shared" si="1"/>
        <v>969</v>
      </c>
      <c r="I32" s="3">
        <v>120</v>
      </c>
      <c r="J32" s="3">
        <v>5</v>
      </c>
      <c r="K32" s="3">
        <f t="shared" si="2"/>
        <v>125</v>
      </c>
      <c r="L32" s="16" cm="1">
        <f t="array" ref="L32">INDEX('Population 2017-2022'!C$2:C$97, MATCH(1, (E32='Population 2017-2022'!A$2:A$97) * (C32='Population 2017-2022'!B$2:B$97), 0))</f>
        <v>1083937</v>
      </c>
      <c r="M32" s="17">
        <f t="shared" si="4"/>
        <v>0.8939633945515284</v>
      </c>
      <c r="N32" s="17">
        <f t="shared" si="5"/>
        <v>0.11532035533430449</v>
      </c>
    </row>
    <row r="33" spans="1:14" ht="12.75" hidden="1" x14ac:dyDescent="0.2">
      <c r="A33" s="3">
        <v>2</v>
      </c>
      <c r="B33" s="3">
        <v>2017</v>
      </c>
      <c r="C33" s="13">
        <f t="shared" si="3"/>
        <v>2017</v>
      </c>
      <c r="D33" s="2">
        <f t="shared" si="0"/>
        <v>42767</v>
      </c>
      <c r="E33" s="1" t="s">
        <v>20</v>
      </c>
      <c r="F33" s="3">
        <v>1218</v>
      </c>
      <c r="G33" s="3">
        <v>158</v>
      </c>
      <c r="H33" s="3">
        <f t="shared" si="1"/>
        <v>1376</v>
      </c>
      <c r="I33" s="3">
        <v>208</v>
      </c>
      <c r="J33" s="3">
        <v>0</v>
      </c>
      <c r="K33" s="3">
        <f t="shared" si="2"/>
        <v>208</v>
      </c>
      <c r="L33" s="16" cm="1">
        <f t="array" ref="L33">INDEX('Population 2017-2022'!C$2:C$97, MATCH(1, (E33='Population 2017-2022'!A$2:A$97) * (C33='Population 2017-2022'!B$2:B$97), 0))</f>
        <v>1187245</v>
      </c>
      <c r="M33" s="17">
        <f t="shared" si="4"/>
        <v>1.1589857190386146</v>
      </c>
      <c r="N33" s="17">
        <f t="shared" si="5"/>
        <v>0.17519551566862779</v>
      </c>
    </row>
    <row r="34" spans="1:14" ht="12.75" hidden="1" x14ac:dyDescent="0.2">
      <c r="A34" s="3">
        <v>2</v>
      </c>
      <c r="B34" s="3">
        <v>2017</v>
      </c>
      <c r="C34" s="13">
        <f t="shared" si="3"/>
        <v>2017</v>
      </c>
      <c r="D34" s="2">
        <f t="shared" si="0"/>
        <v>42767</v>
      </c>
      <c r="E34" s="1" t="s">
        <v>52</v>
      </c>
      <c r="F34" s="3">
        <v>1121</v>
      </c>
      <c r="G34" s="3">
        <v>81</v>
      </c>
      <c r="H34" s="3">
        <f t="shared" si="1"/>
        <v>1202</v>
      </c>
      <c r="I34" s="3">
        <v>186</v>
      </c>
      <c r="J34" s="3">
        <v>22</v>
      </c>
      <c r="K34" s="3">
        <f t="shared" si="2"/>
        <v>208</v>
      </c>
      <c r="L34" s="16" cm="1">
        <f t="array" ref="L34">INDEX('Population 2017-2022'!C$2:C$97, MATCH(1, (E34='Population 2017-2022'!A$2:A$97) * (C34='Population 2017-2022'!B$2:B$97), 0))</f>
        <v>1257689</v>
      </c>
      <c r="M34" s="17">
        <f t="shared" si="4"/>
        <v>0.95572116795169548</v>
      </c>
      <c r="N34" s="17">
        <f t="shared" si="5"/>
        <v>0.16538269794837993</v>
      </c>
    </row>
    <row r="35" spans="1:14" ht="12.75" x14ac:dyDescent="0.2">
      <c r="A35" s="3">
        <v>2</v>
      </c>
      <c r="B35" s="3">
        <v>2017</v>
      </c>
      <c r="C35" s="13">
        <f t="shared" si="3"/>
        <v>2017</v>
      </c>
      <c r="D35" s="2">
        <f t="shared" si="0"/>
        <v>42767</v>
      </c>
      <c r="E35" s="1" t="s">
        <v>21</v>
      </c>
      <c r="F35" s="3">
        <v>25604</v>
      </c>
      <c r="G35" s="3">
        <v>4106</v>
      </c>
      <c r="H35" s="3">
        <f t="shared" si="1"/>
        <v>29710</v>
      </c>
      <c r="I35" s="3">
        <v>4319</v>
      </c>
      <c r="J35" s="3">
        <v>1508</v>
      </c>
      <c r="K35" s="3">
        <f t="shared" si="2"/>
        <v>5827</v>
      </c>
      <c r="L35" s="16" cm="1">
        <f t="array" ref="L35">INDEX('Population 2017-2022'!C$2:C$97, MATCH(1, (E35='Population 2017-2022'!A$2:A$97) * (C35='Population 2017-2022'!B$2:B$97), 0))</f>
        <v>31967075</v>
      </c>
      <c r="M35" s="17">
        <f t="shared" si="4"/>
        <v>0.92939375904739485</v>
      </c>
      <c r="N35" s="17">
        <f t="shared" si="5"/>
        <v>0.182281300369208</v>
      </c>
    </row>
    <row r="36" spans="1:14" ht="12.75" hidden="1" x14ac:dyDescent="0.2">
      <c r="A36" s="3">
        <v>3</v>
      </c>
      <c r="B36" s="3">
        <v>2017</v>
      </c>
      <c r="C36" s="13">
        <f t="shared" si="3"/>
        <v>2017</v>
      </c>
      <c r="D36" s="2">
        <f t="shared" si="0"/>
        <v>42795</v>
      </c>
      <c r="E36" s="1" t="s">
        <v>10</v>
      </c>
      <c r="F36" s="3">
        <v>3595</v>
      </c>
      <c r="G36" s="3">
        <v>259</v>
      </c>
      <c r="H36" s="3">
        <f t="shared" si="1"/>
        <v>3854</v>
      </c>
      <c r="I36" s="3">
        <v>1072</v>
      </c>
      <c r="J36" s="3">
        <v>453</v>
      </c>
      <c r="K36" s="3">
        <f t="shared" si="2"/>
        <v>1525</v>
      </c>
    </row>
    <row r="37" spans="1:14" ht="12.75" hidden="1" x14ac:dyDescent="0.2">
      <c r="A37" s="3">
        <v>3</v>
      </c>
      <c r="B37" s="3">
        <v>2017</v>
      </c>
      <c r="C37" s="13">
        <f t="shared" si="3"/>
        <v>2017</v>
      </c>
      <c r="D37" s="2">
        <f t="shared" si="0"/>
        <v>42795</v>
      </c>
      <c r="E37" s="1" t="s">
        <v>11</v>
      </c>
      <c r="F37" s="3">
        <v>2930</v>
      </c>
      <c r="G37" s="3">
        <v>379</v>
      </c>
      <c r="H37" s="3">
        <f t="shared" si="1"/>
        <v>3309</v>
      </c>
      <c r="I37" s="3">
        <v>578</v>
      </c>
      <c r="J37" s="3">
        <v>523</v>
      </c>
      <c r="K37" s="3">
        <f t="shared" si="2"/>
        <v>1101</v>
      </c>
    </row>
    <row r="38" spans="1:14" ht="12.75" hidden="1" x14ac:dyDescent="0.2">
      <c r="A38" s="3">
        <v>3</v>
      </c>
      <c r="B38" s="3">
        <v>2017</v>
      </c>
      <c r="C38" s="13">
        <f t="shared" si="3"/>
        <v>2017</v>
      </c>
      <c r="D38" s="2">
        <f t="shared" si="0"/>
        <v>42795</v>
      </c>
      <c r="E38" s="1" t="s">
        <v>12</v>
      </c>
      <c r="F38" s="3">
        <v>926</v>
      </c>
      <c r="G38" s="3">
        <v>1398</v>
      </c>
      <c r="H38" s="3">
        <f t="shared" si="1"/>
        <v>2324</v>
      </c>
      <c r="I38" s="3">
        <v>146</v>
      </c>
      <c r="J38" s="3">
        <v>2</v>
      </c>
      <c r="K38" s="3">
        <f t="shared" si="2"/>
        <v>148</v>
      </c>
      <c r="L38" s="16" cm="1">
        <f t="array" ref="L38">INDEX('Population 2017-2022'!C$2:C$97, MATCH(1, (E38='Population 2017-2022'!A$2:A$97) * (C38='Population 2017-2022'!B$2:B$97), 0))</f>
        <v>3633648</v>
      </c>
      <c r="M38" s="17">
        <f t="shared" si="4"/>
        <v>0.63957763657899724</v>
      </c>
      <c r="N38" s="17">
        <f t="shared" si="5"/>
        <v>4.0730417475770907E-2</v>
      </c>
    </row>
    <row r="39" spans="1:14" ht="12.75" hidden="1" x14ac:dyDescent="0.2">
      <c r="A39" s="3">
        <v>3</v>
      </c>
      <c r="B39" s="3">
        <v>2017</v>
      </c>
      <c r="C39" s="13">
        <f t="shared" si="3"/>
        <v>2017</v>
      </c>
      <c r="D39" s="2">
        <f t="shared" si="0"/>
        <v>42795</v>
      </c>
      <c r="E39" s="1" t="s">
        <v>13</v>
      </c>
      <c r="F39" s="3">
        <v>1035</v>
      </c>
      <c r="G39" s="3">
        <v>85</v>
      </c>
      <c r="H39" s="3">
        <f t="shared" si="1"/>
        <v>1120</v>
      </c>
      <c r="I39" s="3">
        <v>156</v>
      </c>
      <c r="J39" s="3">
        <v>105</v>
      </c>
      <c r="K39" s="3">
        <f t="shared" si="2"/>
        <v>261</v>
      </c>
      <c r="L39" s="16" cm="1">
        <f t="array" ref="L39">INDEX('Population 2017-2022'!C$2:C$97, MATCH(1, (E39='Population 2017-2022'!A$2:A$97) * (C39='Population 2017-2022'!B$2:B$97), 0))</f>
        <v>1594942</v>
      </c>
      <c r="M39" s="17">
        <f t="shared" si="4"/>
        <v>0.70221989263559426</v>
      </c>
      <c r="N39" s="17">
        <f t="shared" si="5"/>
        <v>0.16364231426597331</v>
      </c>
    </row>
    <row r="40" spans="1:14" ht="12.75" hidden="1" x14ac:dyDescent="0.2">
      <c r="A40" s="3">
        <v>3</v>
      </c>
      <c r="B40" s="3">
        <v>2017</v>
      </c>
      <c r="C40" s="13">
        <f t="shared" si="3"/>
        <v>2017</v>
      </c>
      <c r="D40" s="2">
        <f t="shared" si="0"/>
        <v>42795</v>
      </c>
      <c r="E40" s="1" t="s">
        <v>14</v>
      </c>
      <c r="F40" s="3">
        <v>1938</v>
      </c>
      <c r="G40" s="3">
        <v>215</v>
      </c>
      <c r="H40" s="3">
        <f t="shared" si="1"/>
        <v>2153</v>
      </c>
      <c r="I40" s="3">
        <v>292</v>
      </c>
      <c r="J40" s="3">
        <v>11</v>
      </c>
      <c r="K40" s="3">
        <f t="shared" si="2"/>
        <v>303</v>
      </c>
      <c r="L40" s="16" cm="1">
        <f t="array" ref="L40">INDEX('Population 2017-2022'!C$2:C$97, MATCH(1, (E40='Population 2017-2022'!A$2:A$97) * (C40='Population 2017-2022'!B$2:B$97), 0))</f>
        <v>2011706</v>
      </c>
      <c r="M40" s="17">
        <f t="shared" si="4"/>
        <v>1.070235909223316</v>
      </c>
      <c r="N40" s="17">
        <f t="shared" si="5"/>
        <v>0.15061843032729436</v>
      </c>
    </row>
    <row r="41" spans="1:14" ht="12.75" hidden="1" x14ac:dyDescent="0.2">
      <c r="A41" s="3">
        <v>3</v>
      </c>
      <c r="B41" s="3">
        <v>2017</v>
      </c>
      <c r="C41" s="13">
        <f t="shared" si="3"/>
        <v>2017</v>
      </c>
      <c r="D41" s="2">
        <f t="shared" si="0"/>
        <v>42795</v>
      </c>
      <c r="E41" s="1" t="s">
        <v>51</v>
      </c>
      <c r="F41" s="3">
        <v>1457</v>
      </c>
      <c r="G41" s="3">
        <v>50</v>
      </c>
      <c r="H41" s="3">
        <f t="shared" si="1"/>
        <v>1507</v>
      </c>
      <c r="I41" s="3">
        <v>261</v>
      </c>
      <c r="J41" s="3">
        <v>1</v>
      </c>
      <c r="K41" s="3">
        <f t="shared" si="2"/>
        <v>262</v>
      </c>
      <c r="L41" s="16" cm="1">
        <f t="array" ref="L41">INDEX('Population 2017-2022'!C$2:C$97, MATCH(1, (E41='Population 2017-2022'!A$2:A$97) * (C41='Population 2017-2022'!B$2:B$97), 0))</f>
        <v>1433583</v>
      </c>
      <c r="M41" s="17">
        <f t="shared" si="4"/>
        <v>1.0512122423326729</v>
      </c>
      <c r="N41" s="17">
        <f t="shared" si="5"/>
        <v>0.18275886363049784</v>
      </c>
    </row>
    <row r="42" spans="1:14" ht="12.75" hidden="1" x14ac:dyDescent="0.2">
      <c r="A42" s="3">
        <v>3</v>
      </c>
      <c r="B42" s="3">
        <v>2017</v>
      </c>
      <c r="C42" s="13">
        <f t="shared" si="3"/>
        <v>2017</v>
      </c>
      <c r="D42" s="2">
        <f t="shared" si="0"/>
        <v>42795</v>
      </c>
      <c r="E42" s="1" t="s">
        <v>15</v>
      </c>
      <c r="F42" s="3">
        <v>1099</v>
      </c>
      <c r="G42" s="3">
        <v>308</v>
      </c>
      <c r="H42" s="3">
        <f t="shared" si="1"/>
        <v>1407</v>
      </c>
      <c r="I42" s="3">
        <v>167</v>
      </c>
      <c r="J42" s="3">
        <v>75</v>
      </c>
      <c r="K42" s="3">
        <f t="shared" si="2"/>
        <v>242</v>
      </c>
      <c r="L42" s="16" cm="1">
        <f t="array" ref="L42">INDEX('Population 2017-2022'!C$2:C$97, MATCH(1, (E42='Population 2017-2022'!A$2:A$97) * (C42='Population 2017-2022'!B$2:B$97), 0))</f>
        <v>1556618</v>
      </c>
      <c r="M42" s="17">
        <f t="shared" si="4"/>
        <v>0.9038826481513127</v>
      </c>
      <c r="N42" s="17">
        <f t="shared" si="5"/>
        <v>0.15546524580854135</v>
      </c>
    </row>
    <row r="43" spans="1:14" ht="12.75" hidden="1" x14ac:dyDescent="0.2">
      <c r="A43" s="3">
        <v>3</v>
      </c>
      <c r="B43" s="3">
        <v>2017</v>
      </c>
      <c r="C43" s="13">
        <f t="shared" si="3"/>
        <v>2017</v>
      </c>
      <c r="D43" s="2">
        <f t="shared" si="0"/>
        <v>42795</v>
      </c>
      <c r="E43" s="1" t="s">
        <v>16</v>
      </c>
      <c r="F43" s="3">
        <v>1593</v>
      </c>
      <c r="G43" s="3">
        <v>220</v>
      </c>
      <c r="H43" s="3">
        <f t="shared" si="1"/>
        <v>1813</v>
      </c>
      <c r="I43" s="3">
        <v>230</v>
      </c>
      <c r="J43" s="3">
        <v>31</v>
      </c>
      <c r="K43" s="3">
        <f t="shared" si="2"/>
        <v>261</v>
      </c>
      <c r="L43" s="16" cm="1">
        <f t="array" ref="L43">INDEX('Population 2017-2022'!C$2:C$97, MATCH(1, (E43='Population 2017-2022'!A$2:A$97) * (C43='Population 2017-2022'!B$2:B$97), 0))</f>
        <v>2041066</v>
      </c>
      <c r="M43" s="17">
        <f t="shared" si="4"/>
        <v>0.88826133010887443</v>
      </c>
      <c r="N43" s="17">
        <f t="shared" si="5"/>
        <v>0.12787435585130516</v>
      </c>
    </row>
    <row r="44" spans="1:14" ht="12.75" hidden="1" x14ac:dyDescent="0.2">
      <c r="A44" s="3">
        <v>3</v>
      </c>
      <c r="B44" s="3">
        <v>2017</v>
      </c>
      <c r="C44" s="13">
        <f t="shared" si="3"/>
        <v>2017</v>
      </c>
      <c r="D44" s="2">
        <f t="shared" si="0"/>
        <v>42795</v>
      </c>
      <c r="E44" s="1" t="s">
        <v>17</v>
      </c>
      <c r="F44" s="3">
        <v>2132</v>
      </c>
      <c r="G44" s="3">
        <v>398</v>
      </c>
      <c r="H44" s="3">
        <f t="shared" si="1"/>
        <v>2530</v>
      </c>
      <c r="I44" s="3">
        <v>157</v>
      </c>
      <c r="J44" s="3">
        <v>177</v>
      </c>
      <c r="K44" s="3">
        <f t="shared" si="2"/>
        <v>334</v>
      </c>
      <c r="L44" s="16" cm="1">
        <f t="array" ref="L44">INDEX('Population 2017-2022'!C$2:C$97, MATCH(1, (E44='Population 2017-2022'!A$2:A$97) * (C44='Population 2017-2022'!B$2:B$97), 0))</f>
        <v>1725914</v>
      </c>
      <c r="M44" s="17">
        <f t="shared" si="4"/>
        <v>1.465889957437045</v>
      </c>
      <c r="N44" s="17">
        <f t="shared" si="5"/>
        <v>0.19352065050749923</v>
      </c>
    </row>
    <row r="45" spans="1:14" ht="12.75" hidden="1" x14ac:dyDescent="0.2">
      <c r="A45" s="3">
        <v>3</v>
      </c>
      <c r="B45" s="3">
        <v>2017</v>
      </c>
      <c r="C45" s="13">
        <f t="shared" si="3"/>
        <v>2017</v>
      </c>
      <c r="D45" s="2">
        <f t="shared" si="0"/>
        <v>42795</v>
      </c>
      <c r="E45" s="1" t="s">
        <v>18</v>
      </c>
      <c r="F45" s="3">
        <v>2415</v>
      </c>
      <c r="G45" s="3">
        <v>485</v>
      </c>
      <c r="H45" s="3">
        <f t="shared" si="1"/>
        <v>2900</v>
      </c>
      <c r="I45" s="3">
        <v>521</v>
      </c>
      <c r="J45" s="3">
        <v>44</v>
      </c>
      <c r="K45" s="3">
        <f t="shared" si="2"/>
        <v>565</v>
      </c>
      <c r="L45" s="16" cm="1">
        <f t="array" ref="L45">INDEX('Population 2017-2022'!C$2:C$97, MATCH(1, (E45='Population 2017-2022'!A$2:A$97) * (C45='Population 2017-2022'!B$2:B$97), 0))</f>
        <v>2833375</v>
      </c>
      <c r="M45" s="17">
        <f t="shared" si="4"/>
        <v>1.0235143600829399</v>
      </c>
      <c r="N45" s="17">
        <f t="shared" si="5"/>
        <v>0.19940883222305555</v>
      </c>
    </row>
    <row r="46" spans="1:14" ht="12.75" hidden="1" x14ac:dyDescent="0.2">
      <c r="A46" s="3">
        <v>3</v>
      </c>
      <c r="B46" s="3">
        <v>2017</v>
      </c>
      <c r="C46" s="13">
        <f t="shared" si="3"/>
        <v>2017</v>
      </c>
      <c r="D46" s="2">
        <f t="shared" si="0"/>
        <v>42795</v>
      </c>
      <c r="E46" s="1" t="s">
        <v>19</v>
      </c>
      <c r="F46" s="3">
        <v>1754</v>
      </c>
      <c r="G46" s="3">
        <v>172</v>
      </c>
      <c r="H46" s="3">
        <f t="shared" si="1"/>
        <v>1926</v>
      </c>
      <c r="I46" s="3">
        <v>250</v>
      </c>
      <c r="J46" s="3">
        <v>15</v>
      </c>
      <c r="K46" s="3">
        <f t="shared" si="2"/>
        <v>265</v>
      </c>
      <c r="L46" s="16" cm="1">
        <f t="array" ref="L46">INDEX('Population 2017-2022'!C$2:C$97, MATCH(1, (E46='Population 2017-2022'!A$2:A$97) * (C46='Population 2017-2022'!B$2:B$97), 0))</f>
        <v>1343125</v>
      </c>
      <c r="M46" s="17">
        <f t="shared" si="4"/>
        <v>1.4339692880409494</v>
      </c>
      <c r="N46" s="17">
        <f t="shared" si="5"/>
        <v>0.19730107026523966</v>
      </c>
    </row>
    <row r="47" spans="1:14" ht="12.75" hidden="1" x14ac:dyDescent="0.2">
      <c r="A47" s="3">
        <v>3</v>
      </c>
      <c r="B47" s="3">
        <v>2017</v>
      </c>
      <c r="C47" s="13">
        <f t="shared" si="3"/>
        <v>2017</v>
      </c>
      <c r="D47" s="2">
        <f t="shared" si="0"/>
        <v>42795</v>
      </c>
      <c r="E47" s="1" t="s">
        <v>48</v>
      </c>
      <c r="F47" s="3">
        <v>1067</v>
      </c>
      <c r="G47" s="3">
        <v>434</v>
      </c>
      <c r="H47" s="3">
        <f t="shared" si="1"/>
        <v>1501</v>
      </c>
      <c r="I47" s="3">
        <v>155</v>
      </c>
      <c r="J47" s="3">
        <v>90</v>
      </c>
      <c r="K47" s="3">
        <f t="shared" si="2"/>
        <v>245</v>
      </c>
      <c r="L47" s="16" cm="1">
        <f t="array" ref="L47">INDEX('Population 2017-2022'!C$2:C$97, MATCH(1, (E47='Population 2017-2022'!A$2:A$97) * (C47='Population 2017-2022'!B$2:B$97), 0))</f>
        <v>1554037</v>
      </c>
      <c r="M47" s="17">
        <f t="shared" si="4"/>
        <v>0.96587146895472886</v>
      </c>
      <c r="N47" s="17">
        <f t="shared" si="5"/>
        <v>0.15765390399327686</v>
      </c>
    </row>
    <row r="48" spans="1:14" ht="12.75" hidden="1" x14ac:dyDescent="0.2">
      <c r="A48" s="3">
        <v>3</v>
      </c>
      <c r="B48" s="3">
        <v>2017</v>
      </c>
      <c r="C48" s="13">
        <f t="shared" si="3"/>
        <v>2017</v>
      </c>
      <c r="D48" s="2">
        <f t="shared" si="0"/>
        <v>42795</v>
      </c>
      <c r="E48" s="1" t="s">
        <v>49</v>
      </c>
      <c r="F48" s="3">
        <v>590</v>
      </c>
      <c r="G48" s="3">
        <v>141</v>
      </c>
      <c r="H48" s="3">
        <f t="shared" si="1"/>
        <v>731</v>
      </c>
      <c r="I48" s="3">
        <v>56</v>
      </c>
      <c r="J48" s="3">
        <v>3</v>
      </c>
      <c r="K48" s="3">
        <f t="shared" si="2"/>
        <v>59</v>
      </c>
      <c r="L48" s="16" cm="1">
        <f t="array" ref="L48">INDEX('Population 2017-2022'!C$2:C$97, MATCH(1, (E48='Population 2017-2022'!A$2:A$97) * (C48='Population 2017-2022'!B$2:B$97), 0))</f>
        <v>793343</v>
      </c>
      <c r="M48" s="17">
        <f t="shared" si="4"/>
        <v>0.92141734407437892</v>
      </c>
      <c r="N48" s="17">
        <f t="shared" si="5"/>
        <v>7.4368841724197485E-2</v>
      </c>
    </row>
    <row r="49" spans="1:14" ht="12.75" hidden="1" x14ac:dyDescent="0.2">
      <c r="A49" s="3">
        <v>3</v>
      </c>
      <c r="B49" s="3">
        <v>2017</v>
      </c>
      <c r="C49" s="13">
        <f t="shared" si="3"/>
        <v>2017</v>
      </c>
      <c r="D49" s="2">
        <f t="shared" si="0"/>
        <v>42795</v>
      </c>
      <c r="E49" s="1" t="s">
        <v>50</v>
      </c>
      <c r="F49" s="3">
        <v>908</v>
      </c>
      <c r="G49" s="3">
        <v>158</v>
      </c>
      <c r="H49" s="3">
        <f t="shared" si="1"/>
        <v>1066</v>
      </c>
      <c r="I49" s="3">
        <v>173</v>
      </c>
      <c r="J49" s="3">
        <v>6</v>
      </c>
      <c r="K49" s="3">
        <f t="shared" si="2"/>
        <v>179</v>
      </c>
      <c r="L49" s="16" cm="1">
        <f t="array" ref="L49">INDEX('Population 2017-2022'!C$2:C$97, MATCH(1, (E49='Population 2017-2022'!A$2:A$97) * (C49='Population 2017-2022'!B$2:B$97), 0))</f>
        <v>1083937</v>
      </c>
      <c r="M49" s="17">
        <f t="shared" si="4"/>
        <v>0.98345199029094865</v>
      </c>
      <c r="N49" s="17">
        <f t="shared" si="5"/>
        <v>0.16513874883872401</v>
      </c>
    </row>
    <row r="50" spans="1:14" ht="12.75" hidden="1" x14ac:dyDescent="0.2">
      <c r="A50" s="3">
        <v>3</v>
      </c>
      <c r="B50" s="3">
        <v>2017</v>
      </c>
      <c r="C50" s="13">
        <f t="shared" si="3"/>
        <v>2017</v>
      </c>
      <c r="D50" s="2">
        <f t="shared" si="0"/>
        <v>42795</v>
      </c>
      <c r="E50" s="1" t="s">
        <v>20</v>
      </c>
      <c r="F50" s="3">
        <v>1038</v>
      </c>
      <c r="G50" s="3">
        <v>374</v>
      </c>
      <c r="H50" s="3">
        <f t="shared" si="1"/>
        <v>1412</v>
      </c>
      <c r="I50" s="3">
        <v>279</v>
      </c>
      <c r="J50" s="3">
        <v>0</v>
      </c>
      <c r="K50" s="3">
        <f t="shared" si="2"/>
        <v>279</v>
      </c>
      <c r="L50" s="16" cm="1">
        <f t="array" ref="L50">INDEX('Population 2017-2022'!C$2:C$97, MATCH(1, (E50='Population 2017-2022'!A$2:A$97) * (C50='Population 2017-2022'!B$2:B$97), 0))</f>
        <v>1187245</v>
      </c>
      <c r="M50" s="17">
        <f t="shared" si="4"/>
        <v>1.1893080198274155</v>
      </c>
      <c r="N50" s="17">
        <f t="shared" si="5"/>
        <v>0.23499783111320746</v>
      </c>
    </row>
    <row r="51" spans="1:14" ht="12.75" hidden="1" x14ac:dyDescent="0.2">
      <c r="A51" s="3">
        <v>3</v>
      </c>
      <c r="B51" s="3">
        <v>2017</v>
      </c>
      <c r="C51" s="13">
        <f t="shared" si="3"/>
        <v>2017</v>
      </c>
      <c r="D51" s="2">
        <f t="shared" si="0"/>
        <v>42795</v>
      </c>
      <c r="E51" s="1" t="s">
        <v>52</v>
      </c>
      <c r="F51" s="3">
        <v>965</v>
      </c>
      <c r="G51" s="3">
        <v>115</v>
      </c>
      <c r="H51" s="3">
        <f t="shared" si="1"/>
        <v>1080</v>
      </c>
      <c r="I51" s="3">
        <v>192</v>
      </c>
      <c r="J51" s="3">
        <v>21</v>
      </c>
      <c r="K51" s="3">
        <f t="shared" si="2"/>
        <v>213</v>
      </c>
      <c r="L51" s="16" cm="1">
        <f t="array" ref="L51">INDEX('Population 2017-2022'!C$2:C$97, MATCH(1, (E51='Population 2017-2022'!A$2:A$97) * (C51='Population 2017-2022'!B$2:B$97), 0))</f>
        <v>1257689</v>
      </c>
      <c r="M51" s="17">
        <f t="shared" si="4"/>
        <v>0.85871785473197271</v>
      </c>
      <c r="N51" s="17">
        <f t="shared" si="5"/>
        <v>0.16935824357213905</v>
      </c>
    </row>
    <row r="52" spans="1:14" ht="12.75" x14ac:dyDescent="0.2">
      <c r="A52" s="3">
        <v>3</v>
      </c>
      <c r="B52" s="3">
        <v>2017</v>
      </c>
      <c r="C52" s="13">
        <f t="shared" si="3"/>
        <v>2017</v>
      </c>
      <c r="D52" s="2">
        <f t="shared" si="0"/>
        <v>42795</v>
      </c>
      <c r="E52" s="1" t="s">
        <v>21</v>
      </c>
      <c r="F52" s="3">
        <v>25442</v>
      </c>
      <c r="G52" s="3">
        <v>5191</v>
      </c>
      <c r="H52" s="3">
        <f t="shared" si="1"/>
        <v>30633</v>
      </c>
      <c r="I52" s="3">
        <v>4685</v>
      </c>
      <c r="J52" s="3">
        <v>1557</v>
      </c>
      <c r="K52" s="3">
        <f t="shared" si="2"/>
        <v>6242</v>
      </c>
      <c r="L52" s="16" cm="1">
        <f t="array" ref="L52">INDEX('Population 2017-2022'!C$2:C$97, MATCH(1, (E52='Population 2017-2022'!A$2:A$97) * (C52='Population 2017-2022'!B$2:B$97), 0))</f>
        <v>31967075</v>
      </c>
      <c r="M52" s="17">
        <f t="shared" si="4"/>
        <v>0.95826721712887397</v>
      </c>
      <c r="N52" s="17">
        <f t="shared" si="5"/>
        <v>0.19526340774062062</v>
      </c>
    </row>
    <row r="53" spans="1:14" ht="12.75" hidden="1" x14ac:dyDescent="0.2">
      <c r="A53" s="3">
        <v>4</v>
      </c>
      <c r="B53" s="3">
        <v>2017</v>
      </c>
      <c r="C53" s="13">
        <f t="shared" si="3"/>
        <v>2017</v>
      </c>
      <c r="D53" s="2">
        <f t="shared" si="0"/>
        <v>42826</v>
      </c>
      <c r="E53" s="1" t="s">
        <v>10</v>
      </c>
      <c r="F53" s="3">
        <v>3149</v>
      </c>
      <c r="G53" s="3">
        <v>527</v>
      </c>
      <c r="H53" s="3">
        <f t="shared" si="1"/>
        <v>3676</v>
      </c>
      <c r="I53" s="3">
        <v>949</v>
      </c>
      <c r="J53" s="3">
        <v>386</v>
      </c>
      <c r="K53" s="3">
        <f t="shared" si="2"/>
        <v>1335</v>
      </c>
    </row>
    <row r="54" spans="1:14" ht="12.75" hidden="1" x14ac:dyDescent="0.2">
      <c r="A54" s="3">
        <v>4</v>
      </c>
      <c r="B54" s="3">
        <v>2017</v>
      </c>
      <c r="C54" s="13">
        <f t="shared" si="3"/>
        <v>2017</v>
      </c>
      <c r="D54" s="2">
        <f t="shared" si="0"/>
        <v>42826</v>
      </c>
      <c r="E54" s="1" t="s">
        <v>11</v>
      </c>
      <c r="F54" s="3">
        <v>2660</v>
      </c>
      <c r="G54" s="3">
        <v>279</v>
      </c>
      <c r="H54" s="3">
        <f t="shared" si="1"/>
        <v>2939</v>
      </c>
      <c r="I54" s="3">
        <v>612</v>
      </c>
      <c r="J54" s="3">
        <v>362</v>
      </c>
      <c r="K54" s="3">
        <f t="shared" si="2"/>
        <v>974</v>
      </c>
    </row>
    <row r="55" spans="1:14" ht="12.75" hidden="1" x14ac:dyDescent="0.2">
      <c r="A55" s="3">
        <v>4</v>
      </c>
      <c r="B55" s="3">
        <v>2017</v>
      </c>
      <c r="C55" s="13">
        <f t="shared" si="3"/>
        <v>2017</v>
      </c>
      <c r="D55" s="2">
        <f t="shared" si="0"/>
        <v>42826</v>
      </c>
      <c r="E55" s="1" t="s">
        <v>12</v>
      </c>
      <c r="F55" s="3">
        <v>2247</v>
      </c>
      <c r="G55" s="3">
        <v>962</v>
      </c>
      <c r="H55" s="3">
        <f t="shared" si="1"/>
        <v>3209</v>
      </c>
      <c r="I55" s="3">
        <v>216</v>
      </c>
      <c r="J55" s="3">
        <v>30</v>
      </c>
      <c r="K55" s="3">
        <f t="shared" si="2"/>
        <v>246</v>
      </c>
      <c r="L55" s="16" cm="1">
        <f t="array" ref="L55">INDEX('Population 2017-2022'!C$2:C$97, MATCH(1, (E55='Population 2017-2022'!A$2:A$97) * (C55='Population 2017-2022'!B$2:B$97), 0))</f>
        <v>3633648</v>
      </c>
      <c r="M55" s="17">
        <f t="shared" si="4"/>
        <v>0.88313452486316779</v>
      </c>
      <c r="N55" s="17">
        <f t="shared" si="5"/>
        <v>6.7700558777294889E-2</v>
      </c>
    </row>
    <row r="56" spans="1:14" ht="12.75" hidden="1" x14ac:dyDescent="0.2">
      <c r="A56" s="3">
        <v>4</v>
      </c>
      <c r="B56" s="3">
        <v>2017</v>
      </c>
      <c r="C56" s="13">
        <f t="shared" si="3"/>
        <v>2017</v>
      </c>
      <c r="D56" s="2">
        <f t="shared" si="0"/>
        <v>42826</v>
      </c>
      <c r="E56" s="1" t="s">
        <v>13</v>
      </c>
      <c r="F56" s="3">
        <v>1009</v>
      </c>
      <c r="G56" s="3">
        <v>30</v>
      </c>
      <c r="H56" s="3">
        <f t="shared" si="1"/>
        <v>1039</v>
      </c>
      <c r="I56" s="3">
        <v>154</v>
      </c>
      <c r="J56" s="3">
        <v>103</v>
      </c>
      <c r="K56" s="3">
        <f t="shared" si="2"/>
        <v>257</v>
      </c>
      <c r="L56" s="16" cm="1">
        <f t="array" ref="L56">INDEX('Population 2017-2022'!C$2:C$97, MATCH(1, (E56='Population 2017-2022'!A$2:A$97) * (C56='Population 2017-2022'!B$2:B$97), 0))</f>
        <v>1594942</v>
      </c>
      <c r="M56" s="17">
        <f t="shared" si="4"/>
        <v>0.65143434682891288</v>
      </c>
      <c r="N56" s="17">
        <f t="shared" si="5"/>
        <v>0.16113438607798905</v>
      </c>
    </row>
    <row r="57" spans="1:14" ht="12.75" hidden="1" x14ac:dyDescent="0.2">
      <c r="A57" s="3">
        <v>4</v>
      </c>
      <c r="B57" s="3">
        <v>2017</v>
      </c>
      <c r="C57" s="13">
        <f t="shared" si="3"/>
        <v>2017</v>
      </c>
      <c r="D57" s="2">
        <f t="shared" si="0"/>
        <v>42826</v>
      </c>
      <c r="E57" s="1" t="s">
        <v>14</v>
      </c>
      <c r="F57" s="3">
        <v>1573</v>
      </c>
      <c r="G57" s="3">
        <v>173</v>
      </c>
      <c r="H57" s="3">
        <f t="shared" si="1"/>
        <v>1746</v>
      </c>
      <c r="I57" s="3">
        <v>262</v>
      </c>
      <c r="J57" s="3">
        <v>15</v>
      </c>
      <c r="K57" s="3">
        <f t="shared" si="2"/>
        <v>277</v>
      </c>
      <c r="L57" s="16" cm="1">
        <f t="array" ref="L57">INDEX('Population 2017-2022'!C$2:C$97, MATCH(1, (E57='Population 2017-2022'!A$2:A$97) * (C57='Population 2017-2022'!B$2:B$97), 0))</f>
        <v>2011706</v>
      </c>
      <c r="M57" s="17">
        <f t="shared" si="4"/>
        <v>0.86792006386619114</v>
      </c>
      <c r="N57" s="17">
        <f t="shared" si="5"/>
        <v>0.13769407656983673</v>
      </c>
    </row>
    <row r="58" spans="1:14" ht="12.75" hidden="1" x14ac:dyDescent="0.2">
      <c r="A58" s="3">
        <v>4</v>
      </c>
      <c r="B58" s="3">
        <v>2017</v>
      </c>
      <c r="C58" s="13">
        <f t="shared" si="3"/>
        <v>2017</v>
      </c>
      <c r="D58" s="2">
        <f t="shared" si="0"/>
        <v>42826</v>
      </c>
      <c r="E58" s="1" t="s">
        <v>51</v>
      </c>
      <c r="F58" s="3">
        <v>1175</v>
      </c>
      <c r="G58" s="3">
        <v>68</v>
      </c>
      <c r="H58" s="3">
        <f t="shared" si="1"/>
        <v>1243</v>
      </c>
      <c r="I58" s="3">
        <v>230</v>
      </c>
      <c r="J58" s="3">
        <v>6</v>
      </c>
      <c r="K58" s="3">
        <f t="shared" si="2"/>
        <v>236</v>
      </c>
      <c r="L58" s="16" cm="1">
        <f t="array" ref="L58">INDEX('Population 2017-2022'!C$2:C$97, MATCH(1, (E58='Population 2017-2022'!A$2:A$97) * (C58='Population 2017-2022'!B$2:B$97), 0))</f>
        <v>1433583</v>
      </c>
      <c r="M58" s="17">
        <f t="shared" si="4"/>
        <v>0.86705827287293447</v>
      </c>
      <c r="N58" s="17">
        <f t="shared" si="5"/>
        <v>0.16462248785037212</v>
      </c>
    </row>
    <row r="59" spans="1:14" ht="12.75" hidden="1" x14ac:dyDescent="0.2">
      <c r="A59" s="3">
        <v>4</v>
      </c>
      <c r="B59" s="3">
        <v>2017</v>
      </c>
      <c r="C59" s="13">
        <f t="shared" si="3"/>
        <v>2017</v>
      </c>
      <c r="D59" s="2">
        <f t="shared" si="0"/>
        <v>42826</v>
      </c>
      <c r="E59" s="1" t="s">
        <v>15</v>
      </c>
      <c r="F59" s="3">
        <v>1070</v>
      </c>
      <c r="G59" s="3">
        <v>267</v>
      </c>
      <c r="H59" s="3">
        <f t="shared" si="1"/>
        <v>1337</v>
      </c>
      <c r="I59" s="3">
        <v>214</v>
      </c>
      <c r="J59" s="3">
        <v>67</v>
      </c>
      <c r="K59" s="3">
        <f t="shared" si="2"/>
        <v>281</v>
      </c>
      <c r="L59" s="16" cm="1">
        <f t="array" ref="L59">INDEX('Population 2017-2022'!C$2:C$97, MATCH(1, (E59='Population 2017-2022'!A$2:A$97) * (C59='Population 2017-2022'!B$2:B$97), 0))</f>
        <v>1556618</v>
      </c>
      <c r="M59" s="17">
        <f t="shared" si="4"/>
        <v>0.85891336217363545</v>
      </c>
      <c r="N59" s="17">
        <f t="shared" si="5"/>
        <v>0.18051956228181867</v>
      </c>
    </row>
    <row r="60" spans="1:14" ht="12.75" hidden="1" x14ac:dyDescent="0.2">
      <c r="A60" s="3">
        <v>4</v>
      </c>
      <c r="B60" s="3">
        <v>2017</v>
      </c>
      <c r="C60" s="13">
        <f t="shared" si="3"/>
        <v>2017</v>
      </c>
      <c r="D60" s="2">
        <f t="shared" si="0"/>
        <v>42826</v>
      </c>
      <c r="E60" s="1" t="s">
        <v>16</v>
      </c>
      <c r="F60" s="3">
        <v>1507</v>
      </c>
      <c r="G60" s="3">
        <v>203</v>
      </c>
      <c r="H60" s="3">
        <f t="shared" si="1"/>
        <v>1710</v>
      </c>
      <c r="I60" s="3">
        <v>324</v>
      </c>
      <c r="J60" s="3">
        <v>46</v>
      </c>
      <c r="K60" s="3">
        <f t="shared" si="2"/>
        <v>370</v>
      </c>
      <c r="L60" s="16" cm="1">
        <f t="array" ref="L60">INDEX('Population 2017-2022'!C$2:C$97, MATCH(1, (E60='Population 2017-2022'!A$2:A$97) * (C60='Population 2017-2022'!B$2:B$97), 0))</f>
        <v>2041066</v>
      </c>
      <c r="M60" s="17">
        <f t="shared" si="4"/>
        <v>0.83779750385337859</v>
      </c>
      <c r="N60" s="17">
        <f t="shared" si="5"/>
        <v>0.18127782247119886</v>
      </c>
    </row>
    <row r="61" spans="1:14" ht="12.75" hidden="1" x14ac:dyDescent="0.2">
      <c r="A61" s="3">
        <v>4</v>
      </c>
      <c r="B61" s="3">
        <v>2017</v>
      </c>
      <c r="C61" s="13">
        <f t="shared" si="3"/>
        <v>2017</v>
      </c>
      <c r="D61" s="2">
        <f t="shared" si="0"/>
        <v>42826</v>
      </c>
      <c r="E61" s="1" t="s">
        <v>17</v>
      </c>
      <c r="F61" s="3">
        <v>1557</v>
      </c>
      <c r="G61" s="3">
        <v>248</v>
      </c>
      <c r="H61" s="3">
        <f t="shared" si="1"/>
        <v>1805</v>
      </c>
      <c r="I61" s="3">
        <v>228</v>
      </c>
      <c r="J61" s="3">
        <v>121</v>
      </c>
      <c r="K61" s="3">
        <f t="shared" si="2"/>
        <v>349</v>
      </c>
      <c r="L61" s="16" cm="1">
        <f t="array" ref="L61">INDEX('Population 2017-2022'!C$2:C$97, MATCH(1, (E61='Population 2017-2022'!A$2:A$97) * (C61='Population 2017-2022'!B$2:B$97), 0))</f>
        <v>1725914</v>
      </c>
      <c r="M61" s="17">
        <f t="shared" si="4"/>
        <v>1.0458226771438206</v>
      </c>
      <c r="N61" s="17">
        <f t="shared" si="5"/>
        <v>0.20221169768597971</v>
      </c>
    </row>
    <row r="62" spans="1:14" ht="12.75" hidden="1" x14ac:dyDescent="0.2">
      <c r="A62" s="3">
        <v>4</v>
      </c>
      <c r="B62" s="3">
        <v>2017</v>
      </c>
      <c r="C62" s="13">
        <f t="shared" si="3"/>
        <v>2017</v>
      </c>
      <c r="D62" s="2">
        <f t="shared" si="0"/>
        <v>42826</v>
      </c>
      <c r="E62" s="1" t="s">
        <v>18</v>
      </c>
      <c r="F62" s="3">
        <v>2124</v>
      </c>
      <c r="G62" s="3">
        <v>408</v>
      </c>
      <c r="H62" s="3">
        <f t="shared" si="1"/>
        <v>2532</v>
      </c>
      <c r="I62" s="3">
        <v>535</v>
      </c>
      <c r="J62" s="3">
        <v>70</v>
      </c>
      <c r="K62" s="3">
        <f t="shared" si="2"/>
        <v>605</v>
      </c>
      <c r="L62" s="16" cm="1">
        <f t="array" ref="L62">INDEX('Population 2017-2022'!C$2:C$97, MATCH(1, (E62='Population 2017-2022'!A$2:A$97) * (C62='Population 2017-2022'!B$2:B$97), 0))</f>
        <v>2833375</v>
      </c>
      <c r="M62" s="17">
        <f t="shared" si="4"/>
        <v>0.89363391714827722</v>
      </c>
      <c r="N62" s="17">
        <f t="shared" si="5"/>
        <v>0.2135262716724754</v>
      </c>
    </row>
    <row r="63" spans="1:14" ht="12.75" hidden="1" x14ac:dyDescent="0.2">
      <c r="A63" s="3">
        <v>4</v>
      </c>
      <c r="B63" s="3">
        <v>2017</v>
      </c>
      <c r="C63" s="13">
        <f t="shared" si="3"/>
        <v>2017</v>
      </c>
      <c r="D63" s="2">
        <f t="shared" si="0"/>
        <v>42826</v>
      </c>
      <c r="E63" s="1" t="s">
        <v>19</v>
      </c>
      <c r="F63" s="3">
        <v>924</v>
      </c>
      <c r="G63" s="3">
        <v>80</v>
      </c>
      <c r="H63" s="3">
        <f t="shared" si="1"/>
        <v>1004</v>
      </c>
      <c r="I63" s="3">
        <v>185</v>
      </c>
      <c r="J63" s="3">
        <v>10</v>
      </c>
      <c r="K63" s="3">
        <f t="shared" si="2"/>
        <v>195</v>
      </c>
      <c r="L63" s="16" cm="1">
        <f t="array" ref="L63">INDEX('Population 2017-2022'!C$2:C$97, MATCH(1, (E63='Population 2017-2022'!A$2:A$97) * (C63='Population 2017-2022'!B$2:B$97), 0))</f>
        <v>1343125</v>
      </c>
      <c r="M63" s="17">
        <f t="shared" si="4"/>
        <v>0.74751046998603998</v>
      </c>
      <c r="N63" s="17">
        <f t="shared" si="5"/>
        <v>0.14518380642159143</v>
      </c>
    </row>
    <row r="64" spans="1:14" ht="12.75" hidden="1" x14ac:dyDescent="0.2">
      <c r="A64" s="3">
        <v>4</v>
      </c>
      <c r="B64" s="3">
        <v>2017</v>
      </c>
      <c r="C64" s="13">
        <f t="shared" si="3"/>
        <v>2017</v>
      </c>
      <c r="D64" s="2">
        <f t="shared" si="0"/>
        <v>42826</v>
      </c>
      <c r="E64" s="1" t="s">
        <v>48</v>
      </c>
      <c r="F64" s="3">
        <v>1164</v>
      </c>
      <c r="G64" s="3">
        <v>468</v>
      </c>
      <c r="H64" s="3">
        <f t="shared" si="1"/>
        <v>1632</v>
      </c>
      <c r="I64" s="3">
        <v>108</v>
      </c>
      <c r="J64" s="3">
        <v>98</v>
      </c>
      <c r="K64" s="3">
        <f t="shared" si="2"/>
        <v>206</v>
      </c>
      <c r="L64" s="16" cm="1">
        <f t="array" ref="L64">INDEX('Population 2017-2022'!C$2:C$97, MATCH(1, (E64='Population 2017-2022'!A$2:A$97) * (C64='Population 2017-2022'!B$2:B$97), 0))</f>
        <v>1554037</v>
      </c>
      <c r="M64" s="17">
        <f t="shared" si="4"/>
        <v>1.0501680461919505</v>
      </c>
      <c r="N64" s="17">
        <f t="shared" si="5"/>
        <v>0.13255797641883688</v>
      </c>
    </row>
    <row r="65" spans="1:14" ht="12.75" hidden="1" x14ac:dyDescent="0.2">
      <c r="A65" s="3">
        <v>4</v>
      </c>
      <c r="B65" s="3">
        <v>2017</v>
      </c>
      <c r="C65" s="13">
        <f t="shared" si="3"/>
        <v>2017</v>
      </c>
      <c r="D65" s="2">
        <f t="shared" si="0"/>
        <v>42826</v>
      </c>
      <c r="E65" s="1" t="s">
        <v>49</v>
      </c>
      <c r="F65" s="3">
        <v>499</v>
      </c>
      <c r="G65" s="3">
        <v>115</v>
      </c>
      <c r="H65" s="3">
        <f t="shared" si="1"/>
        <v>614</v>
      </c>
      <c r="I65" s="3">
        <v>113</v>
      </c>
      <c r="J65" s="3">
        <v>14</v>
      </c>
      <c r="K65" s="3">
        <f t="shared" si="2"/>
        <v>127</v>
      </c>
      <c r="L65" s="16" cm="1">
        <f t="array" ref="L65">INDEX('Population 2017-2022'!C$2:C$97, MATCH(1, (E65='Population 2017-2022'!A$2:A$97) * (C65='Population 2017-2022'!B$2:B$97), 0))</f>
        <v>793343</v>
      </c>
      <c r="M65" s="17">
        <f t="shared" si="4"/>
        <v>0.77394014946876699</v>
      </c>
      <c r="N65" s="17">
        <f t="shared" si="5"/>
        <v>0.16008208303344204</v>
      </c>
    </row>
    <row r="66" spans="1:14" ht="12.75" hidden="1" x14ac:dyDescent="0.2">
      <c r="A66" s="3">
        <v>4</v>
      </c>
      <c r="B66" s="3">
        <v>2017</v>
      </c>
      <c r="C66" s="13">
        <f t="shared" si="3"/>
        <v>2017</v>
      </c>
      <c r="D66" s="2">
        <f t="shared" si="0"/>
        <v>42826</v>
      </c>
      <c r="E66" s="1" t="s">
        <v>50</v>
      </c>
      <c r="F66" s="3">
        <v>774</v>
      </c>
      <c r="G66" s="3">
        <v>92</v>
      </c>
      <c r="H66" s="3">
        <f t="shared" si="1"/>
        <v>866</v>
      </c>
      <c r="I66" s="3">
        <v>151</v>
      </c>
      <c r="J66" s="3">
        <v>12</v>
      </c>
      <c r="K66" s="3">
        <f t="shared" si="2"/>
        <v>163</v>
      </c>
      <c r="L66" s="16" cm="1">
        <f t="array" ref="L66">INDEX('Population 2017-2022'!C$2:C$97, MATCH(1, (E66='Population 2017-2022'!A$2:A$97) * (C66='Population 2017-2022'!B$2:B$97), 0))</f>
        <v>1083937</v>
      </c>
      <c r="M66" s="17">
        <f t="shared" si="4"/>
        <v>0.79893942175606147</v>
      </c>
      <c r="N66" s="17">
        <f t="shared" si="5"/>
        <v>0.15037774335593304</v>
      </c>
    </row>
    <row r="67" spans="1:14" ht="12.75" hidden="1" x14ac:dyDescent="0.2">
      <c r="A67" s="3">
        <v>4</v>
      </c>
      <c r="B67" s="3">
        <v>2017</v>
      </c>
      <c r="C67" s="13">
        <f t="shared" ref="C67:C130" si="6">B67</f>
        <v>2017</v>
      </c>
      <c r="D67" s="2">
        <f t="shared" si="0"/>
        <v>42826</v>
      </c>
      <c r="E67" s="1" t="s">
        <v>20</v>
      </c>
      <c r="F67" s="3">
        <v>899</v>
      </c>
      <c r="G67" s="3">
        <v>173</v>
      </c>
      <c r="H67" s="3">
        <f t="shared" si="1"/>
        <v>1072</v>
      </c>
      <c r="I67" s="3">
        <v>236</v>
      </c>
      <c r="J67" s="3">
        <v>0</v>
      </c>
      <c r="K67" s="3">
        <f t="shared" si="2"/>
        <v>236</v>
      </c>
      <c r="L67" s="16" cm="1">
        <f t="array" ref="L67">INDEX('Population 2017-2022'!C$2:C$97, MATCH(1, (E67='Population 2017-2022'!A$2:A$97) * (C67='Population 2017-2022'!B$2:B$97), 0))</f>
        <v>1187245</v>
      </c>
      <c r="M67" s="17">
        <f t="shared" ref="M67:M130" si="7">1000*H67/L67</f>
        <v>0.90293073459985096</v>
      </c>
      <c r="N67" s="17">
        <f t="shared" ref="N67:N130" si="8">1000*K67/L67</f>
        <v>0.19877952739325075</v>
      </c>
    </row>
    <row r="68" spans="1:14" ht="12.75" hidden="1" x14ac:dyDescent="0.2">
      <c r="A68" s="3">
        <v>4</v>
      </c>
      <c r="B68" s="3">
        <v>2017</v>
      </c>
      <c r="C68" s="13">
        <f t="shared" si="6"/>
        <v>2017</v>
      </c>
      <c r="D68" s="2">
        <f t="shared" si="0"/>
        <v>42826</v>
      </c>
      <c r="E68" s="1" t="s">
        <v>52</v>
      </c>
      <c r="F68" s="3">
        <v>876</v>
      </c>
      <c r="G68" s="3">
        <v>133</v>
      </c>
      <c r="H68" s="3">
        <f t="shared" si="1"/>
        <v>1009</v>
      </c>
      <c r="I68" s="3">
        <v>174</v>
      </c>
      <c r="J68" s="3">
        <v>15</v>
      </c>
      <c r="K68" s="3">
        <f t="shared" si="2"/>
        <v>189</v>
      </c>
      <c r="L68" s="16" cm="1">
        <f t="array" ref="L68">INDEX('Population 2017-2022'!C$2:C$97, MATCH(1, (E68='Population 2017-2022'!A$2:A$97) * (C68='Population 2017-2022'!B$2:B$97), 0))</f>
        <v>1257689</v>
      </c>
      <c r="M68" s="17">
        <f t="shared" si="7"/>
        <v>0.80226510687459296</v>
      </c>
      <c r="N68" s="17">
        <f t="shared" si="8"/>
        <v>0.15027562457809521</v>
      </c>
    </row>
    <row r="69" spans="1:14" ht="12.75" x14ac:dyDescent="0.2">
      <c r="A69" s="3">
        <v>4</v>
      </c>
      <c r="B69" s="3">
        <v>2017</v>
      </c>
      <c r="C69" s="13">
        <f t="shared" si="6"/>
        <v>2017</v>
      </c>
      <c r="D69" s="2">
        <f t="shared" si="0"/>
        <v>42826</v>
      </c>
      <c r="E69" s="1" t="s">
        <v>21</v>
      </c>
      <c r="F69" s="3">
        <v>23207</v>
      </c>
      <c r="G69" s="3">
        <v>4226</v>
      </c>
      <c r="H69" s="3">
        <f t="shared" si="1"/>
        <v>27433</v>
      </c>
      <c r="I69" s="3">
        <v>4691</v>
      </c>
      <c r="J69" s="3">
        <v>1355</v>
      </c>
      <c r="K69" s="3">
        <f t="shared" si="2"/>
        <v>6046</v>
      </c>
      <c r="L69" s="16" cm="1">
        <f t="array" ref="L69">INDEX('Population 2017-2022'!C$2:C$97, MATCH(1, (E69='Population 2017-2022'!A$2:A$97) * (C69='Population 2017-2022'!B$2:B$97), 0))</f>
        <v>31967075</v>
      </c>
      <c r="M69" s="17">
        <f t="shared" si="7"/>
        <v>0.85816422053002972</v>
      </c>
      <c r="N69" s="17">
        <f t="shared" si="8"/>
        <v>0.18913209919894142</v>
      </c>
    </row>
    <row r="70" spans="1:14" ht="12.75" hidden="1" x14ac:dyDescent="0.2">
      <c r="A70" s="3">
        <v>5</v>
      </c>
      <c r="B70" s="3">
        <v>2017</v>
      </c>
      <c r="C70" s="13">
        <f t="shared" si="6"/>
        <v>2017</v>
      </c>
      <c r="D70" s="2">
        <f t="shared" si="0"/>
        <v>42856</v>
      </c>
      <c r="E70" s="1" t="s">
        <v>10</v>
      </c>
      <c r="F70" s="3"/>
      <c r="G70" s="3"/>
      <c r="H70" s="3">
        <v>4221</v>
      </c>
      <c r="I70" s="3"/>
      <c r="J70" s="3"/>
      <c r="K70" s="3">
        <v>1441</v>
      </c>
    </row>
    <row r="71" spans="1:14" ht="12.75" hidden="1" x14ac:dyDescent="0.2">
      <c r="A71" s="3">
        <v>5</v>
      </c>
      <c r="B71" s="3">
        <v>2017</v>
      </c>
      <c r="C71" s="13">
        <f t="shared" si="6"/>
        <v>2017</v>
      </c>
      <c r="D71" s="2">
        <f t="shared" si="0"/>
        <v>42856</v>
      </c>
      <c r="E71" s="1" t="s">
        <v>11</v>
      </c>
      <c r="F71" s="3"/>
      <c r="G71" s="3"/>
      <c r="H71" s="3">
        <v>3334</v>
      </c>
      <c r="I71" s="3"/>
      <c r="J71" s="3"/>
      <c r="K71" s="3">
        <v>1196</v>
      </c>
    </row>
    <row r="72" spans="1:14" ht="12.75" hidden="1" x14ac:dyDescent="0.2">
      <c r="A72" s="3">
        <v>5</v>
      </c>
      <c r="B72" s="3">
        <v>2017</v>
      </c>
      <c r="C72" s="13">
        <f t="shared" si="6"/>
        <v>2017</v>
      </c>
      <c r="D72" s="2">
        <f t="shared" si="0"/>
        <v>42856</v>
      </c>
      <c r="E72" s="1" t="s">
        <v>12</v>
      </c>
      <c r="F72" s="3"/>
      <c r="G72" s="3"/>
      <c r="H72" s="3">
        <v>4037</v>
      </c>
      <c r="I72" s="3"/>
      <c r="J72" s="3"/>
      <c r="K72" s="3">
        <v>432</v>
      </c>
      <c r="L72" s="16" cm="1">
        <f t="array" ref="L72">INDEX('Population 2017-2022'!C$2:C$97, MATCH(1, (E72='Population 2017-2022'!A$2:A$97) * (C72='Population 2017-2022'!B$2:B$97), 0))</f>
        <v>3633648</v>
      </c>
      <c r="M72" s="17">
        <f t="shared" si="7"/>
        <v>1.111004698308697</v>
      </c>
      <c r="N72" s="17">
        <f t="shared" si="8"/>
        <v>0.11888878614549346</v>
      </c>
    </row>
    <row r="73" spans="1:14" ht="12.75" x14ac:dyDescent="0.2">
      <c r="A73" s="3">
        <v>5</v>
      </c>
      <c r="B73" s="3">
        <v>2017</v>
      </c>
      <c r="C73" s="13">
        <f t="shared" si="6"/>
        <v>2017</v>
      </c>
      <c r="D73" s="2">
        <f t="shared" si="0"/>
        <v>42856</v>
      </c>
      <c r="E73" s="1" t="s">
        <v>21</v>
      </c>
      <c r="F73" s="3"/>
      <c r="G73" s="3"/>
      <c r="H73" s="3">
        <v>30205</v>
      </c>
      <c r="I73" s="3"/>
      <c r="J73" s="3"/>
      <c r="K73" s="3">
        <v>6603</v>
      </c>
      <c r="L73" s="16" cm="1">
        <f t="array" ref="L73">INDEX('Population 2017-2022'!C$2:C$97, MATCH(1, (E73='Population 2017-2022'!A$2:A$97) * (C73='Population 2017-2022'!B$2:B$97), 0))</f>
        <v>31967075</v>
      </c>
      <c r="M73" s="17">
        <f t="shared" si="7"/>
        <v>0.94487844133377863</v>
      </c>
      <c r="N73" s="17">
        <f t="shared" si="8"/>
        <v>0.20655627704442775</v>
      </c>
    </row>
    <row r="74" spans="1:14" ht="12.75" hidden="1" x14ac:dyDescent="0.2">
      <c r="A74" s="3">
        <v>6</v>
      </c>
      <c r="B74" s="3">
        <v>2017</v>
      </c>
      <c r="C74" s="13">
        <f t="shared" si="6"/>
        <v>2017</v>
      </c>
      <c r="D74" s="2">
        <f t="shared" si="0"/>
        <v>42887</v>
      </c>
      <c r="E74" s="1" t="s">
        <v>10</v>
      </c>
      <c r="F74" s="3">
        <v>1808</v>
      </c>
      <c r="G74" s="3">
        <v>358</v>
      </c>
      <c r="H74" s="3">
        <f t="shared" ref="H74:H175" si="9">F74+G74</f>
        <v>2166</v>
      </c>
      <c r="I74" s="3">
        <v>348</v>
      </c>
      <c r="J74" s="3">
        <v>250</v>
      </c>
      <c r="K74" s="3">
        <f t="shared" ref="K74:K175" si="10">I74+J74</f>
        <v>598</v>
      </c>
    </row>
    <row r="75" spans="1:14" ht="12.75" hidden="1" x14ac:dyDescent="0.2">
      <c r="A75" s="3">
        <v>6</v>
      </c>
      <c r="B75" s="3">
        <v>2017</v>
      </c>
      <c r="C75" s="13">
        <f t="shared" si="6"/>
        <v>2017</v>
      </c>
      <c r="D75" s="2">
        <f t="shared" si="0"/>
        <v>42887</v>
      </c>
      <c r="E75" s="1" t="s">
        <v>11</v>
      </c>
      <c r="F75" s="3">
        <v>1242</v>
      </c>
      <c r="G75" s="3">
        <v>249</v>
      </c>
      <c r="H75" s="3">
        <f t="shared" si="9"/>
        <v>1491</v>
      </c>
      <c r="I75" s="3">
        <v>403</v>
      </c>
      <c r="J75" s="3">
        <v>337</v>
      </c>
      <c r="K75" s="3">
        <f t="shared" si="10"/>
        <v>740</v>
      </c>
    </row>
    <row r="76" spans="1:14" ht="12.75" hidden="1" x14ac:dyDescent="0.2">
      <c r="A76" s="3">
        <v>6</v>
      </c>
      <c r="B76" s="3">
        <v>2017</v>
      </c>
      <c r="C76" s="13">
        <f t="shared" si="6"/>
        <v>2017</v>
      </c>
      <c r="D76" s="2">
        <f t="shared" si="0"/>
        <v>42887</v>
      </c>
      <c r="E76" s="1" t="s">
        <v>12</v>
      </c>
      <c r="F76" s="3">
        <v>434</v>
      </c>
      <c r="G76" s="3">
        <v>1383</v>
      </c>
      <c r="H76" s="3">
        <f t="shared" si="9"/>
        <v>1817</v>
      </c>
      <c r="I76" s="3">
        <v>163</v>
      </c>
      <c r="J76" s="3">
        <v>64</v>
      </c>
      <c r="K76" s="3">
        <f t="shared" si="10"/>
        <v>227</v>
      </c>
      <c r="L76" s="16" cm="1">
        <f t="array" ref="L76">INDEX('Population 2017-2022'!C$2:C$97, MATCH(1, (E76='Population 2017-2022'!A$2:A$97) * (C76='Population 2017-2022'!B$2:B$97), 0))</f>
        <v>3633648</v>
      </c>
      <c r="M76" s="17">
        <f t="shared" si="7"/>
        <v>0.50004843617213335</v>
      </c>
      <c r="N76" s="17">
        <f t="shared" si="8"/>
        <v>6.2471653831081053E-2</v>
      </c>
    </row>
    <row r="77" spans="1:14" ht="12.75" hidden="1" x14ac:dyDescent="0.2">
      <c r="A77" s="3">
        <v>6</v>
      </c>
      <c r="B77" s="3">
        <v>2017</v>
      </c>
      <c r="C77" s="13">
        <f t="shared" si="6"/>
        <v>2017</v>
      </c>
      <c r="D77" s="2">
        <f t="shared" si="0"/>
        <v>42887</v>
      </c>
      <c r="E77" s="1" t="s">
        <v>13</v>
      </c>
      <c r="F77" s="3">
        <v>270</v>
      </c>
      <c r="G77" s="3">
        <v>25</v>
      </c>
      <c r="H77" s="3">
        <f t="shared" si="9"/>
        <v>295</v>
      </c>
      <c r="I77" s="3">
        <v>52</v>
      </c>
      <c r="J77" s="3">
        <v>40</v>
      </c>
      <c r="K77" s="3">
        <f t="shared" si="10"/>
        <v>92</v>
      </c>
      <c r="L77" s="16" cm="1">
        <f t="array" ref="L77">INDEX('Population 2017-2022'!C$2:C$97, MATCH(1, (E77='Population 2017-2022'!A$2:A$97) * (C77='Population 2017-2022'!B$2:B$97), 0))</f>
        <v>1594942</v>
      </c>
      <c r="M77" s="17">
        <f t="shared" si="7"/>
        <v>0.18495970386383956</v>
      </c>
      <c r="N77" s="17">
        <f t="shared" si="8"/>
        <v>5.7682348323638104E-2</v>
      </c>
    </row>
    <row r="78" spans="1:14" ht="12.75" hidden="1" x14ac:dyDescent="0.2">
      <c r="A78" s="3">
        <v>6</v>
      </c>
      <c r="B78" s="3">
        <v>2017</v>
      </c>
      <c r="C78" s="13">
        <f t="shared" si="6"/>
        <v>2017</v>
      </c>
      <c r="D78" s="2">
        <f t="shared" si="0"/>
        <v>42887</v>
      </c>
      <c r="E78" s="1" t="s">
        <v>14</v>
      </c>
      <c r="F78" s="3">
        <v>704</v>
      </c>
      <c r="G78" s="3">
        <v>134</v>
      </c>
      <c r="H78" s="3">
        <f t="shared" si="9"/>
        <v>838</v>
      </c>
      <c r="I78" s="3">
        <v>259</v>
      </c>
      <c r="J78" s="3">
        <v>4</v>
      </c>
      <c r="K78" s="3">
        <f t="shared" si="10"/>
        <v>263</v>
      </c>
      <c r="L78" s="16" cm="1">
        <f t="array" ref="L78">INDEX('Population 2017-2022'!C$2:C$97, MATCH(1, (E78='Population 2017-2022'!A$2:A$97) * (C78='Population 2017-2022'!B$2:B$97), 0))</f>
        <v>2011706</v>
      </c>
      <c r="M78" s="17">
        <f t="shared" si="7"/>
        <v>0.41656186341344115</v>
      </c>
      <c r="N78" s="17">
        <f t="shared" si="8"/>
        <v>0.13073480916197497</v>
      </c>
    </row>
    <row r="79" spans="1:14" ht="12.75" hidden="1" x14ac:dyDescent="0.2">
      <c r="A79" s="3">
        <v>6</v>
      </c>
      <c r="B79" s="3">
        <v>2017</v>
      </c>
      <c r="C79" s="13">
        <f t="shared" si="6"/>
        <v>2017</v>
      </c>
      <c r="D79" s="2">
        <f t="shared" si="0"/>
        <v>42887</v>
      </c>
      <c r="E79" s="1" t="s">
        <v>51</v>
      </c>
      <c r="F79" s="3">
        <v>501</v>
      </c>
      <c r="G79" s="3">
        <v>53</v>
      </c>
      <c r="H79" s="3">
        <f t="shared" si="9"/>
        <v>554</v>
      </c>
      <c r="I79" s="3">
        <v>177</v>
      </c>
      <c r="J79" s="3">
        <v>3</v>
      </c>
      <c r="K79" s="3">
        <f t="shared" si="10"/>
        <v>180</v>
      </c>
      <c r="L79" s="16" cm="1">
        <f t="array" ref="L79">INDEX('Population 2017-2022'!C$2:C$97, MATCH(1, (E79='Population 2017-2022'!A$2:A$97) * (C79='Population 2017-2022'!B$2:B$97), 0))</f>
        <v>1433583</v>
      </c>
      <c r="M79" s="17">
        <f t="shared" si="7"/>
        <v>0.38644431469960233</v>
      </c>
      <c r="N79" s="17">
        <f t="shared" si="8"/>
        <v>0.12555952463163975</v>
      </c>
    </row>
    <row r="80" spans="1:14" ht="12.75" hidden="1" x14ac:dyDescent="0.2">
      <c r="A80" s="3">
        <v>6</v>
      </c>
      <c r="B80" s="3">
        <v>2017</v>
      </c>
      <c r="C80" s="13">
        <f t="shared" si="6"/>
        <v>2017</v>
      </c>
      <c r="D80" s="2">
        <f t="shared" si="0"/>
        <v>42887</v>
      </c>
      <c r="E80" s="1" t="s">
        <v>15</v>
      </c>
      <c r="F80" s="3">
        <v>407</v>
      </c>
      <c r="G80" s="3">
        <v>108</v>
      </c>
      <c r="H80" s="3">
        <f t="shared" si="9"/>
        <v>515</v>
      </c>
      <c r="I80" s="3">
        <v>82</v>
      </c>
      <c r="J80" s="3">
        <v>33</v>
      </c>
      <c r="K80" s="3">
        <f t="shared" si="10"/>
        <v>115</v>
      </c>
      <c r="L80" s="16" cm="1">
        <f t="array" ref="L80">INDEX('Population 2017-2022'!C$2:C$97, MATCH(1, (E80='Population 2017-2022'!A$2:A$97) * (C80='Population 2017-2022'!B$2:B$97), 0))</f>
        <v>1556618</v>
      </c>
      <c r="M80" s="17">
        <f t="shared" si="7"/>
        <v>0.33084546112148261</v>
      </c>
      <c r="N80" s="17">
        <f t="shared" si="8"/>
        <v>7.3878112677612615E-2</v>
      </c>
    </row>
    <row r="81" spans="1:14" ht="12.75" hidden="1" x14ac:dyDescent="0.2">
      <c r="A81" s="3">
        <v>6</v>
      </c>
      <c r="B81" s="3">
        <v>2017</v>
      </c>
      <c r="C81" s="13">
        <f t="shared" si="6"/>
        <v>2017</v>
      </c>
      <c r="D81" s="2">
        <f t="shared" si="0"/>
        <v>42887</v>
      </c>
      <c r="E81" s="1" t="s">
        <v>16</v>
      </c>
      <c r="F81" s="3">
        <v>681</v>
      </c>
      <c r="G81" s="3">
        <v>137</v>
      </c>
      <c r="H81" s="3">
        <f t="shared" si="9"/>
        <v>818</v>
      </c>
      <c r="I81" s="3">
        <v>149</v>
      </c>
      <c r="J81" s="3">
        <v>19</v>
      </c>
      <c r="K81" s="3">
        <f t="shared" si="10"/>
        <v>168</v>
      </c>
      <c r="L81" s="16" cm="1">
        <f t="array" ref="L81">INDEX('Population 2017-2022'!C$2:C$97, MATCH(1, (E81='Population 2017-2022'!A$2:A$97) * (C81='Population 2017-2022'!B$2:B$97), 0))</f>
        <v>2041066</v>
      </c>
      <c r="M81" s="17">
        <f t="shared" si="7"/>
        <v>0.40077096967956938</v>
      </c>
      <c r="N81" s="17">
        <f t="shared" si="8"/>
        <v>8.2309930203138953E-2</v>
      </c>
    </row>
    <row r="82" spans="1:14" ht="12.75" hidden="1" x14ac:dyDescent="0.2">
      <c r="A82" s="3">
        <v>6</v>
      </c>
      <c r="B82" s="3">
        <v>2017</v>
      </c>
      <c r="C82" s="13">
        <f t="shared" si="6"/>
        <v>2017</v>
      </c>
      <c r="D82" s="2">
        <f t="shared" si="0"/>
        <v>42887</v>
      </c>
      <c r="E82" s="1" t="s">
        <v>17</v>
      </c>
      <c r="F82" s="3">
        <v>546</v>
      </c>
      <c r="G82" s="3">
        <v>116</v>
      </c>
      <c r="H82" s="3">
        <f t="shared" si="9"/>
        <v>662</v>
      </c>
      <c r="I82" s="3">
        <v>91</v>
      </c>
      <c r="J82" s="3">
        <v>82</v>
      </c>
      <c r="K82" s="3">
        <f t="shared" si="10"/>
        <v>173</v>
      </c>
      <c r="L82" s="16" cm="1">
        <f t="array" ref="L82">INDEX('Population 2017-2022'!C$2:C$97, MATCH(1, (E82='Population 2017-2022'!A$2:A$97) * (C82='Population 2017-2022'!B$2:B$97), 0))</f>
        <v>1725914</v>
      </c>
      <c r="M82" s="17">
        <f t="shared" si="7"/>
        <v>0.38356488214360623</v>
      </c>
      <c r="N82" s="17">
        <f t="shared" si="8"/>
        <v>0.1002367441251418</v>
      </c>
    </row>
    <row r="83" spans="1:14" ht="12.75" hidden="1" x14ac:dyDescent="0.2">
      <c r="A83" s="3">
        <v>6</v>
      </c>
      <c r="B83" s="3">
        <v>2017</v>
      </c>
      <c r="C83" s="13">
        <f t="shared" si="6"/>
        <v>2017</v>
      </c>
      <c r="D83" s="2">
        <f t="shared" si="0"/>
        <v>42887</v>
      </c>
      <c r="E83" s="1" t="s">
        <v>18</v>
      </c>
      <c r="F83" s="3">
        <v>1277</v>
      </c>
      <c r="G83" s="3">
        <v>316</v>
      </c>
      <c r="H83" s="3">
        <f t="shared" si="9"/>
        <v>1593</v>
      </c>
      <c r="I83" s="3">
        <v>284</v>
      </c>
      <c r="J83" s="3">
        <v>26</v>
      </c>
      <c r="K83" s="3">
        <f t="shared" si="10"/>
        <v>310</v>
      </c>
      <c r="L83" s="16" cm="1">
        <f t="array" ref="L83">INDEX('Population 2017-2022'!C$2:C$97, MATCH(1, (E83='Population 2017-2022'!A$2:A$97) * (C83='Population 2017-2022'!B$2:B$97), 0))</f>
        <v>2833375</v>
      </c>
      <c r="M83" s="17">
        <f t="shared" si="7"/>
        <v>0.56222702607314601</v>
      </c>
      <c r="N83" s="17">
        <f t="shared" si="8"/>
        <v>0.10941015573300393</v>
      </c>
    </row>
    <row r="84" spans="1:14" ht="12.75" hidden="1" x14ac:dyDescent="0.2">
      <c r="A84" s="3">
        <v>6</v>
      </c>
      <c r="B84" s="3">
        <v>2017</v>
      </c>
      <c r="C84" s="13">
        <f t="shared" si="6"/>
        <v>2017</v>
      </c>
      <c r="D84" s="2">
        <f t="shared" si="0"/>
        <v>42887</v>
      </c>
      <c r="E84" s="1" t="s">
        <v>19</v>
      </c>
      <c r="F84" s="3">
        <v>1262</v>
      </c>
      <c r="G84" s="3">
        <v>120</v>
      </c>
      <c r="H84" s="3">
        <f t="shared" si="9"/>
        <v>1382</v>
      </c>
      <c r="I84" s="3">
        <v>275</v>
      </c>
      <c r="J84" s="3">
        <v>6</v>
      </c>
      <c r="K84" s="3">
        <f t="shared" si="10"/>
        <v>281</v>
      </c>
      <c r="L84" s="16" cm="1">
        <f t="array" ref="L84">INDEX('Population 2017-2022'!C$2:C$97, MATCH(1, (E84='Population 2017-2022'!A$2:A$97) * (C84='Population 2017-2022'!B$2:B$97), 0))</f>
        <v>1343125</v>
      </c>
      <c r="M84" s="17">
        <f t="shared" si="7"/>
        <v>1.0289436947417403</v>
      </c>
      <c r="N84" s="17">
        <f t="shared" si="8"/>
        <v>0.20921358771521639</v>
      </c>
    </row>
    <row r="85" spans="1:14" ht="12.75" hidden="1" x14ac:dyDescent="0.2">
      <c r="A85" s="3">
        <v>6</v>
      </c>
      <c r="B85" s="3">
        <v>2017</v>
      </c>
      <c r="C85" s="13">
        <f t="shared" si="6"/>
        <v>2017</v>
      </c>
      <c r="D85" s="2">
        <f t="shared" si="0"/>
        <v>42887</v>
      </c>
      <c r="E85" s="1" t="s">
        <v>48</v>
      </c>
      <c r="F85" s="3">
        <v>405</v>
      </c>
      <c r="G85" s="3">
        <v>89</v>
      </c>
      <c r="H85" s="3">
        <f t="shared" si="9"/>
        <v>494</v>
      </c>
      <c r="I85" s="3">
        <v>80</v>
      </c>
      <c r="J85" s="3">
        <v>189</v>
      </c>
      <c r="K85" s="3">
        <f t="shared" si="10"/>
        <v>269</v>
      </c>
      <c r="L85" s="16" cm="1">
        <f t="array" ref="L85">INDEX('Population 2017-2022'!C$2:C$97, MATCH(1, (E85='Population 2017-2022'!A$2:A$97) * (C85='Population 2017-2022'!B$2:B$97), 0))</f>
        <v>1554037</v>
      </c>
      <c r="M85" s="17">
        <f t="shared" si="7"/>
        <v>0.31788174927623991</v>
      </c>
      <c r="N85" s="17">
        <f t="shared" si="8"/>
        <v>0.1730975517313938</v>
      </c>
    </row>
    <row r="86" spans="1:14" ht="12.75" hidden="1" x14ac:dyDescent="0.2">
      <c r="A86" s="3">
        <v>6</v>
      </c>
      <c r="B86" s="3">
        <v>2017</v>
      </c>
      <c r="C86" s="13">
        <f t="shared" si="6"/>
        <v>2017</v>
      </c>
      <c r="D86" s="2">
        <f t="shared" si="0"/>
        <v>42887</v>
      </c>
      <c r="E86" s="1" t="s">
        <v>49</v>
      </c>
      <c r="F86" s="3">
        <v>262</v>
      </c>
      <c r="G86" s="3">
        <v>72</v>
      </c>
      <c r="H86" s="3">
        <f t="shared" si="9"/>
        <v>334</v>
      </c>
      <c r="I86" s="3">
        <v>51</v>
      </c>
      <c r="J86" s="3">
        <v>2</v>
      </c>
      <c r="K86" s="3">
        <f t="shared" si="10"/>
        <v>53</v>
      </c>
      <c r="L86" s="16" cm="1">
        <f t="array" ref="L86">INDEX('Population 2017-2022'!C$2:C$97, MATCH(1, (E86='Population 2017-2022'!A$2:A$97) * (C86='Population 2017-2022'!B$2:B$97), 0))</f>
        <v>793343</v>
      </c>
      <c r="M86" s="17">
        <f t="shared" si="7"/>
        <v>0.42100327348952471</v>
      </c>
      <c r="N86" s="17">
        <f t="shared" si="8"/>
        <v>6.6805908667499428E-2</v>
      </c>
    </row>
    <row r="87" spans="1:14" ht="12.75" hidden="1" x14ac:dyDescent="0.2">
      <c r="A87" s="3">
        <v>6</v>
      </c>
      <c r="B87" s="3">
        <v>2017</v>
      </c>
      <c r="C87" s="13">
        <f t="shared" si="6"/>
        <v>2017</v>
      </c>
      <c r="D87" s="2">
        <f t="shared" si="0"/>
        <v>42887</v>
      </c>
      <c r="E87" s="1" t="s">
        <v>50</v>
      </c>
      <c r="F87" s="3">
        <v>364</v>
      </c>
      <c r="G87" s="3">
        <v>47</v>
      </c>
      <c r="H87" s="3">
        <f t="shared" si="9"/>
        <v>411</v>
      </c>
      <c r="I87" s="3">
        <v>42</v>
      </c>
      <c r="J87" s="3">
        <v>2</v>
      </c>
      <c r="K87" s="3">
        <f t="shared" si="10"/>
        <v>44</v>
      </c>
      <c r="L87" s="16" cm="1">
        <f t="array" ref="L87">INDEX('Population 2017-2022'!C$2:C$97, MATCH(1, (E87='Population 2017-2022'!A$2:A$97) * (C87='Population 2017-2022'!B$2:B$97), 0))</f>
        <v>1083937</v>
      </c>
      <c r="M87" s="17">
        <f t="shared" si="7"/>
        <v>0.37917332833919315</v>
      </c>
      <c r="N87" s="17">
        <f t="shared" si="8"/>
        <v>4.0592765077675182E-2</v>
      </c>
    </row>
    <row r="88" spans="1:14" ht="12.75" hidden="1" x14ac:dyDescent="0.2">
      <c r="A88" s="3">
        <v>6</v>
      </c>
      <c r="B88" s="3">
        <v>2017</v>
      </c>
      <c r="C88" s="13">
        <f t="shared" si="6"/>
        <v>2017</v>
      </c>
      <c r="D88" s="2">
        <f t="shared" si="0"/>
        <v>42887</v>
      </c>
      <c r="E88" s="1" t="s">
        <v>20</v>
      </c>
      <c r="F88" s="3">
        <v>323</v>
      </c>
      <c r="G88" s="3">
        <v>99</v>
      </c>
      <c r="H88" s="3">
        <f t="shared" si="9"/>
        <v>422</v>
      </c>
      <c r="I88" s="3">
        <v>33</v>
      </c>
      <c r="J88" s="3">
        <v>87</v>
      </c>
      <c r="K88" s="3">
        <f t="shared" si="10"/>
        <v>120</v>
      </c>
      <c r="L88" s="16" cm="1">
        <f t="array" ref="L88">INDEX('Population 2017-2022'!C$2:C$97, MATCH(1, (E88='Population 2017-2022'!A$2:A$97) * (C88='Population 2017-2022'!B$2:B$97), 0))</f>
        <v>1187245</v>
      </c>
      <c r="M88" s="17">
        <f t="shared" si="7"/>
        <v>0.35544474813538907</v>
      </c>
      <c r="N88" s="17">
        <f t="shared" si="8"/>
        <v>0.10107433596266988</v>
      </c>
    </row>
    <row r="89" spans="1:14" ht="12.75" hidden="1" x14ac:dyDescent="0.2">
      <c r="A89" s="3">
        <v>6</v>
      </c>
      <c r="B89" s="3">
        <v>2017</v>
      </c>
      <c r="C89" s="13">
        <f t="shared" si="6"/>
        <v>2017</v>
      </c>
      <c r="D89" s="2">
        <f t="shared" si="0"/>
        <v>42887</v>
      </c>
      <c r="E89" s="1" t="s">
        <v>52</v>
      </c>
      <c r="F89" s="3">
        <v>424</v>
      </c>
      <c r="G89" s="3">
        <v>39</v>
      </c>
      <c r="H89" s="3">
        <f t="shared" si="9"/>
        <v>463</v>
      </c>
      <c r="I89" s="3">
        <v>143</v>
      </c>
      <c r="J89" s="3">
        <v>16</v>
      </c>
      <c r="K89" s="3">
        <f t="shared" si="10"/>
        <v>159</v>
      </c>
      <c r="L89" s="16" cm="1">
        <f t="array" ref="L89">INDEX('Population 2017-2022'!C$2:C$97, MATCH(1, (E89='Population 2017-2022'!A$2:A$97) * (C89='Population 2017-2022'!B$2:B$97), 0))</f>
        <v>1257689</v>
      </c>
      <c r="M89" s="17">
        <f t="shared" si="7"/>
        <v>0.3681355247600957</v>
      </c>
      <c r="N89" s="17">
        <f t="shared" si="8"/>
        <v>0.12642235083554043</v>
      </c>
    </row>
    <row r="90" spans="1:14" ht="12.75" x14ac:dyDescent="0.2">
      <c r="A90" s="3">
        <v>6</v>
      </c>
      <c r="B90" s="3">
        <v>2017</v>
      </c>
      <c r="C90" s="13">
        <f t="shared" si="6"/>
        <v>2017</v>
      </c>
      <c r="D90" s="2">
        <f t="shared" si="0"/>
        <v>42887</v>
      </c>
      <c r="E90" s="1" t="s">
        <v>21</v>
      </c>
      <c r="F90" s="3">
        <v>10910</v>
      </c>
      <c r="G90" s="3">
        <v>3345</v>
      </c>
      <c r="H90" s="3">
        <f t="shared" si="9"/>
        <v>14255</v>
      </c>
      <c r="I90" s="3">
        <v>2632</v>
      </c>
      <c r="J90" s="3">
        <v>1160</v>
      </c>
      <c r="K90" s="3">
        <f t="shared" si="10"/>
        <v>3792</v>
      </c>
      <c r="L90" s="16" cm="1">
        <f t="array" ref="L90">INDEX('Population 2017-2022'!C$2:C$97, MATCH(1, (E90='Population 2017-2022'!A$2:A$97) * (C90='Population 2017-2022'!B$2:B$97), 0))</f>
        <v>31967075</v>
      </c>
      <c r="M90" s="17">
        <f t="shared" si="7"/>
        <v>0.44592756766141411</v>
      </c>
      <c r="N90" s="17">
        <f t="shared" si="8"/>
        <v>0.11862205096963047</v>
      </c>
    </row>
    <row r="91" spans="1:14" ht="12.75" hidden="1" x14ac:dyDescent="0.2">
      <c r="A91" s="3">
        <v>7</v>
      </c>
      <c r="B91" s="3">
        <v>2017</v>
      </c>
      <c r="C91" s="13">
        <f t="shared" si="6"/>
        <v>2017</v>
      </c>
      <c r="D91" s="2">
        <f t="shared" si="0"/>
        <v>42917</v>
      </c>
      <c r="E91" s="1" t="s">
        <v>10</v>
      </c>
      <c r="F91" s="3">
        <v>3806</v>
      </c>
      <c r="G91" s="3">
        <v>932</v>
      </c>
      <c r="H91" s="3">
        <f t="shared" si="9"/>
        <v>4738</v>
      </c>
      <c r="I91" s="3">
        <v>1150</v>
      </c>
      <c r="J91" s="3">
        <v>946</v>
      </c>
      <c r="K91" s="3">
        <f t="shared" si="10"/>
        <v>2096</v>
      </c>
    </row>
    <row r="92" spans="1:14" ht="12.75" hidden="1" x14ac:dyDescent="0.2">
      <c r="A92" s="3">
        <v>7</v>
      </c>
      <c r="B92" s="3">
        <v>2017</v>
      </c>
      <c r="C92" s="13">
        <f t="shared" si="6"/>
        <v>2017</v>
      </c>
      <c r="D92" s="2">
        <f t="shared" si="0"/>
        <v>42917</v>
      </c>
      <c r="E92" s="1" t="s">
        <v>11</v>
      </c>
      <c r="F92" s="3">
        <v>3326</v>
      </c>
      <c r="G92" s="3">
        <v>421</v>
      </c>
      <c r="H92" s="3">
        <f t="shared" si="9"/>
        <v>3747</v>
      </c>
      <c r="I92" s="3">
        <v>738</v>
      </c>
      <c r="J92" s="3">
        <v>437</v>
      </c>
      <c r="K92" s="3">
        <f t="shared" si="10"/>
        <v>1175</v>
      </c>
    </row>
    <row r="93" spans="1:14" ht="12.75" hidden="1" x14ac:dyDescent="0.2">
      <c r="A93" s="3">
        <v>7</v>
      </c>
      <c r="B93" s="3">
        <v>2017</v>
      </c>
      <c r="C93" s="13">
        <f t="shared" si="6"/>
        <v>2017</v>
      </c>
      <c r="D93" s="2">
        <f t="shared" si="0"/>
        <v>42917</v>
      </c>
      <c r="E93" s="1" t="s">
        <v>12</v>
      </c>
      <c r="F93" s="3">
        <v>2092</v>
      </c>
      <c r="G93" s="3">
        <v>1122</v>
      </c>
      <c r="H93" s="3">
        <f t="shared" si="9"/>
        <v>3214</v>
      </c>
      <c r="I93" s="3">
        <v>390</v>
      </c>
      <c r="J93" s="3">
        <v>147</v>
      </c>
      <c r="K93" s="3">
        <f t="shared" si="10"/>
        <v>537</v>
      </c>
      <c r="L93" s="16" cm="1">
        <f t="array" ref="L93">INDEX('Population 2017-2022'!C$2:C$97, MATCH(1, (E93='Population 2017-2022'!A$2:A$97) * (C93='Population 2017-2022'!B$2:B$97), 0))</f>
        <v>3633648</v>
      </c>
      <c r="M93" s="17">
        <f t="shared" si="7"/>
        <v>0.88451055248059252</v>
      </c>
      <c r="N93" s="17">
        <f t="shared" si="8"/>
        <v>0.14778536611141199</v>
      </c>
    </row>
    <row r="94" spans="1:14" ht="12.75" hidden="1" x14ac:dyDescent="0.2">
      <c r="A94" s="3">
        <v>7</v>
      </c>
      <c r="B94" s="3">
        <v>2017</v>
      </c>
      <c r="C94" s="13">
        <f t="shared" si="6"/>
        <v>2017</v>
      </c>
      <c r="D94" s="2">
        <f t="shared" si="0"/>
        <v>42917</v>
      </c>
      <c r="E94" s="1" t="s">
        <v>13</v>
      </c>
      <c r="F94" s="3">
        <v>1522</v>
      </c>
      <c r="G94" s="3">
        <v>65</v>
      </c>
      <c r="H94" s="3">
        <f t="shared" si="9"/>
        <v>1587</v>
      </c>
      <c r="I94" s="3">
        <v>155</v>
      </c>
      <c r="J94" s="3">
        <v>154</v>
      </c>
      <c r="K94" s="3">
        <f t="shared" si="10"/>
        <v>309</v>
      </c>
      <c r="L94" s="16" cm="1">
        <f t="array" ref="L94">INDEX('Population 2017-2022'!C$2:C$97, MATCH(1, (E94='Population 2017-2022'!A$2:A$97) * (C94='Population 2017-2022'!B$2:B$97), 0))</f>
        <v>1594942</v>
      </c>
      <c r="M94" s="17">
        <f t="shared" si="7"/>
        <v>0.99502050858275726</v>
      </c>
      <c r="N94" s="17">
        <f t="shared" si="8"/>
        <v>0.19373745252178448</v>
      </c>
    </row>
    <row r="95" spans="1:14" ht="12.75" hidden="1" x14ac:dyDescent="0.2">
      <c r="A95" s="3">
        <v>7</v>
      </c>
      <c r="B95" s="3">
        <v>2017</v>
      </c>
      <c r="C95" s="13">
        <f t="shared" si="6"/>
        <v>2017</v>
      </c>
      <c r="D95" s="2">
        <f t="shared" si="0"/>
        <v>42917</v>
      </c>
      <c r="E95" s="1" t="s">
        <v>14</v>
      </c>
      <c r="F95" s="3">
        <v>2137</v>
      </c>
      <c r="G95" s="3">
        <v>272</v>
      </c>
      <c r="H95" s="3">
        <f t="shared" si="9"/>
        <v>2409</v>
      </c>
      <c r="I95" s="3">
        <v>276</v>
      </c>
      <c r="J95" s="3">
        <v>9</v>
      </c>
      <c r="K95" s="3">
        <f t="shared" si="10"/>
        <v>285</v>
      </c>
      <c r="L95" s="16" cm="1">
        <f t="array" ref="L95">INDEX('Population 2017-2022'!C$2:C$97, MATCH(1, (E95='Population 2017-2022'!A$2:A$97) * (C95='Population 2017-2022'!B$2:B$97), 0))</f>
        <v>2011706</v>
      </c>
      <c r="M95" s="17">
        <f t="shared" si="7"/>
        <v>1.19749108468136</v>
      </c>
      <c r="N95" s="17">
        <f t="shared" si="8"/>
        <v>0.14167080080290062</v>
      </c>
    </row>
    <row r="96" spans="1:14" ht="12.75" hidden="1" x14ac:dyDescent="0.2">
      <c r="A96" s="3">
        <v>7</v>
      </c>
      <c r="B96" s="3">
        <v>2017</v>
      </c>
      <c r="C96" s="13">
        <f t="shared" si="6"/>
        <v>2017</v>
      </c>
      <c r="D96" s="2">
        <f t="shared" si="0"/>
        <v>42917</v>
      </c>
      <c r="E96" s="1" t="s">
        <v>51</v>
      </c>
      <c r="F96" s="3">
        <v>1218</v>
      </c>
      <c r="G96" s="3">
        <v>58</v>
      </c>
      <c r="H96" s="3">
        <f t="shared" si="9"/>
        <v>1276</v>
      </c>
      <c r="I96" s="3">
        <v>268</v>
      </c>
      <c r="J96" s="3">
        <v>0</v>
      </c>
      <c r="K96" s="3">
        <f t="shared" si="10"/>
        <v>268</v>
      </c>
      <c r="L96" s="16" cm="1">
        <f t="array" ref="L96">INDEX('Population 2017-2022'!C$2:C$97, MATCH(1, (E96='Population 2017-2022'!A$2:A$97) * (C96='Population 2017-2022'!B$2:B$97), 0))</f>
        <v>1433583</v>
      </c>
      <c r="M96" s="17">
        <f t="shared" si="7"/>
        <v>0.89007751905540178</v>
      </c>
      <c r="N96" s="17">
        <f t="shared" si="8"/>
        <v>0.18694418111821917</v>
      </c>
    </row>
    <row r="97" spans="1:14" ht="12.75" hidden="1" x14ac:dyDescent="0.2">
      <c r="A97" s="3">
        <v>7</v>
      </c>
      <c r="B97" s="3">
        <v>2017</v>
      </c>
      <c r="C97" s="13">
        <f t="shared" si="6"/>
        <v>2017</v>
      </c>
      <c r="D97" s="2">
        <f t="shared" si="0"/>
        <v>42917</v>
      </c>
      <c r="E97" s="1" t="s">
        <v>15</v>
      </c>
      <c r="F97" s="3">
        <v>1131</v>
      </c>
      <c r="G97" s="3">
        <v>229</v>
      </c>
      <c r="H97" s="3">
        <f t="shared" si="9"/>
        <v>1360</v>
      </c>
      <c r="I97" s="3">
        <v>225</v>
      </c>
      <c r="J97" s="3">
        <v>61</v>
      </c>
      <c r="K97" s="3">
        <f t="shared" si="10"/>
        <v>286</v>
      </c>
      <c r="L97" s="16" cm="1">
        <f t="array" ref="L97">INDEX('Population 2017-2022'!C$2:C$97, MATCH(1, (E97='Population 2017-2022'!A$2:A$97) * (C97='Population 2017-2022'!B$2:B$97), 0))</f>
        <v>1556618</v>
      </c>
      <c r="M97" s="17">
        <f t="shared" si="7"/>
        <v>0.8736889847091579</v>
      </c>
      <c r="N97" s="17">
        <f t="shared" si="8"/>
        <v>0.18373165413736703</v>
      </c>
    </row>
    <row r="98" spans="1:14" ht="12.75" hidden="1" x14ac:dyDescent="0.2">
      <c r="A98" s="3">
        <v>7</v>
      </c>
      <c r="B98" s="3">
        <v>2017</v>
      </c>
      <c r="C98" s="13">
        <f t="shared" si="6"/>
        <v>2017</v>
      </c>
      <c r="D98" s="2">
        <f t="shared" si="0"/>
        <v>42917</v>
      </c>
      <c r="E98" s="1" t="s">
        <v>16</v>
      </c>
      <c r="F98" s="3">
        <v>1941</v>
      </c>
      <c r="G98" s="3">
        <v>235</v>
      </c>
      <c r="H98" s="3">
        <f t="shared" si="9"/>
        <v>2176</v>
      </c>
      <c r="I98" s="3">
        <v>334</v>
      </c>
      <c r="J98" s="3">
        <v>59</v>
      </c>
      <c r="K98" s="3">
        <f t="shared" si="10"/>
        <v>393</v>
      </c>
      <c r="L98" s="16" cm="1">
        <f t="array" ref="L98">INDEX('Population 2017-2022'!C$2:C$97, MATCH(1, (E98='Population 2017-2022'!A$2:A$97) * (C98='Population 2017-2022'!B$2:B$97), 0))</f>
        <v>2041066</v>
      </c>
      <c r="M98" s="17">
        <f t="shared" si="7"/>
        <v>1.0661095721549425</v>
      </c>
      <c r="N98" s="17">
        <f t="shared" si="8"/>
        <v>0.19254644386805719</v>
      </c>
    </row>
    <row r="99" spans="1:14" ht="12.75" hidden="1" x14ac:dyDescent="0.2">
      <c r="A99" s="3">
        <v>7</v>
      </c>
      <c r="B99" s="3">
        <v>2017</v>
      </c>
      <c r="C99" s="13">
        <f t="shared" si="6"/>
        <v>2017</v>
      </c>
      <c r="D99" s="2">
        <f t="shared" si="0"/>
        <v>42917</v>
      </c>
      <c r="E99" s="1" t="s">
        <v>17</v>
      </c>
      <c r="F99" s="3">
        <v>1848</v>
      </c>
      <c r="G99" s="3">
        <v>333</v>
      </c>
      <c r="H99" s="3">
        <f t="shared" si="9"/>
        <v>2181</v>
      </c>
      <c r="I99" s="3">
        <v>88</v>
      </c>
      <c r="J99" s="3">
        <v>174</v>
      </c>
      <c r="K99" s="3">
        <f t="shared" si="10"/>
        <v>262</v>
      </c>
      <c r="L99" s="16" cm="1">
        <f t="array" ref="L99">INDEX('Population 2017-2022'!C$2:C$97, MATCH(1, (E99='Population 2017-2022'!A$2:A$97) * (C99='Population 2017-2022'!B$2:B$97), 0))</f>
        <v>1725914</v>
      </c>
      <c r="M99" s="17">
        <f t="shared" si="7"/>
        <v>1.2636782597510652</v>
      </c>
      <c r="N99" s="17">
        <f t="shared" si="8"/>
        <v>0.15180362405079278</v>
      </c>
    </row>
    <row r="100" spans="1:14" ht="12.75" hidden="1" x14ac:dyDescent="0.2">
      <c r="A100" s="3">
        <v>7</v>
      </c>
      <c r="B100" s="3">
        <v>2017</v>
      </c>
      <c r="C100" s="13">
        <f t="shared" si="6"/>
        <v>2017</v>
      </c>
      <c r="D100" s="2">
        <f t="shared" si="0"/>
        <v>42917</v>
      </c>
      <c r="E100" s="1" t="s">
        <v>18</v>
      </c>
      <c r="F100" s="3">
        <v>2315</v>
      </c>
      <c r="G100" s="3">
        <v>474</v>
      </c>
      <c r="H100" s="3">
        <f t="shared" si="9"/>
        <v>2789</v>
      </c>
      <c r="I100" s="3">
        <v>597</v>
      </c>
      <c r="J100" s="3">
        <v>54</v>
      </c>
      <c r="K100" s="3">
        <f t="shared" si="10"/>
        <v>651</v>
      </c>
      <c r="L100" s="16" cm="1">
        <f t="array" ref="L100">INDEX('Population 2017-2022'!C$2:C$97, MATCH(1, (E100='Population 2017-2022'!A$2:A$97) * (C100='Population 2017-2022'!B$2:B$97), 0))</f>
        <v>2833375</v>
      </c>
      <c r="M100" s="17">
        <f t="shared" si="7"/>
        <v>0.98433846561079985</v>
      </c>
      <c r="N100" s="17">
        <f t="shared" si="8"/>
        <v>0.22976132703930824</v>
      </c>
    </row>
    <row r="101" spans="1:14" ht="12.75" hidden="1" x14ac:dyDescent="0.2">
      <c r="A101" s="3">
        <v>7</v>
      </c>
      <c r="B101" s="3">
        <v>2017</v>
      </c>
      <c r="C101" s="13">
        <f t="shared" si="6"/>
        <v>2017</v>
      </c>
      <c r="D101" s="2">
        <f t="shared" si="0"/>
        <v>42917</v>
      </c>
      <c r="E101" s="1" t="s">
        <v>19</v>
      </c>
      <c r="F101" s="3">
        <v>1244</v>
      </c>
      <c r="G101" s="3">
        <v>139</v>
      </c>
      <c r="H101" s="3">
        <f t="shared" si="9"/>
        <v>1383</v>
      </c>
      <c r="I101" s="3">
        <v>93</v>
      </c>
      <c r="J101" s="3">
        <v>74</v>
      </c>
      <c r="K101" s="3">
        <f t="shared" si="10"/>
        <v>167</v>
      </c>
      <c r="L101" s="16" cm="1">
        <f t="array" ref="L101">INDEX('Population 2017-2022'!C$2:C$97, MATCH(1, (E101='Population 2017-2022'!A$2:A$97) * (C101='Population 2017-2022'!B$2:B$97), 0))</f>
        <v>1343125</v>
      </c>
      <c r="M101" s="17">
        <f t="shared" si="7"/>
        <v>1.029688227082364</v>
      </c>
      <c r="N101" s="17">
        <f t="shared" si="8"/>
        <v>0.12433690088413216</v>
      </c>
    </row>
    <row r="102" spans="1:14" ht="12.75" hidden="1" x14ac:dyDescent="0.2">
      <c r="A102" s="3">
        <v>7</v>
      </c>
      <c r="B102" s="3">
        <v>2017</v>
      </c>
      <c r="C102" s="13">
        <f t="shared" si="6"/>
        <v>2017</v>
      </c>
      <c r="D102" s="2">
        <f t="shared" si="0"/>
        <v>42917</v>
      </c>
      <c r="E102" s="1" t="s">
        <v>48</v>
      </c>
      <c r="F102" s="3">
        <v>912</v>
      </c>
      <c r="G102" s="3">
        <v>82</v>
      </c>
      <c r="H102" s="3">
        <f t="shared" si="9"/>
        <v>994</v>
      </c>
      <c r="I102" s="3">
        <v>44</v>
      </c>
      <c r="J102" s="3">
        <v>159</v>
      </c>
      <c r="K102" s="3">
        <f t="shared" si="10"/>
        <v>203</v>
      </c>
      <c r="L102" s="16" cm="1">
        <f t="array" ref="L102">INDEX('Population 2017-2022'!C$2:C$97, MATCH(1, (E102='Population 2017-2022'!A$2:A$97) * (C102='Population 2017-2022'!B$2:B$97), 0))</f>
        <v>1554037</v>
      </c>
      <c r="M102" s="17">
        <f t="shared" si="7"/>
        <v>0.63962441048700902</v>
      </c>
      <c r="N102" s="17">
        <f t="shared" si="8"/>
        <v>0.13062752045157225</v>
      </c>
    </row>
    <row r="103" spans="1:14" ht="12.75" hidden="1" x14ac:dyDescent="0.2">
      <c r="A103" s="3">
        <v>7</v>
      </c>
      <c r="B103" s="3">
        <v>2017</v>
      </c>
      <c r="C103" s="13">
        <f t="shared" si="6"/>
        <v>2017</v>
      </c>
      <c r="D103" s="2">
        <f t="shared" si="0"/>
        <v>42917</v>
      </c>
      <c r="E103" s="1" t="s">
        <v>49</v>
      </c>
      <c r="F103" s="3">
        <v>750</v>
      </c>
      <c r="G103" s="3">
        <v>133</v>
      </c>
      <c r="H103" s="3">
        <f t="shared" si="9"/>
        <v>883</v>
      </c>
      <c r="I103" s="3">
        <v>112</v>
      </c>
      <c r="J103" s="3">
        <v>3</v>
      </c>
      <c r="K103" s="3">
        <f t="shared" si="10"/>
        <v>115</v>
      </c>
      <c r="L103" s="16" cm="1">
        <f t="array" ref="L103">INDEX('Population 2017-2022'!C$2:C$97, MATCH(1, (E103='Population 2017-2022'!A$2:A$97) * (C103='Population 2017-2022'!B$2:B$97), 0))</f>
        <v>793343</v>
      </c>
      <c r="M103" s="17">
        <f t="shared" si="7"/>
        <v>1.1130116481773962</v>
      </c>
      <c r="N103" s="17">
        <f t="shared" si="8"/>
        <v>0.14495621692004593</v>
      </c>
    </row>
    <row r="104" spans="1:14" ht="12.75" hidden="1" x14ac:dyDescent="0.2">
      <c r="A104" s="3">
        <v>7</v>
      </c>
      <c r="B104" s="3">
        <v>2017</v>
      </c>
      <c r="C104" s="13">
        <f t="shared" si="6"/>
        <v>2017</v>
      </c>
      <c r="D104" s="2">
        <f t="shared" si="0"/>
        <v>42917</v>
      </c>
      <c r="E104" s="1" t="s">
        <v>50</v>
      </c>
      <c r="F104" s="3">
        <v>863</v>
      </c>
      <c r="G104" s="3">
        <v>78</v>
      </c>
      <c r="H104" s="3">
        <f t="shared" si="9"/>
        <v>941</v>
      </c>
      <c r="I104" s="3">
        <v>88</v>
      </c>
      <c r="J104" s="3">
        <v>2</v>
      </c>
      <c r="K104" s="3">
        <f t="shared" si="10"/>
        <v>90</v>
      </c>
      <c r="L104" s="16" cm="1">
        <f t="array" ref="L104">INDEX('Population 2017-2022'!C$2:C$97, MATCH(1, (E104='Population 2017-2022'!A$2:A$97) * (C104='Population 2017-2022'!B$2:B$97), 0))</f>
        <v>1083937</v>
      </c>
      <c r="M104" s="17">
        <f t="shared" si="7"/>
        <v>0.86813163495664414</v>
      </c>
      <c r="N104" s="17">
        <f t="shared" si="8"/>
        <v>8.3030655840699227E-2</v>
      </c>
    </row>
    <row r="105" spans="1:14" ht="12.75" hidden="1" x14ac:dyDescent="0.2">
      <c r="A105" s="3">
        <v>7</v>
      </c>
      <c r="B105" s="3">
        <v>2017</v>
      </c>
      <c r="C105" s="13">
        <f t="shared" si="6"/>
        <v>2017</v>
      </c>
      <c r="D105" s="2">
        <f t="shared" si="0"/>
        <v>42917</v>
      </c>
      <c r="E105" s="1" t="s">
        <v>20</v>
      </c>
      <c r="F105" s="3">
        <v>1365</v>
      </c>
      <c r="G105" s="3">
        <v>313</v>
      </c>
      <c r="H105" s="3">
        <f t="shared" si="9"/>
        <v>1678</v>
      </c>
      <c r="I105" s="3">
        <v>74</v>
      </c>
      <c r="J105" s="3">
        <v>149</v>
      </c>
      <c r="K105" s="3">
        <f t="shared" si="10"/>
        <v>223</v>
      </c>
      <c r="L105" s="16" cm="1">
        <f t="array" ref="L105">INDEX('Population 2017-2022'!C$2:C$97, MATCH(1, (E105='Population 2017-2022'!A$2:A$97) * (C105='Population 2017-2022'!B$2:B$97), 0))</f>
        <v>1187245</v>
      </c>
      <c r="M105" s="17">
        <f t="shared" si="7"/>
        <v>1.4133561312113339</v>
      </c>
      <c r="N105" s="17">
        <f t="shared" si="8"/>
        <v>0.18782980766396151</v>
      </c>
    </row>
    <row r="106" spans="1:14" ht="12.75" hidden="1" x14ac:dyDescent="0.2">
      <c r="A106" s="3">
        <v>7</v>
      </c>
      <c r="B106" s="3">
        <v>2017</v>
      </c>
      <c r="C106" s="13">
        <f t="shared" si="6"/>
        <v>2017</v>
      </c>
      <c r="D106" s="2">
        <f t="shared" si="0"/>
        <v>42917</v>
      </c>
      <c r="E106" s="1" t="s">
        <v>52</v>
      </c>
      <c r="F106" s="3">
        <v>1160</v>
      </c>
      <c r="G106" s="3">
        <v>104</v>
      </c>
      <c r="H106" s="3">
        <f t="shared" si="9"/>
        <v>1264</v>
      </c>
      <c r="I106" s="3">
        <v>177</v>
      </c>
      <c r="J106" s="3">
        <v>6</v>
      </c>
      <c r="K106" s="3">
        <f t="shared" si="10"/>
        <v>183</v>
      </c>
      <c r="L106" s="16" cm="1">
        <f t="array" ref="L106">INDEX('Population 2017-2022'!C$2:C$97, MATCH(1, (E106='Population 2017-2022'!A$2:A$97) * (C106='Population 2017-2022'!B$2:B$97), 0))</f>
        <v>1257689</v>
      </c>
      <c r="M106" s="17">
        <f t="shared" si="7"/>
        <v>1.0050179336863088</v>
      </c>
      <c r="N106" s="17">
        <f t="shared" si="8"/>
        <v>0.14550496982958427</v>
      </c>
    </row>
    <row r="107" spans="1:14" ht="12.75" x14ac:dyDescent="0.2">
      <c r="A107" s="3">
        <v>7</v>
      </c>
      <c r="B107" s="3">
        <v>2017</v>
      </c>
      <c r="C107" s="13">
        <f t="shared" si="6"/>
        <v>2017</v>
      </c>
      <c r="D107" s="2">
        <f t="shared" si="0"/>
        <v>42917</v>
      </c>
      <c r="E107" s="1" t="s">
        <v>21</v>
      </c>
      <c r="F107" s="3">
        <v>27630</v>
      </c>
      <c r="G107" s="3">
        <v>4990</v>
      </c>
      <c r="H107" s="3">
        <f t="shared" si="9"/>
        <v>32620</v>
      </c>
      <c r="I107" s="3">
        <v>4809</v>
      </c>
      <c r="J107" s="3">
        <v>2434</v>
      </c>
      <c r="K107" s="3">
        <f t="shared" si="10"/>
        <v>7243</v>
      </c>
      <c r="L107" s="16" cm="1">
        <f t="array" ref="L107">INDEX('Population 2017-2022'!C$2:C$97, MATCH(1, (E107='Population 2017-2022'!A$2:A$97) * (C107='Population 2017-2022'!B$2:B$97), 0))</f>
        <v>31967075</v>
      </c>
      <c r="M107" s="17">
        <f t="shared" si="7"/>
        <v>1.020424921579469</v>
      </c>
      <c r="N107" s="17">
        <f t="shared" si="8"/>
        <v>0.2265768763641966</v>
      </c>
    </row>
    <row r="108" spans="1:14" ht="12.75" hidden="1" x14ac:dyDescent="0.2">
      <c r="A108" s="3">
        <v>8</v>
      </c>
      <c r="B108" s="3">
        <v>2017</v>
      </c>
      <c r="C108" s="13">
        <f t="shared" si="6"/>
        <v>2017</v>
      </c>
      <c r="D108" s="2">
        <f t="shared" si="0"/>
        <v>42948</v>
      </c>
      <c r="E108" s="1" t="s">
        <v>10</v>
      </c>
      <c r="F108" s="3">
        <v>4642</v>
      </c>
      <c r="G108" s="3">
        <v>717</v>
      </c>
      <c r="H108" s="3">
        <f t="shared" si="9"/>
        <v>5359</v>
      </c>
      <c r="I108" s="3">
        <v>941</v>
      </c>
      <c r="J108" s="3">
        <v>527</v>
      </c>
      <c r="K108" s="3">
        <f t="shared" si="10"/>
        <v>1468</v>
      </c>
    </row>
    <row r="109" spans="1:14" ht="12.75" hidden="1" x14ac:dyDescent="0.2">
      <c r="A109" s="3">
        <v>8</v>
      </c>
      <c r="B109" s="3">
        <v>2017</v>
      </c>
      <c r="C109" s="13">
        <f t="shared" si="6"/>
        <v>2017</v>
      </c>
      <c r="D109" s="2">
        <f t="shared" si="0"/>
        <v>42948</v>
      </c>
      <c r="E109" s="1" t="s">
        <v>11</v>
      </c>
      <c r="F109" s="3">
        <v>3359</v>
      </c>
      <c r="G109" s="3">
        <v>399</v>
      </c>
      <c r="H109" s="3">
        <f t="shared" si="9"/>
        <v>3758</v>
      </c>
      <c r="I109" s="3">
        <v>755</v>
      </c>
      <c r="J109" s="3">
        <v>443</v>
      </c>
      <c r="K109" s="3">
        <f t="shared" si="10"/>
        <v>1198</v>
      </c>
    </row>
    <row r="110" spans="1:14" ht="12.75" hidden="1" x14ac:dyDescent="0.2">
      <c r="A110" s="3">
        <v>8</v>
      </c>
      <c r="B110" s="3">
        <v>2017</v>
      </c>
      <c r="C110" s="13">
        <f t="shared" si="6"/>
        <v>2017</v>
      </c>
      <c r="D110" s="2">
        <f t="shared" si="0"/>
        <v>42948</v>
      </c>
      <c r="E110" s="1" t="s">
        <v>12</v>
      </c>
      <c r="F110" s="3">
        <v>2875</v>
      </c>
      <c r="G110" s="3">
        <v>1522</v>
      </c>
      <c r="H110" s="3">
        <f t="shared" si="9"/>
        <v>4397</v>
      </c>
      <c r="I110" s="3">
        <v>402</v>
      </c>
      <c r="J110" s="3">
        <v>242</v>
      </c>
      <c r="K110" s="3">
        <f t="shared" si="10"/>
        <v>644</v>
      </c>
      <c r="L110" s="16" cm="1">
        <f t="array" ref="L110">INDEX('Population 2017-2022'!C$2:C$97, MATCH(1, (E110='Population 2017-2022'!A$2:A$97) * (C110='Population 2017-2022'!B$2:B$97), 0))</f>
        <v>3633648</v>
      </c>
      <c r="M110" s="17">
        <f t="shared" si="7"/>
        <v>1.2100786867632749</v>
      </c>
      <c r="N110" s="17">
        <f t="shared" si="8"/>
        <v>0.17723235712430044</v>
      </c>
    </row>
    <row r="111" spans="1:14" ht="12.75" hidden="1" x14ac:dyDescent="0.2">
      <c r="A111" s="3">
        <v>8</v>
      </c>
      <c r="B111" s="3">
        <v>2017</v>
      </c>
      <c r="C111" s="13">
        <f t="shared" si="6"/>
        <v>2017</v>
      </c>
      <c r="D111" s="2">
        <f t="shared" si="0"/>
        <v>42948</v>
      </c>
      <c r="E111" s="1" t="s">
        <v>13</v>
      </c>
      <c r="F111" s="3">
        <v>1591</v>
      </c>
      <c r="G111" s="3">
        <v>45</v>
      </c>
      <c r="H111" s="3">
        <f t="shared" si="9"/>
        <v>1636</v>
      </c>
      <c r="I111" s="3">
        <v>210</v>
      </c>
      <c r="J111" s="3">
        <v>169</v>
      </c>
      <c r="K111" s="3">
        <f t="shared" si="10"/>
        <v>379</v>
      </c>
      <c r="L111" s="16" cm="1">
        <f t="array" ref="L111">INDEX('Population 2017-2022'!C$2:C$97, MATCH(1, (E111='Population 2017-2022'!A$2:A$97) * (C111='Population 2017-2022'!B$2:B$97), 0))</f>
        <v>1594942</v>
      </c>
      <c r="M111" s="17">
        <f t="shared" si="7"/>
        <v>1.0257426288855644</v>
      </c>
      <c r="N111" s="17">
        <f t="shared" si="8"/>
        <v>0.23762619581150912</v>
      </c>
    </row>
    <row r="112" spans="1:14" ht="12.75" hidden="1" x14ac:dyDescent="0.2">
      <c r="A112" s="3">
        <v>8</v>
      </c>
      <c r="B112" s="3">
        <v>2017</v>
      </c>
      <c r="C112" s="13">
        <f t="shared" si="6"/>
        <v>2017</v>
      </c>
      <c r="D112" s="2">
        <f t="shared" si="0"/>
        <v>42948</v>
      </c>
      <c r="E112" s="1" t="s">
        <v>14</v>
      </c>
      <c r="F112" s="3">
        <v>2691</v>
      </c>
      <c r="G112" s="3">
        <v>225</v>
      </c>
      <c r="H112" s="3">
        <f t="shared" si="9"/>
        <v>2916</v>
      </c>
      <c r="I112" s="3">
        <v>427</v>
      </c>
      <c r="J112" s="3">
        <v>15</v>
      </c>
      <c r="K112" s="3">
        <f t="shared" si="10"/>
        <v>442</v>
      </c>
      <c r="L112" s="16" cm="1">
        <f t="array" ref="L112">INDEX('Population 2017-2022'!C$2:C$97, MATCH(1, (E112='Population 2017-2022'!A$2:A$97) * (C112='Population 2017-2022'!B$2:B$97), 0))</f>
        <v>2011706</v>
      </c>
      <c r="M112" s="17">
        <f t="shared" si="7"/>
        <v>1.4495159829517832</v>
      </c>
      <c r="N112" s="17">
        <f t="shared" si="8"/>
        <v>0.21971401387677922</v>
      </c>
    </row>
    <row r="113" spans="1:14" ht="12.75" hidden="1" x14ac:dyDescent="0.2">
      <c r="A113" s="3">
        <v>8</v>
      </c>
      <c r="B113" s="3">
        <v>2017</v>
      </c>
      <c r="C113" s="13">
        <f t="shared" si="6"/>
        <v>2017</v>
      </c>
      <c r="D113" s="2">
        <f t="shared" si="0"/>
        <v>42948</v>
      </c>
      <c r="E113" s="1" t="s">
        <v>51</v>
      </c>
      <c r="F113" s="3">
        <v>1603</v>
      </c>
      <c r="G113" s="3">
        <v>68</v>
      </c>
      <c r="H113" s="3">
        <f t="shared" si="9"/>
        <v>1671</v>
      </c>
      <c r="I113" s="3">
        <v>298</v>
      </c>
      <c r="J113" s="3">
        <v>0</v>
      </c>
      <c r="K113" s="3">
        <f t="shared" si="10"/>
        <v>298</v>
      </c>
      <c r="L113" s="16" cm="1">
        <f t="array" ref="L113">INDEX('Population 2017-2022'!C$2:C$97, MATCH(1, (E113='Population 2017-2022'!A$2:A$97) * (C113='Population 2017-2022'!B$2:B$97), 0))</f>
        <v>1433583</v>
      </c>
      <c r="M113" s="17">
        <f t="shared" si="7"/>
        <v>1.165610920330389</v>
      </c>
      <c r="N113" s="17">
        <f t="shared" si="8"/>
        <v>0.20787076855682579</v>
      </c>
    </row>
    <row r="114" spans="1:14" ht="12.75" hidden="1" x14ac:dyDescent="0.2">
      <c r="A114" s="3">
        <v>8</v>
      </c>
      <c r="B114" s="3">
        <v>2017</v>
      </c>
      <c r="C114" s="13">
        <f t="shared" si="6"/>
        <v>2017</v>
      </c>
      <c r="D114" s="2">
        <f t="shared" si="0"/>
        <v>42948</v>
      </c>
      <c r="E114" s="1" t="s">
        <v>15</v>
      </c>
      <c r="F114" s="3">
        <v>1283</v>
      </c>
      <c r="G114" s="3">
        <v>220</v>
      </c>
      <c r="H114" s="3">
        <f t="shared" si="9"/>
        <v>1503</v>
      </c>
      <c r="I114" s="3">
        <v>251</v>
      </c>
      <c r="J114" s="3">
        <v>79</v>
      </c>
      <c r="K114" s="3">
        <f t="shared" si="10"/>
        <v>330</v>
      </c>
      <c r="L114" s="16" cm="1">
        <f t="array" ref="L114">INDEX('Population 2017-2022'!C$2:C$97, MATCH(1, (E114='Population 2017-2022'!A$2:A$97) * (C114='Population 2017-2022'!B$2:B$97), 0))</f>
        <v>1556618</v>
      </c>
      <c r="M114" s="17">
        <f t="shared" si="7"/>
        <v>0.96555481177784142</v>
      </c>
      <c r="N114" s="17">
        <f t="shared" si="8"/>
        <v>0.21199806246619274</v>
      </c>
    </row>
    <row r="115" spans="1:14" ht="12.75" hidden="1" x14ac:dyDescent="0.2">
      <c r="A115" s="3">
        <v>8</v>
      </c>
      <c r="B115" s="3">
        <v>2017</v>
      </c>
      <c r="C115" s="13">
        <f t="shared" si="6"/>
        <v>2017</v>
      </c>
      <c r="D115" s="2">
        <f t="shared" si="0"/>
        <v>42948</v>
      </c>
      <c r="E115" s="1" t="s">
        <v>16</v>
      </c>
      <c r="F115" s="3">
        <v>1981</v>
      </c>
      <c r="G115" s="3">
        <v>312</v>
      </c>
      <c r="H115" s="3">
        <f t="shared" si="9"/>
        <v>2293</v>
      </c>
      <c r="I115" s="3">
        <v>351</v>
      </c>
      <c r="J115" s="3">
        <v>48</v>
      </c>
      <c r="K115" s="3">
        <f t="shared" si="10"/>
        <v>399</v>
      </c>
      <c r="L115" s="16" cm="1">
        <f t="array" ref="L115">INDEX('Population 2017-2022'!C$2:C$97, MATCH(1, (E115='Population 2017-2022'!A$2:A$97) * (C115='Population 2017-2022'!B$2:B$97), 0))</f>
        <v>2041066</v>
      </c>
      <c r="M115" s="17">
        <f t="shared" si="7"/>
        <v>1.1234325592607</v>
      </c>
      <c r="N115" s="17">
        <f t="shared" si="8"/>
        <v>0.195486084232455</v>
      </c>
    </row>
    <row r="116" spans="1:14" ht="12.75" hidden="1" x14ac:dyDescent="0.2">
      <c r="A116" s="3">
        <v>8</v>
      </c>
      <c r="B116" s="3">
        <v>2017</v>
      </c>
      <c r="C116" s="13">
        <f t="shared" si="6"/>
        <v>2017</v>
      </c>
      <c r="D116" s="2">
        <f t="shared" si="0"/>
        <v>42948</v>
      </c>
      <c r="E116" s="1" t="s">
        <v>17</v>
      </c>
      <c r="F116" s="3">
        <v>1598</v>
      </c>
      <c r="G116" s="3">
        <v>262</v>
      </c>
      <c r="H116" s="3">
        <f t="shared" si="9"/>
        <v>1860</v>
      </c>
      <c r="I116" s="3">
        <v>51</v>
      </c>
      <c r="J116" s="3">
        <v>202</v>
      </c>
      <c r="K116" s="3">
        <f t="shared" si="10"/>
        <v>253</v>
      </c>
      <c r="L116" s="16" cm="1">
        <f t="array" ref="L116">INDEX('Population 2017-2022'!C$2:C$97, MATCH(1, (E116='Population 2017-2022'!A$2:A$97) * (C116='Population 2017-2022'!B$2:B$97), 0))</f>
        <v>1725914</v>
      </c>
      <c r="M116" s="17">
        <f t="shared" si="7"/>
        <v>1.0776898501315824</v>
      </c>
      <c r="N116" s="17">
        <f t="shared" si="8"/>
        <v>0.14658899574370449</v>
      </c>
    </row>
    <row r="117" spans="1:14" ht="12.75" hidden="1" x14ac:dyDescent="0.2">
      <c r="A117" s="3">
        <v>8</v>
      </c>
      <c r="B117" s="3">
        <v>2017</v>
      </c>
      <c r="C117" s="13">
        <f t="shared" si="6"/>
        <v>2017</v>
      </c>
      <c r="D117" s="2">
        <f t="shared" si="0"/>
        <v>42948</v>
      </c>
      <c r="E117" s="1" t="s">
        <v>18</v>
      </c>
      <c r="F117" s="3">
        <v>2773</v>
      </c>
      <c r="G117" s="3">
        <v>520</v>
      </c>
      <c r="H117" s="3">
        <f t="shared" si="9"/>
        <v>3293</v>
      </c>
      <c r="I117" s="3">
        <v>655</v>
      </c>
      <c r="J117" s="3">
        <v>109</v>
      </c>
      <c r="K117" s="3">
        <f t="shared" si="10"/>
        <v>764</v>
      </c>
      <c r="L117" s="16" cm="1">
        <f t="array" ref="L117">INDEX('Population 2017-2022'!C$2:C$97, MATCH(1, (E117='Population 2017-2022'!A$2:A$97) * (C117='Population 2017-2022'!B$2:B$97), 0))</f>
        <v>2833375</v>
      </c>
      <c r="M117" s="17">
        <f t="shared" si="7"/>
        <v>1.1622182026734902</v>
      </c>
      <c r="N117" s="17">
        <f t="shared" si="8"/>
        <v>0.26964309348391935</v>
      </c>
    </row>
    <row r="118" spans="1:14" ht="12.75" hidden="1" x14ac:dyDescent="0.2">
      <c r="A118" s="3">
        <v>8</v>
      </c>
      <c r="B118" s="3">
        <v>2017</v>
      </c>
      <c r="C118" s="13">
        <f t="shared" si="6"/>
        <v>2017</v>
      </c>
      <c r="D118" s="2">
        <f t="shared" si="0"/>
        <v>42948</v>
      </c>
      <c r="E118" s="1" t="s">
        <v>19</v>
      </c>
      <c r="F118" s="3">
        <v>1486</v>
      </c>
      <c r="G118" s="3">
        <v>131</v>
      </c>
      <c r="H118" s="3">
        <f t="shared" si="9"/>
        <v>1617</v>
      </c>
      <c r="I118" s="3">
        <v>189</v>
      </c>
      <c r="J118" s="3">
        <v>52</v>
      </c>
      <c r="K118" s="3">
        <f t="shared" si="10"/>
        <v>241</v>
      </c>
      <c r="L118" s="16" cm="1">
        <f t="array" ref="L118">INDEX('Population 2017-2022'!C$2:C$97, MATCH(1, (E118='Population 2017-2022'!A$2:A$97) * (C118='Population 2017-2022'!B$2:B$97), 0))</f>
        <v>1343125</v>
      </c>
      <c r="M118" s="17">
        <f t="shared" si="7"/>
        <v>1.2039087947882736</v>
      </c>
      <c r="N118" s="17">
        <f t="shared" si="8"/>
        <v>0.17943229409027456</v>
      </c>
    </row>
    <row r="119" spans="1:14" ht="12.75" hidden="1" x14ac:dyDescent="0.2">
      <c r="A119" s="3">
        <v>8</v>
      </c>
      <c r="B119" s="3">
        <v>2017</v>
      </c>
      <c r="C119" s="13">
        <f t="shared" si="6"/>
        <v>2017</v>
      </c>
      <c r="D119" s="2">
        <f t="shared" si="0"/>
        <v>42948</v>
      </c>
      <c r="E119" s="1" t="s">
        <v>48</v>
      </c>
      <c r="F119" s="3">
        <v>745</v>
      </c>
      <c r="G119" s="3">
        <v>107</v>
      </c>
      <c r="H119" s="3">
        <f t="shared" si="9"/>
        <v>852</v>
      </c>
      <c r="I119" s="3">
        <v>67</v>
      </c>
      <c r="J119" s="3">
        <v>29</v>
      </c>
      <c r="K119" s="3">
        <f t="shared" si="10"/>
        <v>96</v>
      </c>
      <c r="L119" s="16" cm="1">
        <f t="array" ref="L119">INDEX('Population 2017-2022'!C$2:C$97, MATCH(1, (E119='Population 2017-2022'!A$2:A$97) * (C119='Population 2017-2022'!B$2:B$97), 0))</f>
        <v>1554037</v>
      </c>
      <c r="M119" s="17">
        <f t="shared" si="7"/>
        <v>0.54824949470315054</v>
      </c>
      <c r="N119" s="17">
        <f t="shared" si="8"/>
        <v>6.1774590952467671E-2</v>
      </c>
    </row>
    <row r="120" spans="1:14" ht="12.75" hidden="1" x14ac:dyDescent="0.2">
      <c r="A120" s="3">
        <v>8</v>
      </c>
      <c r="B120" s="3">
        <v>2017</v>
      </c>
      <c r="C120" s="13">
        <f t="shared" si="6"/>
        <v>2017</v>
      </c>
      <c r="D120" s="2">
        <f t="shared" si="0"/>
        <v>42948</v>
      </c>
      <c r="E120" s="1" t="s">
        <v>49</v>
      </c>
      <c r="F120" s="3">
        <v>958</v>
      </c>
      <c r="G120" s="3">
        <v>148</v>
      </c>
      <c r="H120" s="3">
        <f t="shared" si="9"/>
        <v>1106</v>
      </c>
      <c r="I120" s="3">
        <v>89</v>
      </c>
      <c r="J120" s="3">
        <v>5</v>
      </c>
      <c r="K120" s="3">
        <f t="shared" si="10"/>
        <v>94</v>
      </c>
      <c r="L120" s="16" cm="1">
        <f t="array" ref="L120">INDEX('Population 2017-2022'!C$2:C$97, MATCH(1, (E120='Population 2017-2022'!A$2:A$97) * (C120='Population 2017-2022'!B$2:B$97), 0))</f>
        <v>793343</v>
      </c>
      <c r="M120" s="17">
        <f t="shared" si="7"/>
        <v>1.394100660118007</v>
      </c>
      <c r="N120" s="17">
        <f t="shared" si="8"/>
        <v>0.11848595122160276</v>
      </c>
    </row>
    <row r="121" spans="1:14" ht="12.75" hidden="1" x14ac:dyDescent="0.2">
      <c r="A121" s="3">
        <v>8</v>
      </c>
      <c r="B121" s="3">
        <v>2017</v>
      </c>
      <c r="C121" s="13">
        <f t="shared" si="6"/>
        <v>2017</v>
      </c>
      <c r="D121" s="2">
        <f t="shared" si="0"/>
        <v>42948</v>
      </c>
      <c r="E121" s="1" t="s">
        <v>50</v>
      </c>
      <c r="F121" s="3">
        <v>987</v>
      </c>
      <c r="G121" s="3">
        <v>96</v>
      </c>
      <c r="H121" s="3">
        <f t="shared" si="9"/>
        <v>1083</v>
      </c>
      <c r="I121" s="3">
        <v>113</v>
      </c>
      <c r="J121" s="3">
        <v>5</v>
      </c>
      <c r="K121" s="3">
        <f t="shared" si="10"/>
        <v>118</v>
      </c>
      <c r="L121" s="16" cm="1">
        <f t="array" ref="L121">INDEX('Population 2017-2022'!C$2:C$97, MATCH(1, (E121='Population 2017-2022'!A$2:A$97) * (C121='Population 2017-2022'!B$2:B$97), 0))</f>
        <v>1083937</v>
      </c>
      <c r="M121" s="17">
        <f t="shared" si="7"/>
        <v>0.99913555861641401</v>
      </c>
      <c r="N121" s="17">
        <f t="shared" si="8"/>
        <v>0.10886241543558343</v>
      </c>
    </row>
    <row r="122" spans="1:14" ht="12.75" hidden="1" x14ac:dyDescent="0.2">
      <c r="A122" s="3">
        <v>8</v>
      </c>
      <c r="B122" s="3">
        <v>2017</v>
      </c>
      <c r="C122" s="13">
        <f t="shared" si="6"/>
        <v>2017</v>
      </c>
      <c r="D122" s="2">
        <f t="shared" si="0"/>
        <v>42948</v>
      </c>
      <c r="E122" s="1" t="s">
        <v>20</v>
      </c>
      <c r="F122" s="3">
        <v>1526</v>
      </c>
      <c r="G122" s="3">
        <v>151</v>
      </c>
      <c r="H122" s="3">
        <f t="shared" si="9"/>
        <v>1677</v>
      </c>
      <c r="I122" s="3">
        <v>91</v>
      </c>
      <c r="J122" s="3">
        <v>180</v>
      </c>
      <c r="K122" s="3">
        <f t="shared" si="10"/>
        <v>271</v>
      </c>
      <c r="L122" s="16" cm="1">
        <f t="array" ref="L122">INDEX('Population 2017-2022'!C$2:C$97, MATCH(1, (E122='Population 2017-2022'!A$2:A$97) * (C122='Population 2017-2022'!B$2:B$97), 0))</f>
        <v>1187245</v>
      </c>
      <c r="M122" s="17">
        <f t="shared" si="7"/>
        <v>1.4125138450783115</v>
      </c>
      <c r="N122" s="17">
        <f t="shared" si="8"/>
        <v>0.22825954204902948</v>
      </c>
    </row>
    <row r="123" spans="1:14" ht="12.75" hidden="1" x14ac:dyDescent="0.2">
      <c r="A123" s="3">
        <v>8</v>
      </c>
      <c r="B123" s="3">
        <v>2017</v>
      </c>
      <c r="C123" s="13">
        <f t="shared" si="6"/>
        <v>2017</v>
      </c>
      <c r="D123" s="2">
        <f t="shared" si="0"/>
        <v>42948</v>
      </c>
      <c r="E123" s="1" t="s">
        <v>52</v>
      </c>
      <c r="F123" s="3">
        <v>1338</v>
      </c>
      <c r="G123" s="3">
        <v>100</v>
      </c>
      <c r="H123" s="3">
        <f t="shared" si="9"/>
        <v>1438</v>
      </c>
      <c r="I123" s="3">
        <v>107</v>
      </c>
      <c r="J123" s="3">
        <v>120</v>
      </c>
      <c r="K123" s="3">
        <f t="shared" si="10"/>
        <v>227</v>
      </c>
      <c r="L123" s="16" cm="1">
        <f t="array" ref="L123">INDEX('Population 2017-2022'!C$2:C$97, MATCH(1, (E123='Population 2017-2022'!A$2:A$97) * (C123='Population 2017-2022'!B$2:B$97), 0))</f>
        <v>1257689</v>
      </c>
      <c r="M123" s="17">
        <f t="shared" si="7"/>
        <v>1.1433669213931266</v>
      </c>
      <c r="N123" s="17">
        <f t="shared" si="8"/>
        <v>0.18048977131866464</v>
      </c>
    </row>
    <row r="124" spans="1:14" ht="12.75" x14ac:dyDescent="0.2">
      <c r="A124" s="3">
        <v>8</v>
      </c>
      <c r="B124" s="3">
        <v>2017</v>
      </c>
      <c r="C124" s="13">
        <f t="shared" si="6"/>
        <v>2017</v>
      </c>
      <c r="D124" s="2">
        <f t="shared" si="0"/>
        <v>42948</v>
      </c>
      <c r="E124" s="1" t="s">
        <v>21</v>
      </c>
      <c r="F124" s="3">
        <v>31436</v>
      </c>
      <c r="G124" s="3">
        <v>5023</v>
      </c>
      <c r="H124" s="3">
        <f t="shared" si="9"/>
        <v>36459</v>
      </c>
      <c r="I124" s="3">
        <v>4997</v>
      </c>
      <c r="J124" s="3">
        <v>2225</v>
      </c>
      <c r="K124" s="3">
        <f t="shared" si="10"/>
        <v>7222</v>
      </c>
      <c r="L124" s="16" cm="1">
        <f t="array" ref="L124">INDEX('Population 2017-2022'!C$2:C$97, MATCH(1, (E124='Population 2017-2022'!A$2:A$97) * (C124='Population 2017-2022'!B$2:B$97), 0))</f>
        <v>31967075</v>
      </c>
      <c r="M124" s="17">
        <f t="shared" si="7"/>
        <v>1.1405172353116448</v>
      </c>
      <c r="N124" s="17">
        <f t="shared" si="8"/>
        <v>0.22591995044901669</v>
      </c>
    </row>
    <row r="125" spans="1:14" ht="12.75" hidden="1" x14ac:dyDescent="0.2">
      <c r="A125" s="3">
        <v>9</v>
      </c>
      <c r="B125" s="3">
        <v>2017</v>
      </c>
      <c r="C125" s="13">
        <f t="shared" si="6"/>
        <v>2017</v>
      </c>
      <c r="D125" s="2">
        <f t="shared" si="0"/>
        <v>42979</v>
      </c>
      <c r="E125" s="1" t="s">
        <v>10</v>
      </c>
      <c r="F125" s="3">
        <v>2770</v>
      </c>
      <c r="G125" s="3">
        <v>344</v>
      </c>
      <c r="H125" s="3">
        <f t="shared" si="9"/>
        <v>3114</v>
      </c>
      <c r="I125" s="3">
        <v>610</v>
      </c>
      <c r="J125" s="3">
        <v>394</v>
      </c>
      <c r="K125" s="3">
        <f t="shared" si="10"/>
        <v>1004</v>
      </c>
    </row>
    <row r="126" spans="1:14" ht="12.75" hidden="1" x14ac:dyDescent="0.2">
      <c r="A126" s="3">
        <v>9</v>
      </c>
      <c r="B126" s="3">
        <v>2017</v>
      </c>
      <c r="C126" s="13">
        <f t="shared" si="6"/>
        <v>2017</v>
      </c>
      <c r="D126" s="2">
        <f t="shared" si="0"/>
        <v>42979</v>
      </c>
      <c r="E126" s="1" t="s">
        <v>11</v>
      </c>
      <c r="F126" s="3">
        <v>2732</v>
      </c>
      <c r="G126" s="3">
        <v>310</v>
      </c>
      <c r="H126" s="3">
        <f t="shared" si="9"/>
        <v>3042</v>
      </c>
      <c r="I126" s="3">
        <v>543</v>
      </c>
      <c r="J126" s="3">
        <v>326</v>
      </c>
      <c r="K126" s="3">
        <f t="shared" si="10"/>
        <v>869</v>
      </c>
    </row>
    <row r="127" spans="1:14" ht="12.75" hidden="1" x14ac:dyDescent="0.2">
      <c r="A127" s="3">
        <v>9</v>
      </c>
      <c r="B127" s="3">
        <v>2017</v>
      </c>
      <c r="C127" s="13">
        <f t="shared" si="6"/>
        <v>2017</v>
      </c>
      <c r="D127" s="2">
        <f t="shared" si="0"/>
        <v>42979</v>
      </c>
      <c r="E127" s="1" t="s">
        <v>12</v>
      </c>
      <c r="F127" s="3">
        <v>2380</v>
      </c>
      <c r="G127" s="3">
        <v>1772</v>
      </c>
      <c r="H127" s="3">
        <f t="shared" si="9"/>
        <v>4152</v>
      </c>
      <c r="I127" s="3">
        <v>320</v>
      </c>
      <c r="J127" s="3">
        <v>222</v>
      </c>
      <c r="K127" s="3">
        <f t="shared" si="10"/>
        <v>542</v>
      </c>
      <c r="L127" s="16" cm="1">
        <f t="array" ref="L127">INDEX('Population 2017-2022'!C$2:C$97, MATCH(1, (E127='Population 2017-2022'!A$2:A$97) * (C127='Population 2017-2022'!B$2:B$97), 0))</f>
        <v>3633648</v>
      </c>
      <c r="M127" s="17">
        <f t="shared" si="7"/>
        <v>1.1426533335094649</v>
      </c>
      <c r="N127" s="17">
        <f t="shared" si="8"/>
        <v>0.14916139372883669</v>
      </c>
    </row>
    <row r="128" spans="1:14" ht="12.75" hidden="1" x14ac:dyDescent="0.2">
      <c r="A128" s="3">
        <v>9</v>
      </c>
      <c r="B128" s="3">
        <v>2017</v>
      </c>
      <c r="C128" s="13">
        <f t="shared" si="6"/>
        <v>2017</v>
      </c>
      <c r="D128" s="2">
        <f t="shared" si="0"/>
        <v>42979</v>
      </c>
      <c r="E128" s="1" t="s">
        <v>13</v>
      </c>
      <c r="F128" s="3">
        <v>872</v>
      </c>
      <c r="G128" s="3">
        <v>45</v>
      </c>
      <c r="H128" s="3">
        <f t="shared" si="9"/>
        <v>917</v>
      </c>
      <c r="I128" s="3">
        <v>118</v>
      </c>
      <c r="J128" s="3">
        <v>100</v>
      </c>
      <c r="K128" s="3">
        <f t="shared" si="10"/>
        <v>218</v>
      </c>
      <c r="L128" s="16" cm="1">
        <f t="array" ref="L128">INDEX('Population 2017-2022'!C$2:C$97, MATCH(1, (E128='Population 2017-2022'!A$2:A$97) * (C128='Population 2017-2022'!B$2:B$97), 0))</f>
        <v>1594942</v>
      </c>
      <c r="M128" s="17">
        <f t="shared" si="7"/>
        <v>0.57494253709539278</v>
      </c>
      <c r="N128" s="17">
        <f t="shared" si="8"/>
        <v>0.13668208624514247</v>
      </c>
    </row>
    <row r="129" spans="1:14" ht="12.75" hidden="1" x14ac:dyDescent="0.2">
      <c r="A129" s="3">
        <v>9</v>
      </c>
      <c r="B129" s="3">
        <v>2017</v>
      </c>
      <c r="C129" s="13">
        <f t="shared" si="6"/>
        <v>2017</v>
      </c>
      <c r="D129" s="2">
        <f t="shared" si="0"/>
        <v>42979</v>
      </c>
      <c r="E129" s="1" t="s">
        <v>14</v>
      </c>
      <c r="F129" s="3">
        <v>1618</v>
      </c>
      <c r="G129" s="3">
        <v>191</v>
      </c>
      <c r="H129" s="3">
        <f t="shared" si="9"/>
        <v>1809</v>
      </c>
      <c r="I129" s="3">
        <v>270</v>
      </c>
      <c r="J129" s="3">
        <v>13</v>
      </c>
      <c r="K129" s="3">
        <f t="shared" si="10"/>
        <v>283</v>
      </c>
      <c r="L129" s="16" cm="1">
        <f t="array" ref="L129">INDEX('Population 2017-2022'!C$2:C$97, MATCH(1, (E129='Population 2017-2022'!A$2:A$97) * (C129='Population 2017-2022'!B$2:B$97), 0))</f>
        <v>2011706</v>
      </c>
      <c r="M129" s="17">
        <f t="shared" si="7"/>
        <v>0.8992367672015692</v>
      </c>
      <c r="N129" s="17">
        <f t="shared" si="8"/>
        <v>0.14067661974463466</v>
      </c>
    </row>
    <row r="130" spans="1:14" ht="12.75" hidden="1" x14ac:dyDescent="0.2">
      <c r="A130" s="3">
        <v>9</v>
      </c>
      <c r="B130" s="3">
        <v>2017</v>
      </c>
      <c r="C130" s="13">
        <f t="shared" si="6"/>
        <v>2017</v>
      </c>
      <c r="D130" s="2">
        <f t="shared" si="0"/>
        <v>42979</v>
      </c>
      <c r="E130" s="1" t="s">
        <v>51</v>
      </c>
      <c r="F130" s="3">
        <v>1247</v>
      </c>
      <c r="G130" s="3">
        <v>56</v>
      </c>
      <c r="H130" s="3">
        <f t="shared" si="9"/>
        <v>1303</v>
      </c>
      <c r="I130" s="3">
        <v>255</v>
      </c>
      <c r="J130" s="3">
        <v>0</v>
      </c>
      <c r="K130" s="3">
        <f t="shared" si="10"/>
        <v>255</v>
      </c>
      <c r="L130" s="16" cm="1">
        <f t="array" ref="L130">INDEX('Population 2017-2022'!C$2:C$97, MATCH(1, (E130='Population 2017-2022'!A$2:A$97) * (C130='Population 2017-2022'!B$2:B$97), 0))</f>
        <v>1433583</v>
      </c>
      <c r="M130" s="17">
        <f t="shared" si="7"/>
        <v>0.90891144775014776</v>
      </c>
      <c r="N130" s="17">
        <f t="shared" si="8"/>
        <v>0.17787599322815631</v>
      </c>
    </row>
    <row r="131" spans="1:14" ht="12.75" hidden="1" x14ac:dyDescent="0.2">
      <c r="A131" s="3">
        <v>9</v>
      </c>
      <c r="B131" s="3">
        <v>2017</v>
      </c>
      <c r="C131" s="13">
        <f t="shared" ref="C131:C194" si="11">B131</f>
        <v>2017</v>
      </c>
      <c r="D131" s="2">
        <f t="shared" si="0"/>
        <v>42979</v>
      </c>
      <c r="E131" s="1" t="s">
        <v>15</v>
      </c>
      <c r="F131" s="3">
        <v>696</v>
      </c>
      <c r="G131" s="3">
        <v>139</v>
      </c>
      <c r="H131" s="3">
        <f t="shared" si="9"/>
        <v>835</v>
      </c>
      <c r="I131" s="3">
        <v>131</v>
      </c>
      <c r="J131" s="3">
        <v>61</v>
      </c>
      <c r="K131" s="3">
        <f t="shared" si="10"/>
        <v>192</v>
      </c>
      <c r="L131" s="16" cm="1">
        <f t="array" ref="L131">INDEX('Population 2017-2022'!C$2:C$97, MATCH(1, (E131='Population 2017-2022'!A$2:A$97) * (C131='Population 2017-2022'!B$2:B$97), 0))</f>
        <v>1556618</v>
      </c>
      <c r="M131" s="17">
        <f t="shared" ref="M131:M194" si="12">1000*H131/L131</f>
        <v>0.53641933987657864</v>
      </c>
      <c r="N131" s="17">
        <f t="shared" ref="N131:N194" si="13">1000*K131/L131</f>
        <v>0.12334432725305759</v>
      </c>
    </row>
    <row r="132" spans="1:14" ht="12.75" hidden="1" x14ac:dyDescent="0.2">
      <c r="A132" s="3">
        <v>9</v>
      </c>
      <c r="B132" s="3">
        <v>2017</v>
      </c>
      <c r="C132" s="13">
        <f t="shared" si="11"/>
        <v>2017</v>
      </c>
      <c r="D132" s="2">
        <f t="shared" si="0"/>
        <v>42979</v>
      </c>
      <c r="E132" s="1" t="s">
        <v>16</v>
      </c>
      <c r="F132" s="3">
        <v>1424</v>
      </c>
      <c r="G132" s="3">
        <v>150</v>
      </c>
      <c r="H132" s="3">
        <f t="shared" si="9"/>
        <v>1574</v>
      </c>
      <c r="I132" s="3">
        <v>157</v>
      </c>
      <c r="J132" s="3">
        <v>13</v>
      </c>
      <c r="K132" s="3">
        <f t="shared" si="10"/>
        <v>170</v>
      </c>
      <c r="L132" s="16" cm="1">
        <f t="array" ref="L132">INDEX('Population 2017-2022'!C$2:C$97, MATCH(1, (E132='Population 2017-2022'!A$2:A$97) * (C132='Population 2017-2022'!B$2:B$97), 0))</f>
        <v>2041066</v>
      </c>
      <c r="M132" s="17">
        <f t="shared" si="12"/>
        <v>0.77116565559369465</v>
      </c>
      <c r="N132" s="17">
        <f t="shared" si="13"/>
        <v>8.328981032460489E-2</v>
      </c>
    </row>
    <row r="133" spans="1:14" ht="12.75" hidden="1" x14ac:dyDescent="0.2">
      <c r="A133" s="3">
        <v>9</v>
      </c>
      <c r="B133" s="3">
        <v>2017</v>
      </c>
      <c r="C133" s="13">
        <f t="shared" si="11"/>
        <v>2017</v>
      </c>
      <c r="D133" s="2">
        <f t="shared" si="0"/>
        <v>42979</v>
      </c>
      <c r="E133" s="1" t="s">
        <v>17</v>
      </c>
      <c r="F133" s="3">
        <v>1800</v>
      </c>
      <c r="G133" s="3">
        <v>393</v>
      </c>
      <c r="H133" s="3">
        <f t="shared" si="9"/>
        <v>2193</v>
      </c>
      <c r="I133" s="3">
        <v>73</v>
      </c>
      <c r="J133" s="3">
        <v>112</v>
      </c>
      <c r="K133" s="3">
        <f t="shared" si="10"/>
        <v>185</v>
      </c>
      <c r="L133" s="16" cm="1">
        <f t="array" ref="L133">INDEX('Population 2017-2022'!C$2:C$97, MATCH(1, (E133='Population 2017-2022'!A$2:A$97) * (C133='Population 2017-2022'!B$2:B$97), 0))</f>
        <v>1725914</v>
      </c>
      <c r="M133" s="17">
        <f t="shared" si="12"/>
        <v>1.2706310974938497</v>
      </c>
      <c r="N133" s="17">
        <f t="shared" si="13"/>
        <v>0.10718958186792621</v>
      </c>
    </row>
    <row r="134" spans="1:14" ht="12.75" hidden="1" x14ac:dyDescent="0.2">
      <c r="A134" s="3">
        <v>9</v>
      </c>
      <c r="B134" s="3">
        <v>2017</v>
      </c>
      <c r="C134" s="13">
        <f t="shared" si="11"/>
        <v>2017</v>
      </c>
      <c r="D134" s="2">
        <f t="shared" si="0"/>
        <v>42979</v>
      </c>
      <c r="E134" s="1" t="s">
        <v>18</v>
      </c>
      <c r="F134" s="3">
        <v>1717</v>
      </c>
      <c r="G134" s="3">
        <v>417</v>
      </c>
      <c r="H134" s="3">
        <f t="shared" si="9"/>
        <v>2134</v>
      </c>
      <c r="I134" s="3">
        <v>299</v>
      </c>
      <c r="J134" s="3">
        <v>144</v>
      </c>
      <c r="K134" s="3">
        <f t="shared" si="10"/>
        <v>443</v>
      </c>
      <c r="L134" s="16" cm="1">
        <f t="array" ref="L134">INDEX('Population 2017-2022'!C$2:C$97, MATCH(1, (E134='Population 2017-2022'!A$2:A$97) * (C134='Population 2017-2022'!B$2:B$97), 0))</f>
        <v>2833375</v>
      </c>
      <c r="M134" s="17">
        <f t="shared" si="12"/>
        <v>0.75316539462654963</v>
      </c>
      <c r="N134" s="17">
        <f t="shared" si="13"/>
        <v>0.15635064190232498</v>
      </c>
    </row>
    <row r="135" spans="1:14" ht="12.75" hidden="1" x14ac:dyDescent="0.2">
      <c r="A135" s="3">
        <v>9</v>
      </c>
      <c r="B135" s="3">
        <v>2017</v>
      </c>
      <c r="C135" s="13">
        <f t="shared" si="11"/>
        <v>2017</v>
      </c>
      <c r="D135" s="2">
        <f t="shared" si="0"/>
        <v>42979</v>
      </c>
      <c r="E135" s="1" t="s">
        <v>19</v>
      </c>
      <c r="F135" s="3">
        <v>1034</v>
      </c>
      <c r="G135" s="3">
        <v>102</v>
      </c>
      <c r="H135" s="3">
        <f t="shared" si="9"/>
        <v>1136</v>
      </c>
      <c r="I135" s="3">
        <v>92</v>
      </c>
      <c r="J135" s="3">
        <v>13</v>
      </c>
      <c r="K135" s="3">
        <f t="shared" si="10"/>
        <v>105</v>
      </c>
      <c r="L135" s="16" cm="1">
        <f t="array" ref="L135">INDEX('Population 2017-2022'!C$2:C$97, MATCH(1, (E135='Population 2017-2022'!A$2:A$97) * (C135='Population 2017-2022'!B$2:B$97), 0))</f>
        <v>1343125</v>
      </c>
      <c r="M135" s="17">
        <f t="shared" si="12"/>
        <v>0.84578873894834805</v>
      </c>
      <c r="N135" s="17">
        <f t="shared" si="13"/>
        <v>7.8175895765472306E-2</v>
      </c>
    </row>
    <row r="136" spans="1:14" ht="12.75" hidden="1" x14ac:dyDescent="0.2">
      <c r="A136" s="3">
        <v>9</v>
      </c>
      <c r="B136" s="3">
        <v>2017</v>
      </c>
      <c r="C136" s="13">
        <f t="shared" si="11"/>
        <v>2017</v>
      </c>
      <c r="D136" s="2">
        <f t="shared" si="0"/>
        <v>42979</v>
      </c>
      <c r="E136" s="1" t="s">
        <v>48</v>
      </c>
      <c r="F136" s="3">
        <v>616</v>
      </c>
      <c r="G136" s="3">
        <v>34</v>
      </c>
      <c r="H136" s="3">
        <f t="shared" si="9"/>
        <v>650</v>
      </c>
      <c r="I136" s="3">
        <v>36</v>
      </c>
      <c r="J136" s="3">
        <v>71</v>
      </c>
      <c r="K136" s="3">
        <f t="shared" si="10"/>
        <v>107</v>
      </c>
      <c r="L136" s="16" cm="1">
        <f t="array" ref="L136">INDEX('Population 2017-2022'!C$2:C$97, MATCH(1, (E136='Population 2017-2022'!A$2:A$97) * (C136='Population 2017-2022'!B$2:B$97), 0))</f>
        <v>1554037</v>
      </c>
      <c r="M136" s="17">
        <f t="shared" si="12"/>
        <v>0.41826545957399985</v>
      </c>
      <c r="N136" s="17">
        <f t="shared" si="13"/>
        <v>6.8852929499104584E-2</v>
      </c>
    </row>
    <row r="137" spans="1:14" ht="12.75" hidden="1" x14ac:dyDescent="0.2">
      <c r="A137" s="3">
        <v>9</v>
      </c>
      <c r="B137" s="3">
        <v>2017</v>
      </c>
      <c r="C137" s="13">
        <f t="shared" si="11"/>
        <v>2017</v>
      </c>
      <c r="D137" s="2">
        <f t="shared" si="0"/>
        <v>42979</v>
      </c>
      <c r="E137" s="1" t="s">
        <v>49</v>
      </c>
      <c r="F137" s="3">
        <v>535</v>
      </c>
      <c r="G137" s="3">
        <v>101</v>
      </c>
      <c r="H137" s="3">
        <f t="shared" si="9"/>
        <v>636</v>
      </c>
      <c r="I137" s="3">
        <v>58</v>
      </c>
      <c r="J137" s="3">
        <v>1</v>
      </c>
      <c r="K137" s="3">
        <f t="shared" si="10"/>
        <v>59</v>
      </c>
      <c r="L137" s="16" cm="1">
        <f t="array" ref="L137">INDEX('Population 2017-2022'!C$2:C$97, MATCH(1, (E137='Population 2017-2022'!A$2:A$97) * (C137='Population 2017-2022'!B$2:B$97), 0))</f>
        <v>793343</v>
      </c>
      <c r="M137" s="17">
        <f t="shared" si="12"/>
        <v>0.80167090400999319</v>
      </c>
      <c r="N137" s="17">
        <f t="shared" si="13"/>
        <v>7.4368841724197485E-2</v>
      </c>
    </row>
    <row r="138" spans="1:14" ht="12.75" hidden="1" x14ac:dyDescent="0.2">
      <c r="A138" s="3">
        <v>9</v>
      </c>
      <c r="B138" s="3">
        <v>2017</v>
      </c>
      <c r="C138" s="13">
        <f t="shared" si="11"/>
        <v>2017</v>
      </c>
      <c r="D138" s="2">
        <f t="shared" si="0"/>
        <v>42979</v>
      </c>
      <c r="E138" s="1" t="s">
        <v>50</v>
      </c>
      <c r="F138" s="3">
        <v>650</v>
      </c>
      <c r="G138" s="3">
        <v>78</v>
      </c>
      <c r="H138" s="3">
        <f t="shared" si="9"/>
        <v>728</v>
      </c>
      <c r="I138" s="3">
        <v>108</v>
      </c>
      <c r="J138" s="3">
        <v>5</v>
      </c>
      <c r="K138" s="3">
        <f t="shared" si="10"/>
        <v>113</v>
      </c>
      <c r="L138" s="16" cm="1">
        <f t="array" ref="L138">INDEX('Population 2017-2022'!C$2:C$97, MATCH(1, (E138='Population 2017-2022'!A$2:A$97) * (C138='Population 2017-2022'!B$2:B$97), 0))</f>
        <v>1083937</v>
      </c>
      <c r="M138" s="17">
        <f t="shared" si="12"/>
        <v>0.67162574946698927</v>
      </c>
      <c r="N138" s="17">
        <f t="shared" si="13"/>
        <v>0.10424960122221126</v>
      </c>
    </row>
    <row r="139" spans="1:14" ht="12.75" hidden="1" x14ac:dyDescent="0.2">
      <c r="A139" s="3">
        <v>9</v>
      </c>
      <c r="B139" s="3">
        <v>2017</v>
      </c>
      <c r="C139" s="13">
        <f t="shared" si="11"/>
        <v>2017</v>
      </c>
      <c r="D139" s="2">
        <f t="shared" si="0"/>
        <v>42979</v>
      </c>
      <c r="E139" s="1" t="s">
        <v>20</v>
      </c>
      <c r="F139" s="3">
        <v>816</v>
      </c>
      <c r="G139" s="3">
        <v>107</v>
      </c>
      <c r="H139" s="3">
        <f t="shared" si="9"/>
        <v>923</v>
      </c>
      <c r="I139" s="3">
        <v>174</v>
      </c>
      <c r="J139" s="3">
        <v>0</v>
      </c>
      <c r="K139" s="3">
        <f t="shared" si="10"/>
        <v>174</v>
      </c>
      <c r="L139" s="16" cm="1">
        <f t="array" ref="L139">INDEX('Population 2017-2022'!C$2:C$97, MATCH(1, (E139='Population 2017-2022'!A$2:A$97) * (C139='Population 2017-2022'!B$2:B$97), 0))</f>
        <v>1187245</v>
      </c>
      <c r="M139" s="17">
        <f t="shared" si="12"/>
        <v>0.77743010077953578</v>
      </c>
      <c r="N139" s="17">
        <f t="shared" si="13"/>
        <v>0.14655778714587134</v>
      </c>
    </row>
    <row r="140" spans="1:14" ht="12.75" hidden="1" x14ac:dyDescent="0.2">
      <c r="A140" s="3">
        <v>9</v>
      </c>
      <c r="B140" s="3">
        <v>2017</v>
      </c>
      <c r="C140" s="13">
        <f t="shared" si="11"/>
        <v>2017</v>
      </c>
      <c r="D140" s="2">
        <f t="shared" si="0"/>
        <v>42979</v>
      </c>
      <c r="E140" s="1" t="s">
        <v>52</v>
      </c>
      <c r="F140" s="3">
        <v>738</v>
      </c>
      <c r="G140" s="3">
        <v>84</v>
      </c>
      <c r="H140" s="3">
        <f t="shared" si="9"/>
        <v>822</v>
      </c>
      <c r="I140" s="3">
        <v>154</v>
      </c>
      <c r="J140" s="3">
        <v>10</v>
      </c>
      <c r="K140" s="3">
        <f t="shared" si="10"/>
        <v>164</v>
      </c>
      <c r="L140" s="16" cm="1">
        <f t="array" ref="L140">INDEX('Population 2017-2022'!C$2:C$97, MATCH(1, (E140='Population 2017-2022'!A$2:A$97) * (C140='Population 2017-2022'!B$2:B$97), 0))</f>
        <v>1257689</v>
      </c>
      <c r="M140" s="17">
        <f t="shared" si="12"/>
        <v>0.65357970054600145</v>
      </c>
      <c r="N140" s="17">
        <f t="shared" si="13"/>
        <v>0.13039789645929956</v>
      </c>
    </row>
    <row r="141" spans="1:14" ht="12.75" x14ac:dyDescent="0.2">
      <c r="A141" s="3">
        <v>9</v>
      </c>
      <c r="B141" s="3">
        <v>2017</v>
      </c>
      <c r="C141" s="13">
        <f t="shared" si="11"/>
        <v>2017</v>
      </c>
      <c r="D141" s="2">
        <f t="shared" si="0"/>
        <v>42979</v>
      </c>
      <c r="E141" s="1" t="s">
        <v>21</v>
      </c>
      <c r="F141" s="3">
        <v>21645</v>
      </c>
      <c r="G141" s="3">
        <v>4323</v>
      </c>
      <c r="H141" s="3">
        <f t="shared" si="9"/>
        <v>25968</v>
      </c>
      <c r="I141" s="3">
        <v>3398</v>
      </c>
      <c r="J141" s="3">
        <v>1485</v>
      </c>
      <c r="K141" s="3">
        <f t="shared" si="10"/>
        <v>4883</v>
      </c>
      <c r="L141" s="16" cm="1">
        <f t="array" ref="L141">INDEX('Population 2017-2022'!C$2:C$97, MATCH(1, (E141='Population 2017-2022'!A$2:A$97) * (C141='Population 2017-2022'!B$2:B$97), 0))</f>
        <v>31967075</v>
      </c>
      <c r="M141" s="17">
        <f t="shared" si="12"/>
        <v>0.81233581739962135</v>
      </c>
      <c r="N141" s="17">
        <f t="shared" si="13"/>
        <v>0.15275091637254895</v>
      </c>
    </row>
    <row r="142" spans="1:14" ht="12.75" hidden="1" x14ac:dyDescent="0.2">
      <c r="A142" s="3">
        <v>10</v>
      </c>
      <c r="B142" s="3">
        <v>2017</v>
      </c>
      <c r="C142" s="13">
        <f t="shared" si="11"/>
        <v>2017</v>
      </c>
      <c r="D142" s="2">
        <f t="shared" si="0"/>
        <v>43009</v>
      </c>
      <c r="E142" s="1" t="s">
        <v>10</v>
      </c>
      <c r="F142" s="3">
        <v>1283</v>
      </c>
      <c r="G142" s="3">
        <v>476</v>
      </c>
      <c r="H142" s="3">
        <f t="shared" si="9"/>
        <v>1759</v>
      </c>
      <c r="I142" s="3">
        <v>845</v>
      </c>
      <c r="J142" s="3">
        <v>606</v>
      </c>
      <c r="K142" s="3">
        <f t="shared" si="10"/>
        <v>1451</v>
      </c>
    </row>
    <row r="143" spans="1:14" ht="12.75" hidden="1" x14ac:dyDescent="0.2">
      <c r="A143" s="3">
        <v>10</v>
      </c>
      <c r="B143" s="3">
        <v>2017</v>
      </c>
      <c r="C143" s="13">
        <f t="shared" si="11"/>
        <v>2017</v>
      </c>
      <c r="D143" s="2">
        <f t="shared" si="0"/>
        <v>43009</v>
      </c>
      <c r="E143" s="1" t="s">
        <v>11</v>
      </c>
      <c r="F143" s="3">
        <v>940</v>
      </c>
      <c r="G143" s="3">
        <v>424</v>
      </c>
      <c r="H143" s="3">
        <f t="shared" si="9"/>
        <v>1364</v>
      </c>
      <c r="I143" s="3">
        <v>726</v>
      </c>
      <c r="J143" s="3">
        <v>471</v>
      </c>
      <c r="K143" s="3">
        <f t="shared" si="10"/>
        <v>1197</v>
      </c>
    </row>
    <row r="144" spans="1:14" ht="12.75" hidden="1" x14ac:dyDescent="0.2">
      <c r="A144" s="3">
        <v>10</v>
      </c>
      <c r="B144" s="3">
        <v>2017</v>
      </c>
      <c r="C144" s="13">
        <f t="shared" si="11"/>
        <v>2017</v>
      </c>
      <c r="D144" s="2">
        <f t="shared" si="0"/>
        <v>43009</v>
      </c>
      <c r="E144" s="1" t="s">
        <v>12</v>
      </c>
      <c r="F144" s="3">
        <v>891</v>
      </c>
      <c r="G144" s="3">
        <v>3565</v>
      </c>
      <c r="H144" s="3">
        <f t="shared" si="9"/>
        <v>4456</v>
      </c>
      <c r="I144" s="3">
        <v>375</v>
      </c>
      <c r="J144" s="3">
        <v>279</v>
      </c>
      <c r="K144" s="3">
        <f t="shared" si="10"/>
        <v>654</v>
      </c>
      <c r="L144" s="16" cm="1">
        <f t="array" ref="L144">INDEX('Population 2017-2022'!C$2:C$97, MATCH(1, (E144='Population 2017-2022'!A$2:A$97) * (C144='Population 2017-2022'!B$2:B$97), 0))</f>
        <v>3633648</v>
      </c>
      <c r="M144" s="17">
        <f t="shared" si="12"/>
        <v>1.2263158126488862</v>
      </c>
      <c r="N144" s="17">
        <f t="shared" si="13"/>
        <v>0.1799844123591498</v>
      </c>
    </row>
    <row r="145" spans="1:14" ht="12.75" hidden="1" x14ac:dyDescent="0.2">
      <c r="A145" s="3">
        <v>10</v>
      </c>
      <c r="B145" s="3">
        <v>2017</v>
      </c>
      <c r="C145" s="13">
        <f t="shared" si="11"/>
        <v>2017</v>
      </c>
      <c r="D145" s="2">
        <f t="shared" si="0"/>
        <v>43009</v>
      </c>
      <c r="E145" s="1" t="s">
        <v>13</v>
      </c>
      <c r="F145" s="3">
        <v>495</v>
      </c>
      <c r="G145" s="3">
        <v>32</v>
      </c>
      <c r="H145" s="3">
        <f t="shared" si="9"/>
        <v>527</v>
      </c>
      <c r="I145" s="3">
        <v>75</v>
      </c>
      <c r="J145" s="3">
        <v>47</v>
      </c>
      <c r="K145" s="3">
        <f t="shared" si="10"/>
        <v>122</v>
      </c>
      <c r="L145" s="16" cm="1">
        <f t="array" ref="L145">INDEX('Population 2017-2022'!C$2:C$97, MATCH(1, (E145='Population 2017-2022'!A$2:A$97) * (C145='Population 2017-2022'!B$2:B$97), 0))</f>
        <v>1594942</v>
      </c>
      <c r="M145" s="17">
        <f t="shared" si="12"/>
        <v>0.33041953876692692</v>
      </c>
      <c r="N145" s="17">
        <f t="shared" si="13"/>
        <v>7.6491809733520086E-2</v>
      </c>
    </row>
    <row r="146" spans="1:14" ht="12.75" hidden="1" x14ac:dyDescent="0.2">
      <c r="A146" s="3">
        <v>10</v>
      </c>
      <c r="B146" s="3">
        <v>2017</v>
      </c>
      <c r="C146" s="13">
        <f t="shared" si="11"/>
        <v>2017</v>
      </c>
      <c r="D146" s="2">
        <f t="shared" si="0"/>
        <v>43009</v>
      </c>
      <c r="E146" s="1" t="s">
        <v>14</v>
      </c>
      <c r="F146" s="3">
        <v>366</v>
      </c>
      <c r="G146" s="3">
        <v>131</v>
      </c>
      <c r="H146" s="3">
        <f t="shared" si="9"/>
        <v>497</v>
      </c>
      <c r="I146" s="3">
        <v>318</v>
      </c>
      <c r="J146" s="3">
        <v>19</v>
      </c>
      <c r="K146" s="3">
        <f t="shared" si="10"/>
        <v>337</v>
      </c>
      <c r="L146" s="16" cm="1">
        <f t="array" ref="L146">INDEX('Population 2017-2022'!C$2:C$97, MATCH(1, (E146='Population 2017-2022'!A$2:A$97) * (C146='Population 2017-2022'!B$2:B$97), 0))</f>
        <v>2011706</v>
      </c>
      <c r="M146" s="17">
        <f t="shared" si="12"/>
        <v>0.24705399297909336</v>
      </c>
      <c r="N146" s="17">
        <f t="shared" si="13"/>
        <v>0.16751950831781581</v>
      </c>
    </row>
    <row r="147" spans="1:14" ht="12.75" hidden="1" x14ac:dyDescent="0.2">
      <c r="A147" s="3">
        <v>10</v>
      </c>
      <c r="B147" s="3">
        <v>2017</v>
      </c>
      <c r="C147" s="13">
        <f t="shared" si="11"/>
        <v>2017</v>
      </c>
      <c r="D147" s="2">
        <f t="shared" si="0"/>
        <v>43009</v>
      </c>
      <c r="E147" s="1" t="s">
        <v>51</v>
      </c>
      <c r="F147" s="3">
        <v>267</v>
      </c>
      <c r="G147" s="3">
        <v>66</v>
      </c>
      <c r="H147" s="3">
        <f t="shared" si="9"/>
        <v>333</v>
      </c>
      <c r="I147" s="3">
        <v>339</v>
      </c>
      <c r="J147" s="3">
        <v>1</v>
      </c>
      <c r="K147" s="3">
        <f t="shared" si="10"/>
        <v>340</v>
      </c>
      <c r="L147" s="16" cm="1">
        <f t="array" ref="L147">INDEX('Population 2017-2022'!C$2:C$97, MATCH(1, (E147='Population 2017-2022'!A$2:A$97) * (C147='Population 2017-2022'!B$2:B$97), 0))</f>
        <v>1433583</v>
      </c>
      <c r="M147" s="17">
        <f t="shared" si="12"/>
        <v>0.23228512056853354</v>
      </c>
      <c r="N147" s="17">
        <f t="shared" si="13"/>
        <v>0.23716799097087507</v>
      </c>
    </row>
    <row r="148" spans="1:14" ht="12.75" hidden="1" x14ac:dyDescent="0.2">
      <c r="A148" s="3">
        <v>10</v>
      </c>
      <c r="B148" s="3">
        <v>2017</v>
      </c>
      <c r="C148" s="13">
        <f t="shared" si="11"/>
        <v>2017</v>
      </c>
      <c r="D148" s="2">
        <f t="shared" si="0"/>
        <v>43009</v>
      </c>
      <c r="E148" s="1" t="s">
        <v>15</v>
      </c>
      <c r="F148" s="3">
        <v>719</v>
      </c>
      <c r="G148" s="3">
        <v>128</v>
      </c>
      <c r="H148" s="3">
        <f t="shared" si="9"/>
        <v>847</v>
      </c>
      <c r="I148" s="3">
        <v>176</v>
      </c>
      <c r="J148" s="3">
        <v>61</v>
      </c>
      <c r="K148" s="3">
        <f t="shared" si="10"/>
        <v>237</v>
      </c>
      <c r="L148" s="16" cm="1">
        <f t="array" ref="L148">INDEX('Population 2017-2022'!C$2:C$97, MATCH(1, (E148='Population 2017-2022'!A$2:A$97) * (C148='Population 2017-2022'!B$2:B$97), 0))</f>
        <v>1556618</v>
      </c>
      <c r="M148" s="17">
        <f t="shared" si="12"/>
        <v>0.54412836032989464</v>
      </c>
      <c r="N148" s="17">
        <f t="shared" si="13"/>
        <v>0.15225315395299296</v>
      </c>
    </row>
    <row r="149" spans="1:14" ht="12.75" hidden="1" x14ac:dyDescent="0.2">
      <c r="A149" s="3">
        <v>10</v>
      </c>
      <c r="B149" s="3">
        <v>2017</v>
      </c>
      <c r="C149" s="13">
        <f t="shared" si="11"/>
        <v>2017</v>
      </c>
      <c r="D149" s="2">
        <f t="shared" si="0"/>
        <v>43009</v>
      </c>
      <c r="E149" s="1" t="s">
        <v>16</v>
      </c>
      <c r="F149" s="3">
        <v>765</v>
      </c>
      <c r="G149" s="3">
        <v>246</v>
      </c>
      <c r="H149" s="3">
        <f t="shared" si="9"/>
        <v>1011</v>
      </c>
      <c r="I149" s="3">
        <v>352</v>
      </c>
      <c r="J149" s="3">
        <v>55</v>
      </c>
      <c r="K149" s="3">
        <f t="shared" si="10"/>
        <v>407</v>
      </c>
      <c r="L149" s="16" cm="1">
        <f t="array" ref="L149">INDEX('Population 2017-2022'!C$2:C$97, MATCH(1, (E149='Population 2017-2022'!A$2:A$97) * (C149='Population 2017-2022'!B$2:B$97), 0))</f>
        <v>2041066</v>
      </c>
      <c r="M149" s="17">
        <f t="shared" si="12"/>
        <v>0.4953294014010326</v>
      </c>
      <c r="N149" s="17">
        <f t="shared" si="13"/>
        <v>0.19940560471831875</v>
      </c>
    </row>
    <row r="150" spans="1:14" ht="12.75" hidden="1" x14ac:dyDescent="0.2">
      <c r="A150" s="3">
        <v>10</v>
      </c>
      <c r="B150" s="3">
        <v>2017</v>
      </c>
      <c r="C150" s="13">
        <f t="shared" si="11"/>
        <v>2017</v>
      </c>
      <c r="D150" s="2">
        <f t="shared" si="0"/>
        <v>43009</v>
      </c>
      <c r="E150" s="1" t="s">
        <v>17</v>
      </c>
      <c r="F150" s="3">
        <v>1530</v>
      </c>
      <c r="G150" s="3">
        <v>424</v>
      </c>
      <c r="H150" s="3">
        <f t="shared" si="9"/>
        <v>1954</v>
      </c>
      <c r="I150" s="3">
        <v>73</v>
      </c>
      <c r="J150" s="3">
        <v>167</v>
      </c>
      <c r="K150" s="3">
        <f t="shared" si="10"/>
        <v>240</v>
      </c>
      <c r="L150" s="16" cm="1">
        <f t="array" ref="L150">INDEX('Population 2017-2022'!C$2:C$97, MATCH(1, (E150='Population 2017-2022'!A$2:A$97) * (C150='Population 2017-2022'!B$2:B$97), 0))</f>
        <v>1725914</v>
      </c>
      <c r="M150" s="17">
        <f t="shared" si="12"/>
        <v>1.1321537457833937</v>
      </c>
      <c r="N150" s="17">
        <f t="shared" si="13"/>
        <v>0.13905675485568805</v>
      </c>
    </row>
    <row r="151" spans="1:14" ht="12.75" hidden="1" x14ac:dyDescent="0.2">
      <c r="A151" s="3">
        <v>10</v>
      </c>
      <c r="B151" s="3">
        <v>2017</v>
      </c>
      <c r="C151" s="13">
        <f t="shared" si="11"/>
        <v>2017</v>
      </c>
      <c r="D151" s="2">
        <f t="shared" si="0"/>
        <v>43009</v>
      </c>
      <c r="E151" s="1" t="s">
        <v>18</v>
      </c>
      <c r="F151" s="3">
        <v>951</v>
      </c>
      <c r="G151" s="3">
        <v>352</v>
      </c>
      <c r="H151" s="3">
        <f t="shared" si="9"/>
        <v>1303</v>
      </c>
      <c r="I151" s="3">
        <v>400</v>
      </c>
      <c r="J151" s="3">
        <v>33</v>
      </c>
      <c r="K151" s="3">
        <f t="shared" si="10"/>
        <v>433</v>
      </c>
      <c r="L151" s="16" cm="1">
        <f t="array" ref="L151">INDEX('Population 2017-2022'!C$2:C$97, MATCH(1, (E151='Population 2017-2022'!A$2:A$97) * (C151='Population 2017-2022'!B$2:B$97), 0))</f>
        <v>2833375</v>
      </c>
      <c r="M151" s="17">
        <f t="shared" si="12"/>
        <v>0.45987559006485201</v>
      </c>
      <c r="N151" s="17">
        <f t="shared" si="13"/>
        <v>0.15282128203997</v>
      </c>
    </row>
    <row r="152" spans="1:14" ht="12.75" hidden="1" x14ac:dyDescent="0.2">
      <c r="A152" s="3">
        <v>10</v>
      </c>
      <c r="B152" s="3">
        <v>2017</v>
      </c>
      <c r="C152" s="13">
        <f t="shared" si="11"/>
        <v>2017</v>
      </c>
      <c r="D152" s="2">
        <f t="shared" si="0"/>
        <v>43009</v>
      </c>
      <c r="E152" s="1" t="s">
        <v>19</v>
      </c>
      <c r="F152" s="3">
        <v>268</v>
      </c>
      <c r="G152" s="3">
        <v>73</v>
      </c>
      <c r="H152" s="3">
        <f t="shared" si="9"/>
        <v>341</v>
      </c>
      <c r="I152" s="3">
        <v>225</v>
      </c>
      <c r="J152" s="3">
        <v>1</v>
      </c>
      <c r="K152" s="3">
        <f t="shared" si="10"/>
        <v>226</v>
      </c>
      <c r="L152" s="16" cm="1">
        <f t="array" ref="L152">INDEX('Population 2017-2022'!C$2:C$97, MATCH(1, (E152='Population 2017-2022'!A$2:A$97) * (C152='Population 2017-2022'!B$2:B$97), 0))</f>
        <v>1343125</v>
      </c>
      <c r="M152" s="17">
        <f t="shared" si="12"/>
        <v>0.2538855281526291</v>
      </c>
      <c r="N152" s="17">
        <f t="shared" si="13"/>
        <v>0.16826430898092135</v>
      </c>
    </row>
    <row r="153" spans="1:14" ht="12.75" hidden="1" x14ac:dyDescent="0.2">
      <c r="A153" s="3">
        <v>10</v>
      </c>
      <c r="B153" s="3">
        <v>2017</v>
      </c>
      <c r="C153" s="13">
        <f t="shared" si="11"/>
        <v>2017</v>
      </c>
      <c r="D153" s="2">
        <f t="shared" si="0"/>
        <v>43009</v>
      </c>
      <c r="E153" s="1" t="s">
        <v>48</v>
      </c>
      <c r="F153" s="3">
        <v>881</v>
      </c>
      <c r="G153" s="3">
        <v>89</v>
      </c>
      <c r="H153" s="3">
        <f t="shared" si="9"/>
        <v>970</v>
      </c>
      <c r="I153" s="3">
        <v>59</v>
      </c>
      <c r="J153" s="3">
        <v>100</v>
      </c>
      <c r="K153" s="3">
        <f t="shared" si="10"/>
        <v>159</v>
      </c>
      <c r="L153" s="16" cm="1">
        <f t="array" ref="L153">INDEX('Population 2017-2022'!C$2:C$97, MATCH(1, (E153='Population 2017-2022'!A$2:A$97) * (C153='Population 2017-2022'!B$2:B$97), 0))</f>
        <v>1554037</v>
      </c>
      <c r="M153" s="17">
        <f t="shared" si="12"/>
        <v>0.62418076274889212</v>
      </c>
      <c r="N153" s="17">
        <f t="shared" si="13"/>
        <v>0.10231416626502458</v>
      </c>
    </row>
    <row r="154" spans="1:14" ht="12.75" hidden="1" x14ac:dyDescent="0.2">
      <c r="A154" s="3">
        <v>10</v>
      </c>
      <c r="B154" s="3">
        <v>2017</v>
      </c>
      <c r="C154" s="13">
        <f t="shared" si="11"/>
        <v>2017</v>
      </c>
      <c r="D154" s="2">
        <f t="shared" si="0"/>
        <v>43009</v>
      </c>
      <c r="E154" s="1" t="s">
        <v>49</v>
      </c>
      <c r="F154" s="3">
        <v>185</v>
      </c>
      <c r="G154" s="3">
        <v>94</v>
      </c>
      <c r="H154" s="3">
        <f t="shared" si="9"/>
        <v>279</v>
      </c>
      <c r="I154" s="3">
        <v>104</v>
      </c>
      <c r="J154" s="3">
        <v>13</v>
      </c>
      <c r="K154" s="3">
        <f t="shared" si="10"/>
        <v>117</v>
      </c>
      <c r="L154" s="16" cm="1">
        <f t="array" ref="L154">INDEX('Population 2017-2022'!C$2:C$97, MATCH(1, (E154='Population 2017-2022'!A$2:A$97) * (C154='Population 2017-2022'!B$2:B$97), 0))</f>
        <v>793343</v>
      </c>
      <c r="M154" s="17">
        <f t="shared" si="12"/>
        <v>0.35167638713645927</v>
      </c>
      <c r="N154" s="17">
        <f t="shared" si="13"/>
        <v>0.14747719460561196</v>
      </c>
    </row>
    <row r="155" spans="1:14" ht="12.75" hidden="1" x14ac:dyDescent="0.2">
      <c r="A155" s="3">
        <v>10</v>
      </c>
      <c r="B155" s="3">
        <v>2017</v>
      </c>
      <c r="C155" s="13">
        <f t="shared" si="11"/>
        <v>2017</v>
      </c>
      <c r="D155" s="2">
        <f t="shared" si="0"/>
        <v>43009</v>
      </c>
      <c r="E155" s="1" t="s">
        <v>50</v>
      </c>
      <c r="F155" s="3">
        <v>366</v>
      </c>
      <c r="G155" s="3">
        <v>116</v>
      </c>
      <c r="H155" s="3">
        <f t="shared" si="9"/>
        <v>482</v>
      </c>
      <c r="I155" s="3">
        <v>114</v>
      </c>
      <c r="J155" s="3">
        <v>7</v>
      </c>
      <c r="K155" s="3">
        <f t="shared" si="10"/>
        <v>121</v>
      </c>
      <c r="L155" s="16" cm="1">
        <f t="array" ref="L155">INDEX('Population 2017-2022'!C$2:C$97, MATCH(1, (E155='Population 2017-2022'!A$2:A$97) * (C155='Population 2017-2022'!B$2:B$97), 0))</f>
        <v>1083937</v>
      </c>
      <c r="M155" s="17">
        <f t="shared" si="12"/>
        <v>0.44467529016907809</v>
      </c>
      <c r="N155" s="17">
        <f t="shared" si="13"/>
        <v>0.11163010396360674</v>
      </c>
    </row>
    <row r="156" spans="1:14" ht="12.75" hidden="1" x14ac:dyDescent="0.2">
      <c r="A156" s="3">
        <v>10</v>
      </c>
      <c r="B156" s="3">
        <v>2017</v>
      </c>
      <c r="C156" s="13">
        <f t="shared" si="11"/>
        <v>2017</v>
      </c>
      <c r="D156" s="2">
        <f t="shared" si="0"/>
        <v>43009</v>
      </c>
      <c r="E156" s="1" t="s">
        <v>20</v>
      </c>
      <c r="F156" s="3">
        <v>217</v>
      </c>
      <c r="G156" s="3">
        <v>154</v>
      </c>
      <c r="H156" s="3">
        <f t="shared" si="9"/>
        <v>371</v>
      </c>
      <c r="I156" s="3">
        <v>226</v>
      </c>
      <c r="J156" s="3">
        <v>0</v>
      </c>
      <c r="K156" s="3">
        <f t="shared" si="10"/>
        <v>226</v>
      </c>
      <c r="L156" s="16" cm="1">
        <f t="array" ref="L156">INDEX('Population 2017-2022'!C$2:C$97, MATCH(1, (E156='Population 2017-2022'!A$2:A$97) * (C156='Population 2017-2022'!B$2:B$97), 0))</f>
        <v>1187245</v>
      </c>
      <c r="M156" s="17">
        <f t="shared" si="12"/>
        <v>0.31248815535125435</v>
      </c>
      <c r="N156" s="17">
        <f t="shared" si="13"/>
        <v>0.19035666606302828</v>
      </c>
    </row>
    <row r="157" spans="1:14" ht="12.75" hidden="1" x14ac:dyDescent="0.2">
      <c r="A157" s="3">
        <v>10</v>
      </c>
      <c r="B157" s="3">
        <v>2017</v>
      </c>
      <c r="C157" s="13">
        <f t="shared" si="11"/>
        <v>2017</v>
      </c>
      <c r="D157" s="2">
        <f t="shared" si="0"/>
        <v>43009</v>
      </c>
      <c r="E157" s="1" t="s">
        <v>52</v>
      </c>
      <c r="F157" s="3">
        <v>252</v>
      </c>
      <c r="G157" s="3">
        <v>86</v>
      </c>
      <c r="H157" s="3">
        <f t="shared" si="9"/>
        <v>338</v>
      </c>
      <c r="I157" s="3">
        <v>71</v>
      </c>
      <c r="J157" s="3">
        <v>124</v>
      </c>
      <c r="K157" s="3">
        <f t="shared" si="10"/>
        <v>195</v>
      </c>
      <c r="L157" s="16" cm="1">
        <f t="array" ref="L157">INDEX('Population 2017-2022'!C$2:C$97, MATCH(1, (E157='Population 2017-2022'!A$2:A$97) * (C157='Population 2017-2022'!B$2:B$97), 0))</f>
        <v>1257689</v>
      </c>
      <c r="M157" s="17">
        <f t="shared" si="12"/>
        <v>0.26874688416611736</v>
      </c>
      <c r="N157" s="17">
        <f t="shared" si="13"/>
        <v>0.15504627932660617</v>
      </c>
    </row>
    <row r="158" spans="1:14" ht="12.75" x14ac:dyDescent="0.2">
      <c r="A158" s="3">
        <v>10</v>
      </c>
      <c r="B158" s="3">
        <v>2017</v>
      </c>
      <c r="C158" s="13">
        <f t="shared" si="11"/>
        <v>2017</v>
      </c>
      <c r="D158" s="2">
        <f t="shared" si="0"/>
        <v>43009</v>
      </c>
      <c r="E158" s="1" t="s">
        <v>21</v>
      </c>
      <c r="F158" s="3">
        <v>10376</v>
      </c>
      <c r="G158" s="3">
        <v>6456</v>
      </c>
      <c r="H158" s="3">
        <f t="shared" si="9"/>
        <v>16832</v>
      </c>
      <c r="I158" s="3">
        <v>4478</v>
      </c>
      <c r="J158" s="3">
        <v>1984</v>
      </c>
      <c r="K158" s="3">
        <f t="shared" si="10"/>
        <v>6462</v>
      </c>
      <c r="L158" s="16" cm="1">
        <f t="array" ref="L158">INDEX('Population 2017-2022'!C$2:C$97, MATCH(1, (E158='Population 2017-2022'!A$2:A$97) * (C158='Population 2017-2022'!B$2:B$97), 0))</f>
        <v>31967075</v>
      </c>
      <c r="M158" s="17">
        <f t="shared" si="12"/>
        <v>0.52654176210992087</v>
      </c>
      <c r="N158" s="17">
        <f t="shared" si="13"/>
        <v>0.20214548875679117</v>
      </c>
    </row>
    <row r="159" spans="1:14" ht="12.75" hidden="1" x14ac:dyDescent="0.2">
      <c r="A159" s="3">
        <v>11</v>
      </c>
      <c r="B159" s="3">
        <v>2017</v>
      </c>
      <c r="C159" s="13">
        <f t="shared" si="11"/>
        <v>2017</v>
      </c>
      <c r="D159" s="2">
        <f t="shared" si="0"/>
        <v>43040</v>
      </c>
      <c r="E159" s="1" t="s">
        <v>10</v>
      </c>
      <c r="F159" s="3">
        <v>1386</v>
      </c>
      <c r="G159" s="3">
        <v>309</v>
      </c>
      <c r="H159" s="3">
        <f t="shared" si="9"/>
        <v>1695</v>
      </c>
      <c r="I159" s="3">
        <v>761</v>
      </c>
      <c r="J159" s="3">
        <v>312</v>
      </c>
      <c r="K159" s="3">
        <f t="shared" si="10"/>
        <v>1073</v>
      </c>
    </row>
    <row r="160" spans="1:14" ht="12.75" hidden="1" x14ac:dyDescent="0.2">
      <c r="A160" s="3">
        <v>11</v>
      </c>
      <c r="B160" s="3">
        <v>2017</v>
      </c>
      <c r="C160" s="13">
        <f t="shared" si="11"/>
        <v>2017</v>
      </c>
      <c r="D160" s="2">
        <f t="shared" si="0"/>
        <v>43040</v>
      </c>
      <c r="E160" s="1" t="s">
        <v>11</v>
      </c>
      <c r="F160" s="3">
        <v>1562</v>
      </c>
      <c r="G160" s="3">
        <v>407</v>
      </c>
      <c r="H160" s="3">
        <f t="shared" si="9"/>
        <v>1969</v>
      </c>
      <c r="I160" s="3">
        <v>555</v>
      </c>
      <c r="J160" s="3">
        <v>368</v>
      </c>
      <c r="K160" s="3">
        <f t="shared" si="10"/>
        <v>923</v>
      </c>
    </row>
    <row r="161" spans="1:14" ht="12.75" hidden="1" x14ac:dyDescent="0.2">
      <c r="A161" s="3">
        <v>11</v>
      </c>
      <c r="B161" s="3">
        <v>2017</v>
      </c>
      <c r="C161" s="13">
        <f t="shared" si="11"/>
        <v>2017</v>
      </c>
      <c r="D161" s="2">
        <f t="shared" si="0"/>
        <v>43040</v>
      </c>
      <c r="E161" s="1" t="s">
        <v>12</v>
      </c>
      <c r="F161" s="3">
        <v>1257</v>
      </c>
      <c r="G161" s="3">
        <v>3315</v>
      </c>
      <c r="H161" s="3">
        <f t="shared" si="9"/>
        <v>4572</v>
      </c>
      <c r="I161" s="3">
        <v>459</v>
      </c>
      <c r="J161" s="3">
        <v>295</v>
      </c>
      <c r="K161" s="3">
        <f t="shared" si="10"/>
        <v>754</v>
      </c>
      <c r="L161" s="16" cm="1">
        <f t="array" ref="L161">INDEX('Population 2017-2022'!C$2:C$97, MATCH(1, (E161='Population 2017-2022'!A$2:A$97) * (C161='Population 2017-2022'!B$2:B$97), 0))</f>
        <v>3633648</v>
      </c>
      <c r="M161" s="17">
        <f t="shared" si="12"/>
        <v>1.258239653373139</v>
      </c>
      <c r="N161" s="17">
        <f t="shared" si="13"/>
        <v>0.20750496470764368</v>
      </c>
    </row>
    <row r="162" spans="1:14" ht="12.75" hidden="1" x14ac:dyDescent="0.2">
      <c r="A162" s="3">
        <v>11</v>
      </c>
      <c r="B162" s="3">
        <v>2017</v>
      </c>
      <c r="C162" s="13">
        <f t="shared" si="11"/>
        <v>2017</v>
      </c>
      <c r="D162" s="2">
        <f t="shared" si="0"/>
        <v>43040</v>
      </c>
      <c r="E162" s="1" t="s">
        <v>13</v>
      </c>
      <c r="F162" s="3">
        <v>1131</v>
      </c>
      <c r="G162" s="3">
        <v>50</v>
      </c>
      <c r="H162" s="3">
        <f t="shared" si="9"/>
        <v>1181</v>
      </c>
      <c r="I162" s="3">
        <v>182</v>
      </c>
      <c r="J162" s="3">
        <v>100</v>
      </c>
      <c r="K162" s="3">
        <f t="shared" si="10"/>
        <v>282</v>
      </c>
      <c r="L162" s="16" cm="1">
        <f t="array" ref="L162">INDEX('Population 2017-2022'!C$2:C$97, MATCH(1, (E162='Population 2017-2022'!A$2:A$97) * (C162='Population 2017-2022'!B$2:B$97), 0))</f>
        <v>1594942</v>
      </c>
      <c r="M162" s="17">
        <f t="shared" si="12"/>
        <v>0.74046579750235431</v>
      </c>
      <c r="N162" s="17">
        <f t="shared" si="13"/>
        <v>0.17680893725289071</v>
      </c>
    </row>
    <row r="163" spans="1:14" ht="12.75" hidden="1" x14ac:dyDescent="0.2">
      <c r="A163" s="3">
        <v>11</v>
      </c>
      <c r="B163" s="3">
        <v>2017</v>
      </c>
      <c r="C163" s="13">
        <f t="shared" si="11"/>
        <v>2017</v>
      </c>
      <c r="D163" s="2">
        <f t="shared" si="0"/>
        <v>43040</v>
      </c>
      <c r="E163" s="1" t="s">
        <v>14</v>
      </c>
      <c r="F163" s="3">
        <v>745</v>
      </c>
      <c r="G163" s="3">
        <v>150</v>
      </c>
      <c r="H163" s="3">
        <f t="shared" si="9"/>
        <v>895</v>
      </c>
      <c r="I163" s="3">
        <v>244</v>
      </c>
      <c r="J163" s="3">
        <v>23</v>
      </c>
      <c r="K163" s="3">
        <f t="shared" si="10"/>
        <v>267</v>
      </c>
      <c r="L163" s="16" cm="1">
        <f t="array" ref="L163">INDEX('Population 2017-2022'!C$2:C$97, MATCH(1, (E163='Population 2017-2022'!A$2:A$97) * (C163='Population 2017-2022'!B$2:B$97), 0))</f>
        <v>2011706</v>
      </c>
      <c r="M163" s="17">
        <f t="shared" si="12"/>
        <v>0.44489602357402125</v>
      </c>
      <c r="N163" s="17">
        <f t="shared" si="13"/>
        <v>0.13272317127850691</v>
      </c>
    </row>
    <row r="164" spans="1:14" ht="12.75" hidden="1" x14ac:dyDescent="0.2">
      <c r="A164" s="3">
        <v>11</v>
      </c>
      <c r="B164" s="3">
        <v>2017</v>
      </c>
      <c r="C164" s="13">
        <f t="shared" si="11"/>
        <v>2017</v>
      </c>
      <c r="D164" s="2">
        <f t="shared" si="0"/>
        <v>43040</v>
      </c>
      <c r="E164" s="1" t="s">
        <v>51</v>
      </c>
      <c r="F164" s="3">
        <v>469</v>
      </c>
      <c r="G164" s="3">
        <v>31</v>
      </c>
      <c r="H164" s="3">
        <f t="shared" si="9"/>
        <v>500</v>
      </c>
      <c r="I164" s="3">
        <v>195</v>
      </c>
      <c r="J164" s="3">
        <v>2</v>
      </c>
      <c r="K164" s="3">
        <f t="shared" si="10"/>
        <v>197</v>
      </c>
      <c r="L164" s="16" cm="1">
        <f t="array" ref="L164">INDEX('Population 2017-2022'!C$2:C$97, MATCH(1, (E164='Population 2017-2022'!A$2:A$97) * (C164='Population 2017-2022'!B$2:B$97), 0))</f>
        <v>1433583</v>
      </c>
      <c r="M164" s="17">
        <f t="shared" si="12"/>
        <v>0.34877645731011042</v>
      </c>
      <c r="N164" s="17">
        <f t="shared" si="13"/>
        <v>0.1374179241801835</v>
      </c>
    </row>
    <row r="165" spans="1:14" ht="12.75" hidden="1" x14ac:dyDescent="0.2">
      <c r="A165" s="3">
        <v>11</v>
      </c>
      <c r="B165" s="3">
        <v>2017</v>
      </c>
      <c r="C165" s="13">
        <f t="shared" si="11"/>
        <v>2017</v>
      </c>
      <c r="D165" s="2">
        <f t="shared" si="0"/>
        <v>43040</v>
      </c>
      <c r="E165" s="1" t="s">
        <v>15</v>
      </c>
      <c r="F165" s="3">
        <v>626</v>
      </c>
      <c r="G165" s="3">
        <v>248</v>
      </c>
      <c r="H165" s="3">
        <f t="shared" si="9"/>
        <v>874</v>
      </c>
      <c r="I165" s="3">
        <v>193</v>
      </c>
      <c r="J165" s="3">
        <v>47</v>
      </c>
      <c r="K165" s="3">
        <f t="shared" si="10"/>
        <v>240</v>
      </c>
      <c r="L165" s="16" cm="1">
        <f t="array" ref="L165">INDEX('Population 2017-2022'!C$2:C$97, MATCH(1, (E165='Population 2017-2022'!A$2:A$97) * (C165='Population 2017-2022'!B$2:B$97), 0))</f>
        <v>1556618</v>
      </c>
      <c r="M165" s="17">
        <f t="shared" si="12"/>
        <v>0.56147365634985591</v>
      </c>
      <c r="N165" s="17">
        <f t="shared" si="13"/>
        <v>0.15418040906632199</v>
      </c>
    </row>
    <row r="166" spans="1:14" ht="12.75" hidden="1" x14ac:dyDescent="0.2">
      <c r="A166" s="3">
        <v>11</v>
      </c>
      <c r="B166" s="3">
        <v>2017</v>
      </c>
      <c r="C166" s="13">
        <f t="shared" si="11"/>
        <v>2017</v>
      </c>
      <c r="D166" s="2">
        <f t="shared" si="0"/>
        <v>43040</v>
      </c>
      <c r="E166" s="1" t="s">
        <v>16</v>
      </c>
      <c r="F166" s="3">
        <v>799</v>
      </c>
      <c r="G166" s="3">
        <v>203</v>
      </c>
      <c r="H166" s="3">
        <f t="shared" si="9"/>
        <v>1002</v>
      </c>
      <c r="I166" s="3">
        <v>223</v>
      </c>
      <c r="J166" s="3">
        <v>36</v>
      </c>
      <c r="K166" s="3">
        <f t="shared" si="10"/>
        <v>259</v>
      </c>
      <c r="L166" s="16" cm="1">
        <f t="array" ref="L166">INDEX('Population 2017-2022'!C$2:C$97, MATCH(1, (E166='Population 2017-2022'!A$2:A$97) * (C166='Population 2017-2022'!B$2:B$97), 0))</f>
        <v>2041066</v>
      </c>
      <c r="M166" s="17">
        <f t="shared" si="12"/>
        <v>0.49091994085443585</v>
      </c>
      <c r="N166" s="17">
        <f t="shared" si="13"/>
        <v>0.12689447572983922</v>
      </c>
    </row>
    <row r="167" spans="1:14" ht="12.75" hidden="1" x14ac:dyDescent="0.2">
      <c r="A167" s="3">
        <v>11</v>
      </c>
      <c r="B167" s="3">
        <v>2017</v>
      </c>
      <c r="C167" s="13">
        <f t="shared" si="11"/>
        <v>2017</v>
      </c>
      <c r="D167" s="2">
        <f t="shared" si="0"/>
        <v>43040</v>
      </c>
      <c r="E167" s="1" t="s">
        <v>17</v>
      </c>
      <c r="F167" s="3">
        <v>1388</v>
      </c>
      <c r="G167" s="3">
        <v>60</v>
      </c>
      <c r="H167" s="3">
        <f t="shared" si="9"/>
        <v>1448</v>
      </c>
      <c r="I167" s="3">
        <v>213</v>
      </c>
      <c r="J167" s="3">
        <v>343</v>
      </c>
      <c r="K167" s="3">
        <f t="shared" si="10"/>
        <v>556</v>
      </c>
      <c r="L167" s="16" cm="1">
        <f t="array" ref="L167">INDEX('Population 2017-2022'!C$2:C$97, MATCH(1, (E167='Population 2017-2022'!A$2:A$97) * (C167='Population 2017-2022'!B$2:B$97), 0))</f>
        <v>1725914</v>
      </c>
      <c r="M167" s="17">
        <f t="shared" si="12"/>
        <v>0.83897575429598459</v>
      </c>
      <c r="N167" s="17">
        <f t="shared" si="13"/>
        <v>0.32214814874901065</v>
      </c>
    </row>
    <row r="168" spans="1:14" ht="12.75" hidden="1" x14ac:dyDescent="0.2">
      <c r="A168" s="3">
        <v>11</v>
      </c>
      <c r="B168" s="3">
        <v>2017</v>
      </c>
      <c r="C168" s="13">
        <f t="shared" si="11"/>
        <v>2017</v>
      </c>
      <c r="D168" s="2">
        <f t="shared" si="0"/>
        <v>43040</v>
      </c>
      <c r="E168" s="1" t="s">
        <v>18</v>
      </c>
      <c r="F168" s="3">
        <v>996</v>
      </c>
      <c r="G168" s="3">
        <v>308</v>
      </c>
      <c r="H168" s="3">
        <f t="shared" si="9"/>
        <v>1304</v>
      </c>
      <c r="I168" s="3">
        <v>294</v>
      </c>
      <c r="J168" s="3">
        <v>22</v>
      </c>
      <c r="K168" s="3">
        <f t="shared" si="10"/>
        <v>316</v>
      </c>
      <c r="L168" s="16" cm="1">
        <f t="array" ref="L168">INDEX('Population 2017-2022'!C$2:C$97, MATCH(1, (E168='Population 2017-2022'!A$2:A$97) * (C168='Population 2017-2022'!B$2:B$97), 0))</f>
        <v>2833375</v>
      </c>
      <c r="M168" s="17">
        <f t="shared" si="12"/>
        <v>0.46022852605108749</v>
      </c>
      <c r="N168" s="17">
        <f t="shared" si="13"/>
        <v>0.11152777165041691</v>
      </c>
    </row>
    <row r="169" spans="1:14" ht="12.75" hidden="1" x14ac:dyDescent="0.2">
      <c r="A169" s="3">
        <v>11</v>
      </c>
      <c r="B169" s="3">
        <v>2017</v>
      </c>
      <c r="C169" s="13">
        <f t="shared" si="11"/>
        <v>2017</v>
      </c>
      <c r="D169" s="2">
        <f t="shared" si="0"/>
        <v>43040</v>
      </c>
      <c r="E169" s="1" t="s">
        <v>19</v>
      </c>
      <c r="F169" s="3">
        <v>364</v>
      </c>
      <c r="G169" s="3">
        <v>58</v>
      </c>
      <c r="H169" s="3">
        <f t="shared" si="9"/>
        <v>422</v>
      </c>
      <c r="I169" s="3">
        <v>126</v>
      </c>
      <c r="J169" s="3">
        <v>13</v>
      </c>
      <c r="K169" s="3">
        <f t="shared" si="10"/>
        <v>139</v>
      </c>
      <c r="L169" s="16" cm="1">
        <f t="array" ref="L169">INDEX('Population 2017-2022'!C$2:C$97, MATCH(1, (E169='Population 2017-2022'!A$2:A$97) * (C169='Population 2017-2022'!B$2:B$97), 0))</f>
        <v>1343125</v>
      </c>
      <c r="M169" s="17">
        <f t="shared" si="12"/>
        <v>0.31419264774313632</v>
      </c>
      <c r="N169" s="17">
        <f t="shared" si="13"/>
        <v>0.10348999534667287</v>
      </c>
    </row>
    <row r="170" spans="1:14" ht="12.75" hidden="1" x14ac:dyDescent="0.2">
      <c r="A170" s="3">
        <v>11</v>
      </c>
      <c r="B170" s="3">
        <v>2017</v>
      </c>
      <c r="C170" s="13">
        <f t="shared" si="11"/>
        <v>2017</v>
      </c>
      <c r="D170" s="2">
        <f t="shared" si="0"/>
        <v>43040</v>
      </c>
      <c r="E170" s="1" t="s">
        <v>48</v>
      </c>
      <c r="F170" s="3">
        <v>708</v>
      </c>
      <c r="G170" s="3">
        <v>16</v>
      </c>
      <c r="H170" s="3">
        <f t="shared" si="9"/>
        <v>724</v>
      </c>
      <c r="I170" s="3">
        <v>43</v>
      </c>
      <c r="J170" s="3">
        <v>69</v>
      </c>
      <c r="K170" s="3">
        <f t="shared" si="10"/>
        <v>112</v>
      </c>
      <c r="L170" s="16" cm="1">
        <f t="array" ref="L170">INDEX('Population 2017-2022'!C$2:C$97, MATCH(1, (E170='Population 2017-2022'!A$2:A$97) * (C170='Population 2017-2022'!B$2:B$97), 0))</f>
        <v>1554037</v>
      </c>
      <c r="M170" s="17">
        <f t="shared" si="12"/>
        <v>0.46588337343319369</v>
      </c>
      <c r="N170" s="17">
        <f t="shared" si="13"/>
        <v>7.2070356111212278E-2</v>
      </c>
    </row>
    <row r="171" spans="1:14" ht="12.75" hidden="1" x14ac:dyDescent="0.2">
      <c r="A171" s="3">
        <v>11</v>
      </c>
      <c r="B171" s="3">
        <v>2017</v>
      </c>
      <c r="C171" s="13">
        <f t="shared" si="11"/>
        <v>2017</v>
      </c>
      <c r="D171" s="2">
        <f t="shared" si="0"/>
        <v>43040</v>
      </c>
      <c r="E171" s="1" t="s">
        <v>49</v>
      </c>
      <c r="F171" s="3">
        <v>240</v>
      </c>
      <c r="G171" s="3">
        <v>99</v>
      </c>
      <c r="H171" s="3">
        <f t="shared" si="9"/>
        <v>339</v>
      </c>
      <c r="I171" s="3">
        <v>55</v>
      </c>
      <c r="J171" s="3">
        <v>3</v>
      </c>
      <c r="K171" s="3">
        <f t="shared" si="10"/>
        <v>58</v>
      </c>
      <c r="L171" s="16" cm="1">
        <f t="array" ref="L171">INDEX('Population 2017-2022'!C$2:C$97, MATCH(1, (E171='Population 2017-2022'!A$2:A$97) * (C171='Population 2017-2022'!B$2:B$97), 0))</f>
        <v>793343</v>
      </c>
      <c r="M171" s="17">
        <f t="shared" si="12"/>
        <v>0.42730571770343972</v>
      </c>
      <c r="N171" s="17">
        <f t="shared" si="13"/>
        <v>7.3108352881414471E-2</v>
      </c>
    </row>
    <row r="172" spans="1:14" ht="12.75" hidden="1" x14ac:dyDescent="0.2">
      <c r="A172" s="3">
        <v>11</v>
      </c>
      <c r="B172" s="3">
        <v>2017</v>
      </c>
      <c r="C172" s="13">
        <f t="shared" si="11"/>
        <v>2017</v>
      </c>
      <c r="D172" s="2">
        <f t="shared" si="0"/>
        <v>43040</v>
      </c>
      <c r="E172" s="1" t="s">
        <v>50</v>
      </c>
      <c r="F172" s="3">
        <v>364</v>
      </c>
      <c r="G172" s="3">
        <v>92</v>
      </c>
      <c r="H172" s="3">
        <f t="shared" si="9"/>
        <v>456</v>
      </c>
      <c r="I172" s="3">
        <v>0</v>
      </c>
      <c r="J172" s="3">
        <v>0</v>
      </c>
      <c r="K172" s="3">
        <f t="shared" si="10"/>
        <v>0</v>
      </c>
      <c r="L172" s="16" cm="1">
        <f t="array" ref="L172">INDEX('Population 2017-2022'!C$2:C$97, MATCH(1, (E172='Population 2017-2022'!A$2:A$97) * (C172='Population 2017-2022'!B$2:B$97), 0))</f>
        <v>1083937</v>
      </c>
      <c r="M172" s="17">
        <f t="shared" si="12"/>
        <v>0.42068865625954277</v>
      </c>
      <c r="N172" s="17">
        <f t="shared" si="13"/>
        <v>0</v>
      </c>
    </row>
    <row r="173" spans="1:14" ht="12.75" hidden="1" x14ac:dyDescent="0.2">
      <c r="A173" s="3">
        <v>11</v>
      </c>
      <c r="B173" s="3">
        <v>2017</v>
      </c>
      <c r="C173" s="13">
        <f t="shared" si="11"/>
        <v>2017</v>
      </c>
      <c r="D173" s="2">
        <f t="shared" si="0"/>
        <v>43040</v>
      </c>
      <c r="E173" s="1" t="s">
        <v>20</v>
      </c>
      <c r="F173" s="3">
        <v>372</v>
      </c>
      <c r="G173" s="3">
        <v>110</v>
      </c>
      <c r="H173" s="3">
        <f t="shared" si="9"/>
        <v>482</v>
      </c>
      <c r="I173" s="3">
        <v>137</v>
      </c>
      <c r="J173" s="3">
        <v>0</v>
      </c>
      <c r="K173" s="3">
        <f t="shared" si="10"/>
        <v>137</v>
      </c>
      <c r="L173" s="16" cm="1">
        <f t="array" ref="L173">INDEX('Population 2017-2022'!C$2:C$97, MATCH(1, (E173='Population 2017-2022'!A$2:A$97) * (C173='Population 2017-2022'!B$2:B$97), 0))</f>
        <v>1187245</v>
      </c>
      <c r="M173" s="17">
        <f t="shared" si="12"/>
        <v>0.40598191611672402</v>
      </c>
      <c r="N173" s="17">
        <f t="shared" si="13"/>
        <v>0.11539320022404811</v>
      </c>
    </row>
    <row r="174" spans="1:14" ht="12.75" hidden="1" x14ac:dyDescent="0.2">
      <c r="A174" s="3">
        <v>11</v>
      </c>
      <c r="B174" s="3">
        <v>2017</v>
      </c>
      <c r="C174" s="13">
        <f t="shared" si="11"/>
        <v>2017</v>
      </c>
      <c r="D174" s="2">
        <f t="shared" si="0"/>
        <v>43040</v>
      </c>
      <c r="E174" s="1" t="s">
        <v>52</v>
      </c>
      <c r="F174" s="3">
        <v>418</v>
      </c>
      <c r="G174" s="3">
        <v>64</v>
      </c>
      <c r="H174" s="3">
        <f t="shared" si="9"/>
        <v>482</v>
      </c>
      <c r="I174" s="3">
        <v>152</v>
      </c>
      <c r="J174" s="3">
        <v>7</v>
      </c>
      <c r="K174" s="3">
        <f t="shared" si="10"/>
        <v>159</v>
      </c>
      <c r="L174" s="16" cm="1">
        <f t="array" ref="L174">INDEX('Population 2017-2022'!C$2:C$97, MATCH(1, (E174='Population 2017-2022'!A$2:A$97) * (C174='Population 2017-2022'!B$2:B$97), 0))</f>
        <v>1257689</v>
      </c>
      <c r="M174" s="17">
        <f t="shared" si="12"/>
        <v>0.38324259813038042</v>
      </c>
      <c r="N174" s="17">
        <f t="shared" si="13"/>
        <v>0.12642235083554043</v>
      </c>
    </row>
    <row r="175" spans="1:14" ht="12.75" x14ac:dyDescent="0.2">
      <c r="A175" s="3">
        <v>11</v>
      </c>
      <c r="B175" s="3">
        <v>2017</v>
      </c>
      <c r="C175" s="13">
        <f t="shared" si="11"/>
        <v>2017</v>
      </c>
      <c r="D175" s="2">
        <f t="shared" si="0"/>
        <v>43040</v>
      </c>
      <c r="E175" s="1" t="s">
        <v>21</v>
      </c>
      <c r="F175" s="3">
        <v>12825</v>
      </c>
      <c r="G175" s="3">
        <v>5520</v>
      </c>
      <c r="H175" s="3">
        <f t="shared" si="9"/>
        <v>18345</v>
      </c>
      <c r="I175" s="3">
        <v>3832</v>
      </c>
      <c r="J175" s="3">
        <v>1640</v>
      </c>
      <c r="K175" s="3">
        <f t="shared" si="10"/>
        <v>5472</v>
      </c>
      <c r="L175" s="16" cm="1">
        <f t="array" ref="L175">INDEX('Population 2017-2022'!C$2:C$97, MATCH(1, (E175='Population 2017-2022'!A$2:A$97) * (C175='Population 2017-2022'!B$2:B$97), 0))</f>
        <v>31967075</v>
      </c>
      <c r="M175" s="17">
        <f t="shared" si="12"/>
        <v>0.57387171018931193</v>
      </c>
      <c r="N175" s="17">
        <f t="shared" si="13"/>
        <v>0.17117612418402373</v>
      </c>
    </row>
    <row r="176" spans="1:14" ht="12.75" hidden="1" x14ac:dyDescent="0.2">
      <c r="A176" s="3">
        <v>12</v>
      </c>
      <c r="B176" s="3">
        <v>2017</v>
      </c>
      <c r="C176" s="13">
        <f t="shared" si="11"/>
        <v>2017</v>
      </c>
      <c r="D176" s="2">
        <f t="shared" si="0"/>
        <v>43070</v>
      </c>
      <c r="E176" s="1" t="s">
        <v>10</v>
      </c>
      <c r="F176" s="3"/>
      <c r="G176" s="3"/>
      <c r="H176" s="3">
        <f>'MarriageDivorce 2017'!D2-H2-H19-H36-H53-H70-H74-H91-H108-H125-H142-H159</f>
        <v>3999</v>
      </c>
      <c r="I176" s="3"/>
      <c r="J176" s="3"/>
      <c r="K176" s="3">
        <f>'MarriageDivorce 2017'!G2-K2-K19-K36-K53-K70-K74-K91-K108-K125-K142-K159</f>
        <v>609</v>
      </c>
    </row>
    <row r="177" spans="1:14" ht="12.75" hidden="1" x14ac:dyDescent="0.2">
      <c r="A177" s="3">
        <v>12</v>
      </c>
      <c r="B177" s="3">
        <v>2017</v>
      </c>
      <c r="C177" s="13">
        <f t="shared" si="11"/>
        <v>2017</v>
      </c>
      <c r="D177" s="2">
        <f t="shared" si="0"/>
        <v>43070</v>
      </c>
      <c r="E177" s="1" t="s">
        <v>11</v>
      </c>
      <c r="F177" s="3"/>
      <c r="G177" s="3"/>
      <c r="H177" s="3">
        <f>'MarriageDivorce 2017'!D3-H3-H20-H37-H54-H71-H75-H92-H109-H126-H143-H160</f>
        <v>2832</v>
      </c>
      <c r="I177" s="3"/>
      <c r="J177" s="3"/>
      <c r="K177" s="3">
        <f>'MarriageDivorce 2017'!G3-K3-K20-K37-K54-K71-K75-K92-K109-K126-K143-K160</f>
        <v>487</v>
      </c>
    </row>
    <row r="178" spans="1:14" ht="12.75" hidden="1" x14ac:dyDescent="0.2">
      <c r="A178" s="3">
        <v>12</v>
      </c>
      <c r="B178" s="3">
        <v>2017</v>
      </c>
      <c r="C178" s="13">
        <f t="shared" si="11"/>
        <v>2017</v>
      </c>
      <c r="D178" s="2">
        <f t="shared" si="0"/>
        <v>43070</v>
      </c>
      <c r="E178" s="1" t="s">
        <v>12</v>
      </c>
      <c r="F178" s="3"/>
      <c r="G178" s="3"/>
      <c r="H178" s="3">
        <f>'MarriageDivorce 2017'!D4-H4-H21-H38-H55-H72-H76-H93-H110-H127-H144-H161</f>
        <v>4888</v>
      </c>
      <c r="I178" s="3"/>
      <c r="J178" s="3"/>
      <c r="K178" s="3">
        <f>'MarriageDivorce 2017'!G4-K4-K21-K38-K55-K72-K76-K93-K110-K127-K144-K161</f>
        <v>336</v>
      </c>
      <c r="L178" s="16" cm="1">
        <f t="array" ref="L178">INDEX('Population 2017-2022'!C$2:C$97, MATCH(1, (E178='Population 2017-2022'!A$2:A$97) * (C178='Population 2017-2022'!B$2:B$97), 0))</f>
        <v>3633648</v>
      </c>
      <c r="M178" s="17">
        <f t="shared" si="12"/>
        <v>1.3452045987943797</v>
      </c>
      <c r="N178" s="17">
        <f t="shared" si="13"/>
        <v>9.2469055890939358E-2</v>
      </c>
    </row>
    <row r="179" spans="1:14" ht="12.75" x14ac:dyDescent="0.2">
      <c r="A179" s="3">
        <v>12</v>
      </c>
      <c r="B179" s="3">
        <v>2017</v>
      </c>
      <c r="C179" s="13">
        <f t="shared" si="11"/>
        <v>2017</v>
      </c>
      <c r="D179" s="2">
        <f t="shared" si="0"/>
        <v>43070</v>
      </c>
      <c r="E179" s="1" t="s">
        <v>21</v>
      </c>
      <c r="F179" s="3"/>
      <c r="G179" s="3"/>
      <c r="H179" s="3">
        <f>'MarriageDivorce 2017'!D18-H18-H35-H52-H69-H73-H90-H107-H124-H141-H158-H175</f>
        <v>29573</v>
      </c>
      <c r="I179" s="3"/>
      <c r="J179" s="3"/>
      <c r="K179" s="3">
        <f>'MarriageDivorce 2017'!G18-K18-K35-K52-K69-K73-K90-K107-K124-K141-K158-K175</f>
        <v>3488</v>
      </c>
      <c r="L179" s="16" cm="1">
        <f t="array" ref="L179">INDEX('Population 2017-2022'!C$2:C$97, MATCH(1, (E179='Population 2017-2022'!A$2:A$97) * (C179='Population 2017-2022'!B$2:B$97), 0))</f>
        <v>31967075</v>
      </c>
      <c r="M179" s="17">
        <f t="shared" si="12"/>
        <v>0.92510809950550688</v>
      </c>
      <c r="N179" s="17">
        <f t="shared" si="13"/>
        <v>0.10911226629274026</v>
      </c>
    </row>
    <row r="180" spans="1:14" ht="12.75" hidden="1" x14ac:dyDescent="0.2">
      <c r="A180" s="3">
        <v>1</v>
      </c>
      <c r="B180" s="3">
        <v>2018</v>
      </c>
      <c r="C180" s="13">
        <f t="shared" si="11"/>
        <v>2018</v>
      </c>
      <c r="D180" s="2">
        <f t="shared" si="0"/>
        <v>43101</v>
      </c>
      <c r="E180" s="1" t="s">
        <v>10</v>
      </c>
      <c r="F180" s="3">
        <v>4133</v>
      </c>
      <c r="G180" s="3">
        <v>1104</v>
      </c>
      <c r="H180" s="3">
        <f t="shared" ref="H180:H434" si="14">F180+G180</f>
        <v>5237</v>
      </c>
      <c r="I180" s="3">
        <v>1269</v>
      </c>
      <c r="J180" s="3">
        <v>1129</v>
      </c>
      <c r="K180" s="3">
        <f t="shared" ref="K180:K434" si="15">I180+J180</f>
        <v>2398</v>
      </c>
    </row>
    <row r="181" spans="1:14" ht="12.75" hidden="1" x14ac:dyDescent="0.2">
      <c r="A181" s="3">
        <v>1</v>
      </c>
      <c r="B181" s="3">
        <v>2018</v>
      </c>
      <c r="C181" s="13">
        <f t="shared" si="11"/>
        <v>2018</v>
      </c>
      <c r="D181" s="2">
        <f t="shared" si="0"/>
        <v>43101</v>
      </c>
      <c r="E181" s="1" t="s">
        <v>11</v>
      </c>
      <c r="F181" s="3">
        <v>2894</v>
      </c>
      <c r="G181" s="3">
        <v>664</v>
      </c>
      <c r="H181" s="3">
        <f t="shared" si="14"/>
        <v>3558</v>
      </c>
      <c r="I181" s="3">
        <v>776</v>
      </c>
      <c r="J181" s="3">
        <v>682</v>
      </c>
      <c r="K181" s="3">
        <f t="shared" si="15"/>
        <v>1458</v>
      </c>
    </row>
    <row r="182" spans="1:14" ht="12.75" hidden="1" x14ac:dyDescent="0.2">
      <c r="A182" s="3">
        <v>1</v>
      </c>
      <c r="B182" s="3">
        <v>2018</v>
      </c>
      <c r="C182" s="13">
        <f t="shared" si="11"/>
        <v>2018</v>
      </c>
      <c r="D182" s="2">
        <f t="shared" si="0"/>
        <v>43101</v>
      </c>
      <c r="E182" s="1" t="s">
        <v>12</v>
      </c>
      <c r="F182" s="3">
        <v>2788</v>
      </c>
      <c r="G182" s="3">
        <v>2232</v>
      </c>
      <c r="H182" s="3">
        <f t="shared" si="14"/>
        <v>5020</v>
      </c>
      <c r="I182" s="3">
        <v>393</v>
      </c>
      <c r="J182" s="3">
        <v>218</v>
      </c>
      <c r="K182" s="3">
        <f t="shared" si="15"/>
        <v>611</v>
      </c>
      <c r="L182" s="16" cm="1">
        <f t="array" ref="L182">INDEX('Population 2017-2022'!C$2:C$97, MATCH(1, (E182='Population 2017-2022'!A$2:A$97) * (C182='Population 2017-2022'!B$2:B$97), 0))</f>
        <v>3729998</v>
      </c>
      <c r="M182" s="17">
        <f t="shared" si="12"/>
        <v>1.3458452256542766</v>
      </c>
      <c r="N182" s="17">
        <f t="shared" si="13"/>
        <v>0.16380705834158624</v>
      </c>
    </row>
    <row r="183" spans="1:14" ht="12.75" hidden="1" x14ac:dyDescent="0.2">
      <c r="A183" s="3">
        <v>1</v>
      </c>
      <c r="B183" s="3">
        <v>2018</v>
      </c>
      <c r="C183" s="13">
        <f t="shared" si="11"/>
        <v>2018</v>
      </c>
      <c r="D183" s="2">
        <f t="shared" si="0"/>
        <v>43101</v>
      </c>
      <c r="E183" s="1" t="s">
        <v>13</v>
      </c>
      <c r="F183" s="3">
        <v>909</v>
      </c>
      <c r="G183" s="3">
        <v>56</v>
      </c>
      <c r="H183" s="3">
        <f t="shared" si="14"/>
        <v>965</v>
      </c>
      <c r="I183" s="3">
        <v>127</v>
      </c>
      <c r="J183" s="3">
        <v>100</v>
      </c>
      <c r="K183" s="3">
        <f t="shared" si="15"/>
        <v>227</v>
      </c>
      <c r="L183" s="16" cm="1">
        <f t="array" ref="L183">INDEX('Population 2017-2022'!C$2:C$97, MATCH(1, (E183='Population 2017-2022'!A$2:A$97) * (C183='Population 2017-2022'!B$2:B$97), 0))</f>
        <v>1637226</v>
      </c>
      <c r="M183" s="17">
        <f t="shared" si="12"/>
        <v>0.58941160230780598</v>
      </c>
      <c r="N183" s="17">
        <f t="shared" si="13"/>
        <v>0.13864915411800202</v>
      </c>
    </row>
    <row r="184" spans="1:14" ht="12.75" hidden="1" x14ac:dyDescent="0.2">
      <c r="A184" s="3">
        <v>1</v>
      </c>
      <c r="B184" s="3">
        <v>2018</v>
      </c>
      <c r="C184" s="13">
        <f t="shared" si="11"/>
        <v>2018</v>
      </c>
      <c r="D184" s="2">
        <f t="shared" si="0"/>
        <v>43101</v>
      </c>
      <c r="E184" s="1" t="s">
        <v>14</v>
      </c>
      <c r="F184" s="3">
        <v>1898</v>
      </c>
      <c r="G184" s="3">
        <v>277</v>
      </c>
      <c r="H184" s="3">
        <f t="shared" si="14"/>
        <v>2175</v>
      </c>
      <c r="I184" s="3">
        <v>474</v>
      </c>
      <c r="J184" s="3">
        <v>4</v>
      </c>
      <c r="K184" s="3">
        <f t="shared" si="15"/>
        <v>478</v>
      </c>
      <c r="L184" s="16" cm="1">
        <f t="array" ref="L184">INDEX('Population 2017-2022'!C$2:C$97, MATCH(1, (E184='Population 2017-2022'!A$2:A$97) * (C184='Population 2017-2022'!B$2:B$97), 0))</f>
        <v>2065042</v>
      </c>
      <c r="M184" s="17">
        <f t="shared" si="12"/>
        <v>1.0532473431533111</v>
      </c>
      <c r="N184" s="17">
        <f t="shared" si="13"/>
        <v>0.23147228966771621</v>
      </c>
    </row>
    <row r="185" spans="1:14" ht="12.75" hidden="1" x14ac:dyDescent="0.2">
      <c r="A185" s="3">
        <v>1</v>
      </c>
      <c r="B185" s="3">
        <v>2018</v>
      </c>
      <c r="C185" s="13">
        <f t="shared" si="11"/>
        <v>2018</v>
      </c>
      <c r="D185" s="2">
        <f t="shared" si="0"/>
        <v>43101</v>
      </c>
      <c r="E185" s="1" t="s">
        <v>51</v>
      </c>
      <c r="F185" s="3">
        <v>1392</v>
      </c>
      <c r="G185" s="3">
        <v>57</v>
      </c>
      <c r="H185" s="3">
        <f t="shared" si="14"/>
        <v>1449</v>
      </c>
      <c r="I185" s="3">
        <v>463</v>
      </c>
      <c r="J185" s="3">
        <v>42</v>
      </c>
      <c r="K185" s="3">
        <f t="shared" si="15"/>
        <v>505</v>
      </c>
      <c r="L185" s="16" cm="1">
        <f t="array" ref="L185">INDEX('Population 2017-2022'!C$2:C$97, MATCH(1, (E185='Population 2017-2022'!A$2:A$97) * (C185='Population 2017-2022'!B$2:B$97), 0))</f>
        <v>1471592</v>
      </c>
      <c r="M185" s="17">
        <f t="shared" si="12"/>
        <v>0.98464791871660085</v>
      </c>
      <c r="N185" s="17">
        <f t="shared" si="13"/>
        <v>0.34316576877286642</v>
      </c>
    </row>
    <row r="186" spans="1:14" ht="12.75" hidden="1" x14ac:dyDescent="0.2">
      <c r="A186" s="3">
        <v>1</v>
      </c>
      <c r="B186" s="3">
        <v>2018</v>
      </c>
      <c r="C186" s="13">
        <f t="shared" si="11"/>
        <v>2018</v>
      </c>
      <c r="D186" s="2">
        <f t="shared" si="0"/>
        <v>43101</v>
      </c>
      <c r="E186" s="1" t="s">
        <v>15</v>
      </c>
      <c r="F186" s="3">
        <v>1055</v>
      </c>
      <c r="G186" s="3">
        <v>358</v>
      </c>
      <c r="H186" s="3">
        <f t="shared" si="14"/>
        <v>1413</v>
      </c>
      <c r="I186" s="3">
        <v>260</v>
      </c>
      <c r="J186" s="3">
        <v>120</v>
      </c>
      <c r="K186" s="3">
        <f t="shared" si="15"/>
        <v>380</v>
      </c>
      <c r="L186" s="16" cm="1">
        <f t="array" ref="L186">INDEX('Population 2017-2022'!C$2:C$97, MATCH(1, (E186='Population 2017-2022'!A$2:A$97) * (C186='Population 2017-2022'!B$2:B$97), 0))</f>
        <v>1597876</v>
      </c>
      <c r="M186" s="17">
        <f t="shared" si="12"/>
        <v>0.88429890679877532</v>
      </c>
      <c r="N186" s="17">
        <f t="shared" si="13"/>
        <v>0.23781570034220428</v>
      </c>
    </row>
    <row r="187" spans="1:14" ht="12.75" hidden="1" x14ac:dyDescent="0.2">
      <c r="A187" s="3">
        <v>1</v>
      </c>
      <c r="B187" s="3">
        <v>2018</v>
      </c>
      <c r="C187" s="13">
        <f t="shared" si="11"/>
        <v>2018</v>
      </c>
      <c r="D187" s="2">
        <f t="shared" si="0"/>
        <v>43101</v>
      </c>
      <c r="E187" s="1" t="s">
        <v>16</v>
      </c>
      <c r="F187" s="3">
        <v>1939</v>
      </c>
      <c r="G187" s="3">
        <v>311</v>
      </c>
      <c r="H187" s="3">
        <f t="shared" si="14"/>
        <v>2250</v>
      </c>
      <c r="I187" s="3">
        <v>449</v>
      </c>
      <c r="J187" s="3">
        <v>42</v>
      </c>
      <c r="K187" s="3">
        <f t="shared" si="15"/>
        <v>491</v>
      </c>
      <c r="L187" s="16" cm="1">
        <f t="array" ref="L187">INDEX('Population 2017-2022'!C$2:C$97, MATCH(1, (E187='Population 2017-2022'!A$2:A$97) * (C187='Population 2017-2022'!B$2:B$97), 0))</f>
        <v>2095172</v>
      </c>
      <c r="M187" s="17">
        <f t="shared" si="12"/>
        <v>1.0738975129488175</v>
      </c>
      <c r="N187" s="17">
        <f t="shared" si="13"/>
        <v>0.23434830171460863</v>
      </c>
    </row>
    <row r="188" spans="1:14" ht="12.75" hidden="1" x14ac:dyDescent="0.2">
      <c r="A188" s="3">
        <v>1</v>
      </c>
      <c r="B188" s="3">
        <v>2018</v>
      </c>
      <c r="C188" s="13">
        <f t="shared" si="11"/>
        <v>2018</v>
      </c>
      <c r="D188" s="2">
        <f t="shared" si="0"/>
        <v>43101</v>
      </c>
      <c r="E188" s="1" t="s">
        <v>17</v>
      </c>
      <c r="F188" s="3">
        <v>1297</v>
      </c>
      <c r="G188" s="3">
        <v>346</v>
      </c>
      <c r="H188" s="3">
        <f t="shared" si="14"/>
        <v>1643</v>
      </c>
      <c r="I188" s="3">
        <v>144</v>
      </c>
      <c r="J188" s="3">
        <v>208</v>
      </c>
      <c r="K188" s="3">
        <f t="shared" si="15"/>
        <v>352</v>
      </c>
      <c r="L188" s="16" cm="1">
        <f t="array" ref="L188">INDEX('Population 2017-2022'!C$2:C$97, MATCH(1, (E188='Population 2017-2022'!A$2:A$97) * (C188='Population 2017-2022'!B$2:B$97), 0))</f>
        <v>1771656</v>
      </c>
      <c r="M188" s="17">
        <f t="shared" si="12"/>
        <v>0.92738093625399065</v>
      </c>
      <c r="N188" s="17">
        <f t="shared" si="13"/>
        <v>0.19868416893573018</v>
      </c>
    </row>
    <row r="189" spans="1:14" ht="12.75" hidden="1" x14ac:dyDescent="0.2">
      <c r="A189" s="3">
        <v>1</v>
      </c>
      <c r="B189" s="3">
        <v>2018</v>
      </c>
      <c r="C189" s="13">
        <f t="shared" si="11"/>
        <v>2018</v>
      </c>
      <c r="D189" s="2">
        <f t="shared" si="0"/>
        <v>43101</v>
      </c>
      <c r="E189" s="1" t="s">
        <v>18</v>
      </c>
      <c r="F189" s="3">
        <v>2407</v>
      </c>
      <c r="G189" s="3">
        <v>432</v>
      </c>
      <c r="H189" s="3">
        <f t="shared" si="14"/>
        <v>2839</v>
      </c>
      <c r="I189" s="3">
        <v>908</v>
      </c>
      <c r="J189" s="3">
        <v>102</v>
      </c>
      <c r="K189" s="3">
        <f t="shared" si="15"/>
        <v>1010</v>
      </c>
      <c r="L189" s="16" cm="1">
        <f t="array" ref="L189">INDEX('Population 2017-2022'!C$2:C$97, MATCH(1, (E189='Population 2017-2022'!A$2:A$97) * (C189='Population 2017-2022'!B$2:B$97), 0))</f>
        <v>2908491</v>
      </c>
      <c r="M189" s="17">
        <f t="shared" si="12"/>
        <v>0.97610754167711022</v>
      </c>
      <c r="N189" s="17">
        <f t="shared" si="13"/>
        <v>0.34725911133986664</v>
      </c>
    </row>
    <row r="190" spans="1:14" ht="12.75" hidden="1" x14ac:dyDescent="0.2">
      <c r="A190" s="3">
        <v>1</v>
      </c>
      <c r="B190" s="3">
        <v>2018</v>
      </c>
      <c r="C190" s="13">
        <f t="shared" si="11"/>
        <v>2018</v>
      </c>
      <c r="D190" s="2">
        <f t="shared" si="0"/>
        <v>43101</v>
      </c>
      <c r="E190" s="1" t="s">
        <v>19</v>
      </c>
      <c r="F190" s="3">
        <v>1291</v>
      </c>
      <c r="G190" s="3">
        <v>151</v>
      </c>
      <c r="H190" s="3">
        <f t="shared" si="14"/>
        <v>1442</v>
      </c>
      <c r="I190" s="3">
        <v>290</v>
      </c>
      <c r="J190" s="3">
        <v>51</v>
      </c>
      <c r="K190" s="3">
        <f t="shared" si="15"/>
        <v>341</v>
      </c>
      <c r="L190" s="16" cm="1">
        <f t="array" ref="L190">INDEX('Population 2017-2022'!C$2:C$97, MATCH(1, (E190='Population 2017-2022'!A$2:A$97) * (C190='Population 2017-2022'!B$2:B$97), 0))</f>
        <v>1378723</v>
      </c>
      <c r="M190" s="17">
        <f t="shared" si="12"/>
        <v>1.045895368395247</v>
      </c>
      <c r="N190" s="17">
        <f t="shared" si="13"/>
        <v>0.24733031943327266</v>
      </c>
    </row>
    <row r="191" spans="1:14" ht="12.75" hidden="1" x14ac:dyDescent="0.2">
      <c r="A191" s="3">
        <v>1</v>
      </c>
      <c r="B191" s="3">
        <v>2018</v>
      </c>
      <c r="C191" s="13">
        <f t="shared" si="11"/>
        <v>2018</v>
      </c>
      <c r="D191" s="2">
        <f t="shared" si="0"/>
        <v>43101</v>
      </c>
      <c r="E191" s="1" t="s">
        <v>48</v>
      </c>
      <c r="F191" s="3">
        <v>606</v>
      </c>
      <c r="G191" s="3">
        <v>53</v>
      </c>
      <c r="H191" s="3">
        <f t="shared" si="14"/>
        <v>659</v>
      </c>
      <c r="I191" s="3">
        <v>23</v>
      </c>
      <c r="J191" s="3">
        <v>107</v>
      </c>
      <c r="K191" s="3">
        <f t="shared" si="15"/>
        <v>130</v>
      </c>
      <c r="L191" s="16" cm="1">
        <f t="array" ref="L191">INDEX('Population 2017-2022'!C$2:C$97, MATCH(1, (E191='Population 2017-2022'!A$2:A$97) * (C191='Population 2017-2022'!B$2:B$97), 0))</f>
        <v>1595235</v>
      </c>
      <c r="M191" s="17">
        <f t="shared" si="12"/>
        <v>0.41310527915949685</v>
      </c>
      <c r="N191" s="17">
        <f t="shared" si="13"/>
        <v>8.1492695433588155E-2</v>
      </c>
    </row>
    <row r="192" spans="1:14" ht="12.75" hidden="1" x14ac:dyDescent="0.2">
      <c r="A192" s="3">
        <v>1</v>
      </c>
      <c r="B192" s="3">
        <v>2018</v>
      </c>
      <c r="C192" s="13">
        <f t="shared" si="11"/>
        <v>2018</v>
      </c>
      <c r="D192" s="2">
        <f t="shared" si="0"/>
        <v>43101</v>
      </c>
      <c r="E192" s="1" t="s">
        <v>49</v>
      </c>
      <c r="F192" s="3">
        <v>663</v>
      </c>
      <c r="G192" s="3">
        <v>135</v>
      </c>
      <c r="H192" s="3">
        <f t="shared" si="14"/>
        <v>798</v>
      </c>
      <c r="I192" s="3">
        <v>113</v>
      </c>
      <c r="J192" s="3">
        <v>4</v>
      </c>
      <c r="K192" s="3">
        <f t="shared" si="15"/>
        <v>117</v>
      </c>
      <c r="L192" s="16" cm="1">
        <f t="array" ref="L192">INDEX('Population 2017-2022'!C$2:C$97, MATCH(1, (E192='Population 2017-2022'!A$2:A$97) * (C192='Population 2017-2022'!B$2:B$97), 0))</f>
        <v>814371</v>
      </c>
      <c r="M192" s="17">
        <f t="shared" si="12"/>
        <v>0.97989736864402099</v>
      </c>
      <c r="N192" s="17">
        <f t="shared" si="13"/>
        <v>0.14366916307186772</v>
      </c>
    </row>
    <row r="193" spans="1:14" ht="12.75" hidden="1" x14ac:dyDescent="0.2">
      <c r="A193" s="3">
        <v>1</v>
      </c>
      <c r="B193" s="3">
        <v>2018</v>
      </c>
      <c r="C193" s="13">
        <f t="shared" si="11"/>
        <v>2018</v>
      </c>
      <c r="D193" s="2">
        <f t="shared" si="0"/>
        <v>43101</v>
      </c>
      <c r="E193" s="1" t="s">
        <v>50</v>
      </c>
      <c r="F193" s="3">
        <v>1016</v>
      </c>
      <c r="G193" s="3">
        <v>157</v>
      </c>
      <c r="H193" s="3">
        <f t="shared" si="14"/>
        <v>1173</v>
      </c>
      <c r="I193" s="3">
        <v>179</v>
      </c>
      <c r="J193" s="3">
        <v>3</v>
      </c>
      <c r="K193" s="3">
        <f t="shared" si="15"/>
        <v>182</v>
      </c>
      <c r="L193" s="16" cm="1">
        <f t="array" ref="L193">INDEX('Population 2017-2022'!C$2:C$97, MATCH(1, (E193='Population 2017-2022'!A$2:A$97) * (C193='Population 2017-2022'!B$2:B$97), 0))</f>
        <v>1112673</v>
      </c>
      <c r="M193" s="17">
        <f t="shared" si="12"/>
        <v>1.05421808563702</v>
      </c>
      <c r="N193" s="17">
        <f t="shared" si="13"/>
        <v>0.16357006955322903</v>
      </c>
    </row>
    <row r="194" spans="1:14" ht="12.75" hidden="1" x14ac:dyDescent="0.2">
      <c r="A194" s="3">
        <v>1</v>
      </c>
      <c r="B194" s="3">
        <v>2018</v>
      </c>
      <c r="C194" s="13">
        <f t="shared" si="11"/>
        <v>2018</v>
      </c>
      <c r="D194" s="2">
        <f t="shared" si="0"/>
        <v>43101</v>
      </c>
      <c r="E194" s="1" t="s">
        <v>20</v>
      </c>
      <c r="F194" s="3">
        <v>1212</v>
      </c>
      <c r="G194" s="3">
        <v>138</v>
      </c>
      <c r="H194" s="3">
        <f t="shared" si="14"/>
        <v>1350</v>
      </c>
      <c r="I194" s="3">
        <v>372</v>
      </c>
      <c r="J194" s="3">
        <v>0</v>
      </c>
      <c r="K194" s="3">
        <f t="shared" si="15"/>
        <v>372</v>
      </c>
      <c r="L194" s="16" cm="1">
        <f t="array" ref="L194">INDEX('Population 2017-2022'!C$2:C$97, MATCH(1, (E194='Population 2017-2022'!A$2:A$97) * (C194='Population 2017-2022'!B$2:B$97), 0))</f>
        <v>1218732</v>
      </c>
      <c r="M194" s="17">
        <f t="shared" si="12"/>
        <v>1.1077086676972461</v>
      </c>
      <c r="N194" s="17">
        <f t="shared" si="13"/>
        <v>0.30523527732101891</v>
      </c>
    </row>
    <row r="195" spans="1:14" ht="12.75" hidden="1" x14ac:dyDescent="0.2">
      <c r="A195" s="3">
        <v>1</v>
      </c>
      <c r="B195" s="3">
        <v>2018</v>
      </c>
      <c r="C195" s="13">
        <f t="shared" ref="C195:C258" si="16">B195</f>
        <v>2018</v>
      </c>
      <c r="D195" s="2">
        <f t="shared" si="0"/>
        <v>43101</v>
      </c>
      <c r="E195" s="1" t="s">
        <v>52</v>
      </c>
      <c r="F195" s="3">
        <v>1182</v>
      </c>
      <c r="G195" s="3">
        <v>131</v>
      </c>
      <c r="H195" s="3">
        <f t="shared" si="14"/>
        <v>1313</v>
      </c>
      <c r="I195" s="3">
        <v>143</v>
      </c>
      <c r="J195" s="3">
        <v>203</v>
      </c>
      <c r="K195" s="3">
        <f t="shared" si="15"/>
        <v>346</v>
      </c>
      <c r="L195" s="16" cm="1">
        <f t="array" ref="L195">INDEX('Population 2017-2022'!C$2:C$97, MATCH(1, (E195='Population 2017-2022'!A$2:A$97) * (C195='Population 2017-2022'!B$2:B$97), 0))</f>
        <v>1291048</v>
      </c>
      <c r="M195" s="17">
        <f t="shared" ref="M195:M258" si="17">1000*H195/L195</f>
        <v>1.0170032407780345</v>
      </c>
      <c r="N195" s="17">
        <f t="shared" ref="N195:N258" si="18">1000*K195/L195</f>
        <v>0.26799933077623761</v>
      </c>
    </row>
    <row r="196" spans="1:14" ht="12.75" x14ac:dyDescent="0.2">
      <c r="A196" s="3">
        <v>1</v>
      </c>
      <c r="B196" s="3">
        <v>2018</v>
      </c>
      <c r="C196" s="13">
        <f t="shared" si="16"/>
        <v>2018</v>
      </c>
      <c r="D196" s="2">
        <f t="shared" si="0"/>
        <v>43101</v>
      </c>
      <c r="E196" s="1" t="s">
        <v>21</v>
      </c>
      <c r="F196" s="3">
        <v>26682</v>
      </c>
      <c r="G196" s="3">
        <v>6602</v>
      </c>
      <c r="H196" s="3">
        <f t="shared" si="14"/>
        <v>33284</v>
      </c>
      <c r="I196" s="3">
        <v>6383</v>
      </c>
      <c r="J196" s="3">
        <v>3015</v>
      </c>
      <c r="K196" s="3">
        <f t="shared" si="15"/>
        <v>9398</v>
      </c>
      <c r="L196" s="16" cm="1">
        <f t="array" ref="L196">INDEX('Population 2017-2022'!C$2:C$97, MATCH(1, (E196='Population 2017-2022'!A$2:A$97) * (C196='Population 2017-2022'!B$2:B$97), 0))</f>
        <v>32814590</v>
      </c>
      <c r="M196" s="17">
        <f t="shared" si="17"/>
        <v>1.0143049174163079</v>
      </c>
      <c r="N196" s="17">
        <f t="shared" si="18"/>
        <v>0.28639699597038998</v>
      </c>
    </row>
    <row r="197" spans="1:14" ht="12.75" hidden="1" x14ac:dyDescent="0.2">
      <c r="A197" s="3">
        <v>2</v>
      </c>
      <c r="B197" s="3">
        <v>2018</v>
      </c>
      <c r="C197" s="13">
        <f t="shared" si="16"/>
        <v>2018</v>
      </c>
      <c r="D197" s="2">
        <f t="shared" si="0"/>
        <v>43132</v>
      </c>
      <c r="E197" s="1" t="s">
        <v>10</v>
      </c>
      <c r="F197" s="3">
        <v>3589</v>
      </c>
      <c r="G197" s="3">
        <v>610</v>
      </c>
      <c r="H197" s="3">
        <f t="shared" si="14"/>
        <v>4199</v>
      </c>
      <c r="I197" s="3">
        <v>969</v>
      </c>
      <c r="J197" s="3">
        <v>728</v>
      </c>
      <c r="K197" s="3">
        <f t="shared" si="15"/>
        <v>1697</v>
      </c>
    </row>
    <row r="198" spans="1:14" ht="12.75" hidden="1" x14ac:dyDescent="0.2">
      <c r="A198" s="3">
        <v>2</v>
      </c>
      <c r="B198" s="3">
        <v>2018</v>
      </c>
      <c r="C198" s="13">
        <f t="shared" si="16"/>
        <v>2018</v>
      </c>
      <c r="D198" s="2">
        <f t="shared" si="0"/>
        <v>43132</v>
      </c>
      <c r="E198" s="1" t="s">
        <v>11</v>
      </c>
      <c r="F198" s="3">
        <v>2890</v>
      </c>
      <c r="G198" s="3">
        <v>450</v>
      </c>
      <c r="H198" s="3">
        <f t="shared" si="14"/>
        <v>3340</v>
      </c>
      <c r="I198" s="3">
        <v>615</v>
      </c>
      <c r="J198" s="3">
        <v>400</v>
      </c>
      <c r="K198" s="3">
        <f t="shared" si="15"/>
        <v>1015</v>
      </c>
    </row>
    <row r="199" spans="1:14" ht="12.75" hidden="1" x14ac:dyDescent="0.2">
      <c r="A199" s="3">
        <v>2</v>
      </c>
      <c r="B199" s="3">
        <v>2018</v>
      </c>
      <c r="C199" s="13">
        <f t="shared" si="16"/>
        <v>2018</v>
      </c>
      <c r="D199" s="2">
        <f t="shared" si="0"/>
        <v>43132</v>
      </c>
      <c r="E199" s="1" t="s">
        <v>12</v>
      </c>
      <c r="F199" s="3">
        <v>2064</v>
      </c>
      <c r="G199" s="3">
        <v>2657</v>
      </c>
      <c r="H199" s="3">
        <f t="shared" si="14"/>
        <v>4721</v>
      </c>
      <c r="I199" s="3">
        <v>299</v>
      </c>
      <c r="J199" s="3">
        <v>244</v>
      </c>
      <c r="K199" s="3">
        <f t="shared" si="15"/>
        <v>543</v>
      </c>
      <c r="L199" s="16" cm="1">
        <f t="array" ref="L199">INDEX('Population 2017-2022'!C$2:C$97, MATCH(1, (E199='Population 2017-2022'!A$2:A$97) * (C199='Population 2017-2022'!B$2:B$97), 0))</f>
        <v>3729998</v>
      </c>
      <c r="M199" s="17">
        <f t="shared" si="17"/>
        <v>1.2656843247637131</v>
      </c>
      <c r="N199" s="17">
        <f t="shared" si="18"/>
        <v>0.14557648556379923</v>
      </c>
    </row>
    <row r="200" spans="1:14" ht="12.75" hidden="1" x14ac:dyDescent="0.2">
      <c r="A200" s="3">
        <v>2</v>
      </c>
      <c r="B200" s="3">
        <v>2018</v>
      </c>
      <c r="C200" s="13">
        <f t="shared" si="16"/>
        <v>2018</v>
      </c>
      <c r="D200" s="2">
        <f t="shared" si="0"/>
        <v>43132</v>
      </c>
      <c r="E200" s="1" t="s">
        <v>13</v>
      </c>
      <c r="F200" s="3">
        <v>1023</v>
      </c>
      <c r="G200" s="3">
        <v>45</v>
      </c>
      <c r="H200" s="3">
        <f t="shared" si="14"/>
        <v>1068</v>
      </c>
      <c r="I200" s="3">
        <v>155</v>
      </c>
      <c r="J200" s="3">
        <v>100</v>
      </c>
      <c r="K200" s="3">
        <f t="shared" si="15"/>
        <v>255</v>
      </c>
      <c r="L200" s="16" cm="1">
        <f t="array" ref="L200">INDEX('Population 2017-2022'!C$2:C$97, MATCH(1, (E200='Population 2017-2022'!A$2:A$97) * (C200='Population 2017-2022'!B$2:B$97), 0))</f>
        <v>1637226</v>
      </c>
      <c r="M200" s="17">
        <f t="shared" si="17"/>
        <v>0.6523228925023179</v>
      </c>
      <c r="N200" s="17">
        <f t="shared" si="18"/>
        <v>0.15575125242330626</v>
      </c>
    </row>
    <row r="201" spans="1:14" ht="12.75" hidden="1" x14ac:dyDescent="0.2">
      <c r="A201" s="3">
        <v>2</v>
      </c>
      <c r="B201" s="3">
        <v>2018</v>
      </c>
      <c r="C201" s="13">
        <f t="shared" si="16"/>
        <v>2018</v>
      </c>
      <c r="D201" s="2">
        <f t="shared" si="0"/>
        <v>43132</v>
      </c>
      <c r="E201" s="1" t="s">
        <v>14</v>
      </c>
      <c r="F201" s="3">
        <v>1906</v>
      </c>
      <c r="G201" s="3">
        <v>325</v>
      </c>
      <c r="H201" s="3">
        <f t="shared" si="14"/>
        <v>2231</v>
      </c>
      <c r="I201" s="3">
        <v>362</v>
      </c>
      <c r="J201" s="3">
        <v>32</v>
      </c>
      <c r="K201" s="3">
        <f t="shared" si="15"/>
        <v>394</v>
      </c>
      <c r="L201" s="16" cm="1">
        <f t="array" ref="L201">INDEX('Population 2017-2022'!C$2:C$97, MATCH(1, (E201='Population 2017-2022'!A$2:A$97) * (C201='Population 2017-2022'!B$2:B$97), 0))</f>
        <v>2065042</v>
      </c>
      <c r="M201" s="17">
        <f t="shared" si="17"/>
        <v>1.0803654356666839</v>
      </c>
      <c r="N201" s="17">
        <f t="shared" si="18"/>
        <v>0.19079515089765728</v>
      </c>
    </row>
    <row r="202" spans="1:14" ht="12.75" hidden="1" x14ac:dyDescent="0.2">
      <c r="A202" s="3">
        <v>2</v>
      </c>
      <c r="B202" s="3">
        <v>2018</v>
      </c>
      <c r="C202" s="13">
        <f t="shared" si="16"/>
        <v>2018</v>
      </c>
      <c r="D202" s="2">
        <f t="shared" si="0"/>
        <v>43132</v>
      </c>
      <c r="E202" s="1" t="s">
        <v>51</v>
      </c>
      <c r="F202" s="3">
        <v>1484</v>
      </c>
      <c r="G202" s="3">
        <v>47</v>
      </c>
      <c r="H202" s="3">
        <f t="shared" si="14"/>
        <v>1531</v>
      </c>
      <c r="I202" s="3">
        <v>383</v>
      </c>
      <c r="J202" s="3">
        <v>31</v>
      </c>
      <c r="K202" s="3">
        <f t="shared" si="15"/>
        <v>414</v>
      </c>
      <c r="L202" s="16" cm="1">
        <f t="array" ref="L202">INDEX('Population 2017-2022'!C$2:C$97, MATCH(1, (E202='Population 2017-2022'!A$2:A$97) * (C202='Population 2017-2022'!B$2:B$97), 0))</f>
        <v>1471592</v>
      </c>
      <c r="M202" s="17">
        <f t="shared" si="17"/>
        <v>1.0403698851312049</v>
      </c>
      <c r="N202" s="17">
        <f t="shared" si="18"/>
        <v>0.28132797677617166</v>
      </c>
    </row>
    <row r="203" spans="1:14" ht="12.75" hidden="1" x14ac:dyDescent="0.2">
      <c r="A203" s="3">
        <v>2</v>
      </c>
      <c r="B203" s="3">
        <v>2018</v>
      </c>
      <c r="C203" s="13">
        <f t="shared" si="16"/>
        <v>2018</v>
      </c>
      <c r="D203" s="2">
        <f t="shared" si="0"/>
        <v>43132</v>
      </c>
      <c r="E203" s="1" t="s">
        <v>15</v>
      </c>
      <c r="F203" s="3">
        <v>1091</v>
      </c>
      <c r="G203" s="3">
        <v>454</v>
      </c>
      <c r="H203" s="3">
        <f t="shared" si="14"/>
        <v>1545</v>
      </c>
      <c r="I203" s="3">
        <v>130</v>
      </c>
      <c r="J203" s="3">
        <v>60</v>
      </c>
      <c r="K203" s="3">
        <f t="shared" si="15"/>
        <v>190</v>
      </c>
      <c r="L203" s="16" cm="1">
        <f t="array" ref="L203">INDEX('Population 2017-2022'!C$2:C$97, MATCH(1, (E203='Population 2017-2022'!A$2:A$97) * (C203='Population 2017-2022'!B$2:B$97), 0))</f>
        <v>1597876</v>
      </c>
      <c r="M203" s="17">
        <f t="shared" si="17"/>
        <v>0.96690857112817263</v>
      </c>
      <c r="N203" s="17">
        <f t="shared" si="18"/>
        <v>0.11890785017110214</v>
      </c>
    </row>
    <row r="204" spans="1:14" ht="12.75" hidden="1" x14ac:dyDescent="0.2">
      <c r="A204" s="3">
        <v>2</v>
      </c>
      <c r="B204" s="3">
        <v>2018</v>
      </c>
      <c r="C204" s="13">
        <f t="shared" si="16"/>
        <v>2018</v>
      </c>
      <c r="D204" s="2">
        <f t="shared" si="0"/>
        <v>43132</v>
      </c>
      <c r="E204" s="1" t="s">
        <v>16</v>
      </c>
      <c r="F204" s="3">
        <v>1969</v>
      </c>
      <c r="G204" s="3">
        <v>279</v>
      </c>
      <c r="H204" s="3">
        <f t="shared" si="14"/>
        <v>2248</v>
      </c>
      <c r="I204" s="3">
        <v>298</v>
      </c>
      <c r="J204" s="3">
        <v>51</v>
      </c>
      <c r="K204" s="3">
        <f t="shared" si="15"/>
        <v>349</v>
      </c>
      <c r="L204" s="16" cm="1">
        <f t="array" ref="L204">INDEX('Population 2017-2022'!C$2:C$97, MATCH(1, (E204='Population 2017-2022'!A$2:A$97) * (C204='Population 2017-2022'!B$2:B$97), 0))</f>
        <v>2095172</v>
      </c>
      <c r="M204" s="17">
        <f t="shared" si="17"/>
        <v>1.0729429373817521</v>
      </c>
      <c r="N204" s="17">
        <f t="shared" si="18"/>
        <v>0.16657343645294992</v>
      </c>
    </row>
    <row r="205" spans="1:14" ht="12.75" hidden="1" x14ac:dyDescent="0.2">
      <c r="A205" s="3">
        <v>2</v>
      </c>
      <c r="B205" s="3">
        <v>2018</v>
      </c>
      <c r="C205" s="13">
        <f t="shared" si="16"/>
        <v>2018</v>
      </c>
      <c r="D205" s="2">
        <f t="shared" si="0"/>
        <v>43132</v>
      </c>
      <c r="E205" s="1" t="s">
        <v>17</v>
      </c>
      <c r="F205" s="3">
        <v>1474</v>
      </c>
      <c r="G205" s="3">
        <v>282</v>
      </c>
      <c r="H205" s="3">
        <f t="shared" si="14"/>
        <v>1756</v>
      </c>
      <c r="I205" s="3">
        <v>82</v>
      </c>
      <c r="J205" s="3">
        <v>142</v>
      </c>
      <c r="K205" s="3">
        <f t="shared" si="15"/>
        <v>224</v>
      </c>
      <c r="L205" s="16" cm="1">
        <f t="array" ref="L205">INDEX('Population 2017-2022'!C$2:C$97, MATCH(1, (E205='Population 2017-2022'!A$2:A$97) * (C205='Population 2017-2022'!B$2:B$97), 0))</f>
        <v>1771656</v>
      </c>
      <c r="M205" s="17">
        <f t="shared" si="17"/>
        <v>0.99116307003165405</v>
      </c>
      <c r="N205" s="17">
        <f t="shared" si="18"/>
        <v>0.12643538023182829</v>
      </c>
    </row>
    <row r="206" spans="1:14" ht="12.75" hidden="1" x14ac:dyDescent="0.2">
      <c r="A206" s="3">
        <v>2</v>
      </c>
      <c r="B206" s="3">
        <v>2018</v>
      </c>
      <c r="C206" s="13">
        <f t="shared" si="16"/>
        <v>2018</v>
      </c>
      <c r="D206" s="2">
        <f t="shared" si="0"/>
        <v>43132</v>
      </c>
      <c r="E206" s="1" t="s">
        <v>18</v>
      </c>
      <c r="F206" s="3">
        <v>2337</v>
      </c>
      <c r="G206" s="3">
        <v>370</v>
      </c>
      <c r="H206" s="3">
        <f t="shared" si="14"/>
        <v>2707</v>
      </c>
      <c r="I206" s="3">
        <v>532</v>
      </c>
      <c r="J206" s="3">
        <v>73</v>
      </c>
      <c r="K206" s="3">
        <f t="shared" si="15"/>
        <v>605</v>
      </c>
      <c r="L206" s="16" cm="1">
        <f t="array" ref="L206">INDEX('Population 2017-2022'!C$2:C$97, MATCH(1, (E206='Population 2017-2022'!A$2:A$97) * (C206='Population 2017-2022'!B$2:B$97), 0))</f>
        <v>2908491</v>
      </c>
      <c r="M206" s="17">
        <f t="shared" si="17"/>
        <v>0.93072318257130593</v>
      </c>
      <c r="N206" s="17">
        <f t="shared" si="18"/>
        <v>0.20801164590160326</v>
      </c>
    </row>
    <row r="207" spans="1:14" ht="12.75" hidden="1" x14ac:dyDescent="0.2">
      <c r="A207" s="3">
        <v>2</v>
      </c>
      <c r="B207" s="3">
        <v>2018</v>
      </c>
      <c r="C207" s="13">
        <f t="shared" si="16"/>
        <v>2018</v>
      </c>
      <c r="D207" s="2">
        <f t="shared" si="0"/>
        <v>43132</v>
      </c>
      <c r="E207" s="1" t="s">
        <v>19</v>
      </c>
      <c r="F207" s="3">
        <v>1146</v>
      </c>
      <c r="G207" s="3">
        <v>71</v>
      </c>
      <c r="H207" s="3">
        <f t="shared" si="14"/>
        <v>1217</v>
      </c>
      <c r="I207" s="3">
        <v>202</v>
      </c>
      <c r="J207" s="3">
        <v>13</v>
      </c>
      <c r="K207" s="3">
        <f t="shared" si="15"/>
        <v>215</v>
      </c>
      <c r="L207" s="16" cm="1">
        <f t="array" ref="L207">INDEX('Population 2017-2022'!C$2:C$97, MATCH(1, (E207='Population 2017-2022'!A$2:A$97) * (C207='Population 2017-2022'!B$2:B$97), 0))</f>
        <v>1378723</v>
      </c>
      <c r="M207" s="17">
        <f t="shared" si="17"/>
        <v>0.88270087610056547</v>
      </c>
      <c r="N207" s="17">
        <f t="shared" si="18"/>
        <v>0.15594140374825111</v>
      </c>
    </row>
    <row r="208" spans="1:14" ht="12.75" hidden="1" x14ac:dyDescent="0.2">
      <c r="A208" s="3">
        <v>2</v>
      </c>
      <c r="B208" s="3">
        <v>2018</v>
      </c>
      <c r="C208" s="13">
        <f t="shared" si="16"/>
        <v>2018</v>
      </c>
      <c r="D208" s="2">
        <f t="shared" si="0"/>
        <v>43132</v>
      </c>
      <c r="E208" s="1" t="s">
        <v>48</v>
      </c>
      <c r="F208" s="3">
        <v>683</v>
      </c>
      <c r="G208" s="3">
        <v>62</v>
      </c>
      <c r="H208" s="3">
        <f t="shared" si="14"/>
        <v>745</v>
      </c>
      <c r="I208" s="3">
        <v>27</v>
      </c>
      <c r="J208" s="3">
        <v>87</v>
      </c>
      <c r="K208" s="3">
        <f t="shared" si="15"/>
        <v>114</v>
      </c>
      <c r="L208" s="16" cm="1">
        <f t="array" ref="L208">INDEX('Population 2017-2022'!C$2:C$97, MATCH(1, (E208='Population 2017-2022'!A$2:A$97) * (C208='Population 2017-2022'!B$2:B$97), 0))</f>
        <v>1595235</v>
      </c>
      <c r="M208" s="17">
        <f t="shared" si="17"/>
        <v>0.46701583152325521</v>
      </c>
      <c r="N208" s="17">
        <f t="shared" si="18"/>
        <v>7.14628252263773E-2</v>
      </c>
    </row>
    <row r="209" spans="1:14" ht="12.75" hidden="1" x14ac:dyDescent="0.2">
      <c r="A209" s="3">
        <v>2</v>
      </c>
      <c r="B209" s="3">
        <v>2018</v>
      </c>
      <c r="C209" s="13">
        <f t="shared" si="16"/>
        <v>2018</v>
      </c>
      <c r="D209" s="2">
        <f t="shared" si="0"/>
        <v>43132</v>
      </c>
      <c r="E209" s="1" t="s">
        <v>49</v>
      </c>
      <c r="F209" s="3">
        <v>677</v>
      </c>
      <c r="G209" s="3">
        <v>153</v>
      </c>
      <c r="H209" s="3">
        <f t="shared" si="14"/>
        <v>830</v>
      </c>
      <c r="I209" s="3">
        <v>85</v>
      </c>
      <c r="J209" s="3">
        <v>9</v>
      </c>
      <c r="K209" s="3">
        <f t="shared" si="15"/>
        <v>94</v>
      </c>
      <c r="L209" s="16" cm="1">
        <f t="array" ref="L209">INDEX('Population 2017-2022'!C$2:C$97, MATCH(1, (E209='Population 2017-2022'!A$2:A$97) * (C209='Population 2017-2022'!B$2:B$97), 0))</f>
        <v>814371</v>
      </c>
      <c r="M209" s="17">
        <f t="shared" si="17"/>
        <v>1.0191914987149591</v>
      </c>
      <c r="N209" s="17">
        <f t="shared" si="18"/>
        <v>0.11542650708338091</v>
      </c>
    </row>
    <row r="210" spans="1:14" ht="12.75" hidden="1" x14ac:dyDescent="0.2">
      <c r="A210" s="3">
        <v>2</v>
      </c>
      <c r="B210" s="3">
        <v>2018</v>
      </c>
      <c r="C210" s="13">
        <f t="shared" si="16"/>
        <v>2018</v>
      </c>
      <c r="D210" s="2">
        <f t="shared" si="0"/>
        <v>43132</v>
      </c>
      <c r="E210" s="1" t="s">
        <v>50</v>
      </c>
      <c r="F210" s="3">
        <v>871</v>
      </c>
      <c r="G210" s="3">
        <v>110</v>
      </c>
      <c r="H210" s="3">
        <f t="shared" si="14"/>
        <v>981</v>
      </c>
      <c r="I210" s="3">
        <v>171</v>
      </c>
      <c r="J210" s="3">
        <v>1</v>
      </c>
      <c r="K210" s="3">
        <f t="shared" si="15"/>
        <v>172</v>
      </c>
      <c r="L210" s="16" cm="1">
        <f t="array" ref="L210">INDEX('Population 2017-2022'!C$2:C$97, MATCH(1, (E210='Population 2017-2022'!A$2:A$97) * (C210='Population 2017-2022'!B$2:B$97), 0))</f>
        <v>1112673</v>
      </c>
      <c r="M210" s="17">
        <f t="shared" si="17"/>
        <v>0.88166064962482238</v>
      </c>
      <c r="N210" s="17">
        <f t="shared" si="18"/>
        <v>0.15458270309426039</v>
      </c>
    </row>
    <row r="211" spans="1:14" ht="12.75" hidden="1" x14ac:dyDescent="0.2">
      <c r="A211" s="3">
        <v>2</v>
      </c>
      <c r="B211" s="3">
        <v>2018</v>
      </c>
      <c r="C211" s="13">
        <f t="shared" si="16"/>
        <v>2018</v>
      </c>
      <c r="D211" s="2">
        <f t="shared" si="0"/>
        <v>43132</v>
      </c>
      <c r="E211" s="1" t="s">
        <v>20</v>
      </c>
      <c r="F211" s="3">
        <v>1148</v>
      </c>
      <c r="G211" s="3">
        <v>87</v>
      </c>
      <c r="H211" s="3">
        <f t="shared" si="14"/>
        <v>1235</v>
      </c>
      <c r="I211" s="3">
        <v>264</v>
      </c>
      <c r="J211" s="3">
        <v>0</v>
      </c>
      <c r="K211" s="3">
        <f t="shared" si="15"/>
        <v>264</v>
      </c>
      <c r="L211" s="16" cm="1">
        <f t="array" ref="L211">INDEX('Population 2017-2022'!C$2:C$97, MATCH(1, (E211='Population 2017-2022'!A$2:A$97) * (C211='Population 2017-2022'!B$2:B$97), 0))</f>
        <v>1218732</v>
      </c>
      <c r="M211" s="17">
        <f t="shared" si="17"/>
        <v>1.0133482997082213</v>
      </c>
      <c r="N211" s="17">
        <f t="shared" si="18"/>
        <v>0.21661858390523922</v>
      </c>
    </row>
    <row r="212" spans="1:14" ht="12.75" hidden="1" x14ac:dyDescent="0.2">
      <c r="A212" s="3">
        <v>2</v>
      </c>
      <c r="B212" s="3">
        <v>2018</v>
      </c>
      <c r="C212" s="13">
        <f t="shared" si="16"/>
        <v>2018</v>
      </c>
      <c r="D212" s="2">
        <f t="shared" si="0"/>
        <v>43132</v>
      </c>
      <c r="E212" s="1" t="s">
        <v>52</v>
      </c>
      <c r="F212" s="3">
        <v>1207</v>
      </c>
      <c r="G212" s="3">
        <v>110</v>
      </c>
      <c r="H212" s="3">
        <f t="shared" si="14"/>
        <v>1317</v>
      </c>
      <c r="I212" s="3">
        <v>232</v>
      </c>
      <c r="J212" s="3">
        <v>23</v>
      </c>
      <c r="K212" s="3">
        <f t="shared" si="15"/>
        <v>255</v>
      </c>
      <c r="L212" s="16" cm="1">
        <f t="array" ref="L212">INDEX('Population 2017-2022'!C$2:C$97, MATCH(1, (E212='Population 2017-2022'!A$2:A$97) * (C212='Population 2017-2022'!B$2:B$97), 0))</f>
        <v>1291048</v>
      </c>
      <c r="M212" s="17">
        <f t="shared" si="17"/>
        <v>1.0201014989372974</v>
      </c>
      <c r="N212" s="17">
        <f t="shared" si="18"/>
        <v>0.19751395765300747</v>
      </c>
    </row>
    <row r="213" spans="1:14" ht="12.75" x14ac:dyDescent="0.2">
      <c r="A213" s="3">
        <v>2</v>
      </c>
      <c r="B213" s="3">
        <v>2018</v>
      </c>
      <c r="C213" s="13">
        <f t="shared" si="16"/>
        <v>2018</v>
      </c>
      <c r="D213" s="2">
        <f t="shared" si="0"/>
        <v>43132</v>
      </c>
      <c r="E213" s="1" t="s">
        <v>21</v>
      </c>
      <c r="F213" s="3">
        <v>25559</v>
      </c>
      <c r="G213" s="3">
        <v>6112</v>
      </c>
      <c r="H213" s="3">
        <f t="shared" si="14"/>
        <v>31671</v>
      </c>
      <c r="I213" s="3">
        <v>4806</v>
      </c>
      <c r="J213" s="3">
        <v>1994</v>
      </c>
      <c r="K213" s="3">
        <f t="shared" si="15"/>
        <v>6800</v>
      </c>
      <c r="L213" s="16" cm="1">
        <f t="array" ref="L213">INDEX('Population 2017-2022'!C$2:C$97, MATCH(1, (E213='Population 2017-2022'!A$2:A$97) * (C213='Population 2017-2022'!B$2:B$97), 0))</f>
        <v>32814590</v>
      </c>
      <c r="M213" s="17">
        <f t="shared" si="17"/>
        <v>0.96514995311536733</v>
      </c>
      <c r="N213" s="17">
        <f t="shared" si="18"/>
        <v>0.20722489599900532</v>
      </c>
    </row>
    <row r="214" spans="1:14" ht="12.75" hidden="1" x14ac:dyDescent="0.2">
      <c r="A214" s="3">
        <v>3</v>
      </c>
      <c r="B214" s="3">
        <v>2018</v>
      </c>
      <c r="C214" s="13">
        <f t="shared" si="16"/>
        <v>2018</v>
      </c>
      <c r="D214" s="2">
        <f t="shared" si="0"/>
        <v>43160</v>
      </c>
      <c r="E214" s="1" t="s">
        <v>10</v>
      </c>
      <c r="F214" s="3">
        <v>3759</v>
      </c>
      <c r="G214" s="3">
        <v>651</v>
      </c>
      <c r="H214" s="3">
        <f t="shared" si="14"/>
        <v>4410</v>
      </c>
      <c r="I214" s="3">
        <v>770</v>
      </c>
      <c r="J214" s="3">
        <v>741</v>
      </c>
      <c r="K214" s="3">
        <f t="shared" si="15"/>
        <v>1511</v>
      </c>
    </row>
    <row r="215" spans="1:14" ht="12.75" hidden="1" x14ac:dyDescent="0.2">
      <c r="A215" s="3">
        <v>3</v>
      </c>
      <c r="B215" s="3">
        <v>2018</v>
      </c>
      <c r="C215" s="13">
        <f t="shared" si="16"/>
        <v>2018</v>
      </c>
      <c r="D215" s="2">
        <f t="shared" si="0"/>
        <v>43160</v>
      </c>
      <c r="E215" s="1" t="s">
        <v>11</v>
      </c>
      <c r="F215" s="3">
        <v>2539</v>
      </c>
      <c r="G215" s="3">
        <v>438</v>
      </c>
      <c r="H215" s="3">
        <f t="shared" si="14"/>
        <v>2977</v>
      </c>
      <c r="I215" s="3">
        <v>584</v>
      </c>
      <c r="J215" s="3">
        <v>448</v>
      </c>
      <c r="K215" s="3">
        <f t="shared" si="15"/>
        <v>1032</v>
      </c>
    </row>
    <row r="216" spans="1:14" ht="12.75" hidden="1" x14ac:dyDescent="0.2">
      <c r="A216" s="3">
        <v>3</v>
      </c>
      <c r="B216" s="3">
        <v>2018</v>
      </c>
      <c r="C216" s="13">
        <f t="shared" si="16"/>
        <v>2018</v>
      </c>
      <c r="D216" s="2">
        <f t="shared" si="0"/>
        <v>43160</v>
      </c>
      <c r="E216" s="1" t="s">
        <v>12</v>
      </c>
      <c r="F216" s="3">
        <v>2171</v>
      </c>
      <c r="G216" s="3">
        <v>2091</v>
      </c>
      <c r="H216" s="3">
        <f t="shared" si="14"/>
        <v>4262</v>
      </c>
      <c r="I216" s="3">
        <v>268</v>
      </c>
      <c r="J216" s="3">
        <v>192</v>
      </c>
      <c r="K216" s="3">
        <f t="shared" si="15"/>
        <v>460</v>
      </c>
      <c r="L216" s="16" cm="1">
        <f t="array" ref="L216">INDEX('Population 2017-2022'!C$2:C$97, MATCH(1, (E216='Population 2017-2022'!A$2:A$97) * (C216='Population 2017-2022'!B$2:B$97), 0))</f>
        <v>3729998</v>
      </c>
      <c r="M216" s="17">
        <f t="shared" si="17"/>
        <v>1.1426279585136507</v>
      </c>
      <c r="N216" s="17">
        <f t="shared" si="18"/>
        <v>0.1233244629085592</v>
      </c>
    </row>
    <row r="217" spans="1:14" ht="12.75" hidden="1" x14ac:dyDescent="0.2">
      <c r="A217" s="3">
        <v>3</v>
      </c>
      <c r="B217" s="3">
        <v>2018</v>
      </c>
      <c r="C217" s="13">
        <f t="shared" si="16"/>
        <v>2018</v>
      </c>
      <c r="D217" s="2">
        <f t="shared" si="0"/>
        <v>43160</v>
      </c>
      <c r="E217" s="1" t="s">
        <v>13</v>
      </c>
      <c r="F217" s="3">
        <v>1237</v>
      </c>
      <c r="G217" s="3">
        <v>69</v>
      </c>
      <c r="H217" s="3">
        <f t="shared" si="14"/>
        <v>1306</v>
      </c>
      <c r="I217" s="3">
        <v>226</v>
      </c>
      <c r="J217" s="3">
        <v>155</v>
      </c>
      <c r="K217" s="3">
        <f t="shared" si="15"/>
        <v>381</v>
      </c>
      <c r="L217" s="16" cm="1">
        <f t="array" ref="L217">INDEX('Population 2017-2022'!C$2:C$97, MATCH(1, (E217='Population 2017-2022'!A$2:A$97) * (C217='Population 2017-2022'!B$2:B$97), 0))</f>
        <v>1637226</v>
      </c>
      <c r="M217" s="17">
        <f t="shared" si="17"/>
        <v>0.79769072809740382</v>
      </c>
      <c r="N217" s="17">
        <f t="shared" si="18"/>
        <v>0.23271069479717521</v>
      </c>
    </row>
    <row r="218" spans="1:14" ht="12.75" hidden="1" x14ac:dyDescent="0.2">
      <c r="A218" s="3">
        <v>3</v>
      </c>
      <c r="B218" s="3">
        <v>2018</v>
      </c>
      <c r="C218" s="13">
        <f t="shared" si="16"/>
        <v>2018</v>
      </c>
      <c r="D218" s="2">
        <f t="shared" si="0"/>
        <v>43160</v>
      </c>
      <c r="E218" s="1" t="s">
        <v>14</v>
      </c>
      <c r="F218" s="3">
        <v>1660</v>
      </c>
      <c r="G218" s="3">
        <v>242</v>
      </c>
      <c r="H218" s="3">
        <f t="shared" si="14"/>
        <v>1902</v>
      </c>
      <c r="I218" s="3">
        <v>321</v>
      </c>
      <c r="J218" s="3">
        <v>2</v>
      </c>
      <c r="K218" s="3">
        <f t="shared" si="15"/>
        <v>323</v>
      </c>
      <c r="L218" s="16" cm="1">
        <f t="array" ref="L218">INDEX('Population 2017-2022'!C$2:C$97, MATCH(1, (E218='Population 2017-2022'!A$2:A$97) * (C218='Population 2017-2022'!B$2:B$97), 0))</f>
        <v>2065042</v>
      </c>
      <c r="M218" s="17">
        <f t="shared" si="17"/>
        <v>0.92104664215061971</v>
      </c>
      <c r="N218" s="17">
        <f t="shared" si="18"/>
        <v>0.15641328360391701</v>
      </c>
    </row>
    <row r="219" spans="1:14" ht="12.75" hidden="1" x14ac:dyDescent="0.2">
      <c r="A219" s="3">
        <v>3</v>
      </c>
      <c r="B219" s="3">
        <v>2018</v>
      </c>
      <c r="C219" s="13">
        <f t="shared" si="16"/>
        <v>2018</v>
      </c>
      <c r="D219" s="2">
        <f t="shared" si="0"/>
        <v>43160</v>
      </c>
      <c r="E219" s="1" t="s">
        <v>51</v>
      </c>
      <c r="F219" s="3">
        <v>1598</v>
      </c>
      <c r="G219" s="3">
        <v>52</v>
      </c>
      <c r="H219" s="3">
        <f t="shared" si="14"/>
        <v>1650</v>
      </c>
      <c r="I219" s="3">
        <v>409</v>
      </c>
      <c r="J219" s="3">
        <v>18</v>
      </c>
      <c r="K219" s="3">
        <f t="shared" si="15"/>
        <v>427</v>
      </c>
      <c r="L219" s="16" cm="1">
        <f t="array" ref="L219">INDEX('Population 2017-2022'!C$2:C$97, MATCH(1, (E219='Population 2017-2022'!A$2:A$97) * (C219='Population 2017-2022'!B$2:B$97), 0))</f>
        <v>1471592</v>
      </c>
      <c r="M219" s="17">
        <f t="shared" si="17"/>
        <v>1.1212346900499595</v>
      </c>
      <c r="N219" s="17">
        <f t="shared" si="18"/>
        <v>0.29016194706141374</v>
      </c>
    </row>
    <row r="220" spans="1:14" ht="12.75" hidden="1" x14ac:dyDescent="0.2">
      <c r="A220" s="3">
        <v>3</v>
      </c>
      <c r="B220" s="3">
        <v>2018</v>
      </c>
      <c r="C220" s="13">
        <f t="shared" si="16"/>
        <v>2018</v>
      </c>
      <c r="D220" s="2">
        <f t="shared" si="0"/>
        <v>43160</v>
      </c>
      <c r="E220" s="1" t="s">
        <v>15</v>
      </c>
      <c r="F220" s="3">
        <v>1051</v>
      </c>
      <c r="G220" s="3">
        <v>385</v>
      </c>
      <c r="H220" s="3">
        <f t="shared" si="14"/>
        <v>1436</v>
      </c>
      <c r="I220" s="3">
        <v>206</v>
      </c>
      <c r="J220" s="3">
        <v>72</v>
      </c>
      <c r="K220" s="3">
        <f t="shared" si="15"/>
        <v>278</v>
      </c>
      <c r="L220" s="16" cm="1">
        <f t="array" ref="L220">INDEX('Population 2017-2022'!C$2:C$97, MATCH(1, (E220='Population 2017-2022'!A$2:A$97) * (C220='Population 2017-2022'!B$2:B$97), 0))</f>
        <v>1597876</v>
      </c>
      <c r="M220" s="17">
        <f t="shared" si="17"/>
        <v>0.89869301497738252</v>
      </c>
      <c r="N220" s="17">
        <f t="shared" si="18"/>
        <v>0.17398095972403366</v>
      </c>
    </row>
    <row r="221" spans="1:14" ht="12.75" hidden="1" x14ac:dyDescent="0.2">
      <c r="A221" s="3">
        <v>3</v>
      </c>
      <c r="B221" s="3">
        <v>2018</v>
      </c>
      <c r="C221" s="13">
        <f t="shared" si="16"/>
        <v>2018</v>
      </c>
      <c r="D221" s="2">
        <f t="shared" si="0"/>
        <v>43160</v>
      </c>
      <c r="E221" s="1" t="s">
        <v>16</v>
      </c>
      <c r="F221" s="3">
        <v>1789</v>
      </c>
      <c r="G221" s="3">
        <v>329</v>
      </c>
      <c r="H221" s="3">
        <f t="shared" si="14"/>
        <v>2118</v>
      </c>
      <c r="I221" s="3">
        <v>203</v>
      </c>
      <c r="J221" s="3">
        <v>32</v>
      </c>
      <c r="K221" s="3">
        <f t="shared" si="15"/>
        <v>235</v>
      </c>
      <c r="L221" s="16" cm="1">
        <f t="array" ref="L221">INDEX('Population 2017-2022'!C$2:C$97, MATCH(1, (E221='Population 2017-2022'!A$2:A$97) * (C221='Population 2017-2022'!B$2:B$97), 0))</f>
        <v>2095172</v>
      </c>
      <c r="M221" s="17">
        <f t="shared" si="17"/>
        <v>1.010895525522487</v>
      </c>
      <c r="N221" s="17">
        <f t="shared" si="18"/>
        <v>0.11216262913020983</v>
      </c>
    </row>
    <row r="222" spans="1:14" ht="12.75" hidden="1" x14ac:dyDescent="0.2">
      <c r="A222" s="3">
        <v>3</v>
      </c>
      <c r="B222" s="3">
        <v>2018</v>
      </c>
      <c r="C222" s="13">
        <f t="shared" si="16"/>
        <v>2018</v>
      </c>
      <c r="D222" s="2">
        <f t="shared" si="0"/>
        <v>43160</v>
      </c>
      <c r="E222" s="1" t="s">
        <v>17</v>
      </c>
      <c r="F222" s="3">
        <v>34</v>
      </c>
      <c r="G222" s="3">
        <v>600</v>
      </c>
      <c r="H222" s="3">
        <f t="shared" si="14"/>
        <v>634</v>
      </c>
      <c r="I222" s="3">
        <v>98</v>
      </c>
      <c r="J222" s="3">
        <v>170</v>
      </c>
      <c r="K222" s="3">
        <f t="shared" si="15"/>
        <v>268</v>
      </c>
      <c r="L222" s="16" cm="1">
        <f t="array" ref="L222">INDEX('Population 2017-2022'!C$2:C$97, MATCH(1, (E222='Population 2017-2022'!A$2:A$97) * (C222='Population 2017-2022'!B$2:B$97), 0))</f>
        <v>1771656</v>
      </c>
      <c r="M222" s="17">
        <f t="shared" si="17"/>
        <v>0.35785728154901403</v>
      </c>
      <c r="N222" s="17">
        <f t="shared" si="18"/>
        <v>0.15127090134879456</v>
      </c>
    </row>
    <row r="223" spans="1:14" ht="12.75" hidden="1" x14ac:dyDescent="0.2">
      <c r="A223" s="3">
        <v>3</v>
      </c>
      <c r="B223" s="3">
        <v>2018</v>
      </c>
      <c r="C223" s="13">
        <f t="shared" si="16"/>
        <v>2018</v>
      </c>
      <c r="D223" s="2">
        <f t="shared" si="0"/>
        <v>43160</v>
      </c>
      <c r="E223" s="1" t="s">
        <v>18</v>
      </c>
      <c r="F223" s="3">
        <v>2516</v>
      </c>
      <c r="G223" s="3">
        <v>300</v>
      </c>
      <c r="H223" s="3">
        <f t="shared" si="14"/>
        <v>2816</v>
      </c>
      <c r="I223" s="3">
        <v>503</v>
      </c>
      <c r="J223" s="3">
        <v>117</v>
      </c>
      <c r="K223" s="3">
        <f t="shared" si="15"/>
        <v>620</v>
      </c>
      <c r="L223" s="16" cm="1">
        <f t="array" ref="L223">INDEX('Population 2017-2022'!C$2:C$97, MATCH(1, (E223='Population 2017-2022'!A$2:A$97) * (C223='Population 2017-2022'!B$2:B$97), 0))</f>
        <v>2908491</v>
      </c>
      <c r="M223" s="17">
        <f t="shared" si="17"/>
        <v>0.96819966092382614</v>
      </c>
      <c r="N223" s="17">
        <f t="shared" si="18"/>
        <v>0.21316895943635378</v>
      </c>
    </row>
    <row r="224" spans="1:14" ht="12.75" hidden="1" x14ac:dyDescent="0.2">
      <c r="A224" s="3">
        <v>3</v>
      </c>
      <c r="B224" s="3">
        <v>2018</v>
      </c>
      <c r="C224" s="13">
        <f t="shared" si="16"/>
        <v>2018</v>
      </c>
      <c r="D224" s="2">
        <f t="shared" si="0"/>
        <v>43160</v>
      </c>
      <c r="E224" s="1" t="s">
        <v>19</v>
      </c>
      <c r="F224" s="3">
        <v>1068</v>
      </c>
      <c r="G224" s="3">
        <v>121</v>
      </c>
      <c r="H224" s="3">
        <f t="shared" si="14"/>
        <v>1189</v>
      </c>
      <c r="I224" s="3">
        <v>140</v>
      </c>
      <c r="J224" s="3">
        <v>25</v>
      </c>
      <c r="K224" s="3">
        <f t="shared" si="15"/>
        <v>165</v>
      </c>
      <c r="L224" s="16" cm="1">
        <f t="array" ref="L224">INDEX('Population 2017-2022'!C$2:C$97, MATCH(1, (E224='Population 2017-2022'!A$2:A$97) * (C224='Population 2017-2022'!B$2:B$97), 0))</f>
        <v>1378723</v>
      </c>
      <c r="M224" s="17">
        <f t="shared" si="17"/>
        <v>0.86239222817056072</v>
      </c>
      <c r="N224" s="17">
        <f t="shared" si="18"/>
        <v>0.11967596101609967</v>
      </c>
    </row>
    <row r="225" spans="1:14" ht="12.75" hidden="1" x14ac:dyDescent="0.2">
      <c r="A225" s="3">
        <v>3</v>
      </c>
      <c r="B225" s="3">
        <v>2018</v>
      </c>
      <c r="C225" s="13">
        <f t="shared" si="16"/>
        <v>2018</v>
      </c>
      <c r="D225" s="2">
        <f t="shared" si="0"/>
        <v>43160</v>
      </c>
      <c r="E225" s="1" t="s">
        <v>48</v>
      </c>
      <c r="F225" s="3">
        <v>734</v>
      </c>
      <c r="G225" s="3">
        <v>69</v>
      </c>
      <c r="H225" s="3">
        <f t="shared" si="14"/>
        <v>803</v>
      </c>
      <c r="I225" s="3">
        <v>31</v>
      </c>
      <c r="J225" s="3">
        <v>72</v>
      </c>
      <c r="K225" s="3">
        <f t="shared" si="15"/>
        <v>103</v>
      </c>
      <c r="L225" s="16" cm="1">
        <f t="array" ref="L225">INDEX('Population 2017-2022'!C$2:C$97, MATCH(1, (E225='Population 2017-2022'!A$2:A$97) * (C225='Population 2017-2022'!B$2:B$97), 0))</f>
        <v>1595235</v>
      </c>
      <c r="M225" s="17">
        <f t="shared" si="17"/>
        <v>0.50337411102439455</v>
      </c>
      <c r="N225" s="17">
        <f t="shared" si="18"/>
        <v>6.4567289458919847E-2</v>
      </c>
    </row>
    <row r="226" spans="1:14" ht="12.75" hidden="1" x14ac:dyDescent="0.2">
      <c r="A226" s="3">
        <v>3</v>
      </c>
      <c r="B226" s="3">
        <v>2018</v>
      </c>
      <c r="C226" s="13">
        <f t="shared" si="16"/>
        <v>2018</v>
      </c>
      <c r="D226" s="2">
        <f t="shared" si="0"/>
        <v>43160</v>
      </c>
      <c r="E226" s="1" t="s">
        <v>49</v>
      </c>
      <c r="F226" s="3">
        <v>557</v>
      </c>
      <c r="G226" s="3">
        <v>98</v>
      </c>
      <c r="H226" s="3">
        <f t="shared" si="14"/>
        <v>655</v>
      </c>
      <c r="I226" s="3">
        <v>57</v>
      </c>
      <c r="J226" s="3">
        <v>3</v>
      </c>
      <c r="K226" s="3">
        <f t="shared" si="15"/>
        <v>60</v>
      </c>
      <c r="L226" s="16" cm="1">
        <f t="array" ref="L226">INDEX('Population 2017-2022'!C$2:C$97, MATCH(1, (E226='Population 2017-2022'!A$2:A$97) * (C226='Population 2017-2022'!B$2:B$97), 0))</f>
        <v>814371</v>
      </c>
      <c r="M226" s="17">
        <f t="shared" si="17"/>
        <v>0.80430172488951601</v>
      </c>
      <c r="N226" s="17">
        <f t="shared" si="18"/>
        <v>7.3676493883009092E-2</v>
      </c>
    </row>
    <row r="227" spans="1:14" ht="12.75" hidden="1" x14ac:dyDescent="0.2">
      <c r="A227" s="3">
        <v>3</v>
      </c>
      <c r="B227" s="3">
        <v>2018</v>
      </c>
      <c r="C227" s="13">
        <f t="shared" si="16"/>
        <v>2018</v>
      </c>
      <c r="D227" s="2">
        <f t="shared" si="0"/>
        <v>43160</v>
      </c>
      <c r="E227" s="1" t="s">
        <v>50</v>
      </c>
      <c r="F227" s="3">
        <v>853</v>
      </c>
      <c r="G227" s="3">
        <v>138</v>
      </c>
      <c r="H227" s="3">
        <f t="shared" si="14"/>
        <v>991</v>
      </c>
      <c r="I227" s="3">
        <v>157</v>
      </c>
      <c r="J227" s="3">
        <v>8</v>
      </c>
      <c r="K227" s="3">
        <f t="shared" si="15"/>
        <v>165</v>
      </c>
      <c r="L227" s="16" cm="1">
        <f t="array" ref="L227">INDEX('Population 2017-2022'!C$2:C$97, MATCH(1, (E227='Population 2017-2022'!A$2:A$97) * (C227='Population 2017-2022'!B$2:B$97), 0))</f>
        <v>1112673</v>
      </c>
      <c r="M227" s="17">
        <f t="shared" si="17"/>
        <v>0.89064801608379096</v>
      </c>
      <c r="N227" s="17">
        <f t="shared" si="18"/>
        <v>0.14829154657298235</v>
      </c>
    </row>
    <row r="228" spans="1:14" ht="12.75" hidden="1" x14ac:dyDescent="0.2">
      <c r="A228" s="3">
        <v>3</v>
      </c>
      <c r="B228" s="3">
        <v>2018</v>
      </c>
      <c r="C228" s="13">
        <f t="shared" si="16"/>
        <v>2018</v>
      </c>
      <c r="D228" s="2">
        <f t="shared" si="0"/>
        <v>43160</v>
      </c>
      <c r="E228" s="1" t="s">
        <v>20</v>
      </c>
      <c r="F228" s="3">
        <v>1386</v>
      </c>
      <c r="G228" s="3">
        <v>338</v>
      </c>
      <c r="H228" s="3">
        <f t="shared" si="14"/>
        <v>1724</v>
      </c>
      <c r="I228" s="3">
        <v>246</v>
      </c>
      <c r="J228" s="3">
        <v>0</v>
      </c>
      <c r="K228" s="3">
        <f t="shared" si="15"/>
        <v>246</v>
      </c>
      <c r="L228" s="16" cm="1">
        <f t="array" ref="L228">INDEX('Population 2017-2022'!C$2:C$97, MATCH(1, (E228='Population 2017-2022'!A$2:A$97) * (C228='Population 2017-2022'!B$2:B$97), 0))</f>
        <v>1218732</v>
      </c>
      <c r="M228" s="17">
        <f t="shared" si="17"/>
        <v>1.4145849948963349</v>
      </c>
      <c r="N228" s="17">
        <f t="shared" si="18"/>
        <v>0.20184913500260926</v>
      </c>
    </row>
    <row r="229" spans="1:14" ht="12.75" hidden="1" x14ac:dyDescent="0.2">
      <c r="A229" s="3">
        <v>3</v>
      </c>
      <c r="B229" s="3">
        <v>2018</v>
      </c>
      <c r="C229" s="13">
        <f t="shared" si="16"/>
        <v>2018</v>
      </c>
      <c r="D229" s="2">
        <f t="shared" si="0"/>
        <v>43160</v>
      </c>
      <c r="E229" s="1" t="s">
        <v>52</v>
      </c>
      <c r="F229" s="3">
        <v>1271</v>
      </c>
      <c r="G229" s="3">
        <v>86</v>
      </c>
      <c r="H229" s="3">
        <f t="shared" si="14"/>
        <v>1357</v>
      </c>
      <c r="I229" s="3">
        <v>263</v>
      </c>
      <c r="J229" s="3">
        <v>45</v>
      </c>
      <c r="K229" s="3">
        <f t="shared" si="15"/>
        <v>308</v>
      </c>
      <c r="L229" s="16" cm="1">
        <f t="array" ref="L229">INDEX('Population 2017-2022'!C$2:C$97, MATCH(1, (E229='Population 2017-2022'!A$2:A$97) * (C229='Population 2017-2022'!B$2:B$97), 0))</f>
        <v>1291048</v>
      </c>
      <c r="M229" s="17">
        <f t="shared" si="17"/>
        <v>1.051084080529926</v>
      </c>
      <c r="N229" s="17">
        <f t="shared" si="18"/>
        <v>0.23856587826324041</v>
      </c>
    </row>
    <row r="230" spans="1:14" ht="12.75" x14ac:dyDescent="0.2">
      <c r="A230" s="3">
        <v>3</v>
      </c>
      <c r="B230" s="3">
        <v>2018</v>
      </c>
      <c r="C230" s="13">
        <f t="shared" si="16"/>
        <v>2018</v>
      </c>
      <c r="D230" s="2">
        <f t="shared" si="0"/>
        <v>43160</v>
      </c>
      <c r="E230" s="1" t="s">
        <v>21</v>
      </c>
      <c r="F230" s="3">
        <v>24223</v>
      </c>
      <c r="G230" s="3">
        <v>6007</v>
      </c>
      <c r="H230" s="3">
        <f t="shared" si="14"/>
        <v>30230</v>
      </c>
      <c r="I230" s="3">
        <v>4482</v>
      </c>
      <c r="J230" s="3">
        <v>2100</v>
      </c>
      <c r="K230" s="3">
        <f t="shared" si="15"/>
        <v>6582</v>
      </c>
      <c r="L230" s="16" cm="1">
        <f t="array" ref="L230">INDEX('Population 2017-2022'!C$2:C$97, MATCH(1, (E230='Population 2017-2022'!A$2:A$97) * (C230='Population 2017-2022'!B$2:B$97), 0))</f>
        <v>32814590</v>
      </c>
      <c r="M230" s="17">
        <f t="shared" si="17"/>
        <v>0.92123655971322516</v>
      </c>
      <c r="N230" s="17">
        <f t="shared" si="18"/>
        <v>0.2005815096272725</v>
      </c>
    </row>
    <row r="231" spans="1:14" ht="12.75" hidden="1" x14ac:dyDescent="0.2">
      <c r="A231" s="3">
        <v>4</v>
      </c>
      <c r="B231" s="3">
        <v>2018</v>
      </c>
      <c r="C231" s="13">
        <f t="shared" si="16"/>
        <v>2018</v>
      </c>
      <c r="D231" s="2">
        <f t="shared" si="0"/>
        <v>43191</v>
      </c>
      <c r="E231" s="1" t="s">
        <v>10</v>
      </c>
      <c r="F231" s="3">
        <v>3172</v>
      </c>
      <c r="G231" s="3">
        <v>539</v>
      </c>
      <c r="H231" s="3">
        <f t="shared" si="14"/>
        <v>3711</v>
      </c>
      <c r="I231" s="3">
        <v>1050</v>
      </c>
      <c r="J231" s="3">
        <v>215</v>
      </c>
      <c r="K231" s="3">
        <f t="shared" si="15"/>
        <v>1265</v>
      </c>
    </row>
    <row r="232" spans="1:14" ht="12.75" hidden="1" x14ac:dyDescent="0.2">
      <c r="A232" s="3">
        <v>4</v>
      </c>
      <c r="B232" s="3">
        <v>2018</v>
      </c>
      <c r="C232" s="13">
        <f t="shared" si="16"/>
        <v>2018</v>
      </c>
      <c r="D232" s="2">
        <f t="shared" si="0"/>
        <v>43191</v>
      </c>
      <c r="E232" s="1" t="s">
        <v>11</v>
      </c>
      <c r="F232" s="3">
        <v>2638</v>
      </c>
      <c r="G232" s="3">
        <v>513</v>
      </c>
      <c r="H232" s="3">
        <f t="shared" si="14"/>
        <v>3151</v>
      </c>
      <c r="I232" s="3">
        <v>611</v>
      </c>
      <c r="J232" s="3">
        <v>381</v>
      </c>
      <c r="K232" s="3">
        <f t="shared" si="15"/>
        <v>992</v>
      </c>
    </row>
    <row r="233" spans="1:14" ht="12.75" hidden="1" x14ac:dyDescent="0.2">
      <c r="A233" s="3">
        <v>4</v>
      </c>
      <c r="B233" s="3">
        <v>2018</v>
      </c>
      <c r="C233" s="13">
        <f t="shared" si="16"/>
        <v>2018</v>
      </c>
      <c r="D233" s="2">
        <f t="shared" si="0"/>
        <v>43191</v>
      </c>
      <c r="E233" s="1" t="s">
        <v>12</v>
      </c>
      <c r="F233" s="3">
        <v>2132</v>
      </c>
      <c r="G233" s="3">
        <v>2170</v>
      </c>
      <c r="H233" s="3">
        <f t="shared" si="14"/>
        <v>4302</v>
      </c>
      <c r="I233" s="3">
        <v>158</v>
      </c>
      <c r="J233" s="3">
        <v>276</v>
      </c>
      <c r="K233" s="3">
        <f t="shared" si="15"/>
        <v>434</v>
      </c>
      <c r="L233" s="16" cm="1">
        <f t="array" ref="L233">INDEX('Population 2017-2022'!C$2:C$97, MATCH(1, (E233='Population 2017-2022'!A$2:A$97) * (C233='Population 2017-2022'!B$2:B$97), 0))</f>
        <v>3729998</v>
      </c>
      <c r="M233" s="17">
        <f t="shared" si="17"/>
        <v>1.1533518248535255</v>
      </c>
      <c r="N233" s="17">
        <f t="shared" si="18"/>
        <v>0.11635394978764063</v>
      </c>
    </row>
    <row r="234" spans="1:14" ht="12.75" hidden="1" x14ac:dyDescent="0.2">
      <c r="A234" s="3">
        <v>4</v>
      </c>
      <c r="B234" s="3">
        <v>2018</v>
      </c>
      <c r="C234" s="13">
        <f t="shared" si="16"/>
        <v>2018</v>
      </c>
      <c r="D234" s="2">
        <f t="shared" si="0"/>
        <v>43191</v>
      </c>
      <c r="E234" s="1" t="s">
        <v>13</v>
      </c>
      <c r="F234" s="3">
        <v>1113</v>
      </c>
      <c r="G234" s="3">
        <v>112</v>
      </c>
      <c r="H234" s="3">
        <f t="shared" si="14"/>
        <v>1225</v>
      </c>
      <c r="I234" s="3">
        <v>192</v>
      </c>
      <c r="J234" s="3">
        <v>137</v>
      </c>
      <c r="K234" s="3">
        <f t="shared" si="15"/>
        <v>329</v>
      </c>
      <c r="L234" s="16" cm="1">
        <f t="array" ref="L234">INDEX('Population 2017-2022'!C$2:C$97, MATCH(1, (E234='Population 2017-2022'!A$2:A$97) * (C234='Population 2017-2022'!B$2:B$97), 0))</f>
        <v>1637226</v>
      </c>
      <c r="M234" s="17">
        <f t="shared" si="17"/>
        <v>0.74821680085705944</v>
      </c>
      <c r="N234" s="17">
        <f t="shared" si="18"/>
        <v>0.20094965508732454</v>
      </c>
    </row>
    <row r="235" spans="1:14" ht="12.75" hidden="1" x14ac:dyDescent="0.2">
      <c r="A235" s="3">
        <v>4</v>
      </c>
      <c r="B235" s="3">
        <v>2018</v>
      </c>
      <c r="C235" s="13">
        <f t="shared" si="16"/>
        <v>2018</v>
      </c>
      <c r="D235" s="2">
        <f t="shared" si="0"/>
        <v>43191</v>
      </c>
      <c r="E235" s="1" t="s">
        <v>14</v>
      </c>
      <c r="F235" s="3">
        <v>1873</v>
      </c>
      <c r="G235" s="3">
        <v>219</v>
      </c>
      <c r="H235" s="3">
        <f t="shared" si="14"/>
        <v>2092</v>
      </c>
      <c r="I235" s="3">
        <v>329</v>
      </c>
      <c r="J235" s="3">
        <v>10</v>
      </c>
      <c r="K235" s="3">
        <f t="shared" si="15"/>
        <v>339</v>
      </c>
      <c r="L235" s="16" cm="1">
        <f t="array" ref="L235">INDEX('Population 2017-2022'!C$2:C$97, MATCH(1, (E235='Population 2017-2022'!A$2:A$97) * (C235='Population 2017-2022'!B$2:B$97), 0))</f>
        <v>2065042</v>
      </c>
      <c r="M235" s="17">
        <f t="shared" si="17"/>
        <v>1.0130544560352768</v>
      </c>
      <c r="N235" s="17">
        <f t="shared" si="18"/>
        <v>0.16416131003630918</v>
      </c>
    </row>
    <row r="236" spans="1:14" ht="12.75" hidden="1" x14ac:dyDescent="0.2">
      <c r="A236" s="3">
        <v>4</v>
      </c>
      <c r="B236" s="3">
        <v>2018</v>
      </c>
      <c r="C236" s="13">
        <f t="shared" si="16"/>
        <v>2018</v>
      </c>
      <c r="D236" s="2">
        <f t="shared" si="0"/>
        <v>43191</v>
      </c>
      <c r="E236" s="1" t="s">
        <v>51</v>
      </c>
      <c r="F236" s="3">
        <v>1512</v>
      </c>
      <c r="G236" s="3">
        <v>68</v>
      </c>
      <c r="H236" s="3">
        <f t="shared" si="14"/>
        <v>1580</v>
      </c>
      <c r="I236" s="3">
        <v>332</v>
      </c>
      <c r="J236" s="3">
        <v>29</v>
      </c>
      <c r="K236" s="3">
        <f t="shared" si="15"/>
        <v>361</v>
      </c>
      <c r="L236" s="16" cm="1">
        <f t="array" ref="L236">INDEX('Population 2017-2022'!C$2:C$97, MATCH(1, (E236='Population 2017-2022'!A$2:A$97) * (C236='Population 2017-2022'!B$2:B$97), 0))</f>
        <v>1471592</v>
      </c>
      <c r="M236" s="17">
        <f t="shared" si="17"/>
        <v>1.0736671577448098</v>
      </c>
      <c r="N236" s="17">
        <f t="shared" si="18"/>
        <v>0.24531255945941538</v>
      </c>
    </row>
    <row r="237" spans="1:14" ht="12.75" hidden="1" x14ac:dyDescent="0.2">
      <c r="A237" s="3">
        <v>4</v>
      </c>
      <c r="B237" s="3">
        <v>2018</v>
      </c>
      <c r="C237" s="13">
        <f t="shared" si="16"/>
        <v>2018</v>
      </c>
      <c r="D237" s="2">
        <f t="shared" si="0"/>
        <v>43191</v>
      </c>
      <c r="E237" s="1" t="s">
        <v>15</v>
      </c>
      <c r="F237" s="3">
        <v>1085</v>
      </c>
      <c r="G237" s="3">
        <v>303</v>
      </c>
      <c r="H237" s="3">
        <f t="shared" si="14"/>
        <v>1388</v>
      </c>
      <c r="I237" s="3">
        <v>222</v>
      </c>
      <c r="J237" s="3">
        <v>71</v>
      </c>
      <c r="K237" s="3">
        <f t="shared" si="15"/>
        <v>293</v>
      </c>
      <c r="L237" s="16" cm="1">
        <f t="array" ref="L237">INDEX('Population 2017-2022'!C$2:C$97, MATCH(1, (E237='Population 2017-2022'!A$2:A$97) * (C237='Population 2017-2022'!B$2:B$97), 0))</f>
        <v>1597876</v>
      </c>
      <c r="M237" s="17">
        <f t="shared" si="17"/>
        <v>0.86865313703941982</v>
      </c>
      <c r="N237" s="17">
        <f t="shared" si="18"/>
        <v>0.18336842157964697</v>
      </c>
    </row>
    <row r="238" spans="1:14" ht="12.75" hidden="1" x14ac:dyDescent="0.2">
      <c r="A238" s="3">
        <v>4</v>
      </c>
      <c r="B238" s="3">
        <v>2018</v>
      </c>
      <c r="C238" s="13">
        <f t="shared" si="16"/>
        <v>2018</v>
      </c>
      <c r="D238" s="2">
        <f t="shared" si="0"/>
        <v>43191</v>
      </c>
      <c r="E238" s="1" t="s">
        <v>16</v>
      </c>
      <c r="F238" s="3">
        <v>1502</v>
      </c>
      <c r="G238" s="3">
        <v>233</v>
      </c>
      <c r="H238" s="3">
        <f t="shared" si="14"/>
        <v>1735</v>
      </c>
      <c r="I238" s="3">
        <v>427</v>
      </c>
      <c r="J238" s="3">
        <v>58</v>
      </c>
      <c r="K238" s="3">
        <f t="shared" si="15"/>
        <v>485</v>
      </c>
      <c r="L238" s="16" cm="1">
        <f t="array" ref="L238">INDEX('Population 2017-2022'!C$2:C$97, MATCH(1, (E238='Population 2017-2022'!A$2:A$97) * (C238='Population 2017-2022'!B$2:B$97), 0))</f>
        <v>2095172</v>
      </c>
      <c r="M238" s="17">
        <f t="shared" si="17"/>
        <v>0.82809430442942156</v>
      </c>
      <c r="N238" s="17">
        <f t="shared" si="18"/>
        <v>0.2314845750134118</v>
      </c>
    </row>
    <row r="239" spans="1:14" ht="12.75" hidden="1" x14ac:dyDescent="0.2">
      <c r="A239" s="3">
        <v>4</v>
      </c>
      <c r="B239" s="3">
        <v>2018</v>
      </c>
      <c r="C239" s="13">
        <f t="shared" si="16"/>
        <v>2018</v>
      </c>
      <c r="D239" s="2">
        <f t="shared" si="0"/>
        <v>43191</v>
      </c>
      <c r="E239" s="1" t="s">
        <v>17</v>
      </c>
      <c r="F239" s="3">
        <v>1453</v>
      </c>
      <c r="G239" s="3">
        <v>181</v>
      </c>
      <c r="H239" s="3">
        <f t="shared" si="14"/>
        <v>1634</v>
      </c>
      <c r="I239" s="3">
        <v>90</v>
      </c>
      <c r="J239" s="3">
        <v>168</v>
      </c>
      <c r="K239" s="3">
        <f t="shared" si="15"/>
        <v>258</v>
      </c>
      <c r="L239" s="16" cm="1">
        <f t="array" ref="L239">INDEX('Population 2017-2022'!C$2:C$97, MATCH(1, (E239='Population 2017-2022'!A$2:A$97) * (C239='Population 2017-2022'!B$2:B$97), 0))</f>
        <v>1771656</v>
      </c>
      <c r="M239" s="17">
        <f t="shared" si="17"/>
        <v>0.92230094329824752</v>
      </c>
      <c r="N239" s="17">
        <f t="shared" si="18"/>
        <v>0.14562646473130225</v>
      </c>
    </row>
    <row r="240" spans="1:14" ht="12.75" hidden="1" x14ac:dyDescent="0.2">
      <c r="A240" s="3">
        <v>4</v>
      </c>
      <c r="B240" s="3">
        <v>2018</v>
      </c>
      <c r="C240" s="13">
        <f t="shared" si="16"/>
        <v>2018</v>
      </c>
      <c r="D240" s="2">
        <f t="shared" si="0"/>
        <v>43191</v>
      </c>
      <c r="E240" s="1" t="s">
        <v>18</v>
      </c>
      <c r="F240" s="3">
        <v>2374</v>
      </c>
      <c r="G240" s="3">
        <v>333</v>
      </c>
      <c r="H240" s="3">
        <f t="shared" si="14"/>
        <v>2707</v>
      </c>
      <c r="I240" s="3">
        <v>592</v>
      </c>
      <c r="J240" s="3">
        <v>86</v>
      </c>
      <c r="K240" s="3">
        <f t="shared" si="15"/>
        <v>678</v>
      </c>
      <c r="L240" s="16" cm="1">
        <f t="array" ref="L240">INDEX('Population 2017-2022'!C$2:C$97, MATCH(1, (E240='Population 2017-2022'!A$2:A$97) * (C240='Population 2017-2022'!B$2:B$97), 0))</f>
        <v>2908491</v>
      </c>
      <c r="M240" s="17">
        <f t="shared" si="17"/>
        <v>0.93072318257130593</v>
      </c>
      <c r="N240" s="17">
        <f t="shared" si="18"/>
        <v>0.23311057177072234</v>
      </c>
    </row>
    <row r="241" spans="1:14" ht="12.75" hidden="1" x14ac:dyDescent="0.2">
      <c r="A241" s="3">
        <v>4</v>
      </c>
      <c r="B241" s="3">
        <v>2018</v>
      </c>
      <c r="C241" s="13">
        <f t="shared" si="16"/>
        <v>2018</v>
      </c>
      <c r="D241" s="2">
        <f t="shared" si="0"/>
        <v>43191</v>
      </c>
      <c r="E241" s="1" t="s">
        <v>19</v>
      </c>
      <c r="F241" s="3">
        <v>904</v>
      </c>
      <c r="G241" s="3">
        <v>96</v>
      </c>
      <c r="H241" s="3">
        <f t="shared" si="14"/>
        <v>1000</v>
      </c>
      <c r="I241" s="3">
        <v>162</v>
      </c>
      <c r="J241" s="3">
        <v>24</v>
      </c>
      <c r="K241" s="3">
        <f t="shared" si="15"/>
        <v>186</v>
      </c>
      <c r="L241" s="16" cm="1">
        <f t="array" ref="L241">INDEX('Population 2017-2022'!C$2:C$97, MATCH(1, (E241='Population 2017-2022'!A$2:A$97) * (C241='Population 2017-2022'!B$2:B$97), 0))</f>
        <v>1378723</v>
      </c>
      <c r="M241" s="17">
        <f t="shared" si="17"/>
        <v>0.72530885464302841</v>
      </c>
      <c r="N241" s="17">
        <f t="shared" si="18"/>
        <v>0.13490744696360327</v>
      </c>
    </row>
    <row r="242" spans="1:14" ht="12.75" hidden="1" x14ac:dyDescent="0.2">
      <c r="A242" s="3">
        <v>4</v>
      </c>
      <c r="B242" s="3">
        <v>2018</v>
      </c>
      <c r="C242" s="13">
        <f t="shared" si="16"/>
        <v>2018</v>
      </c>
      <c r="D242" s="2">
        <f t="shared" si="0"/>
        <v>43191</v>
      </c>
      <c r="E242" s="1" t="s">
        <v>48</v>
      </c>
      <c r="F242" s="3">
        <v>816</v>
      </c>
      <c r="G242" s="3">
        <v>79</v>
      </c>
      <c r="H242" s="3">
        <f t="shared" si="14"/>
        <v>895</v>
      </c>
      <c r="I242" s="3">
        <v>31</v>
      </c>
      <c r="J242" s="3">
        <v>43</v>
      </c>
      <c r="K242" s="3">
        <f t="shared" si="15"/>
        <v>74</v>
      </c>
      <c r="L242" s="16" cm="1">
        <f t="array" ref="L242">INDEX('Population 2017-2022'!C$2:C$97, MATCH(1, (E242='Population 2017-2022'!A$2:A$97) * (C242='Population 2017-2022'!B$2:B$97), 0))</f>
        <v>1595235</v>
      </c>
      <c r="M242" s="17">
        <f t="shared" si="17"/>
        <v>0.56104586471585693</v>
      </c>
      <c r="N242" s="17">
        <f t="shared" si="18"/>
        <v>4.6388149708350181E-2</v>
      </c>
    </row>
    <row r="243" spans="1:14" ht="12.75" hidden="1" x14ac:dyDescent="0.2">
      <c r="A243" s="3">
        <v>4</v>
      </c>
      <c r="B243" s="3">
        <v>2018</v>
      </c>
      <c r="C243" s="13">
        <f t="shared" si="16"/>
        <v>2018</v>
      </c>
      <c r="D243" s="2">
        <f t="shared" si="0"/>
        <v>43191</v>
      </c>
      <c r="E243" s="1" t="s">
        <v>49</v>
      </c>
      <c r="F243" s="3">
        <v>512</v>
      </c>
      <c r="G243" s="3">
        <v>85</v>
      </c>
      <c r="H243" s="3">
        <f t="shared" si="14"/>
        <v>597</v>
      </c>
      <c r="I243" s="3">
        <v>94</v>
      </c>
      <c r="J243" s="3">
        <v>2</v>
      </c>
      <c r="K243" s="3">
        <f t="shared" si="15"/>
        <v>96</v>
      </c>
      <c r="L243" s="16" cm="1">
        <f t="array" ref="L243">INDEX('Population 2017-2022'!C$2:C$97, MATCH(1, (E243='Population 2017-2022'!A$2:A$97) * (C243='Population 2017-2022'!B$2:B$97), 0))</f>
        <v>814371</v>
      </c>
      <c r="M243" s="17">
        <f t="shared" si="17"/>
        <v>0.73308111413594046</v>
      </c>
      <c r="N243" s="17">
        <f t="shared" si="18"/>
        <v>0.11788239021281455</v>
      </c>
    </row>
    <row r="244" spans="1:14" ht="12.75" hidden="1" x14ac:dyDescent="0.2">
      <c r="A244" s="3">
        <v>4</v>
      </c>
      <c r="B244" s="3">
        <v>2018</v>
      </c>
      <c r="C244" s="13">
        <f t="shared" si="16"/>
        <v>2018</v>
      </c>
      <c r="D244" s="2">
        <f t="shared" si="0"/>
        <v>43191</v>
      </c>
      <c r="E244" s="1" t="s">
        <v>50</v>
      </c>
      <c r="F244" s="3">
        <v>756</v>
      </c>
      <c r="G244" s="3">
        <v>96</v>
      </c>
      <c r="H244" s="3">
        <f t="shared" si="14"/>
        <v>852</v>
      </c>
      <c r="I244" s="3">
        <v>208</v>
      </c>
      <c r="J244" s="3">
        <v>13</v>
      </c>
      <c r="K244" s="3">
        <f t="shared" si="15"/>
        <v>221</v>
      </c>
      <c r="L244" s="16" cm="1">
        <f t="array" ref="L244">INDEX('Population 2017-2022'!C$2:C$97, MATCH(1, (E244='Population 2017-2022'!A$2:A$97) * (C244='Population 2017-2022'!B$2:B$97), 0))</f>
        <v>1112673</v>
      </c>
      <c r="M244" s="17">
        <f t="shared" si="17"/>
        <v>0.76572362230412705</v>
      </c>
      <c r="N244" s="17">
        <f t="shared" si="18"/>
        <v>0.19862079874320668</v>
      </c>
    </row>
    <row r="245" spans="1:14" ht="12.75" hidden="1" x14ac:dyDescent="0.2">
      <c r="A245" s="3">
        <v>4</v>
      </c>
      <c r="B245" s="3">
        <v>2018</v>
      </c>
      <c r="C245" s="13">
        <f t="shared" si="16"/>
        <v>2018</v>
      </c>
      <c r="D245" s="2">
        <f t="shared" si="0"/>
        <v>43191</v>
      </c>
      <c r="E245" s="1" t="s">
        <v>20</v>
      </c>
      <c r="F245" s="3">
        <v>1045</v>
      </c>
      <c r="G245" s="3">
        <v>79</v>
      </c>
      <c r="H245" s="3">
        <f t="shared" si="14"/>
        <v>1124</v>
      </c>
      <c r="I245" s="3">
        <v>192</v>
      </c>
      <c r="J245" s="3">
        <v>0</v>
      </c>
      <c r="K245" s="3">
        <f t="shared" si="15"/>
        <v>192</v>
      </c>
      <c r="L245" s="16" cm="1">
        <f t="array" ref="L245">INDEX('Population 2017-2022'!C$2:C$97, MATCH(1, (E245='Population 2017-2022'!A$2:A$97) * (C245='Population 2017-2022'!B$2:B$97), 0))</f>
        <v>1218732</v>
      </c>
      <c r="M245" s="17">
        <f t="shared" si="17"/>
        <v>0.9222700314753367</v>
      </c>
      <c r="N245" s="17">
        <f t="shared" si="18"/>
        <v>0.15754078829471943</v>
      </c>
    </row>
    <row r="246" spans="1:14" ht="12.75" hidden="1" x14ac:dyDescent="0.2">
      <c r="A246" s="3">
        <v>4</v>
      </c>
      <c r="B246" s="3">
        <v>2018</v>
      </c>
      <c r="C246" s="13">
        <f t="shared" si="16"/>
        <v>2018</v>
      </c>
      <c r="D246" s="2">
        <f t="shared" si="0"/>
        <v>43191</v>
      </c>
      <c r="E246" s="1" t="s">
        <v>52</v>
      </c>
      <c r="F246" s="3">
        <v>1044</v>
      </c>
      <c r="G246" s="3">
        <v>95</v>
      </c>
      <c r="H246" s="3">
        <f t="shared" si="14"/>
        <v>1139</v>
      </c>
      <c r="I246" s="3">
        <v>203</v>
      </c>
      <c r="J246" s="3">
        <v>22</v>
      </c>
      <c r="K246" s="3">
        <f t="shared" si="15"/>
        <v>225</v>
      </c>
      <c r="L246" s="16" cm="1">
        <f t="array" ref="L246">INDEX('Population 2017-2022'!C$2:C$97, MATCH(1, (E246='Population 2017-2022'!A$2:A$97) * (C246='Population 2017-2022'!B$2:B$97), 0))</f>
        <v>1291048</v>
      </c>
      <c r="M246" s="17">
        <f t="shared" si="17"/>
        <v>0.88222901085010008</v>
      </c>
      <c r="N246" s="17">
        <f t="shared" si="18"/>
        <v>0.17427702145853602</v>
      </c>
    </row>
    <row r="247" spans="1:14" ht="12.75" x14ac:dyDescent="0.2">
      <c r="A247" s="3">
        <v>4</v>
      </c>
      <c r="B247" s="3">
        <v>2018</v>
      </c>
      <c r="C247" s="13">
        <f t="shared" si="16"/>
        <v>2018</v>
      </c>
      <c r="D247" s="2">
        <f t="shared" si="0"/>
        <v>43191</v>
      </c>
      <c r="E247" s="1" t="s">
        <v>21</v>
      </c>
      <c r="F247" s="3">
        <v>23931</v>
      </c>
      <c r="G247" s="3">
        <v>5201</v>
      </c>
      <c r="H247" s="3">
        <f t="shared" si="14"/>
        <v>29132</v>
      </c>
      <c r="I247" s="3">
        <v>4893</v>
      </c>
      <c r="J247" s="3">
        <v>1535</v>
      </c>
      <c r="K247" s="3">
        <f t="shared" si="15"/>
        <v>6428</v>
      </c>
      <c r="L247" s="16" cm="1">
        <f t="array" ref="L247">INDEX('Population 2017-2022'!C$2:C$97, MATCH(1, (E247='Population 2017-2022'!A$2:A$97) * (C247='Population 2017-2022'!B$2:B$97), 0))</f>
        <v>32814590</v>
      </c>
      <c r="M247" s="17">
        <f t="shared" si="17"/>
        <v>0.88777583385926806</v>
      </c>
      <c r="N247" s="17">
        <f t="shared" si="18"/>
        <v>0.19588847521788327</v>
      </c>
    </row>
    <row r="248" spans="1:14" ht="12.75" hidden="1" x14ac:dyDescent="0.2">
      <c r="A248" s="3">
        <v>5</v>
      </c>
      <c r="B248" s="3">
        <v>2018</v>
      </c>
      <c r="C248" s="13">
        <f t="shared" si="16"/>
        <v>2018</v>
      </c>
      <c r="D248" s="2">
        <f t="shared" si="0"/>
        <v>43221</v>
      </c>
      <c r="E248" s="1" t="s">
        <v>10</v>
      </c>
      <c r="F248" s="3">
        <v>3086</v>
      </c>
      <c r="G248" s="3">
        <v>855</v>
      </c>
      <c r="H248" s="3">
        <f t="shared" si="14"/>
        <v>3941</v>
      </c>
      <c r="I248" s="3">
        <v>1032</v>
      </c>
      <c r="J248" s="3">
        <v>289</v>
      </c>
      <c r="K248" s="3">
        <f t="shared" si="15"/>
        <v>1321</v>
      </c>
    </row>
    <row r="249" spans="1:14" ht="12.75" hidden="1" x14ac:dyDescent="0.2">
      <c r="A249" s="3">
        <v>5</v>
      </c>
      <c r="B249" s="3">
        <v>2018</v>
      </c>
      <c r="C249" s="13">
        <f t="shared" si="16"/>
        <v>2018</v>
      </c>
      <c r="D249" s="2">
        <f t="shared" si="0"/>
        <v>43221</v>
      </c>
      <c r="E249" s="1" t="s">
        <v>11</v>
      </c>
      <c r="F249" s="3">
        <v>2137</v>
      </c>
      <c r="G249" s="3">
        <v>382</v>
      </c>
      <c r="H249" s="3">
        <f t="shared" si="14"/>
        <v>2519</v>
      </c>
      <c r="I249" s="3">
        <v>625</v>
      </c>
      <c r="J249" s="3">
        <v>342</v>
      </c>
      <c r="K249" s="3">
        <f t="shared" si="15"/>
        <v>967</v>
      </c>
    </row>
    <row r="250" spans="1:14" ht="12.75" hidden="1" x14ac:dyDescent="0.2">
      <c r="A250" s="3">
        <v>5</v>
      </c>
      <c r="B250" s="3">
        <v>2018</v>
      </c>
      <c r="C250" s="13">
        <f t="shared" si="16"/>
        <v>2018</v>
      </c>
      <c r="D250" s="2">
        <f t="shared" si="0"/>
        <v>43221</v>
      </c>
      <c r="E250" s="1" t="s">
        <v>12</v>
      </c>
      <c r="F250" s="3">
        <v>1470</v>
      </c>
      <c r="G250" s="3">
        <v>1471</v>
      </c>
      <c r="H250" s="3">
        <f t="shared" si="14"/>
        <v>2941</v>
      </c>
      <c r="I250" s="3">
        <v>255</v>
      </c>
      <c r="J250" s="3">
        <v>270</v>
      </c>
      <c r="K250" s="3">
        <f t="shared" si="15"/>
        <v>525</v>
      </c>
      <c r="L250" s="16" cm="1">
        <f t="array" ref="L250">INDEX('Population 2017-2022'!C$2:C$97, MATCH(1, (E250='Population 2017-2022'!A$2:A$97) * (C250='Population 2017-2022'!B$2:B$97), 0))</f>
        <v>3729998</v>
      </c>
      <c r="M250" s="17">
        <f t="shared" si="17"/>
        <v>0.78847227263928832</v>
      </c>
      <c r="N250" s="17">
        <f t="shared" si="18"/>
        <v>0.14075074571085561</v>
      </c>
    </row>
    <row r="251" spans="1:14" ht="12.75" hidden="1" x14ac:dyDescent="0.2">
      <c r="A251" s="3">
        <v>5</v>
      </c>
      <c r="B251" s="3">
        <v>2018</v>
      </c>
      <c r="C251" s="13">
        <f t="shared" si="16"/>
        <v>2018</v>
      </c>
      <c r="D251" s="2">
        <f t="shared" si="0"/>
        <v>43221</v>
      </c>
      <c r="E251" s="1" t="s">
        <v>13</v>
      </c>
      <c r="F251" s="3">
        <v>981</v>
      </c>
      <c r="G251" s="3">
        <v>91</v>
      </c>
      <c r="H251" s="3">
        <f t="shared" si="14"/>
        <v>1072</v>
      </c>
      <c r="I251" s="3">
        <v>167</v>
      </c>
      <c r="J251" s="3">
        <v>117</v>
      </c>
      <c r="K251" s="3">
        <f t="shared" si="15"/>
        <v>284</v>
      </c>
      <c r="L251" s="16" cm="1">
        <f t="array" ref="L251">INDEX('Population 2017-2022'!C$2:C$97, MATCH(1, (E251='Population 2017-2022'!A$2:A$97) * (C251='Population 2017-2022'!B$2:B$97), 0))</f>
        <v>1637226</v>
      </c>
      <c r="M251" s="17">
        <f t="shared" si="17"/>
        <v>0.6547660494030757</v>
      </c>
      <c r="N251" s="17">
        <f t="shared" si="18"/>
        <v>0.17346413995379989</v>
      </c>
    </row>
    <row r="252" spans="1:14" ht="12.75" hidden="1" x14ac:dyDescent="0.2">
      <c r="A252" s="3">
        <v>5</v>
      </c>
      <c r="B252" s="3">
        <v>2018</v>
      </c>
      <c r="C252" s="13">
        <f t="shared" si="16"/>
        <v>2018</v>
      </c>
      <c r="D252" s="2">
        <f t="shared" si="0"/>
        <v>43221</v>
      </c>
      <c r="E252" s="1" t="s">
        <v>14</v>
      </c>
      <c r="F252" s="3">
        <v>1326</v>
      </c>
      <c r="G252" s="3">
        <v>181</v>
      </c>
      <c r="H252" s="3">
        <f t="shared" si="14"/>
        <v>1507</v>
      </c>
      <c r="I252" s="3">
        <v>327</v>
      </c>
      <c r="J252" s="3">
        <v>15</v>
      </c>
      <c r="K252" s="3">
        <f t="shared" si="15"/>
        <v>342</v>
      </c>
      <c r="L252" s="16" cm="1">
        <f t="array" ref="L252">INDEX('Population 2017-2022'!C$2:C$97, MATCH(1, (E252='Population 2017-2022'!A$2:A$97) * (C252='Population 2017-2022'!B$2:B$97), 0))</f>
        <v>2065042</v>
      </c>
      <c r="M252" s="17">
        <f t="shared" si="17"/>
        <v>0.72976723960093792</v>
      </c>
      <c r="N252" s="17">
        <f t="shared" si="18"/>
        <v>0.16561406499238271</v>
      </c>
    </row>
    <row r="253" spans="1:14" ht="12.75" hidden="1" x14ac:dyDescent="0.2">
      <c r="A253" s="3">
        <v>5</v>
      </c>
      <c r="B253" s="3">
        <v>2018</v>
      </c>
      <c r="C253" s="13">
        <f t="shared" si="16"/>
        <v>2018</v>
      </c>
      <c r="D253" s="2">
        <f t="shared" si="0"/>
        <v>43221</v>
      </c>
      <c r="E253" s="1" t="s">
        <v>51</v>
      </c>
      <c r="F253" s="3">
        <v>1187</v>
      </c>
      <c r="G253" s="3">
        <v>44</v>
      </c>
      <c r="H253" s="3">
        <f t="shared" si="14"/>
        <v>1231</v>
      </c>
      <c r="I253" s="3">
        <v>287</v>
      </c>
      <c r="J253" s="3">
        <v>18</v>
      </c>
      <c r="K253" s="3">
        <f t="shared" si="15"/>
        <v>305</v>
      </c>
      <c r="L253" s="16" cm="1">
        <f t="array" ref="L253">INDEX('Population 2017-2022'!C$2:C$97, MATCH(1, (E253='Population 2017-2022'!A$2:A$97) * (C253='Population 2017-2022'!B$2:B$97), 0))</f>
        <v>1471592</v>
      </c>
      <c r="M253" s="17">
        <f t="shared" si="17"/>
        <v>0.83650903239484853</v>
      </c>
      <c r="N253" s="17">
        <f t="shared" si="18"/>
        <v>0.20725853361529553</v>
      </c>
    </row>
    <row r="254" spans="1:14" ht="12.75" hidden="1" x14ac:dyDescent="0.2">
      <c r="A254" s="3">
        <v>5</v>
      </c>
      <c r="B254" s="3">
        <v>2018</v>
      </c>
      <c r="C254" s="13">
        <f t="shared" si="16"/>
        <v>2018</v>
      </c>
      <c r="D254" s="2">
        <f t="shared" si="0"/>
        <v>43221</v>
      </c>
      <c r="E254" s="1" t="s">
        <v>15</v>
      </c>
      <c r="F254" s="3">
        <v>763</v>
      </c>
      <c r="G254" s="3">
        <v>241</v>
      </c>
      <c r="H254" s="3">
        <f t="shared" si="14"/>
        <v>1004</v>
      </c>
      <c r="I254" s="3">
        <v>191</v>
      </c>
      <c r="J254" s="3">
        <v>81</v>
      </c>
      <c r="K254" s="3">
        <f t="shared" si="15"/>
        <v>272</v>
      </c>
      <c r="L254" s="16" cm="1">
        <f t="array" ref="L254">INDEX('Population 2017-2022'!C$2:C$97, MATCH(1, (E254='Population 2017-2022'!A$2:A$97) * (C254='Population 2017-2022'!B$2:B$97), 0))</f>
        <v>1597876</v>
      </c>
      <c r="M254" s="17">
        <f t="shared" si="17"/>
        <v>0.62833411353571866</v>
      </c>
      <c r="N254" s="17">
        <f t="shared" si="18"/>
        <v>0.17022597498178832</v>
      </c>
    </row>
    <row r="255" spans="1:14" ht="12.75" hidden="1" x14ac:dyDescent="0.2">
      <c r="A255" s="3">
        <v>5</v>
      </c>
      <c r="B255" s="3">
        <v>2018</v>
      </c>
      <c r="C255" s="13">
        <f t="shared" si="16"/>
        <v>2018</v>
      </c>
      <c r="D255" s="2">
        <f t="shared" si="0"/>
        <v>43221</v>
      </c>
      <c r="E255" s="1" t="s">
        <v>16</v>
      </c>
      <c r="F255" s="3">
        <v>1267</v>
      </c>
      <c r="G255" s="3">
        <v>169</v>
      </c>
      <c r="H255" s="3">
        <f t="shared" si="14"/>
        <v>1436</v>
      </c>
      <c r="I255" s="3">
        <v>396</v>
      </c>
      <c r="J255" s="3">
        <v>60</v>
      </c>
      <c r="K255" s="3">
        <f t="shared" si="15"/>
        <v>456</v>
      </c>
      <c r="L255" s="16" cm="1">
        <f t="array" ref="L255">INDEX('Population 2017-2022'!C$2:C$97, MATCH(1, (E255='Population 2017-2022'!A$2:A$97) * (C255='Population 2017-2022'!B$2:B$97), 0))</f>
        <v>2095172</v>
      </c>
      <c r="M255" s="17">
        <f t="shared" si="17"/>
        <v>0.68538525715311205</v>
      </c>
      <c r="N255" s="17">
        <f t="shared" si="18"/>
        <v>0.21764322929096036</v>
      </c>
    </row>
    <row r="256" spans="1:14" ht="12.75" hidden="1" x14ac:dyDescent="0.2">
      <c r="A256" s="3">
        <v>5</v>
      </c>
      <c r="B256" s="3">
        <v>2018</v>
      </c>
      <c r="C256" s="13">
        <f t="shared" si="16"/>
        <v>2018</v>
      </c>
      <c r="D256" s="2">
        <f t="shared" si="0"/>
        <v>43221</v>
      </c>
      <c r="E256" s="1" t="s">
        <v>17</v>
      </c>
      <c r="F256" s="3">
        <v>1076</v>
      </c>
      <c r="G256" s="3">
        <v>204</v>
      </c>
      <c r="H256" s="3">
        <f t="shared" si="14"/>
        <v>1280</v>
      </c>
      <c r="I256" s="3">
        <v>106</v>
      </c>
      <c r="J256" s="3">
        <v>161</v>
      </c>
      <c r="K256" s="3">
        <f t="shared" si="15"/>
        <v>267</v>
      </c>
      <c r="L256" s="16" cm="1">
        <f t="array" ref="L256">INDEX('Population 2017-2022'!C$2:C$97, MATCH(1, (E256='Population 2017-2022'!A$2:A$97) * (C256='Population 2017-2022'!B$2:B$97), 0))</f>
        <v>1771656</v>
      </c>
      <c r="M256" s="17">
        <f t="shared" si="17"/>
        <v>0.72248788703901889</v>
      </c>
      <c r="N256" s="17">
        <f t="shared" si="18"/>
        <v>0.15070645768704535</v>
      </c>
    </row>
    <row r="257" spans="1:14" ht="12.75" hidden="1" x14ac:dyDescent="0.2">
      <c r="A257" s="3">
        <v>5</v>
      </c>
      <c r="B257" s="3">
        <v>2018</v>
      </c>
      <c r="C257" s="13">
        <f t="shared" si="16"/>
        <v>2018</v>
      </c>
      <c r="D257" s="2">
        <f t="shared" ref="D257:D511" si="19">DATE(B257,A257,1)</f>
        <v>43221</v>
      </c>
      <c r="E257" s="1" t="s">
        <v>18</v>
      </c>
      <c r="F257" s="3">
        <v>1797</v>
      </c>
      <c r="G257" s="3">
        <v>273</v>
      </c>
      <c r="H257" s="3">
        <f t="shared" si="14"/>
        <v>2070</v>
      </c>
      <c r="I257" s="3">
        <v>438</v>
      </c>
      <c r="J257" s="3">
        <v>71</v>
      </c>
      <c r="K257" s="3">
        <f t="shared" si="15"/>
        <v>509</v>
      </c>
      <c r="L257" s="16" cm="1">
        <f t="array" ref="L257">INDEX('Population 2017-2022'!C$2:C$97, MATCH(1, (E257='Population 2017-2022'!A$2:A$97) * (C257='Population 2017-2022'!B$2:B$97), 0))</f>
        <v>2908491</v>
      </c>
      <c r="M257" s="17">
        <f t="shared" si="17"/>
        <v>0.7117092677955682</v>
      </c>
      <c r="N257" s="17">
        <f t="shared" si="18"/>
        <v>0.1750048392792001</v>
      </c>
    </row>
    <row r="258" spans="1:14" ht="12.75" hidden="1" x14ac:dyDescent="0.2">
      <c r="A258" s="3">
        <v>5</v>
      </c>
      <c r="B258" s="3">
        <v>2018</v>
      </c>
      <c r="C258" s="13">
        <f t="shared" si="16"/>
        <v>2018</v>
      </c>
      <c r="D258" s="2">
        <f t="shared" si="19"/>
        <v>43221</v>
      </c>
      <c r="E258" s="1" t="s">
        <v>19</v>
      </c>
      <c r="F258" s="3">
        <v>817</v>
      </c>
      <c r="G258" s="3">
        <v>86</v>
      </c>
      <c r="H258" s="3">
        <f t="shared" si="14"/>
        <v>903</v>
      </c>
      <c r="I258" s="3">
        <v>155</v>
      </c>
      <c r="J258" s="3">
        <v>10</v>
      </c>
      <c r="K258" s="3">
        <f t="shared" si="15"/>
        <v>165</v>
      </c>
      <c r="L258" s="16" cm="1">
        <f t="array" ref="L258">INDEX('Population 2017-2022'!C$2:C$97, MATCH(1, (E258='Population 2017-2022'!A$2:A$97) * (C258='Population 2017-2022'!B$2:B$97), 0))</f>
        <v>1378723</v>
      </c>
      <c r="M258" s="17">
        <f t="shared" si="17"/>
        <v>0.65495389574265461</v>
      </c>
      <c r="N258" s="17">
        <f t="shared" si="18"/>
        <v>0.11967596101609967</v>
      </c>
    </row>
    <row r="259" spans="1:14" ht="12.75" hidden="1" x14ac:dyDescent="0.2">
      <c r="A259" s="3">
        <v>5</v>
      </c>
      <c r="B259" s="3">
        <v>2018</v>
      </c>
      <c r="C259" s="13">
        <f t="shared" ref="C259:C322" si="20">B259</f>
        <v>2018</v>
      </c>
      <c r="D259" s="2">
        <f t="shared" si="19"/>
        <v>43221</v>
      </c>
      <c r="E259" s="1" t="s">
        <v>48</v>
      </c>
      <c r="F259" s="3">
        <v>683</v>
      </c>
      <c r="G259" s="3">
        <v>79</v>
      </c>
      <c r="H259" s="3">
        <f t="shared" si="14"/>
        <v>762</v>
      </c>
      <c r="I259" s="3">
        <v>54</v>
      </c>
      <c r="J259" s="3">
        <v>42</v>
      </c>
      <c r="K259" s="3">
        <f t="shared" si="15"/>
        <v>96</v>
      </c>
      <c r="L259" s="16" cm="1">
        <f t="array" ref="L259">INDEX('Population 2017-2022'!C$2:C$97, MATCH(1, (E259='Population 2017-2022'!A$2:A$97) * (C259='Population 2017-2022'!B$2:B$97), 0))</f>
        <v>1595235</v>
      </c>
      <c r="M259" s="17">
        <f t="shared" ref="M259:M322" si="21">1000*H259/L259</f>
        <v>0.47767256861841673</v>
      </c>
      <c r="N259" s="17">
        <f t="shared" ref="N259:N322" si="22">1000*K259/L259</f>
        <v>6.0179221243265101E-2</v>
      </c>
    </row>
    <row r="260" spans="1:14" ht="12.75" hidden="1" x14ac:dyDescent="0.2">
      <c r="A260" s="3">
        <v>5</v>
      </c>
      <c r="B260" s="3">
        <v>2018</v>
      </c>
      <c r="C260" s="13">
        <f t="shared" si="20"/>
        <v>2018</v>
      </c>
      <c r="D260" s="2">
        <f t="shared" si="19"/>
        <v>43221</v>
      </c>
      <c r="E260" s="1" t="s">
        <v>49</v>
      </c>
      <c r="F260" s="3">
        <v>477</v>
      </c>
      <c r="G260" s="3">
        <v>76</v>
      </c>
      <c r="H260" s="3">
        <f t="shared" si="14"/>
        <v>553</v>
      </c>
      <c r="I260" s="3">
        <v>70</v>
      </c>
      <c r="J260" s="3">
        <v>6</v>
      </c>
      <c r="K260" s="3">
        <f t="shared" si="15"/>
        <v>76</v>
      </c>
      <c r="L260" s="16" cm="1">
        <f t="array" ref="L260">INDEX('Population 2017-2022'!C$2:C$97, MATCH(1, (E260='Population 2017-2022'!A$2:A$97) * (C260='Population 2017-2022'!B$2:B$97), 0))</f>
        <v>814371</v>
      </c>
      <c r="M260" s="17">
        <f t="shared" si="21"/>
        <v>0.67905168528840054</v>
      </c>
      <c r="N260" s="17">
        <f t="shared" si="22"/>
        <v>9.3323558918478183E-2</v>
      </c>
    </row>
    <row r="261" spans="1:14" ht="12.75" hidden="1" x14ac:dyDescent="0.2">
      <c r="A261" s="3">
        <v>5</v>
      </c>
      <c r="B261" s="3">
        <v>2018</v>
      </c>
      <c r="C261" s="13">
        <f t="shared" si="20"/>
        <v>2018</v>
      </c>
      <c r="D261" s="2">
        <f t="shared" si="19"/>
        <v>43221</v>
      </c>
      <c r="E261" s="1" t="s">
        <v>50</v>
      </c>
      <c r="F261" s="3">
        <v>694</v>
      </c>
      <c r="G261" s="3">
        <v>83</v>
      </c>
      <c r="H261" s="3">
        <f t="shared" si="14"/>
        <v>777</v>
      </c>
      <c r="I261" s="3">
        <v>133</v>
      </c>
      <c r="J261" s="3">
        <v>16</v>
      </c>
      <c r="K261" s="3">
        <f t="shared" si="15"/>
        <v>149</v>
      </c>
      <c r="L261" s="16" cm="1">
        <f t="array" ref="L261">INDEX('Population 2017-2022'!C$2:C$97, MATCH(1, (E261='Population 2017-2022'!A$2:A$97) * (C261='Population 2017-2022'!B$2:B$97), 0))</f>
        <v>1112673</v>
      </c>
      <c r="M261" s="17">
        <f t="shared" si="21"/>
        <v>0.69831837386186235</v>
      </c>
      <c r="N261" s="17">
        <f t="shared" si="22"/>
        <v>0.13391176023863255</v>
      </c>
    </row>
    <row r="262" spans="1:14" ht="12.75" hidden="1" x14ac:dyDescent="0.2">
      <c r="A262" s="3">
        <v>5</v>
      </c>
      <c r="B262" s="3">
        <v>2018</v>
      </c>
      <c r="C262" s="13">
        <f t="shared" si="20"/>
        <v>2018</v>
      </c>
      <c r="D262" s="2">
        <f t="shared" si="19"/>
        <v>43221</v>
      </c>
      <c r="E262" s="1" t="s">
        <v>20</v>
      </c>
      <c r="F262" s="3">
        <v>774</v>
      </c>
      <c r="G262" s="3">
        <v>59</v>
      </c>
      <c r="H262" s="3">
        <f t="shared" si="14"/>
        <v>833</v>
      </c>
      <c r="I262" s="3">
        <v>208</v>
      </c>
      <c r="J262" s="3">
        <v>0</v>
      </c>
      <c r="K262" s="3">
        <f t="shared" si="15"/>
        <v>208</v>
      </c>
      <c r="L262" s="16" cm="1">
        <f t="array" ref="L262">INDEX('Population 2017-2022'!C$2:C$97, MATCH(1, (E262='Population 2017-2022'!A$2:A$97) * (C262='Population 2017-2022'!B$2:B$97), 0))</f>
        <v>1218732</v>
      </c>
      <c r="M262" s="17">
        <f t="shared" si="21"/>
        <v>0.68349727421615247</v>
      </c>
      <c r="N262" s="17">
        <f t="shared" si="22"/>
        <v>0.17066918731927938</v>
      </c>
    </row>
    <row r="263" spans="1:14" ht="12.75" hidden="1" x14ac:dyDescent="0.2">
      <c r="A263" s="3">
        <v>5</v>
      </c>
      <c r="B263" s="3">
        <v>2018</v>
      </c>
      <c r="C263" s="13">
        <f t="shared" si="20"/>
        <v>2018</v>
      </c>
      <c r="D263" s="2">
        <f t="shared" si="19"/>
        <v>43221</v>
      </c>
      <c r="E263" s="1" t="s">
        <v>52</v>
      </c>
      <c r="F263" s="3">
        <v>909</v>
      </c>
      <c r="G263" s="3">
        <v>60</v>
      </c>
      <c r="H263" s="3">
        <f t="shared" si="14"/>
        <v>969</v>
      </c>
      <c r="I263" s="3">
        <v>194</v>
      </c>
      <c r="J263" s="3">
        <v>24</v>
      </c>
      <c r="K263" s="3">
        <f t="shared" si="15"/>
        <v>218</v>
      </c>
      <c r="L263" s="16" cm="1">
        <f t="array" ref="L263">INDEX('Population 2017-2022'!C$2:C$97, MATCH(1, (E263='Population 2017-2022'!A$2:A$97) * (C263='Population 2017-2022'!B$2:B$97), 0))</f>
        <v>1291048</v>
      </c>
      <c r="M263" s="17">
        <f t="shared" si="21"/>
        <v>0.75055303908142845</v>
      </c>
      <c r="N263" s="17">
        <f t="shared" si="22"/>
        <v>0.168855069679826</v>
      </c>
    </row>
    <row r="264" spans="1:14" ht="12.75" x14ac:dyDescent="0.2">
      <c r="A264" s="3">
        <v>5</v>
      </c>
      <c r="B264" s="3">
        <v>2018</v>
      </c>
      <c r="C264" s="13">
        <f t="shared" si="20"/>
        <v>2018</v>
      </c>
      <c r="D264" s="2">
        <f t="shared" si="19"/>
        <v>43221</v>
      </c>
      <c r="E264" s="1" t="s">
        <v>21</v>
      </c>
      <c r="F264" s="3">
        <v>19444</v>
      </c>
      <c r="G264" s="3">
        <v>4354</v>
      </c>
      <c r="H264" s="3">
        <f t="shared" si="14"/>
        <v>23798</v>
      </c>
      <c r="I264" s="3">
        <v>4638</v>
      </c>
      <c r="J264" s="3">
        <v>1522</v>
      </c>
      <c r="K264" s="3">
        <f t="shared" si="15"/>
        <v>6160</v>
      </c>
      <c r="L264" s="16" cm="1">
        <f t="array" ref="L264">INDEX('Population 2017-2022'!C$2:C$97, MATCH(1, (E264='Population 2017-2022'!A$2:A$97) * (C264='Population 2017-2022'!B$2:B$97), 0))</f>
        <v>32814590</v>
      </c>
      <c r="M264" s="17">
        <f t="shared" si="21"/>
        <v>0.72522618749769541</v>
      </c>
      <c r="N264" s="17">
        <f t="shared" si="22"/>
        <v>0.18772137637556952</v>
      </c>
    </row>
    <row r="265" spans="1:14" ht="12.75" hidden="1" x14ac:dyDescent="0.2">
      <c r="A265" s="3">
        <v>6</v>
      </c>
      <c r="B265" s="3">
        <v>2018</v>
      </c>
      <c r="C265" s="13">
        <f t="shared" si="20"/>
        <v>2018</v>
      </c>
      <c r="D265" s="2">
        <f t="shared" si="19"/>
        <v>43252</v>
      </c>
      <c r="E265" s="1" t="s">
        <v>10</v>
      </c>
      <c r="F265" s="3">
        <v>2037</v>
      </c>
      <c r="G265" s="3">
        <v>595</v>
      </c>
      <c r="H265" s="3">
        <f t="shared" si="14"/>
        <v>2632</v>
      </c>
      <c r="I265" s="3">
        <v>656</v>
      </c>
      <c r="J265" s="3">
        <v>958</v>
      </c>
      <c r="K265" s="3">
        <f t="shared" si="15"/>
        <v>1614</v>
      </c>
    </row>
    <row r="266" spans="1:14" ht="12.75" hidden="1" x14ac:dyDescent="0.2">
      <c r="A266" s="3">
        <v>6</v>
      </c>
      <c r="B266" s="3">
        <v>2018</v>
      </c>
      <c r="C266" s="13">
        <f t="shared" si="20"/>
        <v>2018</v>
      </c>
      <c r="D266" s="2">
        <f t="shared" si="19"/>
        <v>43252</v>
      </c>
      <c r="E266" s="1" t="s">
        <v>11</v>
      </c>
      <c r="F266" s="3">
        <v>1318</v>
      </c>
      <c r="G266" s="3">
        <v>332</v>
      </c>
      <c r="H266" s="3">
        <f t="shared" si="14"/>
        <v>1650</v>
      </c>
      <c r="I266" s="3">
        <v>438</v>
      </c>
      <c r="J266" s="3">
        <v>243</v>
      </c>
      <c r="K266" s="3">
        <f t="shared" si="15"/>
        <v>681</v>
      </c>
    </row>
    <row r="267" spans="1:14" ht="12.75" hidden="1" x14ac:dyDescent="0.2">
      <c r="A267" s="3">
        <v>6</v>
      </c>
      <c r="B267" s="3">
        <v>2018</v>
      </c>
      <c r="C267" s="13">
        <f t="shared" si="20"/>
        <v>2018</v>
      </c>
      <c r="D267" s="2">
        <f t="shared" si="19"/>
        <v>43252</v>
      </c>
      <c r="E267" s="1" t="s">
        <v>12</v>
      </c>
      <c r="F267" s="3">
        <v>1217</v>
      </c>
      <c r="G267" s="3">
        <v>2165</v>
      </c>
      <c r="H267" s="3">
        <f t="shared" si="14"/>
        <v>3382</v>
      </c>
      <c r="I267" s="3">
        <v>174</v>
      </c>
      <c r="J267" s="3">
        <v>215</v>
      </c>
      <c r="K267" s="3">
        <f t="shared" si="15"/>
        <v>389</v>
      </c>
      <c r="L267" s="16" cm="1">
        <f t="array" ref="L267">INDEX('Population 2017-2022'!C$2:C$97, MATCH(1, (E267='Population 2017-2022'!A$2:A$97) * (C267='Population 2017-2022'!B$2:B$97), 0))</f>
        <v>3729998</v>
      </c>
      <c r="M267" s="17">
        <f t="shared" si="21"/>
        <v>0.906702899036407</v>
      </c>
      <c r="N267" s="17">
        <f t="shared" si="22"/>
        <v>0.10428960015528159</v>
      </c>
    </row>
    <row r="268" spans="1:14" ht="12.75" hidden="1" x14ac:dyDescent="0.2">
      <c r="A268" s="3">
        <v>6</v>
      </c>
      <c r="B268" s="3">
        <v>2018</v>
      </c>
      <c r="C268" s="13">
        <f t="shared" si="20"/>
        <v>2018</v>
      </c>
      <c r="D268" s="2">
        <f t="shared" si="19"/>
        <v>43252</v>
      </c>
      <c r="E268" s="1" t="s">
        <v>13</v>
      </c>
      <c r="F268" s="3">
        <v>698</v>
      </c>
      <c r="G268" s="3">
        <v>85</v>
      </c>
      <c r="H268" s="3">
        <f t="shared" si="14"/>
        <v>783</v>
      </c>
      <c r="I268" s="3">
        <v>129</v>
      </c>
      <c r="J268" s="3">
        <v>118</v>
      </c>
      <c r="K268" s="3">
        <f t="shared" si="15"/>
        <v>247</v>
      </c>
      <c r="L268" s="16" cm="1">
        <f t="array" ref="L268">INDEX('Population 2017-2022'!C$2:C$97, MATCH(1, (E268='Population 2017-2022'!A$2:A$97) * (C268='Population 2017-2022'!B$2:B$97), 0))</f>
        <v>1637226</v>
      </c>
      <c r="M268" s="17">
        <f t="shared" si="21"/>
        <v>0.47824796332332858</v>
      </c>
      <c r="N268" s="17">
        <f t="shared" si="22"/>
        <v>0.15086493862179076</v>
      </c>
    </row>
    <row r="269" spans="1:14" ht="12.75" hidden="1" x14ac:dyDescent="0.2">
      <c r="A269" s="3">
        <v>6</v>
      </c>
      <c r="B269" s="3">
        <v>2018</v>
      </c>
      <c r="C269" s="13">
        <f t="shared" si="20"/>
        <v>2018</v>
      </c>
      <c r="D269" s="2">
        <f t="shared" si="19"/>
        <v>43252</v>
      </c>
      <c r="E269" s="1" t="s">
        <v>14</v>
      </c>
      <c r="F269" s="3">
        <v>1167</v>
      </c>
      <c r="G269" s="3">
        <v>136</v>
      </c>
      <c r="H269" s="3">
        <f t="shared" si="14"/>
        <v>1303</v>
      </c>
      <c r="I269" s="3">
        <v>275</v>
      </c>
      <c r="J269" s="3">
        <v>17</v>
      </c>
      <c r="K269" s="3">
        <f t="shared" si="15"/>
        <v>292</v>
      </c>
      <c r="L269" s="16" cm="1">
        <f t="array" ref="L269">INDEX('Population 2017-2022'!C$2:C$97, MATCH(1, (E269='Population 2017-2022'!A$2:A$97) * (C269='Population 2017-2022'!B$2:B$97), 0))</f>
        <v>2065042</v>
      </c>
      <c r="M269" s="17">
        <f t="shared" si="21"/>
        <v>0.63097990258793768</v>
      </c>
      <c r="N269" s="17">
        <f t="shared" si="22"/>
        <v>0.14140148239115718</v>
      </c>
    </row>
    <row r="270" spans="1:14" ht="12.75" hidden="1" x14ac:dyDescent="0.2">
      <c r="A270" s="3">
        <v>6</v>
      </c>
      <c r="B270" s="3">
        <v>2018</v>
      </c>
      <c r="C270" s="13">
        <f t="shared" si="20"/>
        <v>2018</v>
      </c>
      <c r="D270" s="2">
        <f t="shared" si="19"/>
        <v>43252</v>
      </c>
      <c r="E270" s="1" t="s">
        <v>51</v>
      </c>
      <c r="F270" s="3">
        <v>914</v>
      </c>
      <c r="G270" s="3">
        <v>26</v>
      </c>
      <c r="H270" s="3">
        <f t="shared" si="14"/>
        <v>940</v>
      </c>
      <c r="I270" s="3">
        <v>232</v>
      </c>
      <c r="J270" s="3">
        <v>13</v>
      </c>
      <c r="K270" s="3">
        <f t="shared" si="15"/>
        <v>245</v>
      </c>
      <c r="L270" s="16" cm="1">
        <f t="array" ref="L270">INDEX('Population 2017-2022'!C$2:C$97, MATCH(1, (E270='Population 2017-2022'!A$2:A$97) * (C270='Population 2017-2022'!B$2:B$97), 0))</f>
        <v>1471592</v>
      </c>
      <c r="M270" s="17">
        <f t="shared" si="21"/>
        <v>0.63876400524058297</v>
      </c>
      <c r="N270" s="17">
        <f t="shared" si="22"/>
        <v>0.16648636306802428</v>
      </c>
    </row>
    <row r="271" spans="1:14" ht="12.75" hidden="1" x14ac:dyDescent="0.2">
      <c r="A271" s="3">
        <v>6</v>
      </c>
      <c r="B271" s="3">
        <v>2018</v>
      </c>
      <c r="C271" s="13">
        <f t="shared" si="20"/>
        <v>2018</v>
      </c>
      <c r="D271" s="2">
        <f t="shared" si="19"/>
        <v>43252</v>
      </c>
      <c r="E271" s="1" t="s">
        <v>15</v>
      </c>
      <c r="F271" s="3">
        <v>696</v>
      </c>
      <c r="G271" s="3">
        <v>286</v>
      </c>
      <c r="H271" s="3">
        <f t="shared" si="14"/>
        <v>982</v>
      </c>
      <c r="I271" s="3">
        <v>125</v>
      </c>
      <c r="J271" s="3">
        <v>80</v>
      </c>
      <c r="K271" s="3">
        <f t="shared" si="15"/>
        <v>205</v>
      </c>
      <c r="L271" s="16" cm="1">
        <f t="array" ref="L271">INDEX('Population 2017-2022'!C$2:C$97, MATCH(1, (E271='Population 2017-2022'!A$2:A$97) * (C271='Population 2017-2022'!B$2:B$97), 0))</f>
        <v>1597876</v>
      </c>
      <c r="M271" s="17">
        <f t="shared" si="21"/>
        <v>0.61456583614748583</v>
      </c>
      <c r="N271" s="17">
        <f t="shared" si="22"/>
        <v>0.12829531202671546</v>
      </c>
    </row>
    <row r="272" spans="1:14" ht="12.75" hidden="1" x14ac:dyDescent="0.2">
      <c r="A272" s="3">
        <v>6</v>
      </c>
      <c r="B272" s="3">
        <v>2018</v>
      </c>
      <c r="C272" s="13">
        <f t="shared" si="20"/>
        <v>2018</v>
      </c>
      <c r="D272" s="2">
        <f t="shared" si="19"/>
        <v>43252</v>
      </c>
      <c r="E272" s="1" t="s">
        <v>16</v>
      </c>
      <c r="F272" s="3">
        <v>1034</v>
      </c>
      <c r="G272" s="3">
        <v>117</v>
      </c>
      <c r="H272" s="3">
        <f t="shared" si="14"/>
        <v>1151</v>
      </c>
      <c r="I272" s="3">
        <v>115</v>
      </c>
      <c r="J272" s="3">
        <v>18</v>
      </c>
      <c r="K272" s="3">
        <f t="shared" si="15"/>
        <v>133</v>
      </c>
      <c r="L272" s="16" cm="1">
        <f t="array" ref="L272">INDEX('Population 2017-2022'!C$2:C$97, MATCH(1, (E272='Population 2017-2022'!A$2:A$97) * (C272='Population 2017-2022'!B$2:B$97), 0))</f>
        <v>2095172</v>
      </c>
      <c r="M272" s="17">
        <f t="shared" si="21"/>
        <v>0.54935823884626178</v>
      </c>
      <c r="N272" s="17">
        <f t="shared" si="22"/>
        <v>6.3479275209863434E-2</v>
      </c>
    </row>
    <row r="273" spans="1:14" ht="12.75" hidden="1" x14ac:dyDescent="0.2">
      <c r="A273" s="3">
        <v>6</v>
      </c>
      <c r="B273" s="3">
        <v>2018</v>
      </c>
      <c r="C273" s="13">
        <f t="shared" si="20"/>
        <v>2018</v>
      </c>
      <c r="D273" s="2">
        <f t="shared" si="19"/>
        <v>43252</v>
      </c>
      <c r="E273" s="1" t="s">
        <v>17</v>
      </c>
      <c r="F273" s="3">
        <v>773</v>
      </c>
      <c r="G273" s="3">
        <v>107</v>
      </c>
      <c r="H273" s="3">
        <f t="shared" si="14"/>
        <v>880</v>
      </c>
      <c r="I273" s="3">
        <v>60</v>
      </c>
      <c r="J273" s="3">
        <v>88</v>
      </c>
      <c r="K273" s="3">
        <f t="shared" si="15"/>
        <v>148</v>
      </c>
      <c r="L273" s="16" cm="1">
        <f t="array" ref="L273">INDEX('Population 2017-2022'!C$2:C$97, MATCH(1, (E273='Population 2017-2022'!A$2:A$97) * (C273='Population 2017-2022'!B$2:B$97), 0))</f>
        <v>1771656</v>
      </c>
      <c r="M273" s="17">
        <f t="shared" si="21"/>
        <v>0.49671042233932544</v>
      </c>
      <c r="N273" s="17">
        <f t="shared" si="22"/>
        <v>8.3537661938886551E-2</v>
      </c>
    </row>
    <row r="274" spans="1:14" ht="12.75" hidden="1" x14ac:dyDescent="0.2">
      <c r="A274" s="3">
        <v>6</v>
      </c>
      <c r="B274" s="3">
        <v>2018</v>
      </c>
      <c r="C274" s="13">
        <f t="shared" si="20"/>
        <v>2018</v>
      </c>
      <c r="D274" s="2">
        <f t="shared" si="19"/>
        <v>43252</v>
      </c>
      <c r="E274" s="1" t="s">
        <v>18</v>
      </c>
      <c r="F274" s="3">
        <v>1119</v>
      </c>
      <c r="G274" s="3">
        <v>173</v>
      </c>
      <c r="H274" s="3">
        <f t="shared" si="14"/>
        <v>1292</v>
      </c>
      <c r="I274" s="3">
        <v>348</v>
      </c>
      <c r="J274" s="3">
        <v>54</v>
      </c>
      <c r="K274" s="3">
        <f t="shared" si="15"/>
        <v>402</v>
      </c>
      <c r="L274" s="16" cm="1">
        <f t="array" ref="L274">INDEX('Population 2017-2022'!C$2:C$97, MATCH(1, (E274='Population 2017-2022'!A$2:A$97) * (C274='Population 2017-2022'!B$2:B$97), 0))</f>
        <v>2908491</v>
      </c>
      <c r="M274" s="17">
        <f t="shared" si="21"/>
        <v>0.4442166057931759</v>
      </c>
      <c r="N274" s="17">
        <f t="shared" si="22"/>
        <v>0.13821600273131324</v>
      </c>
    </row>
    <row r="275" spans="1:14" ht="12.75" hidden="1" x14ac:dyDescent="0.2">
      <c r="A275" s="3">
        <v>6</v>
      </c>
      <c r="B275" s="3">
        <v>2018</v>
      </c>
      <c r="C275" s="13">
        <f t="shared" si="20"/>
        <v>2018</v>
      </c>
      <c r="D275" s="2">
        <f t="shared" si="19"/>
        <v>43252</v>
      </c>
      <c r="E275" s="1" t="s">
        <v>19</v>
      </c>
      <c r="F275" s="3">
        <v>741</v>
      </c>
      <c r="G275" s="3">
        <v>66</v>
      </c>
      <c r="H275" s="3">
        <f t="shared" si="14"/>
        <v>807</v>
      </c>
      <c r="I275" s="3">
        <v>77</v>
      </c>
      <c r="J275" s="3">
        <v>9</v>
      </c>
      <c r="K275" s="3">
        <f t="shared" si="15"/>
        <v>86</v>
      </c>
      <c r="L275" s="16" cm="1">
        <f t="array" ref="L275">INDEX('Population 2017-2022'!C$2:C$97, MATCH(1, (E275='Population 2017-2022'!A$2:A$97) * (C275='Population 2017-2022'!B$2:B$97), 0))</f>
        <v>1378723</v>
      </c>
      <c r="M275" s="17">
        <f t="shared" si="21"/>
        <v>0.58532424569692387</v>
      </c>
      <c r="N275" s="17">
        <f t="shared" si="22"/>
        <v>6.2376561499300438E-2</v>
      </c>
    </row>
    <row r="276" spans="1:14" ht="12.75" hidden="1" x14ac:dyDescent="0.2">
      <c r="A276" s="3">
        <v>6</v>
      </c>
      <c r="B276" s="3">
        <v>2018</v>
      </c>
      <c r="C276" s="13">
        <f t="shared" si="20"/>
        <v>2018</v>
      </c>
      <c r="D276" s="2">
        <f t="shared" si="19"/>
        <v>43252</v>
      </c>
      <c r="E276" s="1" t="s">
        <v>48</v>
      </c>
      <c r="F276" s="3">
        <v>554</v>
      </c>
      <c r="G276" s="3">
        <v>36</v>
      </c>
      <c r="H276" s="3">
        <f t="shared" si="14"/>
        <v>590</v>
      </c>
      <c r="I276" s="3">
        <v>41</v>
      </c>
      <c r="J276" s="3">
        <v>62</v>
      </c>
      <c r="K276" s="3">
        <f t="shared" si="15"/>
        <v>103</v>
      </c>
      <c r="L276" s="16" cm="1">
        <f t="array" ref="L276">INDEX('Population 2017-2022'!C$2:C$97, MATCH(1, (E276='Population 2017-2022'!A$2:A$97) * (C276='Population 2017-2022'!B$2:B$97), 0))</f>
        <v>1595235</v>
      </c>
      <c r="M276" s="17">
        <f t="shared" si="21"/>
        <v>0.36985146389090007</v>
      </c>
      <c r="N276" s="17">
        <f t="shared" si="22"/>
        <v>6.4567289458919847E-2</v>
      </c>
    </row>
    <row r="277" spans="1:14" ht="12.75" hidden="1" x14ac:dyDescent="0.2">
      <c r="A277" s="3">
        <v>6</v>
      </c>
      <c r="B277" s="3">
        <v>2018</v>
      </c>
      <c r="C277" s="13">
        <f t="shared" si="20"/>
        <v>2018</v>
      </c>
      <c r="D277" s="2">
        <f t="shared" si="19"/>
        <v>43252</v>
      </c>
      <c r="E277" s="1" t="s">
        <v>49</v>
      </c>
      <c r="F277" s="3">
        <v>391</v>
      </c>
      <c r="G277" s="3">
        <v>79</v>
      </c>
      <c r="H277" s="3">
        <f t="shared" si="14"/>
        <v>470</v>
      </c>
      <c r="I277" s="3">
        <v>52</v>
      </c>
      <c r="J277" s="3">
        <v>2</v>
      </c>
      <c r="K277" s="3">
        <f t="shared" si="15"/>
        <v>54</v>
      </c>
      <c r="L277" s="16" cm="1">
        <f t="array" ref="L277">INDEX('Population 2017-2022'!C$2:C$97, MATCH(1, (E277='Population 2017-2022'!A$2:A$97) * (C277='Population 2017-2022'!B$2:B$97), 0))</f>
        <v>814371</v>
      </c>
      <c r="M277" s="17">
        <f t="shared" si="21"/>
        <v>0.57713253541690457</v>
      </c>
      <c r="N277" s="17">
        <f t="shared" si="22"/>
        <v>6.6308844494708183E-2</v>
      </c>
    </row>
    <row r="278" spans="1:14" ht="12.75" hidden="1" x14ac:dyDescent="0.2">
      <c r="A278" s="3">
        <v>6</v>
      </c>
      <c r="B278" s="3">
        <v>2018</v>
      </c>
      <c r="C278" s="13">
        <f t="shared" si="20"/>
        <v>2018</v>
      </c>
      <c r="D278" s="2">
        <f t="shared" si="19"/>
        <v>43252</v>
      </c>
      <c r="E278" s="1" t="s">
        <v>50</v>
      </c>
      <c r="F278" s="3">
        <v>496</v>
      </c>
      <c r="G278" s="3">
        <v>43</v>
      </c>
      <c r="H278" s="3">
        <f t="shared" si="14"/>
        <v>539</v>
      </c>
      <c r="I278" s="3">
        <v>64</v>
      </c>
      <c r="J278" s="3">
        <v>7</v>
      </c>
      <c r="K278" s="3">
        <f t="shared" si="15"/>
        <v>71</v>
      </c>
      <c r="L278" s="16" cm="1">
        <f t="array" ref="L278">INDEX('Population 2017-2022'!C$2:C$97, MATCH(1, (E278='Population 2017-2022'!A$2:A$97) * (C278='Population 2017-2022'!B$2:B$97), 0))</f>
        <v>1112673</v>
      </c>
      <c r="M278" s="17">
        <f t="shared" si="21"/>
        <v>0.48441905213840902</v>
      </c>
      <c r="N278" s="17">
        <f t="shared" si="22"/>
        <v>6.3810301858677254E-2</v>
      </c>
    </row>
    <row r="279" spans="1:14" ht="12.75" hidden="1" x14ac:dyDescent="0.2">
      <c r="A279" s="3">
        <v>6</v>
      </c>
      <c r="B279" s="3">
        <v>2018</v>
      </c>
      <c r="C279" s="13">
        <f t="shared" si="20"/>
        <v>2018</v>
      </c>
      <c r="D279" s="2">
        <f t="shared" si="19"/>
        <v>43252</v>
      </c>
      <c r="E279" s="1" t="s">
        <v>20</v>
      </c>
      <c r="F279" s="3">
        <v>657</v>
      </c>
      <c r="G279" s="3">
        <v>67</v>
      </c>
      <c r="H279" s="3">
        <f t="shared" si="14"/>
        <v>724</v>
      </c>
      <c r="I279" s="3">
        <v>159</v>
      </c>
      <c r="J279" s="3">
        <v>0</v>
      </c>
      <c r="K279" s="3">
        <f t="shared" si="15"/>
        <v>159</v>
      </c>
      <c r="L279" s="16" cm="1">
        <f t="array" ref="L279">INDEX('Population 2017-2022'!C$2:C$97, MATCH(1, (E279='Population 2017-2022'!A$2:A$97) * (C279='Population 2017-2022'!B$2:B$97), 0))</f>
        <v>1218732</v>
      </c>
      <c r="M279" s="17">
        <f t="shared" si="21"/>
        <v>0.59406005586133781</v>
      </c>
      <c r="N279" s="17">
        <f t="shared" si="22"/>
        <v>0.13046346530656452</v>
      </c>
    </row>
    <row r="280" spans="1:14" ht="12.75" hidden="1" x14ac:dyDescent="0.2">
      <c r="A280" s="3">
        <v>6</v>
      </c>
      <c r="B280" s="3">
        <v>2018</v>
      </c>
      <c r="C280" s="13">
        <f t="shared" si="20"/>
        <v>2018</v>
      </c>
      <c r="D280" s="2">
        <f t="shared" si="19"/>
        <v>43252</v>
      </c>
      <c r="E280" s="1" t="s">
        <v>52</v>
      </c>
      <c r="F280" s="3">
        <v>644</v>
      </c>
      <c r="G280" s="3">
        <v>46</v>
      </c>
      <c r="H280" s="3">
        <f t="shared" si="14"/>
        <v>690</v>
      </c>
      <c r="I280" s="3">
        <v>128</v>
      </c>
      <c r="J280" s="3">
        <v>12</v>
      </c>
      <c r="K280" s="3">
        <f t="shared" si="15"/>
        <v>140</v>
      </c>
      <c r="L280" s="16" cm="1">
        <f t="array" ref="L280">INDEX('Population 2017-2022'!C$2:C$97, MATCH(1, (E280='Population 2017-2022'!A$2:A$97) * (C280='Population 2017-2022'!B$2:B$97), 0))</f>
        <v>1291048</v>
      </c>
      <c r="M280" s="17">
        <f t="shared" si="21"/>
        <v>0.53444953247284377</v>
      </c>
      <c r="N280" s="17">
        <f t="shared" si="22"/>
        <v>0.10843903557420019</v>
      </c>
    </row>
    <row r="281" spans="1:14" ht="12.75" x14ac:dyDescent="0.2">
      <c r="A281" s="3">
        <v>6</v>
      </c>
      <c r="B281" s="3">
        <v>2018</v>
      </c>
      <c r="C281" s="13">
        <f t="shared" si="20"/>
        <v>2018</v>
      </c>
      <c r="D281" s="2">
        <f t="shared" si="19"/>
        <v>43252</v>
      </c>
      <c r="E281" s="1" t="s">
        <v>21</v>
      </c>
      <c r="F281" s="3">
        <v>14456</v>
      </c>
      <c r="G281" s="3">
        <v>4359</v>
      </c>
      <c r="H281" s="3">
        <f t="shared" si="14"/>
        <v>18815</v>
      </c>
      <c r="I281" s="3">
        <v>3073</v>
      </c>
      <c r="J281" s="3">
        <v>1896</v>
      </c>
      <c r="K281" s="3">
        <f t="shared" si="15"/>
        <v>4969</v>
      </c>
      <c r="L281" s="16" cm="1">
        <f t="array" ref="L281">INDEX('Population 2017-2022'!C$2:C$97, MATCH(1, (E281='Population 2017-2022'!A$2:A$97) * (C281='Population 2017-2022'!B$2:B$97), 0))</f>
        <v>32814590</v>
      </c>
      <c r="M281" s="17">
        <f t="shared" si="21"/>
        <v>0.57337300267960079</v>
      </c>
      <c r="N281" s="17">
        <f t="shared" si="22"/>
        <v>0.15142654532633198</v>
      </c>
    </row>
    <row r="282" spans="1:14" ht="12.75" hidden="1" x14ac:dyDescent="0.2">
      <c r="A282" s="3">
        <v>7</v>
      </c>
      <c r="B282" s="3">
        <v>2018</v>
      </c>
      <c r="C282" s="13">
        <f t="shared" si="20"/>
        <v>2018</v>
      </c>
      <c r="D282" s="2">
        <f t="shared" si="19"/>
        <v>43282</v>
      </c>
      <c r="E282" s="1" t="s">
        <v>10</v>
      </c>
      <c r="F282" s="3">
        <v>4240</v>
      </c>
      <c r="G282" s="3">
        <v>554</v>
      </c>
      <c r="H282" s="3">
        <f t="shared" si="14"/>
        <v>4794</v>
      </c>
      <c r="I282" s="3">
        <v>1229</v>
      </c>
      <c r="J282" s="3">
        <v>411</v>
      </c>
      <c r="K282" s="3">
        <f t="shared" si="15"/>
        <v>1640</v>
      </c>
    </row>
    <row r="283" spans="1:14" ht="12.75" hidden="1" x14ac:dyDescent="0.2">
      <c r="A283" s="3">
        <v>7</v>
      </c>
      <c r="B283" s="3">
        <v>2018</v>
      </c>
      <c r="C283" s="13">
        <f t="shared" si="20"/>
        <v>2018</v>
      </c>
      <c r="D283" s="2">
        <f t="shared" si="19"/>
        <v>43282</v>
      </c>
      <c r="E283" s="1" t="s">
        <v>11</v>
      </c>
      <c r="F283" s="3">
        <v>2917</v>
      </c>
      <c r="G283" s="3">
        <v>530</v>
      </c>
      <c r="H283" s="3">
        <f t="shared" si="14"/>
        <v>3447</v>
      </c>
      <c r="I283" s="3">
        <v>830</v>
      </c>
      <c r="J283" s="3">
        <v>442</v>
      </c>
      <c r="K283" s="3">
        <f t="shared" si="15"/>
        <v>1272</v>
      </c>
    </row>
    <row r="284" spans="1:14" ht="12.75" hidden="1" x14ac:dyDescent="0.2">
      <c r="A284" s="3">
        <v>7</v>
      </c>
      <c r="B284" s="3">
        <v>2018</v>
      </c>
      <c r="C284" s="13">
        <f t="shared" si="20"/>
        <v>2018</v>
      </c>
      <c r="D284" s="2">
        <f t="shared" si="19"/>
        <v>43282</v>
      </c>
      <c r="E284" s="1" t="s">
        <v>12</v>
      </c>
      <c r="F284" s="3">
        <v>2493</v>
      </c>
      <c r="G284" s="3">
        <v>1953</v>
      </c>
      <c r="H284" s="3">
        <f t="shared" si="14"/>
        <v>4446</v>
      </c>
      <c r="I284" s="3">
        <v>344</v>
      </c>
      <c r="J284" s="3">
        <v>346</v>
      </c>
      <c r="K284" s="3">
        <f t="shared" si="15"/>
        <v>690</v>
      </c>
      <c r="L284" s="16" cm="1">
        <f t="array" ref="L284">INDEX('Population 2017-2022'!C$2:C$97, MATCH(1, (E284='Population 2017-2022'!A$2:A$97) * (C284='Population 2017-2022'!B$2:B$97), 0))</f>
        <v>3729998</v>
      </c>
      <c r="M284" s="17">
        <f t="shared" si="21"/>
        <v>1.1919577436770743</v>
      </c>
      <c r="N284" s="17">
        <f t="shared" si="22"/>
        <v>0.18498669436283879</v>
      </c>
    </row>
    <row r="285" spans="1:14" ht="12.75" hidden="1" x14ac:dyDescent="0.2">
      <c r="A285" s="3">
        <v>7</v>
      </c>
      <c r="B285" s="3">
        <v>2018</v>
      </c>
      <c r="C285" s="13">
        <f t="shared" si="20"/>
        <v>2018</v>
      </c>
      <c r="D285" s="2">
        <f t="shared" si="19"/>
        <v>43282</v>
      </c>
      <c r="E285" s="1" t="s">
        <v>13</v>
      </c>
      <c r="F285" s="3">
        <v>1344</v>
      </c>
      <c r="G285" s="3">
        <v>106</v>
      </c>
      <c r="H285" s="3">
        <f t="shared" si="14"/>
        <v>1450</v>
      </c>
      <c r="I285" s="3">
        <v>244</v>
      </c>
      <c r="J285" s="3">
        <v>185</v>
      </c>
      <c r="K285" s="3">
        <f t="shared" si="15"/>
        <v>429</v>
      </c>
      <c r="L285" s="16" cm="1">
        <f t="array" ref="L285">INDEX('Population 2017-2022'!C$2:C$97, MATCH(1, (E285='Population 2017-2022'!A$2:A$97) * (C285='Population 2017-2022'!B$2:B$97), 0))</f>
        <v>1637226</v>
      </c>
      <c r="M285" s="17">
        <f t="shared" si="21"/>
        <v>0.88564437652468264</v>
      </c>
      <c r="N285" s="17">
        <f t="shared" si="22"/>
        <v>0.26202857760626819</v>
      </c>
    </row>
    <row r="286" spans="1:14" ht="12.75" hidden="1" x14ac:dyDescent="0.2">
      <c r="A286" s="3">
        <v>7</v>
      </c>
      <c r="B286" s="3">
        <v>2018</v>
      </c>
      <c r="C286" s="13">
        <f t="shared" si="20"/>
        <v>2018</v>
      </c>
      <c r="D286" s="2">
        <f t="shared" si="19"/>
        <v>43282</v>
      </c>
      <c r="E286" s="1" t="s">
        <v>14</v>
      </c>
      <c r="F286" s="3">
        <v>2087</v>
      </c>
      <c r="G286" s="3">
        <v>279</v>
      </c>
      <c r="H286" s="3">
        <f t="shared" si="14"/>
        <v>2366</v>
      </c>
      <c r="I286" s="3">
        <v>297</v>
      </c>
      <c r="J286" s="3">
        <v>26</v>
      </c>
      <c r="K286" s="3">
        <f t="shared" si="15"/>
        <v>323</v>
      </c>
      <c r="L286" s="16" cm="1">
        <f t="array" ref="L286">INDEX('Population 2017-2022'!C$2:C$97, MATCH(1, (E286='Population 2017-2022'!A$2:A$97) * (C286='Population 2017-2022'!B$2:B$97), 0))</f>
        <v>2065042</v>
      </c>
      <c r="M286" s="17">
        <f t="shared" si="21"/>
        <v>1.1457394086899928</v>
      </c>
      <c r="N286" s="17">
        <f t="shared" si="22"/>
        <v>0.15641328360391701</v>
      </c>
    </row>
    <row r="287" spans="1:14" ht="12.75" hidden="1" x14ac:dyDescent="0.2">
      <c r="A287" s="3">
        <v>7</v>
      </c>
      <c r="B287" s="3">
        <v>2018</v>
      </c>
      <c r="C287" s="13">
        <f t="shared" si="20"/>
        <v>2018</v>
      </c>
      <c r="D287" s="2">
        <f t="shared" si="19"/>
        <v>43282</v>
      </c>
      <c r="E287" s="1" t="s">
        <v>51</v>
      </c>
      <c r="F287" s="3">
        <v>1438</v>
      </c>
      <c r="G287" s="3">
        <v>62</v>
      </c>
      <c r="H287" s="3">
        <f t="shared" si="14"/>
        <v>1500</v>
      </c>
      <c r="I287" s="3">
        <v>360</v>
      </c>
      <c r="J287" s="3">
        <v>2</v>
      </c>
      <c r="K287" s="3">
        <f t="shared" si="15"/>
        <v>362</v>
      </c>
      <c r="L287" s="16" cm="1">
        <f t="array" ref="L287">INDEX('Population 2017-2022'!C$2:C$97, MATCH(1, (E287='Population 2017-2022'!A$2:A$97) * (C287='Population 2017-2022'!B$2:B$97), 0))</f>
        <v>1471592</v>
      </c>
      <c r="M287" s="17">
        <f t="shared" si="21"/>
        <v>1.0193042636817813</v>
      </c>
      <c r="N287" s="17">
        <f t="shared" si="22"/>
        <v>0.24599209563520325</v>
      </c>
    </row>
    <row r="288" spans="1:14" ht="12.75" hidden="1" x14ac:dyDescent="0.2">
      <c r="A288" s="3">
        <v>7</v>
      </c>
      <c r="B288" s="3">
        <v>2018</v>
      </c>
      <c r="C288" s="13">
        <f t="shared" si="20"/>
        <v>2018</v>
      </c>
      <c r="D288" s="2">
        <f t="shared" si="19"/>
        <v>43282</v>
      </c>
      <c r="E288" s="1" t="s">
        <v>15</v>
      </c>
      <c r="F288" s="3">
        <v>1301</v>
      </c>
      <c r="G288" s="3">
        <v>332</v>
      </c>
      <c r="H288" s="3">
        <f t="shared" si="14"/>
        <v>1633</v>
      </c>
      <c r="I288" s="3">
        <v>124</v>
      </c>
      <c r="J288" s="3">
        <v>48</v>
      </c>
      <c r="K288" s="3">
        <f t="shared" si="15"/>
        <v>172</v>
      </c>
      <c r="L288" s="16" cm="1">
        <f t="array" ref="L288">INDEX('Population 2017-2022'!C$2:C$97, MATCH(1, (E288='Population 2017-2022'!A$2:A$97) * (C288='Population 2017-2022'!B$2:B$97), 0))</f>
        <v>1597876</v>
      </c>
      <c r="M288" s="17">
        <f t="shared" si="21"/>
        <v>1.0219816806811042</v>
      </c>
      <c r="N288" s="17">
        <f t="shared" si="22"/>
        <v>0.10764289594436614</v>
      </c>
    </row>
    <row r="289" spans="1:14" ht="12.75" hidden="1" x14ac:dyDescent="0.2">
      <c r="A289" s="3">
        <v>7</v>
      </c>
      <c r="B289" s="3">
        <v>2018</v>
      </c>
      <c r="C289" s="13">
        <f t="shared" si="20"/>
        <v>2018</v>
      </c>
      <c r="D289" s="2">
        <f t="shared" si="19"/>
        <v>43282</v>
      </c>
      <c r="E289" s="1" t="s">
        <v>16</v>
      </c>
      <c r="F289" s="3">
        <v>1990</v>
      </c>
      <c r="G289" s="3">
        <v>298</v>
      </c>
      <c r="H289" s="3">
        <f t="shared" si="14"/>
        <v>2288</v>
      </c>
      <c r="I289" s="3">
        <v>485</v>
      </c>
      <c r="J289" s="3">
        <v>67</v>
      </c>
      <c r="K289" s="3">
        <f t="shared" si="15"/>
        <v>552</v>
      </c>
      <c r="L289" s="16" cm="1">
        <f t="array" ref="L289">INDEX('Population 2017-2022'!C$2:C$97, MATCH(1, (E289='Population 2017-2022'!A$2:A$97) * (C289='Population 2017-2022'!B$2:B$97), 0))</f>
        <v>2095172</v>
      </c>
      <c r="M289" s="17">
        <f t="shared" si="21"/>
        <v>1.0920344487230642</v>
      </c>
      <c r="N289" s="17">
        <f t="shared" si="22"/>
        <v>0.26346285651010992</v>
      </c>
    </row>
    <row r="290" spans="1:14" ht="12.75" hidden="1" x14ac:dyDescent="0.2">
      <c r="A290" s="3">
        <v>7</v>
      </c>
      <c r="B290" s="3">
        <v>2018</v>
      </c>
      <c r="C290" s="13">
        <f t="shared" si="20"/>
        <v>2018</v>
      </c>
      <c r="D290" s="2">
        <f t="shared" si="19"/>
        <v>43282</v>
      </c>
      <c r="E290" s="1" t="s">
        <v>17</v>
      </c>
      <c r="F290" s="3">
        <v>1786</v>
      </c>
      <c r="G290" s="3">
        <v>203</v>
      </c>
      <c r="H290" s="3">
        <f t="shared" si="14"/>
        <v>1989</v>
      </c>
      <c r="I290" s="3">
        <v>86</v>
      </c>
      <c r="J290" s="3">
        <v>221</v>
      </c>
      <c r="K290" s="3">
        <f t="shared" si="15"/>
        <v>307</v>
      </c>
      <c r="L290" s="16" cm="1">
        <f t="array" ref="L290">INDEX('Population 2017-2022'!C$2:C$97, MATCH(1, (E290='Population 2017-2022'!A$2:A$97) * (C290='Population 2017-2022'!B$2:B$97), 0))</f>
        <v>1771656</v>
      </c>
      <c r="M290" s="17">
        <f t="shared" si="21"/>
        <v>1.1226784432192254</v>
      </c>
      <c r="N290" s="17">
        <f t="shared" si="22"/>
        <v>0.17328420415701468</v>
      </c>
    </row>
    <row r="291" spans="1:14" ht="12.75" hidden="1" x14ac:dyDescent="0.2">
      <c r="A291" s="3">
        <v>7</v>
      </c>
      <c r="B291" s="3">
        <v>2018</v>
      </c>
      <c r="C291" s="13">
        <f t="shared" si="20"/>
        <v>2018</v>
      </c>
      <c r="D291" s="2">
        <f t="shared" si="19"/>
        <v>43282</v>
      </c>
      <c r="E291" s="1" t="s">
        <v>18</v>
      </c>
      <c r="F291" s="3">
        <v>2428</v>
      </c>
      <c r="G291" s="3">
        <v>438</v>
      </c>
      <c r="H291" s="3">
        <f t="shared" si="14"/>
        <v>2866</v>
      </c>
      <c r="I291" s="3">
        <v>648</v>
      </c>
      <c r="J291" s="3">
        <v>83</v>
      </c>
      <c r="K291" s="3">
        <f t="shared" si="15"/>
        <v>731</v>
      </c>
      <c r="L291" s="16" cm="1">
        <f t="array" ref="L291">INDEX('Population 2017-2022'!C$2:C$97, MATCH(1, (E291='Population 2017-2022'!A$2:A$97) * (C291='Population 2017-2022'!B$2:B$97), 0))</f>
        <v>2908491</v>
      </c>
      <c r="M291" s="17">
        <f t="shared" si="21"/>
        <v>0.98539070603966117</v>
      </c>
      <c r="N291" s="17">
        <f t="shared" si="22"/>
        <v>0.25133307959350742</v>
      </c>
    </row>
    <row r="292" spans="1:14" ht="12.75" hidden="1" x14ac:dyDescent="0.2">
      <c r="A292" s="3">
        <v>7</v>
      </c>
      <c r="B292" s="3">
        <v>2018</v>
      </c>
      <c r="C292" s="13">
        <f t="shared" si="20"/>
        <v>2018</v>
      </c>
      <c r="D292" s="2">
        <f t="shared" si="19"/>
        <v>43282</v>
      </c>
      <c r="E292" s="1" t="s">
        <v>19</v>
      </c>
      <c r="F292" s="3">
        <v>1254</v>
      </c>
      <c r="G292" s="3">
        <v>84</v>
      </c>
      <c r="H292" s="3">
        <f t="shared" si="14"/>
        <v>1338</v>
      </c>
      <c r="I292" s="3">
        <v>238</v>
      </c>
      <c r="J292" s="3">
        <v>51</v>
      </c>
      <c r="K292" s="3">
        <f t="shared" si="15"/>
        <v>289</v>
      </c>
      <c r="L292" s="16" cm="1">
        <f t="array" ref="L292">INDEX('Population 2017-2022'!C$2:C$97, MATCH(1, (E292='Population 2017-2022'!A$2:A$97) * (C292='Population 2017-2022'!B$2:B$97), 0))</f>
        <v>1378723</v>
      </c>
      <c r="M292" s="17">
        <f t="shared" si="21"/>
        <v>0.97046324751237201</v>
      </c>
      <c r="N292" s="17">
        <f t="shared" si="22"/>
        <v>0.2096142589918352</v>
      </c>
    </row>
    <row r="293" spans="1:14" ht="12.75" hidden="1" x14ac:dyDescent="0.2">
      <c r="A293" s="3">
        <v>7</v>
      </c>
      <c r="B293" s="3">
        <v>2018</v>
      </c>
      <c r="C293" s="13">
        <f t="shared" si="20"/>
        <v>2018</v>
      </c>
      <c r="D293" s="2">
        <f t="shared" si="19"/>
        <v>43282</v>
      </c>
      <c r="E293" s="1" t="s">
        <v>48</v>
      </c>
      <c r="F293" s="3">
        <v>678</v>
      </c>
      <c r="G293" s="3">
        <v>66</v>
      </c>
      <c r="H293" s="3">
        <f t="shared" si="14"/>
        <v>744</v>
      </c>
      <c r="I293" s="3">
        <v>48</v>
      </c>
      <c r="J293" s="3">
        <v>43</v>
      </c>
      <c r="K293" s="3">
        <f t="shared" si="15"/>
        <v>91</v>
      </c>
      <c r="L293" s="16" cm="1">
        <f t="array" ref="L293">INDEX('Population 2017-2022'!C$2:C$97, MATCH(1, (E293='Population 2017-2022'!A$2:A$97) * (C293='Population 2017-2022'!B$2:B$97), 0))</f>
        <v>1595235</v>
      </c>
      <c r="M293" s="17">
        <f t="shared" si="21"/>
        <v>0.46638896463530449</v>
      </c>
      <c r="N293" s="17">
        <f t="shared" si="22"/>
        <v>5.7044886803511712E-2</v>
      </c>
    </row>
    <row r="294" spans="1:14" ht="12.75" hidden="1" x14ac:dyDescent="0.2">
      <c r="A294" s="3">
        <v>7</v>
      </c>
      <c r="B294" s="3">
        <v>2018</v>
      </c>
      <c r="C294" s="13">
        <f t="shared" si="20"/>
        <v>2018</v>
      </c>
      <c r="D294" s="2">
        <f t="shared" si="19"/>
        <v>43282</v>
      </c>
      <c r="E294" s="1" t="s">
        <v>49</v>
      </c>
      <c r="F294" s="3">
        <v>770</v>
      </c>
      <c r="G294" s="3">
        <v>125</v>
      </c>
      <c r="H294" s="3">
        <f t="shared" si="14"/>
        <v>895</v>
      </c>
      <c r="I294" s="3">
        <v>110</v>
      </c>
      <c r="J294" s="3">
        <v>8</v>
      </c>
      <c r="K294" s="3">
        <f t="shared" si="15"/>
        <v>118</v>
      </c>
      <c r="L294" s="16" cm="1">
        <f t="array" ref="L294">INDEX('Population 2017-2022'!C$2:C$97, MATCH(1, (E294='Population 2017-2022'!A$2:A$97) * (C294='Population 2017-2022'!B$2:B$97), 0))</f>
        <v>814371</v>
      </c>
      <c r="M294" s="17">
        <f t="shared" si="21"/>
        <v>1.0990077004215524</v>
      </c>
      <c r="N294" s="17">
        <f t="shared" si="22"/>
        <v>0.14489710463658456</v>
      </c>
    </row>
    <row r="295" spans="1:14" ht="12.75" hidden="1" x14ac:dyDescent="0.2">
      <c r="A295" s="3">
        <v>7</v>
      </c>
      <c r="B295" s="3">
        <v>2018</v>
      </c>
      <c r="C295" s="13">
        <f t="shared" si="20"/>
        <v>2018</v>
      </c>
      <c r="D295" s="2">
        <f t="shared" si="19"/>
        <v>43282</v>
      </c>
      <c r="E295" s="1" t="s">
        <v>50</v>
      </c>
      <c r="F295" s="3">
        <v>886</v>
      </c>
      <c r="G295" s="3">
        <v>123</v>
      </c>
      <c r="H295" s="3">
        <f t="shared" si="14"/>
        <v>1009</v>
      </c>
      <c r="I295" s="3">
        <v>191</v>
      </c>
      <c r="J295" s="3">
        <v>26</v>
      </c>
      <c r="K295" s="3">
        <f t="shared" si="15"/>
        <v>217</v>
      </c>
      <c r="L295" s="16" cm="1">
        <f t="array" ref="L295">INDEX('Population 2017-2022'!C$2:C$97, MATCH(1, (E295='Population 2017-2022'!A$2:A$97) * (C295='Population 2017-2022'!B$2:B$97), 0))</f>
        <v>1112673</v>
      </c>
      <c r="M295" s="17">
        <f t="shared" si="21"/>
        <v>0.90682527570993454</v>
      </c>
      <c r="N295" s="17">
        <f t="shared" si="22"/>
        <v>0.19502585215961923</v>
      </c>
    </row>
    <row r="296" spans="1:14" ht="12.75" hidden="1" x14ac:dyDescent="0.2">
      <c r="A296" s="3">
        <v>7</v>
      </c>
      <c r="B296" s="3">
        <v>2018</v>
      </c>
      <c r="C296" s="13">
        <f t="shared" si="20"/>
        <v>2018</v>
      </c>
      <c r="D296" s="2">
        <f t="shared" si="19"/>
        <v>43282</v>
      </c>
      <c r="E296" s="1" t="s">
        <v>20</v>
      </c>
      <c r="F296" s="3">
        <v>1427</v>
      </c>
      <c r="G296" s="3">
        <v>119</v>
      </c>
      <c r="H296" s="3">
        <f t="shared" si="14"/>
        <v>1546</v>
      </c>
      <c r="I296" s="3">
        <v>344</v>
      </c>
      <c r="J296" s="3">
        <v>0</v>
      </c>
      <c r="K296" s="3">
        <f t="shared" si="15"/>
        <v>344</v>
      </c>
      <c r="L296" s="16" cm="1">
        <f t="array" ref="L296">INDEX('Population 2017-2022'!C$2:C$97, MATCH(1, (E296='Population 2017-2022'!A$2:A$97) * (C296='Population 2017-2022'!B$2:B$97), 0))</f>
        <v>1218732</v>
      </c>
      <c r="M296" s="17">
        <f t="shared" si="21"/>
        <v>1.2685315557481054</v>
      </c>
      <c r="N296" s="17">
        <f t="shared" si="22"/>
        <v>0.28226057902803897</v>
      </c>
    </row>
    <row r="297" spans="1:14" ht="12.75" hidden="1" x14ac:dyDescent="0.2">
      <c r="A297" s="3">
        <v>7</v>
      </c>
      <c r="B297" s="3">
        <v>2018</v>
      </c>
      <c r="C297" s="13">
        <f t="shared" si="20"/>
        <v>2018</v>
      </c>
      <c r="D297" s="2">
        <f t="shared" si="19"/>
        <v>43282</v>
      </c>
      <c r="E297" s="1" t="s">
        <v>52</v>
      </c>
      <c r="F297" s="3">
        <v>1231</v>
      </c>
      <c r="G297" s="3">
        <v>96</v>
      </c>
      <c r="H297" s="3">
        <f t="shared" si="14"/>
        <v>1327</v>
      </c>
      <c r="I297" s="3">
        <v>227</v>
      </c>
      <c r="J297" s="3">
        <v>46</v>
      </c>
      <c r="K297" s="3">
        <f t="shared" si="15"/>
        <v>273</v>
      </c>
      <c r="L297" s="16" cm="1">
        <f t="array" ref="L297">INDEX('Population 2017-2022'!C$2:C$97, MATCH(1, (E297='Population 2017-2022'!A$2:A$97) * (C297='Population 2017-2022'!B$2:B$97), 0))</f>
        <v>1291048</v>
      </c>
      <c r="M297" s="17">
        <f t="shared" si="21"/>
        <v>1.0278471443354547</v>
      </c>
      <c r="N297" s="17">
        <f t="shared" si="22"/>
        <v>0.21145611936969036</v>
      </c>
    </row>
    <row r="298" spans="1:14" ht="12.75" x14ac:dyDescent="0.2">
      <c r="A298" s="3">
        <v>7</v>
      </c>
      <c r="B298" s="3">
        <v>2018</v>
      </c>
      <c r="C298" s="13">
        <f t="shared" si="20"/>
        <v>2018</v>
      </c>
      <c r="D298" s="2">
        <f t="shared" si="19"/>
        <v>43282</v>
      </c>
      <c r="E298" s="1" t="s">
        <v>21</v>
      </c>
      <c r="F298" s="3">
        <v>28270</v>
      </c>
      <c r="G298" s="3">
        <v>5368</v>
      </c>
      <c r="H298" s="3">
        <f t="shared" si="14"/>
        <v>33638</v>
      </c>
      <c r="I298" s="3">
        <v>5805</v>
      </c>
      <c r="J298" s="3">
        <v>2005</v>
      </c>
      <c r="K298" s="3">
        <f t="shared" si="15"/>
        <v>7810</v>
      </c>
      <c r="L298" s="16" cm="1">
        <f t="array" ref="L298">INDEX('Population 2017-2022'!C$2:C$97, MATCH(1, (E298='Population 2017-2022'!A$2:A$97) * (C298='Population 2017-2022'!B$2:B$97), 0))</f>
        <v>32814590</v>
      </c>
      <c r="M298" s="17">
        <f t="shared" si="21"/>
        <v>1.0250928017080208</v>
      </c>
      <c r="N298" s="17">
        <f t="shared" si="22"/>
        <v>0.23800388790473995</v>
      </c>
    </row>
    <row r="299" spans="1:14" ht="12.75" hidden="1" x14ac:dyDescent="0.2">
      <c r="A299" s="3">
        <v>8</v>
      </c>
      <c r="B299" s="3">
        <v>2018</v>
      </c>
      <c r="C299" s="13">
        <f t="shared" si="20"/>
        <v>2018</v>
      </c>
      <c r="D299" s="2">
        <f t="shared" si="19"/>
        <v>43313</v>
      </c>
      <c r="E299" s="1" t="s">
        <v>10</v>
      </c>
      <c r="F299" s="3">
        <v>3723</v>
      </c>
      <c r="G299" s="3">
        <v>513</v>
      </c>
      <c r="H299" s="3">
        <f t="shared" si="14"/>
        <v>4236</v>
      </c>
      <c r="I299" s="3">
        <v>886</v>
      </c>
      <c r="J299" s="3">
        <v>338</v>
      </c>
      <c r="K299" s="3">
        <f t="shared" si="15"/>
        <v>1224</v>
      </c>
    </row>
    <row r="300" spans="1:14" ht="12.75" hidden="1" x14ac:dyDescent="0.2">
      <c r="A300" s="3">
        <v>8</v>
      </c>
      <c r="B300" s="3">
        <v>2018</v>
      </c>
      <c r="C300" s="13">
        <f t="shared" si="20"/>
        <v>2018</v>
      </c>
      <c r="D300" s="2">
        <f t="shared" si="19"/>
        <v>43313</v>
      </c>
      <c r="E300" s="1" t="s">
        <v>11</v>
      </c>
      <c r="F300" s="3">
        <v>2863</v>
      </c>
      <c r="G300" s="3">
        <v>500</v>
      </c>
      <c r="H300" s="3">
        <f t="shared" si="14"/>
        <v>3363</v>
      </c>
      <c r="I300" s="3">
        <v>738</v>
      </c>
      <c r="J300" s="3">
        <v>414</v>
      </c>
      <c r="K300" s="3">
        <f t="shared" si="15"/>
        <v>1152</v>
      </c>
    </row>
    <row r="301" spans="1:14" ht="12.75" hidden="1" x14ac:dyDescent="0.2">
      <c r="A301" s="3">
        <v>8</v>
      </c>
      <c r="B301" s="3">
        <v>2018</v>
      </c>
      <c r="C301" s="13">
        <f t="shared" si="20"/>
        <v>2018</v>
      </c>
      <c r="D301" s="2">
        <f t="shared" si="19"/>
        <v>43313</v>
      </c>
      <c r="E301" s="1" t="s">
        <v>12</v>
      </c>
      <c r="F301" s="3">
        <v>1852</v>
      </c>
      <c r="G301" s="3">
        <v>1474</v>
      </c>
      <c r="H301" s="3">
        <f t="shared" si="14"/>
        <v>3326</v>
      </c>
      <c r="I301" s="3">
        <v>130</v>
      </c>
      <c r="J301" s="3">
        <v>64</v>
      </c>
      <c r="K301" s="3">
        <f t="shared" si="15"/>
        <v>194</v>
      </c>
      <c r="L301" s="16" cm="1">
        <f t="array" ref="L301">INDEX('Population 2017-2022'!C$2:C$97, MATCH(1, (E301='Population 2017-2022'!A$2:A$97) * (C301='Population 2017-2022'!B$2:B$97), 0))</f>
        <v>3729998</v>
      </c>
      <c r="M301" s="17">
        <f t="shared" si="21"/>
        <v>0.89168948616058241</v>
      </c>
      <c r="N301" s="17">
        <f t="shared" si="22"/>
        <v>5.2010751748392356E-2</v>
      </c>
    </row>
    <row r="302" spans="1:14" ht="12.75" hidden="1" x14ac:dyDescent="0.2">
      <c r="A302" s="3">
        <v>8</v>
      </c>
      <c r="B302" s="3">
        <v>2018</v>
      </c>
      <c r="C302" s="13">
        <f t="shared" si="20"/>
        <v>2018</v>
      </c>
      <c r="D302" s="2">
        <f t="shared" si="19"/>
        <v>43313</v>
      </c>
      <c r="E302" s="1" t="s">
        <v>13</v>
      </c>
      <c r="F302" s="3">
        <v>1280</v>
      </c>
      <c r="G302" s="3">
        <v>72</v>
      </c>
      <c r="H302" s="3">
        <f t="shared" si="14"/>
        <v>1352</v>
      </c>
      <c r="I302" s="3">
        <v>232</v>
      </c>
      <c r="J302" s="3">
        <v>146</v>
      </c>
      <c r="K302" s="3">
        <f t="shared" si="15"/>
        <v>378</v>
      </c>
      <c r="L302" s="16" cm="1">
        <f t="array" ref="L302">INDEX('Population 2017-2022'!C$2:C$97, MATCH(1, (E302='Population 2017-2022'!A$2:A$97) * (C302='Population 2017-2022'!B$2:B$97), 0))</f>
        <v>1637226</v>
      </c>
      <c r="M302" s="17">
        <f t="shared" si="21"/>
        <v>0.82578703245611784</v>
      </c>
      <c r="N302" s="17">
        <f t="shared" si="22"/>
        <v>0.23087832712160691</v>
      </c>
    </row>
    <row r="303" spans="1:14" ht="12.75" hidden="1" x14ac:dyDescent="0.2">
      <c r="A303" s="3">
        <v>8</v>
      </c>
      <c r="B303" s="3">
        <v>2018</v>
      </c>
      <c r="C303" s="13">
        <f t="shared" si="20"/>
        <v>2018</v>
      </c>
      <c r="D303" s="2">
        <f t="shared" si="19"/>
        <v>43313</v>
      </c>
      <c r="E303" s="1" t="s">
        <v>14</v>
      </c>
      <c r="F303" s="3">
        <v>2002</v>
      </c>
      <c r="G303" s="3">
        <v>187</v>
      </c>
      <c r="H303" s="3">
        <f t="shared" si="14"/>
        <v>2189</v>
      </c>
      <c r="I303" s="3">
        <v>264</v>
      </c>
      <c r="J303" s="3">
        <v>5</v>
      </c>
      <c r="K303" s="3">
        <f t="shared" si="15"/>
        <v>269</v>
      </c>
      <c r="L303" s="16" cm="1">
        <f t="array" ref="L303">INDEX('Population 2017-2022'!C$2:C$97, MATCH(1, (E303='Population 2017-2022'!A$2:A$97) * (C303='Population 2017-2022'!B$2:B$97), 0))</f>
        <v>2065042</v>
      </c>
      <c r="M303" s="17">
        <f t="shared" si="21"/>
        <v>1.0600268662816543</v>
      </c>
      <c r="N303" s="17">
        <f t="shared" si="22"/>
        <v>0.13026369439459343</v>
      </c>
    </row>
    <row r="304" spans="1:14" ht="12.75" hidden="1" x14ac:dyDescent="0.2">
      <c r="A304" s="3">
        <v>8</v>
      </c>
      <c r="B304" s="3">
        <v>2018</v>
      </c>
      <c r="C304" s="13">
        <f t="shared" si="20"/>
        <v>2018</v>
      </c>
      <c r="D304" s="2">
        <f t="shared" si="19"/>
        <v>43313</v>
      </c>
      <c r="E304" s="1" t="s">
        <v>51</v>
      </c>
      <c r="F304" s="3">
        <v>1231</v>
      </c>
      <c r="G304" s="3">
        <v>45</v>
      </c>
      <c r="H304" s="3">
        <f t="shared" si="14"/>
        <v>1276</v>
      </c>
      <c r="I304" s="3">
        <v>251</v>
      </c>
      <c r="J304" s="3">
        <v>2</v>
      </c>
      <c r="K304" s="3">
        <f t="shared" si="15"/>
        <v>253</v>
      </c>
      <c r="L304" s="16" cm="1">
        <f t="array" ref="L304">INDEX('Population 2017-2022'!C$2:C$97, MATCH(1, (E304='Population 2017-2022'!A$2:A$97) * (C304='Population 2017-2022'!B$2:B$97), 0))</f>
        <v>1471592</v>
      </c>
      <c r="M304" s="17">
        <f t="shared" si="21"/>
        <v>0.867088160305302</v>
      </c>
      <c r="N304" s="17">
        <f t="shared" si="22"/>
        <v>0.17192265247432711</v>
      </c>
    </row>
    <row r="305" spans="1:14" ht="12.75" hidden="1" x14ac:dyDescent="0.2">
      <c r="A305" s="3">
        <v>8</v>
      </c>
      <c r="B305" s="3">
        <v>2018</v>
      </c>
      <c r="C305" s="13">
        <f t="shared" si="20"/>
        <v>2018</v>
      </c>
      <c r="D305" s="2">
        <f t="shared" si="19"/>
        <v>43313</v>
      </c>
      <c r="E305" s="1" t="s">
        <v>15</v>
      </c>
      <c r="F305" s="3">
        <v>1119</v>
      </c>
      <c r="G305" s="3">
        <v>260</v>
      </c>
      <c r="H305" s="3">
        <f t="shared" si="14"/>
        <v>1379</v>
      </c>
      <c r="I305" s="3">
        <v>107</v>
      </c>
      <c r="J305" s="3">
        <v>43</v>
      </c>
      <c r="K305" s="3">
        <f t="shared" si="15"/>
        <v>150</v>
      </c>
      <c r="L305" s="16" cm="1">
        <f t="array" ref="L305">INDEX('Population 2017-2022'!C$2:C$97, MATCH(1, (E305='Population 2017-2022'!A$2:A$97) * (C305='Population 2017-2022'!B$2:B$97), 0))</f>
        <v>1597876</v>
      </c>
      <c r="M305" s="17">
        <f t="shared" si="21"/>
        <v>0.86302065992605181</v>
      </c>
      <c r="N305" s="17">
        <f t="shared" si="22"/>
        <v>9.3874618556133271E-2</v>
      </c>
    </row>
    <row r="306" spans="1:14" ht="12.75" hidden="1" x14ac:dyDescent="0.2">
      <c r="A306" s="3">
        <v>8</v>
      </c>
      <c r="B306" s="3">
        <v>2018</v>
      </c>
      <c r="C306" s="13">
        <f t="shared" si="20"/>
        <v>2018</v>
      </c>
      <c r="D306" s="2">
        <f t="shared" si="19"/>
        <v>43313</v>
      </c>
      <c r="E306" s="1" t="s">
        <v>16</v>
      </c>
      <c r="F306" s="3">
        <v>1886</v>
      </c>
      <c r="G306" s="3">
        <v>220</v>
      </c>
      <c r="H306" s="3">
        <f t="shared" si="14"/>
        <v>2106</v>
      </c>
      <c r="I306" s="3">
        <v>242</v>
      </c>
      <c r="J306" s="3">
        <v>36</v>
      </c>
      <c r="K306" s="3">
        <f t="shared" si="15"/>
        <v>278</v>
      </c>
      <c r="L306" s="16" cm="1">
        <f t="array" ref="L306">INDEX('Population 2017-2022'!C$2:C$97, MATCH(1, (E306='Population 2017-2022'!A$2:A$97) * (C306='Population 2017-2022'!B$2:B$97), 0))</f>
        <v>2095172</v>
      </c>
      <c r="M306" s="17">
        <f t="shared" si="21"/>
        <v>1.0051680721200933</v>
      </c>
      <c r="N306" s="17">
        <f t="shared" si="22"/>
        <v>0.13268600382212056</v>
      </c>
    </row>
    <row r="307" spans="1:14" ht="12.75" hidden="1" x14ac:dyDescent="0.2">
      <c r="A307" s="3">
        <v>8</v>
      </c>
      <c r="B307" s="3">
        <v>2018</v>
      </c>
      <c r="C307" s="13">
        <f t="shared" si="20"/>
        <v>2018</v>
      </c>
      <c r="D307" s="2">
        <f t="shared" si="19"/>
        <v>43313</v>
      </c>
      <c r="E307" s="1" t="s">
        <v>17</v>
      </c>
      <c r="F307" s="3">
        <v>1446</v>
      </c>
      <c r="G307" s="3">
        <v>109</v>
      </c>
      <c r="H307" s="3">
        <f t="shared" si="14"/>
        <v>1555</v>
      </c>
      <c r="I307" s="3">
        <v>85</v>
      </c>
      <c r="J307" s="3">
        <v>104</v>
      </c>
      <c r="K307" s="3">
        <f t="shared" si="15"/>
        <v>189</v>
      </c>
      <c r="L307" s="16" cm="1">
        <f t="array" ref="L307">INDEX('Population 2017-2022'!C$2:C$97, MATCH(1, (E307='Population 2017-2022'!A$2:A$97) * (C307='Population 2017-2022'!B$2:B$97), 0))</f>
        <v>1771656</v>
      </c>
      <c r="M307" s="17">
        <f t="shared" si="21"/>
        <v>0.87770989402005806</v>
      </c>
      <c r="N307" s="17">
        <f t="shared" si="22"/>
        <v>0.10667985207060512</v>
      </c>
    </row>
    <row r="308" spans="1:14" ht="12.75" hidden="1" x14ac:dyDescent="0.2">
      <c r="A308" s="3">
        <v>8</v>
      </c>
      <c r="B308" s="3">
        <v>2018</v>
      </c>
      <c r="C308" s="13">
        <f t="shared" si="20"/>
        <v>2018</v>
      </c>
      <c r="D308" s="2">
        <f t="shared" si="19"/>
        <v>43313</v>
      </c>
      <c r="E308" s="1" t="s">
        <v>18</v>
      </c>
      <c r="F308" s="3">
        <v>2150</v>
      </c>
      <c r="G308" s="3">
        <v>266</v>
      </c>
      <c r="H308" s="3">
        <f t="shared" si="14"/>
        <v>2416</v>
      </c>
      <c r="I308" s="3">
        <v>555</v>
      </c>
      <c r="J308" s="3">
        <v>112</v>
      </c>
      <c r="K308" s="3">
        <f t="shared" si="15"/>
        <v>667</v>
      </c>
      <c r="L308" s="16" cm="1">
        <f t="array" ref="L308">INDEX('Population 2017-2022'!C$2:C$97, MATCH(1, (E308='Population 2017-2022'!A$2:A$97) * (C308='Population 2017-2022'!B$2:B$97), 0))</f>
        <v>2908491</v>
      </c>
      <c r="M308" s="17">
        <f t="shared" si="21"/>
        <v>0.83067129999714628</v>
      </c>
      <c r="N308" s="17">
        <f t="shared" si="22"/>
        <v>0.22932854184523865</v>
      </c>
    </row>
    <row r="309" spans="1:14" ht="12.75" hidden="1" x14ac:dyDescent="0.2">
      <c r="A309" s="3">
        <v>8</v>
      </c>
      <c r="B309" s="3">
        <v>2018</v>
      </c>
      <c r="C309" s="13">
        <f t="shared" si="20"/>
        <v>2018</v>
      </c>
      <c r="D309" s="2">
        <f t="shared" si="19"/>
        <v>43313</v>
      </c>
      <c r="E309" s="1" t="s">
        <v>19</v>
      </c>
      <c r="F309" s="3">
        <v>1338</v>
      </c>
      <c r="G309" s="3">
        <v>90</v>
      </c>
      <c r="H309" s="3">
        <f t="shared" si="14"/>
        <v>1428</v>
      </c>
      <c r="I309" s="3">
        <v>93</v>
      </c>
      <c r="J309" s="3">
        <v>26</v>
      </c>
      <c r="K309" s="3">
        <f t="shared" si="15"/>
        <v>119</v>
      </c>
      <c r="L309" s="16" cm="1">
        <f t="array" ref="L309">INDEX('Population 2017-2022'!C$2:C$97, MATCH(1, (E309='Population 2017-2022'!A$2:A$97) * (C309='Population 2017-2022'!B$2:B$97), 0))</f>
        <v>1378723</v>
      </c>
      <c r="M309" s="17">
        <f t="shared" si="21"/>
        <v>1.0357410444302446</v>
      </c>
      <c r="N309" s="17">
        <f t="shared" si="22"/>
        <v>8.631175370252038E-2</v>
      </c>
    </row>
    <row r="310" spans="1:14" ht="12.75" hidden="1" x14ac:dyDescent="0.2">
      <c r="A310" s="3">
        <v>8</v>
      </c>
      <c r="B310" s="3">
        <v>2018</v>
      </c>
      <c r="C310" s="13">
        <f t="shared" si="20"/>
        <v>2018</v>
      </c>
      <c r="D310" s="2">
        <f t="shared" si="19"/>
        <v>43313</v>
      </c>
      <c r="E310" s="1" t="s">
        <v>48</v>
      </c>
      <c r="F310" s="3">
        <v>813</v>
      </c>
      <c r="G310" s="3">
        <v>92</v>
      </c>
      <c r="H310" s="3">
        <f t="shared" si="14"/>
        <v>905</v>
      </c>
      <c r="I310" s="3">
        <v>52</v>
      </c>
      <c r="J310" s="3">
        <v>46</v>
      </c>
      <c r="K310" s="3">
        <f t="shared" si="15"/>
        <v>98</v>
      </c>
      <c r="L310" s="16" cm="1">
        <f t="array" ref="L310">INDEX('Population 2017-2022'!C$2:C$97, MATCH(1, (E310='Population 2017-2022'!A$2:A$97) * (C310='Population 2017-2022'!B$2:B$97), 0))</f>
        <v>1595235</v>
      </c>
      <c r="M310" s="17">
        <f t="shared" si="21"/>
        <v>0.56731453359536366</v>
      </c>
      <c r="N310" s="17">
        <f t="shared" si="22"/>
        <v>6.1432955019166458E-2</v>
      </c>
    </row>
    <row r="311" spans="1:14" ht="12.75" hidden="1" x14ac:dyDescent="0.2">
      <c r="A311" s="3">
        <v>8</v>
      </c>
      <c r="B311" s="3">
        <v>2018</v>
      </c>
      <c r="C311" s="13">
        <f t="shared" si="20"/>
        <v>2018</v>
      </c>
      <c r="D311" s="2">
        <f t="shared" si="19"/>
        <v>43313</v>
      </c>
      <c r="E311" s="1" t="s">
        <v>49</v>
      </c>
      <c r="F311" s="3">
        <v>715</v>
      </c>
      <c r="G311" s="3">
        <v>108</v>
      </c>
      <c r="H311" s="3">
        <f t="shared" si="14"/>
        <v>823</v>
      </c>
      <c r="I311" s="3">
        <v>60</v>
      </c>
      <c r="J311" s="3">
        <v>2</v>
      </c>
      <c r="K311" s="3">
        <f t="shared" si="15"/>
        <v>62</v>
      </c>
      <c r="L311" s="16" cm="1">
        <f t="array" ref="L311">INDEX('Population 2017-2022'!C$2:C$97, MATCH(1, (E311='Population 2017-2022'!A$2:A$97) * (C311='Population 2017-2022'!B$2:B$97), 0))</f>
        <v>814371</v>
      </c>
      <c r="M311" s="17">
        <f t="shared" si="21"/>
        <v>1.0105959077619415</v>
      </c>
      <c r="N311" s="17">
        <f t="shared" si="22"/>
        <v>7.6132377012442728E-2</v>
      </c>
    </row>
    <row r="312" spans="1:14" ht="12.75" hidden="1" x14ac:dyDescent="0.2">
      <c r="A312" s="3">
        <v>8</v>
      </c>
      <c r="B312" s="3">
        <v>2018</v>
      </c>
      <c r="C312" s="13">
        <f t="shared" si="20"/>
        <v>2018</v>
      </c>
      <c r="D312" s="2">
        <f t="shared" si="19"/>
        <v>43313</v>
      </c>
      <c r="E312" s="1" t="s">
        <v>50</v>
      </c>
      <c r="F312" s="3">
        <v>830</v>
      </c>
      <c r="G312" s="3">
        <v>73</v>
      </c>
      <c r="H312" s="3">
        <f t="shared" si="14"/>
        <v>903</v>
      </c>
      <c r="I312" s="3">
        <v>114</v>
      </c>
      <c r="J312" s="3">
        <v>0</v>
      </c>
      <c r="K312" s="3">
        <f t="shared" si="15"/>
        <v>114</v>
      </c>
      <c r="L312" s="16" cm="1">
        <f t="array" ref="L312">INDEX('Population 2017-2022'!C$2:C$97, MATCH(1, (E312='Population 2017-2022'!A$2:A$97) * (C312='Population 2017-2022'!B$2:B$97), 0))</f>
        <v>1112673</v>
      </c>
      <c r="M312" s="17">
        <f t="shared" si="21"/>
        <v>0.81155919124486708</v>
      </c>
      <c r="N312" s="17">
        <f t="shared" si="22"/>
        <v>0.10245597763224236</v>
      </c>
    </row>
    <row r="313" spans="1:14" ht="12.75" hidden="1" x14ac:dyDescent="0.2">
      <c r="A313" s="3">
        <v>8</v>
      </c>
      <c r="B313" s="3">
        <v>2018</v>
      </c>
      <c r="C313" s="13">
        <f t="shared" si="20"/>
        <v>2018</v>
      </c>
      <c r="D313" s="2">
        <f t="shared" si="19"/>
        <v>43313</v>
      </c>
      <c r="E313" s="1" t="s">
        <v>20</v>
      </c>
      <c r="F313" s="3">
        <v>1093</v>
      </c>
      <c r="G313" s="3">
        <v>73</v>
      </c>
      <c r="H313" s="3">
        <f t="shared" si="14"/>
        <v>1166</v>
      </c>
      <c r="I313" s="3">
        <v>204</v>
      </c>
      <c r="J313" s="3">
        <v>1</v>
      </c>
      <c r="K313" s="3">
        <f t="shared" si="15"/>
        <v>205</v>
      </c>
      <c r="L313" s="16" cm="1">
        <f t="array" ref="L313">INDEX('Population 2017-2022'!C$2:C$97, MATCH(1, (E313='Population 2017-2022'!A$2:A$97) * (C313='Population 2017-2022'!B$2:B$97), 0))</f>
        <v>1218732</v>
      </c>
      <c r="M313" s="17">
        <f t="shared" si="21"/>
        <v>0.95673207891480649</v>
      </c>
      <c r="N313" s="17">
        <f t="shared" si="22"/>
        <v>0.16820761250217439</v>
      </c>
    </row>
    <row r="314" spans="1:14" ht="12.75" hidden="1" x14ac:dyDescent="0.2">
      <c r="A314" s="3">
        <v>8</v>
      </c>
      <c r="B314" s="3">
        <v>2018</v>
      </c>
      <c r="C314" s="13">
        <f t="shared" si="20"/>
        <v>2018</v>
      </c>
      <c r="D314" s="2">
        <f t="shared" si="19"/>
        <v>43313</v>
      </c>
      <c r="E314" s="1" t="s">
        <v>52</v>
      </c>
      <c r="F314" s="3">
        <v>1157</v>
      </c>
      <c r="G314" s="3">
        <v>63</v>
      </c>
      <c r="H314" s="3">
        <f t="shared" si="14"/>
        <v>1220</v>
      </c>
      <c r="I314" s="3">
        <v>116</v>
      </c>
      <c r="J314" s="3">
        <v>14</v>
      </c>
      <c r="K314" s="3">
        <f t="shared" si="15"/>
        <v>130</v>
      </c>
      <c r="L314" s="16" cm="1">
        <f t="array" ref="L314">INDEX('Population 2017-2022'!C$2:C$97, MATCH(1, (E314='Population 2017-2022'!A$2:A$97) * (C314='Population 2017-2022'!B$2:B$97), 0))</f>
        <v>1291048</v>
      </c>
      <c r="M314" s="17">
        <f t="shared" si="21"/>
        <v>0.94496873857517305</v>
      </c>
      <c r="N314" s="17">
        <f t="shared" si="22"/>
        <v>0.10069339017604303</v>
      </c>
    </row>
    <row r="315" spans="1:14" ht="12.75" x14ac:dyDescent="0.2">
      <c r="A315" s="3">
        <v>8</v>
      </c>
      <c r="B315" s="3">
        <v>2018</v>
      </c>
      <c r="C315" s="13">
        <f t="shared" si="20"/>
        <v>2018</v>
      </c>
      <c r="D315" s="2">
        <f t="shared" si="19"/>
        <v>43313</v>
      </c>
      <c r="E315" s="1" t="s">
        <v>21</v>
      </c>
      <c r="F315" s="3">
        <v>25498</v>
      </c>
      <c r="G315" s="3">
        <v>4145</v>
      </c>
      <c r="H315" s="3">
        <f t="shared" si="14"/>
        <v>29643</v>
      </c>
      <c r="I315" s="3">
        <v>4129</v>
      </c>
      <c r="J315" s="3">
        <v>1353</v>
      </c>
      <c r="K315" s="3">
        <f t="shared" si="15"/>
        <v>5482</v>
      </c>
      <c r="L315" s="16" cm="1">
        <f t="array" ref="L315">INDEX('Population 2017-2022'!C$2:C$97, MATCH(1, (E315='Population 2017-2022'!A$2:A$97) * (C315='Population 2017-2022'!B$2:B$97), 0))</f>
        <v>32814590</v>
      </c>
      <c r="M315" s="17">
        <f t="shared" si="21"/>
        <v>0.90334817530860512</v>
      </c>
      <c r="N315" s="17">
        <f t="shared" si="22"/>
        <v>0.16705983527449222</v>
      </c>
    </row>
    <row r="316" spans="1:14" ht="12.75" hidden="1" x14ac:dyDescent="0.2">
      <c r="A316" s="3">
        <v>9</v>
      </c>
      <c r="B316" s="3">
        <v>2018</v>
      </c>
      <c r="C316" s="13">
        <f t="shared" si="20"/>
        <v>2018</v>
      </c>
      <c r="D316" s="2">
        <f t="shared" si="19"/>
        <v>43344</v>
      </c>
      <c r="E316" s="1" t="s">
        <v>10</v>
      </c>
      <c r="F316" s="3">
        <v>2394</v>
      </c>
      <c r="G316" s="3">
        <v>618</v>
      </c>
      <c r="H316" s="3">
        <f t="shared" si="14"/>
        <v>3012</v>
      </c>
      <c r="I316" s="3">
        <v>1012</v>
      </c>
      <c r="J316" s="3">
        <v>435</v>
      </c>
      <c r="K316" s="3">
        <f t="shared" si="15"/>
        <v>1447</v>
      </c>
    </row>
    <row r="317" spans="1:14" ht="12.75" hidden="1" x14ac:dyDescent="0.2">
      <c r="A317" s="3">
        <v>9</v>
      </c>
      <c r="B317" s="3">
        <v>2018</v>
      </c>
      <c r="C317" s="13">
        <f t="shared" si="20"/>
        <v>2018</v>
      </c>
      <c r="D317" s="2">
        <f t="shared" si="19"/>
        <v>43344</v>
      </c>
      <c r="E317" s="1" t="s">
        <v>11</v>
      </c>
      <c r="F317" s="3">
        <v>1878</v>
      </c>
      <c r="G317" s="3">
        <v>516</v>
      </c>
      <c r="H317" s="3">
        <f t="shared" si="14"/>
        <v>2394</v>
      </c>
      <c r="I317" s="3">
        <v>877</v>
      </c>
      <c r="J317" s="3">
        <v>512</v>
      </c>
      <c r="K317" s="3">
        <f t="shared" si="15"/>
        <v>1389</v>
      </c>
    </row>
    <row r="318" spans="1:14" ht="12.75" hidden="1" x14ac:dyDescent="0.2">
      <c r="A318" s="3">
        <v>9</v>
      </c>
      <c r="B318" s="3">
        <v>2018</v>
      </c>
      <c r="C318" s="13">
        <f t="shared" si="20"/>
        <v>2018</v>
      </c>
      <c r="D318" s="2">
        <f t="shared" si="19"/>
        <v>43344</v>
      </c>
      <c r="E318" s="1" t="s">
        <v>12</v>
      </c>
      <c r="F318" s="3">
        <v>1725</v>
      </c>
      <c r="G318" s="3">
        <v>2338</v>
      </c>
      <c r="H318" s="3">
        <f t="shared" si="14"/>
        <v>4063</v>
      </c>
      <c r="I318" s="3">
        <v>172</v>
      </c>
      <c r="J318" s="3">
        <v>156</v>
      </c>
      <c r="K318" s="3">
        <f t="shared" si="15"/>
        <v>328</v>
      </c>
      <c r="L318" s="16" cm="1">
        <f t="array" ref="L318">INDEX('Population 2017-2022'!C$2:C$97, MATCH(1, (E318='Population 2017-2022'!A$2:A$97) * (C318='Population 2017-2022'!B$2:B$97), 0))</f>
        <v>3729998</v>
      </c>
      <c r="M318" s="17">
        <f t="shared" si="21"/>
        <v>1.089276723472774</v>
      </c>
      <c r="N318" s="17">
        <f t="shared" si="22"/>
        <v>8.7935703986972646E-2</v>
      </c>
    </row>
    <row r="319" spans="1:14" ht="12.75" hidden="1" x14ac:dyDescent="0.2">
      <c r="A319" s="3">
        <v>9</v>
      </c>
      <c r="B319" s="3">
        <v>2018</v>
      </c>
      <c r="C319" s="13">
        <f t="shared" si="20"/>
        <v>2018</v>
      </c>
      <c r="D319" s="2">
        <f t="shared" si="19"/>
        <v>43344</v>
      </c>
      <c r="E319" s="1" t="s">
        <v>13</v>
      </c>
      <c r="F319" s="3">
        <v>1266</v>
      </c>
      <c r="G319" s="3">
        <v>99</v>
      </c>
      <c r="H319" s="3">
        <f t="shared" si="14"/>
        <v>1365</v>
      </c>
      <c r="I319" s="3">
        <v>242</v>
      </c>
      <c r="J319" s="3">
        <v>160</v>
      </c>
      <c r="K319" s="3">
        <f t="shared" si="15"/>
        <v>402</v>
      </c>
      <c r="L319" s="16" cm="1">
        <f t="array" ref="L319">INDEX('Population 2017-2022'!C$2:C$97, MATCH(1, (E319='Population 2017-2022'!A$2:A$97) * (C319='Population 2017-2022'!B$2:B$97), 0))</f>
        <v>1637226</v>
      </c>
      <c r="M319" s="17">
        <f t="shared" si="21"/>
        <v>0.83372729238358056</v>
      </c>
      <c r="N319" s="17">
        <f t="shared" si="22"/>
        <v>0.24553726852615337</v>
      </c>
    </row>
    <row r="320" spans="1:14" ht="12.75" hidden="1" x14ac:dyDescent="0.2">
      <c r="A320" s="3">
        <v>9</v>
      </c>
      <c r="B320" s="3">
        <v>2018</v>
      </c>
      <c r="C320" s="13">
        <f t="shared" si="20"/>
        <v>2018</v>
      </c>
      <c r="D320" s="2">
        <f t="shared" si="19"/>
        <v>43344</v>
      </c>
      <c r="E320" s="1" t="s">
        <v>14</v>
      </c>
      <c r="F320" s="3">
        <v>946</v>
      </c>
      <c r="G320" s="3">
        <v>131</v>
      </c>
      <c r="H320" s="3">
        <f t="shared" si="14"/>
        <v>1077</v>
      </c>
      <c r="I320" s="3">
        <v>331</v>
      </c>
      <c r="J320" s="3">
        <v>49</v>
      </c>
      <c r="K320" s="3">
        <f t="shared" si="15"/>
        <v>380</v>
      </c>
      <c r="L320" s="16" cm="1">
        <f t="array" ref="L320">INDEX('Population 2017-2022'!C$2:C$97, MATCH(1, (E320='Population 2017-2022'!A$2:A$97) * (C320='Population 2017-2022'!B$2:B$97), 0))</f>
        <v>2065042</v>
      </c>
      <c r="M320" s="17">
        <f t="shared" si="21"/>
        <v>0.52153902923039819</v>
      </c>
      <c r="N320" s="17">
        <f t="shared" si="22"/>
        <v>0.18401562776931413</v>
      </c>
    </row>
    <row r="321" spans="1:14" ht="12.75" hidden="1" x14ac:dyDescent="0.2">
      <c r="A321" s="3">
        <v>9</v>
      </c>
      <c r="B321" s="3">
        <v>2018</v>
      </c>
      <c r="C321" s="13">
        <f t="shared" si="20"/>
        <v>2018</v>
      </c>
      <c r="D321" s="2">
        <f t="shared" si="19"/>
        <v>43344</v>
      </c>
      <c r="E321" s="1" t="s">
        <v>51</v>
      </c>
      <c r="F321" s="3">
        <v>702</v>
      </c>
      <c r="G321" s="3">
        <v>44</v>
      </c>
      <c r="H321" s="3">
        <f t="shared" si="14"/>
        <v>746</v>
      </c>
      <c r="I321" s="3">
        <v>276</v>
      </c>
      <c r="J321" s="3">
        <v>1</v>
      </c>
      <c r="K321" s="3">
        <f t="shared" si="15"/>
        <v>277</v>
      </c>
      <c r="L321" s="16" cm="1">
        <f t="array" ref="L321">INDEX('Population 2017-2022'!C$2:C$97, MATCH(1, (E321='Population 2017-2022'!A$2:A$97) * (C321='Population 2017-2022'!B$2:B$97), 0))</f>
        <v>1471592</v>
      </c>
      <c r="M321" s="17">
        <f t="shared" si="21"/>
        <v>0.50693398713773929</v>
      </c>
      <c r="N321" s="17">
        <f t="shared" si="22"/>
        <v>0.18823152069323562</v>
      </c>
    </row>
    <row r="322" spans="1:14" ht="12.75" hidden="1" x14ac:dyDescent="0.2">
      <c r="A322" s="3">
        <v>9</v>
      </c>
      <c r="B322" s="3">
        <v>2018</v>
      </c>
      <c r="C322" s="13">
        <f t="shared" si="20"/>
        <v>2018</v>
      </c>
      <c r="D322" s="2">
        <f t="shared" si="19"/>
        <v>43344</v>
      </c>
      <c r="E322" s="1" t="s">
        <v>15</v>
      </c>
      <c r="F322" s="3">
        <v>1208</v>
      </c>
      <c r="G322" s="3">
        <v>365</v>
      </c>
      <c r="H322" s="3">
        <f t="shared" si="14"/>
        <v>1573</v>
      </c>
      <c r="I322" s="3">
        <v>131</v>
      </c>
      <c r="J322" s="3">
        <v>39</v>
      </c>
      <c r="K322" s="3">
        <f t="shared" si="15"/>
        <v>170</v>
      </c>
      <c r="L322" s="16" cm="1">
        <f t="array" ref="L322">INDEX('Population 2017-2022'!C$2:C$97, MATCH(1, (E322='Population 2017-2022'!A$2:A$97) * (C322='Population 2017-2022'!B$2:B$97), 0))</f>
        <v>1597876</v>
      </c>
      <c r="M322" s="17">
        <f t="shared" si="21"/>
        <v>0.98443183325865091</v>
      </c>
      <c r="N322" s="17">
        <f t="shared" si="22"/>
        <v>0.10639123436361771</v>
      </c>
    </row>
    <row r="323" spans="1:14" ht="12.75" hidden="1" x14ac:dyDescent="0.2">
      <c r="A323" s="3">
        <v>9</v>
      </c>
      <c r="B323" s="3">
        <v>2018</v>
      </c>
      <c r="C323" s="13">
        <f t="shared" ref="C323:C386" si="23">B323</f>
        <v>2018</v>
      </c>
      <c r="D323" s="2">
        <f t="shared" si="19"/>
        <v>43344</v>
      </c>
      <c r="E323" s="1" t="s">
        <v>16</v>
      </c>
      <c r="F323" s="3">
        <v>1117</v>
      </c>
      <c r="G323" s="3">
        <v>199</v>
      </c>
      <c r="H323" s="3">
        <f t="shared" si="14"/>
        <v>1316</v>
      </c>
      <c r="I323" s="3">
        <v>166</v>
      </c>
      <c r="J323" s="3">
        <v>16</v>
      </c>
      <c r="K323" s="3">
        <f t="shared" si="15"/>
        <v>182</v>
      </c>
      <c r="L323" s="16" cm="1">
        <f t="array" ref="L323">INDEX('Population 2017-2022'!C$2:C$97, MATCH(1, (E323='Population 2017-2022'!A$2:A$97) * (C323='Population 2017-2022'!B$2:B$97), 0))</f>
        <v>2095172</v>
      </c>
      <c r="M323" s="17">
        <f t="shared" ref="M323:M386" si="24">1000*H323/L323</f>
        <v>0.62811072312917504</v>
      </c>
      <c r="N323" s="17">
        <f t="shared" ref="N323:N386" si="25">1000*K323/L323</f>
        <v>8.6866376602971015E-2</v>
      </c>
    </row>
    <row r="324" spans="1:14" ht="12.75" hidden="1" x14ac:dyDescent="0.2">
      <c r="A324" s="3">
        <v>9</v>
      </c>
      <c r="B324" s="3">
        <v>2018</v>
      </c>
      <c r="C324" s="13">
        <f t="shared" si="23"/>
        <v>2018</v>
      </c>
      <c r="D324" s="2">
        <f t="shared" si="19"/>
        <v>43344</v>
      </c>
      <c r="E324" s="1" t="s">
        <v>17</v>
      </c>
      <c r="F324" s="3">
        <v>1896</v>
      </c>
      <c r="G324" s="3">
        <v>169</v>
      </c>
      <c r="H324" s="3">
        <f t="shared" si="14"/>
        <v>2065</v>
      </c>
      <c r="I324" s="3">
        <v>98</v>
      </c>
      <c r="J324" s="3">
        <v>178</v>
      </c>
      <c r="K324" s="3">
        <f t="shared" si="15"/>
        <v>276</v>
      </c>
      <c r="L324" s="16" cm="1">
        <f t="array" ref="L324">INDEX('Population 2017-2022'!C$2:C$97, MATCH(1, (E324='Population 2017-2022'!A$2:A$97) * (C324='Population 2017-2022'!B$2:B$97), 0))</f>
        <v>1771656</v>
      </c>
      <c r="M324" s="17">
        <f t="shared" si="24"/>
        <v>1.1655761615121671</v>
      </c>
      <c r="N324" s="17">
        <f t="shared" si="25"/>
        <v>0.15578645064278845</v>
      </c>
    </row>
    <row r="325" spans="1:14" ht="12.75" hidden="1" x14ac:dyDescent="0.2">
      <c r="A325" s="3">
        <v>9</v>
      </c>
      <c r="B325" s="3">
        <v>2018</v>
      </c>
      <c r="C325" s="13">
        <f t="shared" si="23"/>
        <v>2018</v>
      </c>
      <c r="D325" s="2">
        <f t="shared" si="19"/>
        <v>43344</v>
      </c>
      <c r="E325" s="1" t="s">
        <v>18</v>
      </c>
      <c r="F325" s="3">
        <v>1144</v>
      </c>
      <c r="G325" s="3">
        <v>263</v>
      </c>
      <c r="H325" s="3">
        <f t="shared" si="14"/>
        <v>1407</v>
      </c>
      <c r="I325" s="3">
        <v>268</v>
      </c>
      <c r="J325" s="3">
        <v>41</v>
      </c>
      <c r="K325" s="3">
        <f t="shared" si="15"/>
        <v>309</v>
      </c>
      <c r="L325" s="16" cm="1">
        <f t="array" ref="L325">INDEX('Population 2017-2022'!C$2:C$97, MATCH(1, (E325='Population 2017-2022'!A$2:A$97) * (C325='Population 2017-2022'!B$2:B$97), 0))</f>
        <v>2908491</v>
      </c>
      <c r="M325" s="17">
        <f t="shared" si="24"/>
        <v>0.48375600955959636</v>
      </c>
      <c r="N325" s="17">
        <f t="shared" si="25"/>
        <v>0.10624065881586019</v>
      </c>
    </row>
    <row r="326" spans="1:14" ht="12.75" hidden="1" x14ac:dyDescent="0.2">
      <c r="A326" s="3">
        <v>9</v>
      </c>
      <c r="B326" s="3">
        <v>2018</v>
      </c>
      <c r="C326" s="13">
        <f t="shared" si="23"/>
        <v>2018</v>
      </c>
      <c r="D326" s="2">
        <f t="shared" si="19"/>
        <v>43344</v>
      </c>
      <c r="E326" s="1" t="s">
        <v>19</v>
      </c>
      <c r="F326" s="3">
        <v>1050</v>
      </c>
      <c r="G326" s="3">
        <v>92</v>
      </c>
      <c r="H326" s="3">
        <f t="shared" si="14"/>
        <v>1142</v>
      </c>
      <c r="I326" s="3">
        <v>136</v>
      </c>
      <c r="J326" s="3">
        <v>0</v>
      </c>
      <c r="K326" s="3">
        <f t="shared" si="15"/>
        <v>136</v>
      </c>
      <c r="L326" s="16" cm="1">
        <f t="array" ref="L326">INDEX('Population 2017-2022'!C$2:C$97, MATCH(1, (E326='Population 2017-2022'!A$2:A$97) * (C326='Population 2017-2022'!B$2:B$97), 0))</f>
        <v>1378723</v>
      </c>
      <c r="M326" s="17">
        <f t="shared" si="24"/>
        <v>0.8283027120023384</v>
      </c>
      <c r="N326" s="17">
        <f t="shared" si="25"/>
        <v>9.8642004231451863E-2</v>
      </c>
    </row>
    <row r="327" spans="1:14" ht="12.75" hidden="1" x14ac:dyDescent="0.2">
      <c r="A327" s="3">
        <v>9</v>
      </c>
      <c r="B327" s="3">
        <v>2018</v>
      </c>
      <c r="C327" s="13">
        <f t="shared" si="23"/>
        <v>2018</v>
      </c>
      <c r="D327" s="2">
        <f t="shared" si="19"/>
        <v>43344</v>
      </c>
      <c r="E327" s="1" t="s">
        <v>48</v>
      </c>
      <c r="F327" s="3">
        <v>716</v>
      </c>
      <c r="G327" s="3">
        <v>84</v>
      </c>
      <c r="H327" s="3">
        <f t="shared" si="14"/>
        <v>800</v>
      </c>
      <c r="I327" s="3">
        <v>73</v>
      </c>
      <c r="J327" s="3">
        <v>58</v>
      </c>
      <c r="K327" s="3">
        <f t="shared" si="15"/>
        <v>131</v>
      </c>
      <c r="L327" s="16" cm="1">
        <f t="array" ref="L327">INDEX('Population 2017-2022'!C$2:C$97, MATCH(1, (E327='Population 2017-2022'!A$2:A$97) * (C327='Population 2017-2022'!B$2:B$97), 0))</f>
        <v>1595235</v>
      </c>
      <c r="M327" s="17">
        <f t="shared" si="24"/>
        <v>0.50149351036054246</v>
      </c>
      <c r="N327" s="17">
        <f t="shared" si="25"/>
        <v>8.211956232153883E-2</v>
      </c>
    </row>
    <row r="328" spans="1:14" ht="12.75" hidden="1" x14ac:dyDescent="0.2">
      <c r="A328" s="3">
        <v>9</v>
      </c>
      <c r="B328" s="3">
        <v>2018</v>
      </c>
      <c r="C328" s="13">
        <f t="shared" si="23"/>
        <v>2018</v>
      </c>
      <c r="D328" s="2">
        <f t="shared" si="19"/>
        <v>43344</v>
      </c>
      <c r="E328" s="1" t="s">
        <v>49</v>
      </c>
      <c r="F328" s="3">
        <v>829</v>
      </c>
      <c r="G328" s="3">
        <v>128</v>
      </c>
      <c r="H328" s="3">
        <f t="shared" si="14"/>
        <v>957</v>
      </c>
      <c r="I328" s="3">
        <v>61</v>
      </c>
      <c r="J328" s="3">
        <v>1</v>
      </c>
      <c r="K328" s="3">
        <f t="shared" si="15"/>
        <v>62</v>
      </c>
      <c r="L328" s="16" cm="1">
        <f t="array" ref="L328">INDEX('Population 2017-2022'!C$2:C$97, MATCH(1, (E328='Population 2017-2022'!A$2:A$97) * (C328='Population 2017-2022'!B$2:B$97), 0))</f>
        <v>814371</v>
      </c>
      <c r="M328" s="17">
        <f t="shared" si="24"/>
        <v>1.1751400774339951</v>
      </c>
      <c r="N328" s="17">
        <f t="shared" si="25"/>
        <v>7.6132377012442728E-2</v>
      </c>
    </row>
    <row r="329" spans="1:14" ht="12.75" hidden="1" x14ac:dyDescent="0.2">
      <c r="A329" s="3">
        <v>9</v>
      </c>
      <c r="B329" s="3">
        <v>2018</v>
      </c>
      <c r="C329" s="13">
        <f t="shared" si="23"/>
        <v>2018</v>
      </c>
      <c r="D329" s="2">
        <f t="shared" si="19"/>
        <v>43344</v>
      </c>
      <c r="E329" s="1" t="s">
        <v>50</v>
      </c>
      <c r="F329" s="3">
        <v>543</v>
      </c>
      <c r="G329" s="3">
        <v>96</v>
      </c>
      <c r="H329" s="3">
        <f t="shared" si="14"/>
        <v>639</v>
      </c>
      <c r="I329" s="3">
        <v>91</v>
      </c>
      <c r="J329" s="3">
        <v>16</v>
      </c>
      <c r="K329" s="3">
        <f t="shared" si="15"/>
        <v>107</v>
      </c>
      <c r="L329" s="16" cm="1">
        <f t="array" ref="L329">INDEX('Population 2017-2022'!C$2:C$97, MATCH(1, (E329='Population 2017-2022'!A$2:A$97) * (C329='Population 2017-2022'!B$2:B$97), 0))</f>
        <v>1112673</v>
      </c>
      <c r="M329" s="17">
        <f t="shared" si="24"/>
        <v>0.57429271672809534</v>
      </c>
      <c r="N329" s="17">
        <f t="shared" si="25"/>
        <v>9.6164821110964319E-2</v>
      </c>
    </row>
    <row r="330" spans="1:14" ht="12.75" hidden="1" x14ac:dyDescent="0.2">
      <c r="A330" s="3">
        <v>9</v>
      </c>
      <c r="B330" s="3">
        <v>2018</v>
      </c>
      <c r="C330" s="13">
        <f t="shared" si="23"/>
        <v>2018</v>
      </c>
      <c r="D330" s="2">
        <f t="shared" si="19"/>
        <v>43344</v>
      </c>
      <c r="E330" s="1" t="s">
        <v>20</v>
      </c>
      <c r="F330" s="3">
        <v>388</v>
      </c>
      <c r="G330" s="3">
        <v>46</v>
      </c>
      <c r="H330" s="3">
        <f t="shared" si="14"/>
        <v>434</v>
      </c>
      <c r="I330" s="3">
        <v>164</v>
      </c>
      <c r="J330" s="3">
        <v>0</v>
      </c>
      <c r="K330" s="3">
        <f t="shared" si="15"/>
        <v>164</v>
      </c>
      <c r="L330" s="16" cm="1">
        <f t="array" ref="L330">INDEX('Population 2017-2022'!C$2:C$97, MATCH(1, (E330='Population 2017-2022'!A$2:A$97) * (C330='Population 2017-2022'!B$2:B$97), 0))</f>
        <v>1218732</v>
      </c>
      <c r="M330" s="17">
        <f t="shared" si="24"/>
        <v>0.35610782354118869</v>
      </c>
      <c r="N330" s="17">
        <f t="shared" si="25"/>
        <v>0.13456609000173952</v>
      </c>
    </row>
    <row r="331" spans="1:14" ht="12.75" hidden="1" x14ac:dyDescent="0.2">
      <c r="A331" s="3">
        <v>9</v>
      </c>
      <c r="B331" s="3">
        <v>2018</v>
      </c>
      <c r="C331" s="13">
        <f t="shared" si="23"/>
        <v>2018</v>
      </c>
      <c r="D331" s="2">
        <f t="shared" si="19"/>
        <v>43344</v>
      </c>
      <c r="E331" s="1" t="s">
        <v>52</v>
      </c>
      <c r="F331" s="3">
        <v>605</v>
      </c>
      <c r="G331" s="3">
        <v>58</v>
      </c>
      <c r="H331" s="3">
        <f t="shared" si="14"/>
        <v>663</v>
      </c>
      <c r="I331" s="3">
        <v>109</v>
      </c>
      <c r="J331" s="3">
        <v>15</v>
      </c>
      <c r="K331" s="3">
        <f t="shared" si="15"/>
        <v>124</v>
      </c>
      <c r="L331" s="16" cm="1">
        <f t="array" ref="L331">INDEX('Population 2017-2022'!C$2:C$97, MATCH(1, (E331='Population 2017-2022'!A$2:A$97) * (C331='Population 2017-2022'!B$2:B$97), 0))</f>
        <v>1291048</v>
      </c>
      <c r="M331" s="17">
        <f t="shared" si="24"/>
        <v>0.51353628989781941</v>
      </c>
      <c r="N331" s="17">
        <f t="shared" si="25"/>
        <v>9.6046002937148739E-2</v>
      </c>
    </row>
    <row r="332" spans="1:14" ht="12.75" x14ac:dyDescent="0.2">
      <c r="A332" s="3">
        <v>9</v>
      </c>
      <c r="B332" s="3">
        <v>2018</v>
      </c>
      <c r="C332" s="13">
        <f t="shared" si="23"/>
        <v>2018</v>
      </c>
      <c r="D332" s="2">
        <f t="shared" si="19"/>
        <v>43344</v>
      </c>
      <c r="E332" s="1" t="s">
        <v>21</v>
      </c>
      <c r="F332" s="3">
        <v>18407</v>
      </c>
      <c r="G332" s="3">
        <v>5246</v>
      </c>
      <c r="H332" s="3">
        <f t="shared" si="14"/>
        <v>23653</v>
      </c>
      <c r="I332" s="3">
        <v>4207</v>
      </c>
      <c r="J332" s="3">
        <v>1677</v>
      </c>
      <c r="K332" s="3">
        <f t="shared" si="15"/>
        <v>5884</v>
      </c>
      <c r="L332" s="16" cm="1">
        <f t="array" ref="L332">INDEX('Population 2017-2022'!C$2:C$97, MATCH(1, (E332='Population 2017-2022'!A$2:A$97) * (C332='Population 2017-2022'!B$2:B$97), 0))</f>
        <v>32814590</v>
      </c>
      <c r="M332" s="17">
        <f t="shared" si="24"/>
        <v>0.72080742133301068</v>
      </c>
      <c r="N332" s="17">
        <f t="shared" si="25"/>
        <v>0.17931048353796283</v>
      </c>
    </row>
    <row r="333" spans="1:14" ht="12.75" hidden="1" x14ac:dyDescent="0.2">
      <c r="A333" s="3">
        <v>10</v>
      </c>
      <c r="B333" s="3">
        <v>2018</v>
      </c>
      <c r="C333" s="13">
        <f t="shared" si="23"/>
        <v>2018</v>
      </c>
      <c r="D333" s="2">
        <f t="shared" si="19"/>
        <v>43374</v>
      </c>
      <c r="E333" s="1" t="s">
        <v>10</v>
      </c>
      <c r="F333" s="3">
        <v>1018</v>
      </c>
      <c r="G333" s="3">
        <v>863</v>
      </c>
      <c r="H333" s="3">
        <f t="shared" si="14"/>
        <v>1881</v>
      </c>
      <c r="I333" s="3">
        <v>951</v>
      </c>
      <c r="J333" s="3">
        <v>272</v>
      </c>
      <c r="K333" s="3">
        <f t="shared" si="15"/>
        <v>1223</v>
      </c>
    </row>
    <row r="334" spans="1:14" ht="12.75" hidden="1" x14ac:dyDescent="0.2">
      <c r="A334" s="3">
        <v>10</v>
      </c>
      <c r="B334" s="3">
        <v>2018</v>
      </c>
      <c r="C334" s="13">
        <f t="shared" si="23"/>
        <v>2018</v>
      </c>
      <c r="D334" s="2">
        <f t="shared" si="19"/>
        <v>43374</v>
      </c>
      <c r="E334" s="1" t="s">
        <v>11</v>
      </c>
      <c r="F334" s="3">
        <v>820</v>
      </c>
      <c r="G334" s="3">
        <v>302</v>
      </c>
      <c r="H334" s="3">
        <f t="shared" si="14"/>
        <v>1122</v>
      </c>
      <c r="I334" s="3">
        <v>639</v>
      </c>
      <c r="J334" s="3">
        <v>508</v>
      </c>
      <c r="K334" s="3">
        <f t="shared" si="15"/>
        <v>1147</v>
      </c>
    </row>
    <row r="335" spans="1:14" ht="12.75" hidden="1" x14ac:dyDescent="0.2">
      <c r="A335" s="3">
        <v>10</v>
      </c>
      <c r="B335" s="3">
        <v>2018</v>
      </c>
      <c r="C335" s="13">
        <f t="shared" si="23"/>
        <v>2018</v>
      </c>
      <c r="D335" s="2">
        <f t="shared" si="19"/>
        <v>43374</v>
      </c>
      <c r="E335" s="1" t="s">
        <v>12</v>
      </c>
      <c r="F335" s="3">
        <v>2343</v>
      </c>
      <c r="G335" s="3">
        <v>2009</v>
      </c>
      <c r="H335" s="3">
        <f t="shared" si="14"/>
        <v>4352</v>
      </c>
      <c r="I335" s="3">
        <v>225</v>
      </c>
      <c r="J335" s="3">
        <v>184</v>
      </c>
      <c r="K335" s="3">
        <f t="shared" si="15"/>
        <v>409</v>
      </c>
      <c r="L335" s="16" cm="1">
        <f t="array" ref="L335">INDEX('Population 2017-2022'!C$2:C$97, MATCH(1, (E335='Population 2017-2022'!A$2:A$97) * (C335='Population 2017-2022'!B$2:B$97), 0))</f>
        <v>3729998</v>
      </c>
      <c r="M335" s="17">
        <f t="shared" si="24"/>
        <v>1.1667566577783688</v>
      </c>
      <c r="N335" s="17">
        <f t="shared" si="25"/>
        <v>0.10965153332521894</v>
      </c>
    </row>
    <row r="336" spans="1:14" ht="12.75" hidden="1" x14ac:dyDescent="0.2">
      <c r="A336" s="3">
        <v>10</v>
      </c>
      <c r="B336" s="3">
        <v>2018</v>
      </c>
      <c r="C336" s="13">
        <f t="shared" si="23"/>
        <v>2018</v>
      </c>
      <c r="D336" s="2">
        <f t="shared" si="19"/>
        <v>43374</v>
      </c>
      <c r="E336" s="1" t="s">
        <v>13</v>
      </c>
      <c r="F336" s="3">
        <v>561</v>
      </c>
      <c r="G336" s="3">
        <v>80</v>
      </c>
      <c r="H336" s="3">
        <f t="shared" si="14"/>
        <v>641</v>
      </c>
      <c r="I336" s="3">
        <v>198</v>
      </c>
      <c r="J336" s="3">
        <v>211</v>
      </c>
      <c r="K336" s="3">
        <f t="shared" si="15"/>
        <v>409</v>
      </c>
      <c r="L336" s="16" cm="1">
        <f t="array" ref="L336">INDEX('Population 2017-2022'!C$2:C$97, MATCH(1, (E336='Population 2017-2022'!A$2:A$97) * (C336='Population 2017-2022'!B$2:B$97), 0))</f>
        <v>1637226</v>
      </c>
      <c r="M336" s="17">
        <f t="shared" si="24"/>
        <v>0.39151589334642867</v>
      </c>
      <c r="N336" s="17">
        <f t="shared" si="25"/>
        <v>0.24981279310247945</v>
      </c>
    </row>
    <row r="337" spans="1:14" ht="12.75" hidden="1" x14ac:dyDescent="0.2">
      <c r="A337" s="3">
        <v>10</v>
      </c>
      <c r="B337" s="3">
        <v>2018</v>
      </c>
      <c r="C337" s="13">
        <f t="shared" si="23"/>
        <v>2018</v>
      </c>
      <c r="D337" s="2">
        <f t="shared" si="19"/>
        <v>43374</v>
      </c>
      <c r="E337" s="1" t="s">
        <v>14</v>
      </c>
      <c r="F337" s="3">
        <v>185</v>
      </c>
      <c r="G337" s="3">
        <v>91</v>
      </c>
      <c r="H337" s="3">
        <f t="shared" si="14"/>
        <v>276</v>
      </c>
      <c r="I337" s="3">
        <v>218</v>
      </c>
      <c r="J337" s="3">
        <v>8</v>
      </c>
      <c r="K337" s="3">
        <f t="shared" si="15"/>
        <v>226</v>
      </c>
      <c r="L337" s="16" cm="1">
        <f t="array" ref="L337">INDEX('Population 2017-2022'!C$2:C$97, MATCH(1, (E337='Population 2017-2022'!A$2:A$97) * (C337='Population 2017-2022'!B$2:B$97), 0))</f>
        <v>2065042</v>
      </c>
      <c r="M337" s="17">
        <f t="shared" si="24"/>
        <v>0.13365345595876502</v>
      </c>
      <c r="N337" s="17">
        <f t="shared" si="25"/>
        <v>0.10944087335753946</v>
      </c>
    </row>
    <row r="338" spans="1:14" ht="12.75" hidden="1" x14ac:dyDescent="0.2">
      <c r="A338" s="3">
        <v>10</v>
      </c>
      <c r="B338" s="3">
        <v>2018</v>
      </c>
      <c r="C338" s="13">
        <f t="shared" si="23"/>
        <v>2018</v>
      </c>
      <c r="D338" s="2">
        <f t="shared" si="19"/>
        <v>43374</v>
      </c>
      <c r="E338" s="1" t="s">
        <v>51</v>
      </c>
      <c r="F338" s="3">
        <v>369</v>
      </c>
      <c r="G338" s="3">
        <v>55</v>
      </c>
      <c r="H338" s="3">
        <f t="shared" si="14"/>
        <v>424</v>
      </c>
      <c r="I338" s="3">
        <v>245</v>
      </c>
      <c r="J338" s="3">
        <v>1</v>
      </c>
      <c r="K338" s="3">
        <f t="shared" si="15"/>
        <v>246</v>
      </c>
      <c r="L338" s="16" cm="1">
        <f t="array" ref="L338">INDEX('Population 2017-2022'!C$2:C$97, MATCH(1, (E338='Population 2017-2022'!A$2:A$97) * (C338='Population 2017-2022'!B$2:B$97), 0))</f>
        <v>1471592</v>
      </c>
      <c r="M338" s="17">
        <f t="shared" si="24"/>
        <v>0.2881233385340502</v>
      </c>
      <c r="N338" s="17">
        <f t="shared" si="25"/>
        <v>0.16716589924381214</v>
      </c>
    </row>
    <row r="339" spans="1:14" ht="12.75" hidden="1" x14ac:dyDescent="0.2">
      <c r="A339" s="3">
        <v>10</v>
      </c>
      <c r="B339" s="3">
        <v>2018</v>
      </c>
      <c r="C339" s="13">
        <f t="shared" si="23"/>
        <v>2018</v>
      </c>
      <c r="D339" s="2">
        <f t="shared" si="19"/>
        <v>43374</v>
      </c>
      <c r="E339" s="1" t="s">
        <v>15</v>
      </c>
      <c r="F339" s="3">
        <v>965</v>
      </c>
      <c r="G339" s="3">
        <v>300</v>
      </c>
      <c r="H339" s="3">
        <f t="shared" si="14"/>
        <v>1265</v>
      </c>
      <c r="I339" s="3">
        <v>106</v>
      </c>
      <c r="J339" s="3">
        <v>29</v>
      </c>
      <c r="K339" s="3">
        <f t="shared" si="15"/>
        <v>135</v>
      </c>
      <c r="L339" s="16" cm="1">
        <f t="array" ref="L339">INDEX('Population 2017-2022'!C$2:C$97, MATCH(1, (E339='Population 2017-2022'!A$2:A$97) * (C339='Population 2017-2022'!B$2:B$97), 0))</f>
        <v>1597876</v>
      </c>
      <c r="M339" s="17">
        <f t="shared" si="24"/>
        <v>0.79167594982339051</v>
      </c>
      <c r="N339" s="17">
        <f t="shared" si="25"/>
        <v>8.4487156700519941E-2</v>
      </c>
    </row>
    <row r="340" spans="1:14" ht="12.75" hidden="1" x14ac:dyDescent="0.2">
      <c r="A340" s="3">
        <v>10</v>
      </c>
      <c r="B340" s="3">
        <v>2018</v>
      </c>
      <c r="C340" s="13">
        <f t="shared" si="23"/>
        <v>2018</v>
      </c>
      <c r="D340" s="2">
        <f t="shared" si="19"/>
        <v>43374</v>
      </c>
      <c r="E340" s="1" t="s">
        <v>16</v>
      </c>
      <c r="F340" s="3">
        <v>716</v>
      </c>
      <c r="G340" s="3">
        <v>187</v>
      </c>
      <c r="H340" s="3">
        <f t="shared" si="14"/>
        <v>903</v>
      </c>
      <c r="I340" s="3">
        <v>350</v>
      </c>
      <c r="J340" s="3">
        <v>62</v>
      </c>
      <c r="K340" s="3">
        <f t="shared" si="15"/>
        <v>412</v>
      </c>
      <c r="L340" s="16" cm="1">
        <f t="array" ref="L340">INDEX('Population 2017-2022'!C$2:C$97, MATCH(1, (E340='Population 2017-2022'!A$2:A$97) * (C340='Population 2017-2022'!B$2:B$97), 0))</f>
        <v>2095172</v>
      </c>
      <c r="M340" s="17">
        <f t="shared" si="24"/>
        <v>0.43099086853012547</v>
      </c>
      <c r="N340" s="17">
        <f t="shared" si="25"/>
        <v>0.19664256681551681</v>
      </c>
    </row>
    <row r="341" spans="1:14" ht="12.75" hidden="1" x14ac:dyDescent="0.2">
      <c r="A341" s="3">
        <v>10</v>
      </c>
      <c r="B341" s="3">
        <v>2018</v>
      </c>
      <c r="C341" s="13">
        <f t="shared" si="23"/>
        <v>2018</v>
      </c>
      <c r="D341" s="2">
        <f t="shared" si="19"/>
        <v>43374</v>
      </c>
      <c r="E341" s="1" t="s">
        <v>17</v>
      </c>
      <c r="F341" s="3">
        <v>1263</v>
      </c>
      <c r="G341" s="3">
        <v>99</v>
      </c>
      <c r="H341" s="3">
        <f t="shared" si="14"/>
        <v>1362</v>
      </c>
      <c r="I341" s="3">
        <v>92</v>
      </c>
      <c r="J341" s="3">
        <v>134</v>
      </c>
      <c r="K341" s="3">
        <f t="shared" si="15"/>
        <v>226</v>
      </c>
      <c r="L341" s="16" cm="1">
        <f t="array" ref="L341">INDEX('Population 2017-2022'!C$2:C$97, MATCH(1, (E341='Population 2017-2022'!A$2:A$97) * (C341='Population 2017-2022'!B$2:B$97), 0))</f>
        <v>1771656</v>
      </c>
      <c r="M341" s="17">
        <f t="shared" si="24"/>
        <v>0.76877226730245596</v>
      </c>
      <c r="N341" s="17">
        <f t="shared" si="25"/>
        <v>0.12756426755532677</v>
      </c>
    </row>
    <row r="342" spans="1:14" ht="12.75" hidden="1" x14ac:dyDescent="0.2">
      <c r="A342" s="3">
        <v>10</v>
      </c>
      <c r="B342" s="3">
        <v>2018</v>
      </c>
      <c r="C342" s="13">
        <f t="shared" si="23"/>
        <v>2018</v>
      </c>
      <c r="D342" s="2">
        <f t="shared" si="19"/>
        <v>43374</v>
      </c>
      <c r="E342" s="1" t="s">
        <v>18</v>
      </c>
      <c r="F342" s="3">
        <v>839</v>
      </c>
      <c r="G342" s="3">
        <v>258</v>
      </c>
      <c r="H342" s="3">
        <f t="shared" si="14"/>
        <v>1097</v>
      </c>
      <c r="I342" s="3">
        <v>483</v>
      </c>
      <c r="J342" s="3">
        <v>62</v>
      </c>
      <c r="K342" s="3">
        <f t="shared" si="15"/>
        <v>545</v>
      </c>
      <c r="L342" s="16" cm="1">
        <f t="array" ref="L342">INDEX('Population 2017-2022'!C$2:C$97, MATCH(1, (E342='Population 2017-2022'!A$2:A$97) * (C342='Population 2017-2022'!B$2:B$97), 0))</f>
        <v>2908491</v>
      </c>
      <c r="M342" s="17">
        <f t="shared" si="24"/>
        <v>0.3771715298414195</v>
      </c>
      <c r="N342" s="17">
        <f t="shared" si="25"/>
        <v>0.1873823917626013</v>
      </c>
    </row>
    <row r="343" spans="1:14" ht="12.75" hidden="1" x14ac:dyDescent="0.2">
      <c r="A343" s="3">
        <v>10</v>
      </c>
      <c r="B343" s="3">
        <v>2018</v>
      </c>
      <c r="C343" s="13">
        <f t="shared" si="23"/>
        <v>2018</v>
      </c>
      <c r="D343" s="2">
        <f t="shared" si="19"/>
        <v>43374</v>
      </c>
      <c r="E343" s="1" t="s">
        <v>19</v>
      </c>
      <c r="F343" s="3">
        <v>233</v>
      </c>
      <c r="G343" s="3">
        <v>41</v>
      </c>
      <c r="H343" s="3">
        <f t="shared" si="14"/>
        <v>274</v>
      </c>
      <c r="I343" s="3">
        <v>111</v>
      </c>
      <c r="J343" s="3">
        <v>1</v>
      </c>
      <c r="K343" s="3">
        <f t="shared" si="15"/>
        <v>112</v>
      </c>
      <c r="L343" s="16" cm="1">
        <f t="array" ref="L343">INDEX('Population 2017-2022'!C$2:C$97, MATCH(1, (E343='Population 2017-2022'!A$2:A$97) * (C343='Population 2017-2022'!B$2:B$97), 0))</f>
        <v>1378723</v>
      </c>
      <c r="M343" s="17">
        <f t="shared" si="24"/>
        <v>0.19873462617218976</v>
      </c>
      <c r="N343" s="17">
        <f t="shared" si="25"/>
        <v>8.1234591720019178E-2</v>
      </c>
    </row>
    <row r="344" spans="1:14" ht="12.75" hidden="1" x14ac:dyDescent="0.2">
      <c r="A344" s="3">
        <v>10</v>
      </c>
      <c r="B344" s="3">
        <v>2018</v>
      </c>
      <c r="C344" s="13">
        <f t="shared" si="23"/>
        <v>2018</v>
      </c>
      <c r="D344" s="2">
        <f t="shared" si="19"/>
        <v>43374</v>
      </c>
      <c r="E344" s="1" t="s">
        <v>48</v>
      </c>
      <c r="F344" s="3">
        <v>863</v>
      </c>
      <c r="G344" s="3">
        <v>107</v>
      </c>
      <c r="H344" s="3">
        <f t="shared" si="14"/>
        <v>970</v>
      </c>
      <c r="I344" s="3">
        <v>47</v>
      </c>
      <c r="J344" s="3">
        <v>95</v>
      </c>
      <c r="K344" s="3">
        <f t="shared" si="15"/>
        <v>142</v>
      </c>
      <c r="L344" s="16" cm="1">
        <f t="array" ref="L344">INDEX('Population 2017-2022'!C$2:C$97, MATCH(1, (E344='Population 2017-2022'!A$2:A$97) * (C344='Population 2017-2022'!B$2:B$97), 0))</f>
        <v>1595235</v>
      </c>
      <c r="M344" s="17">
        <f t="shared" si="24"/>
        <v>0.60806088131215774</v>
      </c>
      <c r="N344" s="17">
        <f t="shared" si="25"/>
        <v>8.9015098088996297E-2</v>
      </c>
    </row>
    <row r="345" spans="1:14" ht="12.75" hidden="1" x14ac:dyDescent="0.2">
      <c r="A345" s="3">
        <v>10</v>
      </c>
      <c r="B345" s="3">
        <v>2018</v>
      </c>
      <c r="C345" s="13">
        <f t="shared" si="23"/>
        <v>2018</v>
      </c>
      <c r="D345" s="2">
        <f t="shared" si="19"/>
        <v>43374</v>
      </c>
      <c r="E345" s="1" t="s">
        <v>49</v>
      </c>
      <c r="F345" s="3">
        <v>120</v>
      </c>
      <c r="G345" s="3">
        <v>71</v>
      </c>
      <c r="H345" s="3">
        <f t="shared" si="14"/>
        <v>191</v>
      </c>
      <c r="I345" s="3">
        <v>57</v>
      </c>
      <c r="J345" s="3">
        <v>4</v>
      </c>
      <c r="K345" s="3">
        <f t="shared" si="15"/>
        <v>61</v>
      </c>
      <c r="L345" s="16" cm="1">
        <f t="array" ref="L345">INDEX('Population 2017-2022'!C$2:C$97, MATCH(1, (E345='Population 2017-2022'!A$2:A$97) * (C345='Population 2017-2022'!B$2:B$97), 0))</f>
        <v>814371</v>
      </c>
      <c r="M345" s="17">
        <f t="shared" si="24"/>
        <v>0.23453683886091228</v>
      </c>
      <c r="N345" s="17">
        <f t="shared" si="25"/>
        <v>7.4904435447725917E-2</v>
      </c>
    </row>
    <row r="346" spans="1:14" ht="12.75" hidden="1" x14ac:dyDescent="0.2">
      <c r="A346" s="3">
        <v>10</v>
      </c>
      <c r="B346" s="3">
        <v>2018</v>
      </c>
      <c r="C346" s="13">
        <f t="shared" si="23"/>
        <v>2018</v>
      </c>
      <c r="D346" s="2">
        <f t="shared" si="19"/>
        <v>43374</v>
      </c>
      <c r="E346" s="1" t="s">
        <v>50</v>
      </c>
      <c r="F346" s="3">
        <v>246</v>
      </c>
      <c r="G346" s="3">
        <v>90</v>
      </c>
      <c r="H346" s="3">
        <f t="shared" si="14"/>
        <v>336</v>
      </c>
      <c r="I346" s="3">
        <v>103</v>
      </c>
      <c r="J346" s="3">
        <v>12</v>
      </c>
      <c r="K346" s="3">
        <f t="shared" si="15"/>
        <v>115</v>
      </c>
      <c r="L346" s="16" cm="1">
        <f t="array" ref="L346">INDEX('Population 2017-2022'!C$2:C$97, MATCH(1, (E346='Population 2017-2022'!A$2:A$97) * (C346='Population 2017-2022'!B$2:B$97), 0))</f>
        <v>1112673</v>
      </c>
      <c r="M346" s="17">
        <f t="shared" si="24"/>
        <v>0.3019755130213459</v>
      </c>
      <c r="N346" s="17">
        <f t="shared" si="25"/>
        <v>0.10335471427813922</v>
      </c>
    </row>
    <row r="347" spans="1:14" ht="12.75" hidden="1" x14ac:dyDescent="0.2">
      <c r="A347" s="3">
        <v>10</v>
      </c>
      <c r="B347" s="3">
        <v>2018</v>
      </c>
      <c r="C347" s="13">
        <f t="shared" si="23"/>
        <v>2018</v>
      </c>
      <c r="D347" s="2">
        <f t="shared" si="19"/>
        <v>43374</v>
      </c>
      <c r="E347" s="1" t="s">
        <v>20</v>
      </c>
      <c r="F347" s="3">
        <v>111</v>
      </c>
      <c r="G347" s="3">
        <v>50</v>
      </c>
      <c r="H347" s="3">
        <f t="shared" si="14"/>
        <v>161</v>
      </c>
      <c r="I347" s="3">
        <v>236</v>
      </c>
      <c r="J347" s="3">
        <v>1</v>
      </c>
      <c r="K347" s="3">
        <f t="shared" si="15"/>
        <v>237</v>
      </c>
      <c r="L347" s="16" cm="1">
        <f t="array" ref="L347">INDEX('Population 2017-2022'!C$2:C$97, MATCH(1, (E347='Population 2017-2022'!A$2:A$97) * (C347='Population 2017-2022'!B$2:B$97), 0))</f>
        <v>1218732</v>
      </c>
      <c r="M347" s="17">
        <f t="shared" si="24"/>
        <v>0.13210451518463454</v>
      </c>
      <c r="N347" s="17">
        <f t="shared" si="25"/>
        <v>0.19446441055129429</v>
      </c>
    </row>
    <row r="348" spans="1:14" ht="12.75" hidden="1" x14ac:dyDescent="0.2">
      <c r="A348" s="3">
        <v>10</v>
      </c>
      <c r="B348" s="3">
        <v>2018</v>
      </c>
      <c r="C348" s="13">
        <f t="shared" si="23"/>
        <v>2018</v>
      </c>
      <c r="D348" s="2">
        <f t="shared" si="19"/>
        <v>43374</v>
      </c>
      <c r="E348" s="1" t="s">
        <v>52</v>
      </c>
      <c r="F348" s="3">
        <v>214</v>
      </c>
      <c r="G348" s="3">
        <v>43</v>
      </c>
      <c r="H348" s="3">
        <f t="shared" si="14"/>
        <v>257</v>
      </c>
      <c r="I348" s="3">
        <v>69</v>
      </c>
      <c r="J348" s="3">
        <v>27</v>
      </c>
      <c r="K348" s="3">
        <f t="shared" si="15"/>
        <v>96</v>
      </c>
      <c r="L348" s="16" cm="1">
        <f t="array" ref="L348">INDEX('Population 2017-2022'!C$2:C$97, MATCH(1, (E348='Population 2017-2022'!A$2:A$97) * (C348='Population 2017-2022'!B$2:B$97), 0))</f>
        <v>1291048</v>
      </c>
      <c r="M348" s="17">
        <f t="shared" si="24"/>
        <v>0.19906308673263892</v>
      </c>
      <c r="N348" s="17">
        <f t="shared" si="25"/>
        <v>7.4358195822308695E-2</v>
      </c>
    </row>
    <row r="349" spans="1:14" ht="12.75" x14ac:dyDescent="0.2">
      <c r="A349" s="3">
        <v>10</v>
      </c>
      <c r="B349" s="3">
        <v>2018</v>
      </c>
      <c r="C349" s="13">
        <f t="shared" si="23"/>
        <v>2018</v>
      </c>
      <c r="D349" s="2">
        <f t="shared" si="19"/>
        <v>43374</v>
      </c>
      <c r="E349" s="1" t="s">
        <v>21</v>
      </c>
      <c r="F349" s="3">
        <v>10866</v>
      </c>
      <c r="G349" s="3">
        <v>4646</v>
      </c>
      <c r="H349" s="3">
        <f t="shared" si="14"/>
        <v>15512</v>
      </c>
      <c r="I349" s="3">
        <v>4130</v>
      </c>
      <c r="J349" s="3">
        <v>1611</v>
      </c>
      <c r="K349" s="3">
        <f t="shared" si="15"/>
        <v>5741</v>
      </c>
      <c r="L349" s="16" cm="1">
        <f t="array" ref="L349">INDEX('Population 2017-2022'!C$2:C$97, MATCH(1, (E349='Population 2017-2022'!A$2:A$97) * (C349='Population 2017-2022'!B$2:B$97), 0))</f>
        <v>32814590</v>
      </c>
      <c r="M349" s="17">
        <f t="shared" si="24"/>
        <v>0.47271655687302505</v>
      </c>
      <c r="N349" s="17">
        <f t="shared" si="25"/>
        <v>0.1749526658721014</v>
      </c>
    </row>
    <row r="350" spans="1:14" ht="12.75" hidden="1" x14ac:dyDescent="0.2">
      <c r="A350" s="3">
        <v>11</v>
      </c>
      <c r="B350" s="3">
        <v>2018</v>
      </c>
      <c r="C350" s="13">
        <f t="shared" si="23"/>
        <v>2018</v>
      </c>
      <c r="D350" s="2">
        <f t="shared" si="19"/>
        <v>43405</v>
      </c>
      <c r="E350" s="1" t="s">
        <v>10</v>
      </c>
      <c r="F350" s="3">
        <v>2722</v>
      </c>
      <c r="G350" s="3">
        <v>752</v>
      </c>
      <c r="H350" s="3">
        <f t="shared" si="14"/>
        <v>3474</v>
      </c>
      <c r="I350" s="3">
        <v>995</v>
      </c>
      <c r="J350" s="3">
        <v>395</v>
      </c>
      <c r="K350" s="3">
        <f t="shared" si="15"/>
        <v>1390</v>
      </c>
    </row>
    <row r="351" spans="1:14" ht="12.75" hidden="1" x14ac:dyDescent="0.2">
      <c r="A351" s="3">
        <v>11</v>
      </c>
      <c r="B351" s="3">
        <v>2018</v>
      </c>
      <c r="C351" s="13">
        <f t="shared" si="23"/>
        <v>2018</v>
      </c>
      <c r="D351" s="2">
        <f t="shared" si="19"/>
        <v>43405</v>
      </c>
      <c r="E351" s="1" t="s">
        <v>11</v>
      </c>
      <c r="F351" s="3">
        <v>1878</v>
      </c>
      <c r="G351" s="3">
        <v>329</v>
      </c>
      <c r="H351" s="3">
        <f t="shared" si="14"/>
        <v>2207</v>
      </c>
      <c r="I351" s="3">
        <v>578</v>
      </c>
      <c r="J351" s="3">
        <v>412</v>
      </c>
      <c r="K351" s="3">
        <f t="shared" si="15"/>
        <v>990</v>
      </c>
    </row>
    <row r="352" spans="1:14" ht="12.75" hidden="1" x14ac:dyDescent="0.2">
      <c r="A352" s="3">
        <v>11</v>
      </c>
      <c r="B352" s="3">
        <v>2018</v>
      </c>
      <c r="C352" s="13">
        <f t="shared" si="23"/>
        <v>2018</v>
      </c>
      <c r="D352" s="2">
        <f t="shared" si="19"/>
        <v>43405</v>
      </c>
      <c r="E352" s="1" t="s">
        <v>12</v>
      </c>
      <c r="F352" s="3">
        <v>2009</v>
      </c>
      <c r="G352" s="3">
        <v>1554</v>
      </c>
      <c r="H352" s="3">
        <f t="shared" si="14"/>
        <v>3563</v>
      </c>
      <c r="I352" s="3">
        <v>189</v>
      </c>
      <c r="J352" s="3">
        <v>184</v>
      </c>
      <c r="K352" s="3">
        <f t="shared" si="15"/>
        <v>373</v>
      </c>
      <c r="L352" s="16" cm="1">
        <f t="array" ref="L352">INDEX('Population 2017-2022'!C$2:C$97, MATCH(1, (E352='Population 2017-2022'!A$2:A$97) * (C352='Population 2017-2022'!B$2:B$97), 0))</f>
        <v>3729998</v>
      </c>
      <c r="M352" s="17">
        <f t="shared" si="24"/>
        <v>0.95522839422434003</v>
      </c>
      <c r="N352" s="17">
        <f t="shared" si="25"/>
        <v>0.1000000536193317</v>
      </c>
    </row>
    <row r="353" spans="1:14" ht="12.75" hidden="1" x14ac:dyDescent="0.2">
      <c r="A353" s="3">
        <v>11</v>
      </c>
      <c r="B353" s="3">
        <v>2018</v>
      </c>
      <c r="C353" s="13">
        <f t="shared" si="23"/>
        <v>2018</v>
      </c>
      <c r="D353" s="2">
        <f t="shared" si="19"/>
        <v>43405</v>
      </c>
      <c r="E353" s="1" t="s">
        <v>13</v>
      </c>
      <c r="F353" s="3">
        <v>1281</v>
      </c>
      <c r="G353" s="3">
        <v>99</v>
      </c>
      <c r="H353" s="3">
        <f t="shared" si="14"/>
        <v>1380</v>
      </c>
      <c r="I353" s="3">
        <v>208</v>
      </c>
      <c r="J353" s="3">
        <v>161</v>
      </c>
      <c r="K353" s="3">
        <f t="shared" si="15"/>
        <v>369</v>
      </c>
      <c r="L353" s="16" cm="1">
        <f t="array" ref="L353">INDEX('Population 2017-2022'!C$2:C$97, MATCH(1, (E353='Population 2017-2022'!A$2:A$97) * (C353='Population 2017-2022'!B$2:B$97), 0))</f>
        <v>1637226</v>
      </c>
      <c r="M353" s="17">
        <f t="shared" si="24"/>
        <v>0.84288913076142202</v>
      </c>
      <c r="N353" s="17">
        <f t="shared" si="25"/>
        <v>0.22538122409490199</v>
      </c>
    </row>
    <row r="354" spans="1:14" ht="12.75" hidden="1" x14ac:dyDescent="0.2">
      <c r="A354" s="3">
        <v>11</v>
      </c>
      <c r="B354" s="3">
        <v>2018</v>
      </c>
      <c r="C354" s="13">
        <f t="shared" si="23"/>
        <v>2018</v>
      </c>
      <c r="D354" s="2">
        <f t="shared" si="19"/>
        <v>43405</v>
      </c>
      <c r="E354" s="1" t="s">
        <v>14</v>
      </c>
      <c r="F354" s="3">
        <v>1393</v>
      </c>
      <c r="G354" s="3">
        <v>105</v>
      </c>
      <c r="H354" s="3">
        <f t="shared" si="14"/>
        <v>1498</v>
      </c>
      <c r="I354" s="3">
        <v>263</v>
      </c>
      <c r="J354" s="3">
        <v>3</v>
      </c>
      <c r="K354" s="3">
        <f t="shared" si="15"/>
        <v>266</v>
      </c>
      <c r="L354" s="16" cm="1">
        <f t="array" ref="L354">INDEX('Population 2017-2022'!C$2:C$97, MATCH(1, (E354='Population 2017-2022'!A$2:A$97) * (C354='Population 2017-2022'!B$2:B$97), 0))</f>
        <v>2065042</v>
      </c>
      <c r="M354" s="17">
        <f t="shared" si="24"/>
        <v>0.72540897473271726</v>
      </c>
      <c r="N354" s="17">
        <f t="shared" si="25"/>
        <v>0.1288109394385199</v>
      </c>
    </row>
    <row r="355" spans="1:14" ht="12.75" hidden="1" x14ac:dyDescent="0.2">
      <c r="A355" s="3">
        <v>11</v>
      </c>
      <c r="B355" s="3">
        <v>2018</v>
      </c>
      <c r="C355" s="13">
        <f t="shared" si="23"/>
        <v>2018</v>
      </c>
      <c r="D355" s="2">
        <f t="shared" si="19"/>
        <v>43405</v>
      </c>
      <c r="E355" s="1" t="s">
        <v>51</v>
      </c>
      <c r="F355" s="3">
        <v>904</v>
      </c>
      <c r="G355" s="3">
        <v>54</v>
      </c>
      <c r="H355" s="3">
        <f t="shared" si="14"/>
        <v>958</v>
      </c>
      <c r="I355" s="3">
        <v>243</v>
      </c>
      <c r="J355" s="3">
        <v>3</v>
      </c>
      <c r="K355" s="3">
        <f t="shared" si="15"/>
        <v>246</v>
      </c>
      <c r="L355" s="16" cm="1">
        <f t="array" ref="L355">INDEX('Population 2017-2022'!C$2:C$97, MATCH(1, (E355='Population 2017-2022'!A$2:A$97) * (C355='Population 2017-2022'!B$2:B$97), 0))</f>
        <v>1471592</v>
      </c>
      <c r="M355" s="17">
        <f t="shared" si="24"/>
        <v>0.65099565640476431</v>
      </c>
      <c r="N355" s="17">
        <f t="shared" si="25"/>
        <v>0.16716589924381214</v>
      </c>
    </row>
    <row r="356" spans="1:14" ht="12.75" hidden="1" x14ac:dyDescent="0.2">
      <c r="A356" s="3">
        <v>11</v>
      </c>
      <c r="B356" s="3">
        <v>2018</v>
      </c>
      <c r="C356" s="13">
        <f t="shared" si="23"/>
        <v>2018</v>
      </c>
      <c r="D356" s="2">
        <f t="shared" si="19"/>
        <v>43405</v>
      </c>
      <c r="E356" s="1" t="s">
        <v>15</v>
      </c>
      <c r="F356" s="3">
        <v>1042</v>
      </c>
      <c r="G356" s="3">
        <v>358</v>
      </c>
      <c r="H356" s="3">
        <f t="shared" si="14"/>
        <v>1400</v>
      </c>
      <c r="I356" s="3">
        <v>141</v>
      </c>
      <c r="J356" s="3">
        <v>46</v>
      </c>
      <c r="K356" s="3">
        <f t="shared" si="15"/>
        <v>187</v>
      </c>
      <c r="L356" s="16" cm="1">
        <f t="array" ref="L356">INDEX('Population 2017-2022'!C$2:C$97, MATCH(1, (E356='Population 2017-2022'!A$2:A$97) * (C356='Population 2017-2022'!B$2:B$97), 0))</f>
        <v>1597876</v>
      </c>
      <c r="M356" s="17">
        <f t="shared" si="24"/>
        <v>0.8761631065239105</v>
      </c>
      <c r="N356" s="17">
        <f t="shared" si="25"/>
        <v>0.11703035779997947</v>
      </c>
    </row>
    <row r="357" spans="1:14" ht="12.75" hidden="1" x14ac:dyDescent="0.2">
      <c r="A357" s="3">
        <v>11</v>
      </c>
      <c r="B357" s="3">
        <v>2018</v>
      </c>
      <c r="C357" s="13">
        <f t="shared" si="23"/>
        <v>2018</v>
      </c>
      <c r="D357" s="2">
        <f t="shared" si="19"/>
        <v>43405</v>
      </c>
      <c r="E357" s="1" t="s">
        <v>16</v>
      </c>
      <c r="F357" s="3">
        <v>1170</v>
      </c>
      <c r="G357" s="3">
        <v>215</v>
      </c>
      <c r="H357" s="3">
        <f t="shared" si="14"/>
        <v>1385</v>
      </c>
      <c r="I357" s="3">
        <v>295</v>
      </c>
      <c r="J357" s="3">
        <v>38</v>
      </c>
      <c r="K357" s="3">
        <f t="shared" si="15"/>
        <v>333</v>
      </c>
      <c r="L357" s="16" cm="1">
        <f t="array" ref="L357">INDEX('Population 2017-2022'!C$2:C$97, MATCH(1, (E357='Population 2017-2022'!A$2:A$97) * (C357='Population 2017-2022'!B$2:B$97), 0))</f>
        <v>2095172</v>
      </c>
      <c r="M357" s="17">
        <f t="shared" si="24"/>
        <v>0.66104358019293885</v>
      </c>
      <c r="N357" s="17">
        <f t="shared" si="25"/>
        <v>0.15893683191642499</v>
      </c>
    </row>
    <row r="358" spans="1:14" ht="12.75" hidden="1" x14ac:dyDescent="0.2">
      <c r="A358" s="3">
        <v>11</v>
      </c>
      <c r="B358" s="3">
        <v>2018</v>
      </c>
      <c r="C358" s="13">
        <f t="shared" si="23"/>
        <v>2018</v>
      </c>
      <c r="D358" s="2">
        <f t="shared" si="19"/>
        <v>43405</v>
      </c>
      <c r="E358" s="1" t="s">
        <v>17</v>
      </c>
      <c r="F358" s="3">
        <v>1137</v>
      </c>
      <c r="G358" s="3">
        <v>100</v>
      </c>
      <c r="H358" s="3">
        <f t="shared" si="14"/>
        <v>1237</v>
      </c>
      <c r="I358" s="3">
        <v>82</v>
      </c>
      <c r="J358" s="3">
        <v>145</v>
      </c>
      <c r="K358" s="3">
        <f t="shared" si="15"/>
        <v>227</v>
      </c>
      <c r="L358" s="16" cm="1">
        <f t="array" ref="L358">INDEX('Population 2017-2022'!C$2:C$97, MATCH(1, (E358='Population 2017-2022'!A$2:A$97) * (C358='Population 2017-2022'!B$2:B$97), 0))</f>
        <v>1771656</v>
      </c>
      <c r="M358" s="17">
        <f t="shared" si="24"/>
        <v>0.69821680958380183</v>
      </c>
      <c r="N358" s="17">
        <f t="shared" si="25"/>
        <v>0.128128711217076</v>
      </c>
    </row>
    <row r="359" spans="1:14" ht="12.75" hidden="1" x14ac:dyDescent="0.2">
      <c r="A359" s="3">
        <v>11</v>
      </c>
      <c r="B359" s="3">
        <v>2018</v>
      </c>
      <c r="C359" s="13">
        <f t="shared" si="23"/>
        <v>2018</v>
      </c>
      <c r="D359" s="2">
        <f t="shared" si="19"/>
        <v>43405</v>
      </c>
      <c r="E359" s="1" t="s">
        <v>18</v>
      </c>
      <c r="F359" s="3">
        <v>1166</v>
      </c>
      <c r="G359" s="3">
        <v>281</v>
      </c>
      <c r="H359" s="3">
        <f t="shared" si="14"/>
        <v>1447</v>
      </c>
      <c r="I359" s="3">
        <v>409</v>
      </c>
      <c r="J359" s="3">
        <v>32</v>
      </c>
      <c r="K359" s="3">
        <f t="shared" si="15"/>
        <v>441</v>
      </c>
      <c r="L359" s="16" cm="1">
        <f t="array" ref="L359">INDEX('Population 2017-2022'!C$2:C$97, MATCH(1, (E359='Population 2017-2022'!A$2:A$97) * (C359='Population 2017-2022'!B$2:B$97), 0))</f>
        <v>2908491</v>
      </c>
      <c r="M359" s="17">
        <f t="shared" si="24"/>
        <v>0.49750884565226433</v>
      </c>
      <c r="N359" s="17">
        <f t="shared" si="25"/>
        <v>0.15162501792166452</v>
      </c>
    </row>
    <row r="360" spans="1:14" ht="12.75" hidden="1" x14ac:dyDescent="0.2">
      <c r="A360" s="3">
        <v>11</v>
      </c>
      <c r="B360" s="3">
        <v>2018</v>
      </c>
      <c r="C360" s="13">
        <f t="shared" si="23"/>
        <v>2018</v>
      </c>
      <c r="D360" s="2">
        <f t="shared" si="19"/>
        <v>43405</v>
      </c>
      <c r="E360" s="1" t="s">
        <v>19</v>
      </c>
      <c r="F360" s="3">
        <v>645</v>
      </c>
      <c r="G360" s="3">
        <v>73</v>
      </c>
      <c r="H360" s="3">
        <f t="shared" si="14"/>
        <v>718</v>
      </c>
      <c r="I360" s="3">
        <v>124</v>
      </c>
      <c r="J360" s="3">
        <v>27</v>
      </c>
      <c r="K360" s="3">
        <f t="shared" si="15"/>
        <v>151</v>
      </c>
      <c r="L360" s="16" cm="1">
        <f t="array" ref="L360">INDEX('Population 2017-2022'!C$2:C$97, MATCH(1, (E360='Population 2017-2022'!A$2:A$97) * (C360='Population 2017-2022'!B$2:B$97), 0))</f>
        <v>1378723</v>
      </c>
      <c r="M360" s="17">
        <f t="shared" si="24"/>
        <v>0.52077175763369432</v>
      </c>
      <c r="N360" s="17">
        <f t="shared" si="25"/>
        <v>0.10952163705109728</v>
      </c>
    </row>
    <row r="361" spans="1:14" ht="12.75" hidden="1" x14ac:dyDescent="0.2">
      <c r="A361" s="3">
        <v>11</v>
      </c>
      <c r="B361" s="3">
        <v>2018</v>
      </c>
      <c r="C361" s="13">
        <f t="shared" si="23"/>
        <v>2018</v>
      </c>
      <c r="D361" s="2">
        <f t="shared" si="19"/>
        <v>43405</v>
      </c>
      <c r="E361" s="1" t="s">
        <v>48</v>
      </c>
      <c r="F361" s="3">
        <v>995</v>
      </c>
      <c r="G361" s="3">
        <v>201</v>
      </c>
      <c r="H361" s="3">
        <f t="shared" si="14"/>
        <v>1196</v>
      </c>
      <c r="I361" s="3">
        <v>98</v>
      </c>
      <c r="J361" s="3">
        <v>66</v>
      </c>
      <c r="K361" s="3">
        <f t="shared" si="15"/>
        <v>164</v>
      </c>
      <c r="L361" s="16" cm="1">
        <f t="array" ref="L361">INDEX('Population 2017-2022'!C$2:C$97, MATCH(1, (E361='Population 2017-2022'!A$2:A$97) * (C361='Population 2017-2022'!B$2:B$97), 0))</f>
        <v>1595235</v>
      </c>
      <c r="M361" s="17">
        <f t="shared" si="24"/>
        <v>0.74973279798901105</v>
      </c>
      <c r="N361" s="17">
        <f t="shared" si="25"/>
        <v>0.10280616962391122</v>
      </c>
    </row>
    <row r="362" spans="1:14" ht="12.75" hidden="1" x14ac:dyDescent="0.2">
      <c r="A362" s="3">
        <v>11</v>
      </c>
      <c r="B362" s="3">
        <v>2018</v>
      </c>
      <c r="C362" s="13">
        <f t="shared" si="23"/>
        <v>2018</v>
      </c>
      <c r="D362" s="2">
        <f t="shared" si="19"/>
        <v>43405</v>
      </c>
      <c r="E362" s="1" t="s">
        <v>49</v>
      </c>
      <c r="F362" s="3">
        <v>401</v>
      </c>
      <c r="G362" s="3">
        <v>121</v>
      </c>
      <c r="H362" s="3">
        <f t="shared" si="14"/>
        <v>522</v>
      </c>
      <c r="I362" s="3">
        <v>58</v>
      </c>
      <c r="J362" s="3">
        <v>0</v>
      </c>
      <c r="K362" s="3">
        <f t="shared" si="15"/>
        <v>58</v>
      </c>
      <c r="L362" s="16" cm="1">
        <f t="array" ref="L362">INDEX('Population 2017-2022'!C$2:C$97, MATCH(1, (E362='Population 2017-2022'!A$2:A$97) * (C362='Population 2017-2022'!B$2:B$97), 0))</f>
        <v>814371</v>
      </c>
      <c r="M362" s="17">
        <f t="shared" si="24"/>
        <v>0.64098549678217909</v>
      </c>
      <c r="N362" s="17">
        <f t="shared" si="25"/>
        <v>7.1220610753575456E-2</v>
      </c>
    </row>
    <row r="363" spans="1:14" ht="12.75" hidden="1" x14ac:dyDescent="0.2">
      <c r="A363" s="3">
        <v>11</v>
      </c>
      <c r="B363" s="3">
        <v>2018</v>
      </c>
      <c r="C363" s="13">
        <f t="shared" si="23"/>
        <v>2018</v>
      </c>
      <c r="D363" s="2">
        <f t="shared" si="19"/>
        <v>43405</v>
      </c>
      <c r="E363" s="1" t="s">
        <v>50</v>
      </c>
      <c r="F363" s="3">
        <v>451</v>
      </c>
      <c r="G363" s="3">
        <v>102</v>
      </c>
      <c r="H363" s="3">
        <f t="shared" si="14"/>
        <v>553</v>
      </c>
      <c r="I363" s="3">
        <v>76</v>
      </c>
      <c r="J363" s="3">
        <v>8</v>
      </c>
      <c r="K363" s="3">
        <f t="shared" si="15"/>
        <v>84</v>
      </c>
      <c r="L363" s="16" cm="1">
        <f t="array" ref="L363">INDEX('Population 2017-2022'!C$2:C$97, MATCH(1, (E363='Population 2017-2022'!A$2:A$97) * (C363='Population 2017-2022'!B$2:B$97), 0))</f>
        <v>1112673</v>
      </c>
      <c r="M363" s="17">
        <f t="shared" si="24"/>
        <v>0.4970013651809651</v>
      </c>
      <c r="N363" s="17">
        <f t="shared" si="25"/>
        <v>7.5493878255336475E-2</v>
      </c>
    </row>
    <row r="364" spans="1:14" ht="12.75" hidden="1" x14ac:dyDescent="0.2">
      <c r="A364" s="3">
        <v>11</v>
      </c>
      <c r="B364" s="3">
        <v>2018</v>
      </c>
      <c r="C364" s="13">
        <f t="shared" si="23"/>
        <v>2018</v>
      </c>
      <c r="D364" s="2">
        <f t="shared" si="19"/>
        <v>43405</v>
      </c>
      <c r="E364" s="1" t="s">
        <v>20</v>
      </c>
      <c r="F364" s="3">
        <v>543</v>
      </c>
      <c r="G364" s="3">
        <v>121</v>
      </c>
      <c r="H364" s="3">
        <f t="shared" si="14"/>
        <v>664</v>
      </c>
      <c r="I364" s="3">
        <v>305</v>
      </c>
      <c r="J364" s="3">
        <v>0</v>
      </c>
      <c r="K364" s="3">
        <f t="shared" si="15"/>
        <v>305</v>
      </c>
      <c r="L364" s="16" cm="1">
        <f t="array" ref="L364">INDEX('Population 2017-2022'!C$2:C$97, MATCH(1, (E364='Population 2017-2022'!A$2:A$97) * (C364='Population 2017-2022'!B$2:B$97), 0))</f>
        <v>1218732</v>
      </c>
      <c r="M364" s="17">
        <f t="shared" si="24"/>
        <v>0.54482855951923803</v>
      </c>
      <c r="N364" s="17">
        <f t="shared" si="25"/>
        <v>0.25026010640567409</v>
      </c>
    </row>
    <row r="365" spans="1:14" ht="12.75" hidden="1" x14ac:dyDescent="0.2">
      <c r="A365" s="3">
        <v>11</v>
      </c>
      <c r="B365" s="3">
        <v>2018</v>
      </c>
      <c r="C365" s="13">
        <f t="shared" si="23"/>
        <v>2018</v>
      </c>
      <c r="D365" s="2">
        <f t="shared" si="19"/>
        <v>43405</v>
      </c>
      <c r="E365" s="1" t="s">
        <v>52</v>
      </c>
      <c r="F365" s="3">
        <v>682</v>
      </c>
      <c r="G365" s="3">
        <v>90</v>
      </c>
      <c r="H365" s="3">
        <f t="shared" si="14"/>
        <v>772</v>
      </c>
      <c r="I365" s="3">
        <v>129</v>
      </c>
      <c r="J365" s="3">
        <v>21</v>
      </c>
      <c r="K365" s="3">
        <f t="shared" si="15"/>
        <v>150</v>
      </c>
      <c r="L365" s="16" cm="1">
        <f t="array" ref="L365">INDEX('Population 2017-2022'!C$2:C$97, MATCH(1, (E365='Population 2017-2022'!A$2:A$97) * (C365='Population 2017-2022'!B$2:B$97), 0))</f>
        <v>1291048</v>
      </c>
      <c r="M365" s="17">
        <f t="shared" si="24"/>
        <v>0.59796382473773246</v>
      </c>
      <c r="N365" s="17">
        <f t="shared" si="25"/>
        <v>0.11618468097235735</v>
      </c>
    </row>
    <row r="366" spans="1:14" ht="12.75" x14ac:dyDescent="0.2">
      <c r="A366" s="3">
        <v>11</v>
      </c>
      <c r="B366" s="3">
        <v>2018</v>
      </c>
      <c r="C366" s="13">
        <f t="shared" si="23"/>
        <v>2018</v>
      </c>
      <c r="D366" s="2">
        <f t="shared" si="19"/>
        <v>43405</v>
      </c>
      <c r="E366" s="1" t="s">
        <v>21</v>
      </c>
      <c r="F366" s="3">
        <v>18419</v>
      </c>
      <c r="G366" s="3">
        <v>4555</v>
      </c>
      <c r="H366" s="3">
        <f t="shared" si="14"/>
        <v>22974</v>
      </c>
      <c r="I366" s="3">
        <v>4193</v>
      </c>
      <c r="J366" s="3">
        <v>1541</v>
      </c>
      <c r="K366" s="3">
        <f t="shared" si="15"/>
        <v>5734</v>
      </c>
      <c r="L366" s="16" cm="1">
        <f t="array" ref="L366">INDEX('Population 2017-2022'!C$2:C$97, MATCH(1, (E366='Population 2017-2022'!A$2:A$97) * (C366='Population 2017-2022'!B$2:B$97), 0))</f>
        <v>32814590</v>
      </c>
      <c r="M366" s="17">
        <f t="shared" si="24"/>
        <v>0.70011540598252175</v>
      </c>
      <c r="N366" s="17">
        <f t="shared" si="25"/>
        <v>0.17473934612622008</v>
      </c>
    </row>
    <row r="367" spans="1:14" ht="12.75" hidden="1" x14ac:dyDescent="0.2">
      <c r="A367" s="3">
        <v>12</v>
      </c>
      <c r="B367" s="3">
        <v>2018</v>
      </c>
      <c r="C367" s="13">
        <f t="shared" si="23"/>
        <v>2018</v>
      </c>
      <c r="D367" s="2">
        <f t="shared" si="19"/>
        <v>43435</v>
      </c>
      <c r="E367" s="1" t="s">
        <v>10</v>
      </c>
      <c r="F367" s="3">
        <v>3669</v>
      </c>
      <c r="G367" s="3">
        <v>365</v>
      </c>
      <c r="H367" s="3">
        <f t="shared" si="14"/>
        <v>4034</v>
      </c>
      <c r="I367" s="3">
        <v>562</v>
      </c>
      <c r="J367" s="3">
        <v>177</v>
      </c>
      <c r="K367" s="3">
        <f t="shared" si="15"/>
        <v>739</v>
      </c>
    </row>
    <row r="368" spans="1:14" ht="12.75" hidden="1" x14ac:dyDescent="0.2">
      <c r="A368" s="3">
        <v>12</v>
      </c>
      <c r="B368" s="3">
        <v>2018</v>
      </c>
      <c r="C368" s="13">
        <f t="shared" si="23"/>
        <v>2018</v>
      </c>
      <c r="D368" s="2">
        <f t="shared" si="19"/>
        <v>43435</v>
      </c>
      <c r="E368" s="1" t="s">
        <v>11</v>
      </c>
      <c r="F368" s="3">
        <v>2585</v>
      </c>
      <c r="G368" s="3">
        <v>202</v>
      </c>
      <c r="H368" s="3">
        <f t="shared" si="14"/>
        <v>2787</v>
      </c>
      <c r="I368" s="3">
        <v>366</v>
      </c>
      <c r="J368" s="3">
        <v>213</v>
      </c>
      <c r="K368" s="3">
        <f t="shared" si="15"/>
        <v>579</v>
      </c>
    </row>
    <row r="369" spans="1:14" ht="12.75" hidden="1" x14ac:dyDescent="0.2">
      <c r="A369" s="3">
        <v>12</v>
      </c>
      <c r="B369" s="3">
        <v>2018</v>
      </c>
      <c r="C369" s="13">
        <f t="shared" si="23"/>
        <v>2018</v>
      </c>
      <c r="D369" s="2">
        <f t="shared" si="19"/>
        <v>43435</v>
      </c>
      <c r="E369" s="1" t="s">
        <v>12</v>
      </c>
      <c r="F369" s="3">
        <v>1763</v>
      </c>
      <c r="G369" s="3">
        <v>1139</v>
      </c>
      <c r="H369" s="3">
        <f t="shared" si="14"/>
        <v>2902</v>
      </c>
      <c r="I369" s="3">
        <v>169</v>
      </c>
      <c r="J369" s="3">
        <v>148</v>
      </c>
      <c r="K369" s="3">
        <f t="shared" si="15"/>
        <v>317</v>
      </c>
      <c r="L369" s="16" cm="1">
        <f t="array" ref="L369">INDEX('Population 2017-2022'!C$2:C$97, MATCH(1, (E369='Population 2017-2022'!A$2:A$97) * (C369='Population 2017-2022'!B$2:B$97), 0))</f>
        <v>3729998</v>
      </c>
      <c r="M369" s="17">
        <f t="shared" si="24"/>
        <v>0.77801650295791047</v>
      </c>
      <c r="N369" s="17">
        <f t="shared" si="25"/>
        <v>8.4986640743507105E-2</v>
      </c>
    </row>
    <row r="370" spans="1:14" ht="12.75" hidden="1" x14ac:dyDescent="0.2">
      <c r="A370" s="3">
        <v>12</v>
      </c>
      <c r="B370" s="3">
        <v>2018</v>
      </c>
      <c r="C370" s="13">
        <f t="shared" si="23"/>
        <v>2018</v>
      </c>
      <c r="D370" s="2">
        <f t="shared" si="19"/>
        <v>43435</v>
      </c>
      <c r="E370" s="1" t="s">
        <v>13</v>
      </c>
      <c r="F370" s="3">
        <v>1104</v>
      </c>
      <c r="G370" s="3">
        <v>81</v>
      </c>
      <c r="H370" s="3">
        <f t="shared" si="14"/>
        <v>1185</v>
      </c>
      <c r="I370" s="3">
        <v>136</v>
      </c>
      <c r="J370" s="3">
        <v>144</v>
      </c>
      <c r="K370" s="3">
        <f t="shared" si="15"/>
        <v>280</v>
      </c>
      <c r="L370" s="16" cm="1">
        <f t="array" ref="L370">INDEX('Population 2017-2022'!C$2:C$97, MATCH(1, (E370='Population 2017-2022'!A$2:A$97) * (C370='Population 2017-2022'!B$2:B$97), 0))</f>
        <v>1637226</v>
      </c>
      <c r="M370" s="17">
        <f t="shared" si="24"/>
        <v>0.72378523184948196</v>
      </c>
      <c r="N370" s="17">
        <f t="shared" si="25"/>
        <v>0.17102098305304217</v>
      </c>
    </row>
    <row r="371" spans="1:14" ht="12.75" hidden="1" x14ac:dyDescent="0.2">
      <c r="A371" s="3">
        <v>12</v>
      </c>
      <c r="B371" s="3">
        <v>2018</v>
      </c>
      <c r="C371" s="13">
        <f t="shared" si="23"/>
        <v>2018</v>
      </c>
      <c r="D371" s="2">
        <f t="shared" si="19"/>
        <v>43435</v>
      </c>
      <c r="E371" s="1" t="s">
        <v>14</v>
      </c>
      <c r="F371" s="3">
        <v>1438</v>
      </c>
      <c r="G371" s="3">
        <v>119</v>
      </c>
      <c r="H371" s="3">
        <f t="shared" si="14"/>
        <v>1557</v>
      </c>
      <c r="I371" s="3">
        <v>220</v>
      </c>
      <c r="J371" s="3">
        <v>8</v>
      </c>
      <c r="K371" s="3">
        <f t="shared" si="15"/>
        <v>228</v>
      </c>
      <c r="L371" s="16" cm="1">
        <f t="array" ref="L371">INDEX('Population 2017-2022'!C$2:C$97, MATCH(1, (E371='Population 2017-2022'!A$2:A$97) * (C371='Population 2017-2022'!B$2:B$97), 0))</f>
        <v>2065042</v>
      </c>
      <c r="M371" s="17">
        <f t="shared" si="24"/>
        <v>0.75397982220216342</v>
      </c>
      <c r="N371" s="17">
        <f t="shared" si="25"/>
        <v>0.11040937666158848</v>
      </c>
    </row>
    <row r="372" spans="1:14" ht="12.75" hidden="1" x14ac:dyDescent="0.2">
      <c r="A372" s="3">
        <v>12</v>
      </c>
      <c r="B372" s="3">
        <v>2018</v>
      </c>
      <c r="C372" s="13">
        <f t="shared" si="23"/>
        <v>2018</v>
      </c>
      <c r="D372" s="2">
        <f t="shared" si="19"/>
        <v>43435</v>
      </c>
      <c r="E372" s="1" t="s">
        <v>51</v>
      </c>
      <c r="F372" s="3">
        <v>968</v>
      </c>
      <c r="G372" s="3">
        <v>35</v>
      </c>
      <c r="H372" s="3">
        <f t="shared" si="14"/>
        <v>1003</v>
      </c>
      <c r="I372" s="3">
        <v>146</v>
      </c>
      <c r="J372" s="3">
        <v>1</v>
      </c>
      <c r="K372" s="3">
        <f t="shared" si="15"/>
        <v>147</v>
      </c>
      <c r="L372" s="16" cm="1">
        <f t="array" ref="L372">INDEX('Population 2017-2022'!C$2:C$97, MATCH(1, (E372='Population 2017-2022'!A$2:A$97) * (C372='Population 2017-2022'!B$2:B$97), 0))</f>
        <v>1471592</v>
      </c>
      <c r="M372" s="17">
        <f t="shared" si="24"/>
        <v>0.68157478431521779</v>
      </c>
      <c r="N372" s="17">
        <f t="shared" si="25"/>
        <v>9.9891817840814578E-2</v>
      </c>
    </row>
    <row r="373" spans="1:14" ht="12.75" hidden="1" x14ac:dyDescent="0.2">
      <c r="A373" s="3">
        <v>12</v>
      </c>
      <c r="B373" s="3">
        <v>2018</v>
      </c>
      <c r="C373" s="13">
        <f t="shared" si="23"/>
        <v>2018</v>
      </c>
      <c r="D373" s="2">
        <f t="shared" si="19"/>
        <v>43435</v>
      </c>
      <c r="E373" s="1" t="s">
        <v>15</v>
      </c>
      <c r="F373" s="3">
        <v>832</v>
      </c>
      <c r="G373" s="3">
        <v>493</v>
      </c>
      <c r="H373" s="3">
        <f t="shared" si="14"/>
        <v>1325</v>
      </c>
      <c r="I373" s="3">
        <v>140</v>
      </c>
      <c r="J373" s="3">
        <v>22</v>
      </c>
      <c r="K373" s="3">
        <f t="shared" si="15"/>
        <v>162</v>
      </c>
      <c r="L373" s="16" cm="1">
        <f t="array" ref="L373">INDEX('Population 2017-2022'!C$2:C$97, MATCH(1, (E373='Population 2017-2022'!A$2:A$97) * (C373='Population 2017-2022'!B$2:B$97), 0))</f>
        <v>1597876</v>
      </c>
      <c r="M373" s="17">
        <f t="shared" si="24"/>
        <v>0.82922579724584389</v>
      </c>
      <c r="N373" s="17">
        <f t="shared" si="25"/>
        <v>0.10138458804062393</v>
      </c>
    </row>
    <row r="374" spans="1:14" ht="12.75" hidden="1" x14ac:dyDescent="0.2">
      <c r="A374" s="3">
        <v>12</v>
      </c>
      <c r="B374" s="3">
        <v>2018</v>
      </c>
      <c r="C374" s="13">
        <f t="shared" si="23"/>
        <v>2018</v>
      </c>
      <c r="D374" s="2">
        <f t="shared" si="19"/>
        <v>43435</v>
      </c>
      <c r="E374" s="1" t="s">
        <v>16</v>
      </c>
      <c r="F374" s="3">
        <v>1556</v>
      </c>
      <c r="G374" s="3">
        <v>279</v>
      </c>
      <c r="H374" s="3">
        <f t="shared" si="14"/>
        <v>1835</v>
      </c>
      <c r="I374" s="3">
        <v>49</v>
      </c>
      <c r="J374" s="3">
        <v>4</v>
      </c>
      <c r="K374" s="3">
        <f t="shared" si="15"/>
        <v>53</v>
      </c>
      <c r="L374" s="16" cm="1">
        <f t="array" ref="L374">INDEX('Population 2017-2022'!C$2:C$97, MATCH(1, (E374='Population 2017-2022'!A$2:A$97) * (C374='Population 2017-2022'!B$2:B$97), 0))</f>
        <v>2095172</v>
      </c>
      <c r="M374" s="17">
        <f t="shared" si="24"/>
        <v>0.87582308278270238</v>
      </c>
      <c r="N374" s="17">
        <f t="shared" si="25"/>
        <v>2.5296252527238813E-2</v>
      </c>
    </row>
    <row r="375" spans="1:14" ht="12.75" hidden="1" x14ac:dyDescent="0.2">
      <c r="A375" s="3">
        <v>12</v>
      </c>
      <c r="B375" s="3">
        <v>2018</v>
      </c>
      <c r="C375" s="13">
        <f t="shared" si="23"/>
        <v>2018</v>
      </c>
      <c r="D375" s="2">
        <f t="shared" si="19"/>
        <v>43435</v>
      </c>
      <c r="E375" s="1" t="s">
        <v>17</v>
      </c>
      <c r="F375" s="3">
        <v>1087</v>
      </c>
      <c r="G375" s="3">
        <v>104</v>
      </c>
      <c r="H375" s="3">
        <f t="shared" si="14"/>
        <v>1191</v>
      </c>
      <c r="I375" s="3">
        <v>79</v>
      </c>
      <c r="J375" s="3">
        <v>124</v>
      </c>
      <c r="K375" s="3">
        <f t="shared" si="15"/>
        <v>203</v>
      </c>
      <c r="L375" s="16" cm="1">
        <f t="array" ref="L375">INDEX('Population 2017-2022'!C$2:C$97, MATCH(1, (E375='Population 2017-2022'!A$2:A$97) * (C375='Population 2017-2022'!B$2:B$97), 0))</f>
        <v>1771656</v>
      </c>
      <c r="M375" s="17">
        <f t="shared" si="24"/>
        <v>0.67225240114333706</v>
      </c>
      <c r="N375" s="17">
        <f t="shared" si="25"/>
        <v>0.11458206333509439</v>
      </c>
    </row>
    <row r="376" spans="1:14" ht="12.75" hidden="1" x14ac:dyDescent="0.2">
      <c r="A376" s="3">
        <v>12</v>
      </c>
      <c r="B376" s="3">
        <v>2018</v>
      </c>
      <c r="C376" s="13">
        <f t="shared" si="23"/>
        <v>2018</v>
      </c>
      <c r="D376" s="2">
        <f t="shared" si="19"/>
        <v>43435</v>
      </c>
      <c r="E376" s="1" t="s">
        <v>18</v>
      </c>
      <c r="F376" s="3">
        <v>1828</v>
      </c>
      <c r="G376" s="3">
        <v>342</v>
      </c>
      <c r="H376" s="3">
        <f t="shared" si="14"/>
        <v>2170</v>
      </c>
      <c r="I376" s="3">
        <v>170</v>
      </c>
      <c r="J376" s="3">
        <v>2</v>
      </c>
      <c r="K376" s="3">
        <f t="shared" si="15"/>
        <v>172</v>
      </c>
      <c r="L376" s="16" cm="1">
        <f t="array" ref="L376">INDEX('Population 2017-2022'!C$2:C$97, MATCH(1, (E376='Population 2017-2022'!A$2:A$97) * (C376='Population 2017-2022'!B$2:B$97), 0))</f>
        <v>2908491</v>
      </c>
      <c r="M376" s="17">
        <f t="shared" si="24"/>
        <v>0.74609135802723814</v>
      </c>
      <c r="N376" s="17">
        <f t="shared" si="25"/>
        <v>5.9137195198472332E-2</v>
      </c>
    </row>
    <row r="377" spans="1:14" ht="12.75" hidden="1" x14ac:dyDescent="0.2">
      <c r="A377" s="3">
        <v>12</v>
      </c>
      <c r="B377" s="3">
        <v>2018</v>
      </c>
      <c r="C377" s="13">
        <f t="shared" si="23"/>
        <v>2018</v>
      </c>
      <c r="D377" s="2">
        <f t="shared" si="19"/>
        <v>43435</v>
      </c>
      <c r="E377" s="1" t="s">
        <v>19</v>
      </c>
      <c r="F377" s="3">
        <v>937</v>
      </c>
      <c r="G377" s="3">
        <v>98</v>
      </c>
      <c r="H377" s="3">
        <f t="shared" si="14"/>
        <v>1035</v>
      </c>
      <c r="I377" s="3">
        <v>81</v>
      </c>
      <c r="J377" s="3">
        <v>21</v>
      </c>
      <c r="K377" s="3">
        <f t="shared" si="15"/>
        <v>102</v>
      </c>
      <c r="L377" s="16" cm="1">
        <f t="array" ref="L377">INDEX('Population 2017-2022'!C$2:C$97, MATCH(1, (E377='Population 2017-2022'!A$2:A$97) * (C377='Population 2017-2022'!B$2:B$97), 0))</f>
        <v>1378723</v>
      </c>
      <c r="M377" s="17">
        <f t="shared" si="24"/>
        <v>0.75069466455553435</v>
      </c>
      <c r="N377" s="17">
        <f t="shared" si="25"/>
        <v>7.3981503173588897E-2</v>
      </c>
    </row>
    <row r="378" spans="1:14" ht="12.75" hidden="1" x14ac:dyDescent="0.2">
      <c r="A378" s="3">
        <v>12</v>
      </c>
      <c r="B378" s="3">
        <v>2018</v>
      </c>
      <c r="C378" s="13">
        <f t="shared" si="23"/>
        <v>2018</v>
      </c>
      <c r="D378" s="2">
        <f t="shared" si="19"/>
        <v>43435</v>
      </c>
      <c r="E378" s="1" t="s">
        <v>48</v>
      </c>
      <c r="F378" s="3">
        <v>426</v>
      </c>
      <c r="G378" s="3">
        <v>90</v>
      </c>
      <c r="H378" s="3">
        <f t="shared" si="14"/>
        <v>516</v>
      </c>
      <c r="I378" s="3">
        <v>44</v>
      </c>
      <c r="J378" s="3">
        <v>17</v>
      </c>
      <c r="K378" s="3">
        <f t="shared" si="15"/>
        <v>61</v>
      </c>
      <c r="L378" s="16" cm="1">
        <f t="array" ref="L378">INDEX('Population 2017-2022'!C$2:C$97, MATCH(1, (E378='Population 2017-2022'!A$2:A$97) * (C378='Population 2017-2022'!B$2:B$97), 0))</f>
        <v>1595235</v>
      </c>
      <c r="M378" s="17">
        <f t="shared" si="24"/>
        <v>0.32346331418254992</v>
      </c>
      <c r="N378" s="17">
        <f t="shared" si="25"/>
        <v>3.8238880164991364E-2</v>
      </c>
    </row>
    <row r="379" spans="1:14" ht="12.75" hidden="1" x14ac:dyDescent="0.2">
      <c r="A379" s="3">
        <v>12</v>
      </c>
      <c r="B379" s="3">
        <v>2018</v>
      </c>
      <c r="C379" s="13">
        <f t="shared" si="23"/>
        <v>2018</v>
      </c>
      <c r="D379" s="2">
        <f t="shared" si="19"/>
        <v>43435</v>
      </c>
      <c r="E379" s="1" t="s">
        <v>49</v>
      </c>
      <c r="F379" s="3">
        <v>546</v>
      </c>
      <c r="G379" s="3">
        <v>127</v>
      </c>
      <c r="H379" s="3">
        <f t="shared" si="14"/>
        <v>673</v>
      </c>
      <c r="I379" s="3">
        <v>24</v>
      </c>
      <c r="J379" s="3">
        <v>2</v>
      </c>
      <c r="K379" s="3">
        <f t="shared" si="15"/>
        <v>26</v>
      </c>
      <c r="L379" s="16" cm="1">
        <f t="array" ref="L379">INDEX('Population 2017-2022'!C$2:C$97, MATCH(1, (E379='Population 2017-2022'!A$2:A$97) * (C379='Population 2017-2022'!B$2:B$97), 0))</f>
        <v>814371</v>
      </c>
      <c r="M379" s="17">
        <f t="shared" si="24"/>
        <v>0.82640467305441867</v>
      </c>
      <c r="N379" s="17">
        <f t="shared" si="25"/>
        <v>3.1926480682637273E-2</v>
      </c>
    </row>
    <row r="380" spans="1:14" ht="12.75" hidden="1" x14ac:dyDescent="0.2">
      <c r="A380" s="3">
        <v>12</v>
      </c>
      <c r="B380" s="3">
        <v>2018</v>
      </c>
      <c r="C380" s="13">
        <f t="shared" si="23"/>
        <v>2018</v>
      </c>
      <c r="D380" s="2">
        <f t="shared" si="19"/>
        <v>43435</v>
      </c>
      <c r="E380" s="1" t="s">
        <v>50</v>
      </c>
      <c r="F380" s="3">
        <v>633</v>
      </c>
      <c r="G380" s="3">
        <v>106</v>
      </c>
      <c r="H380" s="3">
        <f t="shared" si="14"/>
        <v>739</v>
      </c>
      <c r="I380" s="3">
        <v>34</v>
      </c>
      <c r="J380" s="3">
        <v>2</v>
      </c>
      <c r="K380" s="3">
        <f t="shared" si="15"/>
        <v>36</v>
      </c>
      <c r="L380" s="16" cm="1">
        <f t="array" ref="L380">INDEX('Population 2017-2022'!C$2:C$97, MATCH(1, (E380='Population 2017-2022'!A$2:A$97) * (C380='Population 2017-2022'!B$2:B$97), 0))</f>
        <v>1112673</v>
      </c>
      <c r="M380" s="17">
        <f t="shared" si="24"/>
        <v>0.66416638131778161</v>
      </c>
      <c r="N380" s="17">
        <f t="shared" si="25"/>
        <v>3.2354519252287058E-2</v>
      </c>
    </row>
    <row r="381" spans="1:14" ht="12.75" hidden="1" x14ac:dyDescent="0.2">
      <c r="A381" s="3">
        <v>12</v>
      </c>
      <c r="B381" s="3">
        <v>2018</v>
      </c>
      <c r="C381" s="13">
        <f t="shared" si="23"/>
        <v>2018</v>
      </c>
      <c r="D381" s="2">
        <f t="shared" si="19"/>
        <v>43435</v>
      </c>
      <c r="E381" s="1" t="s">
        <v>20</v>
      </c>
      <c r="F381" s="3">
        <v>658</v>
      </c>
      <c r="G381" s="3">
        <v>36</v>
      </c>
      <c r="H381" s="3">
        <f t="shared" si="14"/>
        <v>694</v>
      </c>
      <c r="I381" s="3">
        <v>107</v>
      </c>
      <c r="J381" s="3">
        <v>0</v>
      </c>
      <c r="K381" s="3">
        <f t="shared" si="15"/>
        <v>107</v>
      </c>
      <c r="L381" s="16" cm="1">
        <f t="array" ref="L381">INDEX('Population 2017-2022'!C$2:C$97, MATCH(1, (E381='Population 2017-2022'!A$2:A$97) * (C381='Population 2017-2022'!B$2:B$97), 0))</f>
        <v>1218732</v>
      </c>
      <c r="M381" s="17">
        <f t="shared" si="24"/>
        <v>0.56944430769028798</v>
      </c>
      <c r="N381" s="17">
        <f t="shared" si="25"/>
        <v>8.7796168476744679E-2</v>
      </c>
    </row>
    <row r="382" spans="1:14" ht="12.75" hidden="1" x14ac:dyDescent="0.2">
      <c r="A382" s="3">
        <v>12</v>
      </c>
      <c r="B382" s="3">
        <v>2018</v>
      </c>
      <c r="C382" s="13">
        <f t="shared" si="23"/>
        <v>2018</v>
      </c>
      <c r="D382" s="2">
        <f t="shared" si="19"/>
        <v>43435</v>
      </c>
      <c r="E382" s="1" t="s">
        <v>52</v>
      </c>
      <c r="F382" s="3">
        <v>1084</v>
      </c>
      <c r="G382" s="3">
        <v>141</v>
      </c>
      <c r="H382" s="3">
        <f t="shared" si="14"/>
        <v>1225</v>
      </c>
      <c r="I382" s="3">
        <v>155</v>
      </c>
      <c r="J382" s="3">
        <v>111</v>
      </c>
      <c r="K382" s="3">
        <f t="shared" si="15"/>
        <v>266</v>
      </c>
      <c r="L382" s="16" cm="1">
        <f t="array" ref="L382">INDEX('Population 2017-2022'!C$2:C$97, MATCH(1, (E382='Population 2017-2022'!A$2:A$97) * (C382='Population 2017-2022'!B$2:B$97), 0))</f>
        <v>1291048</v>
      </c>
      <c r="M382" s="17">
        <f t="shared" si="24"/>
        <v>0.94884156127425157</v>
      </c>
      <c r="N382" s="17">
        <f t="shared" si="25"/>
        <v>0.20603416759098034</v>
      </c>
    </row>
    <row r="383" spans="1:14" ht="12.75" x14ac:dyDescent="0.2">
      <c r="A383" s="3">
        <v>12</v>
      </c>
      <c r="B383" s="3">
        <v>2018</v>
      </c>
      <c r="C383" s="13">
        <f t="shared" si="23"/>
        <v>2018</v>
      </c>
      <c r="D383" s="2">
        <f t="shared" si="19"/>
        <v>43435</v>
      </c>
      <c r="E383" s="1" t="s">
        <v>21</v>
      </c>
      <c r="F383" s="3">
        <v>21114</v>
      </c>
      <c r="G383" s="3">
        <v>3757</v>
      </c>
      <c r="H383" s="3">
        <f t="shared" si="14"/>
        <v>24871</v>
      </c>
      <c r="I383" s="3">
        <v>2482</v>
      </c>
      <c r="J383" s="3">
        <v>996</v>
      </c>
      <c r="K383" s="3">
        <f t="shared" si="15"/>
        <v>3478</v>
      </c>
      <c r="L383" s="16" cm="1">
        <f t="array" ref="L383">INDEX('Population 2017-2022'!C$2:C$97, MATCH(1, (E383='Population 2017-2022'!A$2:A$97) * (C383='Population 2017-2022'!B$2:B$97), 0))</f>
        <v>32814590</v>
      </c>
      <c r="M383" s="17">
        <f t="shared" si="24"/>
        <v>0.75792505711636193</v>
      </c>
      <c r="N383" s="17">
        <f t="shared" si="25"/>
        <v>0.10598943945360889</v>
      </c>
    </row>
    <row r="384" spans="1:14" ht="12.75" hidden="1" x14ac:dyDescent="0.2">
      <c r="A384" s="3">
        <v>1</v>
      </c>
      <c r="B384" s="3">
        <v>2019</v>
      </c>
      <c r="C384" s="13">
        <f t="shared" si="23"/>
        <v>2019</v>
      </c>
      <c r="D384" s="2">
        <f t="shared" si="19"/>
        <v>43466</v>
      </c>
      <c r="E384" s="1" t="s">
        <v>10</v>
      </c>
      <c r="F384" s="3">
        <v>3492</v>
      </c>
      <c r="G384" s="3">
        <v>940</v>
      </c>
      <c r="H384" s="3">
        <f t="shared" si="14"/>
        <v>4432</v>
      </c>
      <c r="I384" s="3">
        <v>1076</v>
      </c>
      <c r="J384" s="3">
        <v>332</v>
      </c>
      <c r="K384" s="3">
        <f t="shared" si="15"/>
        <v>1408</v>
      </c>
    </row>
    <row r="385" spans="1:14" ht="12.75" hidden="1" x14ac:dyDescent="0.2">
      <c r="A385" s="3">
        <v>1</v>
      </c>
      <c r="B385" s="3">
        <v>2019</v>
      </c>
      <c r="C385" s="13">
        <f t="shared" si="23"/>
        <v>2019</v>
      </c>
      <c r="D385" s="2">
        <f t="shared" si="19"/>
        <v>43466</v>
      </c>
      <c r="E385" s="1" t="s">
        <v>11</v>
      </c>
      <c r="F385" s="3">
        <v>2437</v>
      </c>
      <c r="G385" s="3">
        <v>540</v>
      </c>
      <c r="H385" s="3">
        <f t="shared" si="14"/>
        <v>2977</v>
      </c>
      <c r="I385" s="3">
        <v>798</v>
      </c>
      <c r="J385" s="3">
        <v>414</v>
      </c>
      <c r="K385" s="3">
        <f t="shared" si="15"/>
        <v>1212</v>
      </c>
    </row>
    <row r="386" spans="1:14" ht="12.75" hidden="1" x14ac:dyDescent="0.2">
      <c r="A386" s="3">
        <v>1</v>
      </c>
      <c r="B386" s="3">
        <v>2019</v>
      </c>
      <c r="C386" s="13">
        <f t="shared" si="23"/>
        <v>2019</v>
      </c>
      <c r="D386" s="2">
        <f t="shared" si="19"/>
        <v>43466</v>
      </c>
      <c r="E386" s="1" t="s">
        <v>12</v>
      </c>
      <c r="F386" s="3">
        <v>1462</v>
      </c>
      <c r="G386" s="3">
        <v>1910</v>
      </c>
      <c r="H386" s="3">
        <f t="shared" si="14"/>
        <v>3372</v>
      </c>
      <c r="I386" s="3">
        <v>158</v>
      </c>
      <c r="J386" s="3">
        <v>161</v>
      </c>
      <c r="K386" s="3">
        <f t="shared" si="15"/>
        <v>319</v>
      </c>
      <c r="L386" s="16" cm="1">
        <f t="array" ref="L386">INDEX('Population 2017-2022'!C$2:C$97, MATCH(1, (E386='Population 2017-2022'!A$2:A$97) * (C386='Population 2017-2022'!B$2:B$97), 0))</f>
        <v>3828197</v>
      </c>
      <c r="M386" s="17">
        <f t="shared" si="24"/>
        <v>0.8808324127520083</v>
      </c>
      <c r="N386" s="17">
        <f t="shared" si="25"/>
        <v>8.3329044978615263E-2</v>
      </c>
    </row>
    <row r="387" spans="1:14" ht="12.75" hidden="1" x14ac:dyDescent="0.2">
      <c r="A387" s="3">
        <v>1</v>
      </c>
      <c r="B387" s="3">
        <v>2019</v>
      </c>
      <c r="C387" s="13">
        <f t="shared" ref="C387:C450" si="26">B387</f>
        <v>2019</v>
      </c>
      <c r="D387" s="2">
        <f t="shared" si="19"/>
        <v>43466</v>
      </c>
      <c r="E387" s="1" t="s">
        <v>13</v>
      </c>
      <c r="F387" s="3">
        <v>1425</v>
      </c>
      <c r="G387" s="3">
        <v>149</v>
      </c>
      <c r="H387" s="3">
        <f t="shared" si="14"/>
        <v>1574</v>
      </c>
      <c r="I387" s="3">
        <v>277</v>
      </c>
      <c r="J387" s="3">
        <v>175</v>
      </c>
      <c r="K387" s="3">
        <f t="shared" si="15"/>
        <v>452</v>
      </c>
      <c r="L387" s="16" cm="1">
        <f t="array" ref="L387">INDEX('Population 2017-2022'!C$2:C$97, MATCH(1, (E387='Population 2017-2022'!A$2:A$97) * (C387='Population 2017-2022'!B$2:B$97), 0))</f>
        <v>1680328</v>
      </c>
      <c r="M387" s="17">
        <f t="shared" ref="M387:M450" si="27">1000*H387/L387</f>
        <v>0.93672187810951191</v>
      </c>
      <c r="N387" s="17">
        <f t="shared" ref="N387:N450" si="28">1000*K387/L387</f>
        <v>0.26899510095647994</v>
      </c>
    </row>
    <row r="388" spans="1:14" ht="12.75" hidden="1" x14ac:dyDescent="0.2">
      <c r="A388" s="3">
        <v>1</v>
      </c>
      <c r="B388" s="3">
        <v>2019</v>
      </c>
      <c r="C388" s="13">
        <f t="shared" si="26"/>
        <v>2019</v>
      </c>
      <c r="D388" s="2">
        <f t="shared" si="19"/>
        <v>43466</v>
      </c>
      <c r="E388" s="1" t="s">
        <v>14</v>
      </c>
      <c r="F388" s="3">
        <v>1606</v>
      </c>
      <c r="G388" s="3">
        <v>162</v>
      </c>
      <c r="H388" s="3">
        <f t="shared" si="14"/>
        <v>1768</v>
      </c>
      <c r="I388" s="3">
        <v>262</v>
      </c>
      <c r="J388" s="3">
        <v>1</v>
      </c>
      <c r="K388" s="3">
        <f t="shared" si="15"/>
        <v>263</v>
      </c>
      <c r="L388" s="16" cm="1">
        <f t="array" ref="L388">INDEX('Population 2017-2022'!C$2:C$97, MATCH(1, (E388='Population 2017-2022'!A$2:A$97) * (C388='Population 2017-2022'!B$2:B$97), 0))</f>
        <v>2119403</v>
      </c>
      <c r="M388" s="17">
        <f t="shared" si="27"/>
        <v>0.83419717722396358</v>
      </c>
      <c r="N388" s="17">
        <f t="shared" si="28"/>
        <v>0.1240915484218905</v>
      </c>
    </row>
    <row r="389" spans="1:14" ht="12.75" hidden="1" x14ac:dyDescent="0.2">
      <c r="A389" s="3">
        <v>1</v>
      </c>
      <c r="B389" s="3">
        <v>2019</v>
      </c>
      <c r="C389" s="13">
        <f t="shared" si="26"/>
        <v>2019</v>
      </c>
      <c r="D389" s="2">
        <f t="shared" si="19"/>
        <v>43466</v>
      </c>
      <c r="E389" s="1" t="s">
        <v>51</v>
      </c>
      <c r="F389" s="3">
        <v>1175</v>
      </c>
      <c r="G389" s="3">
        <v>58</v>
      </c>
      <c r="H389" s="3">
        <f t="shared" si="14"/>
        <v>1233</v>
      </c>
      <c r="I389" s="3">
        <v>429</v>
      </c>
      <c r="J389" s="3">
        <v>2</v>
      </c>
      <c r="K389" s="3">
        <f t="shared" si="15"/>
        <v>431</v>
      </c>
      <c r="L389" s="16" cm="1">
        <f t="array" ref="L389">INDEX('Population 2017-2022'!C$2:C$97, MATCH(1, (E389='Population 2017-2022'!A$2:A$97) * (C389='Population 2017-2022'!B$2:B$97), 0))</f>
        <v>1510338</v>
      </c>
      <c r="M389" s="17">
        <f t="shared" si="27"/>
        <v>0.81637355346948826</v>
      </c>
      <c r="N389" s="17">
        <f t="shared" si="28"/>
        <v>0.28536658681699062</v>
      </c>
    </row>
    <row r="390" spans="1:14" ht="12.75" hidden="1" x14ac:dyDescent="0.2">
      <c r="A390" s="3">
        <v>1</v>
      </c>
      <c r="B390" s="3">
        <v>2019</v>
      </c>
      <c r="C390" s="13">
        <f t="shared" si="26"/>
        <v>2019</v>
      </c>
      <c r="D390" s="2">
        <f t="shared" si="19"/>
        <v>43466</v>
      </c>
      <c r="E390" s="1" t="s">
        <v>15</v>
      </c>
      <c r="F390" s="3">
        <v>977</v>
      </c>
      <c r="G390" s="3">
        <v>286</v>
      </c>
      <c r="H390" s="3">
        <f t="shared" si="14"/>
        <v>1263</v>
      </c>
      <c r="I390" s="3">
        <v>156</v>
      </c>
      <c r="J390" s="3">
        <v>37</v>
      </c>
      <c r="K390" s="3">
        <f t="shared" si="15"/>
        <v>193</v>
      </c>
      <c r="L390" s="16" cm="1">
        <f t="array" ref="L390">INDEX('Population 2017-2022'!C$2:C$97, MATCH(1, (E390='Population 2017-2022'!A$2:A$97) * (C390='Population 2017-2022'!B$2:B$97), 0))</f>
        <v>1639953</v>
      </c>
      <c r="M390" s="17">
        <f t="shared" si="27"/>
        <v>0.77014402242015467</v>
      </c>
      <c r="N390" s="17">
        <f t="shared" si="28"/>
        <v>0.11768629954638944</v>
      </c>
    </row>
    <row r="391" spans="1:14" ht="12.75" hidden="1" x14ac:dyDescent="0.2">
      <c r="A391" s="3">
        <v>1</v>
      </c>
      <c r="B391" s="3">
        <v>2019</v>
      </c>
      <c r="C391" s="13">
        <f t="shared" si="26"/>
        <v>2019</v>
      </c>
      <c r="D391" s="2">
        <f t="shared" si="19"/>
        <v>43466</v>
      </c>
      <c r="E391" s="1" t="s">
        <v>16</v>
      </c>
      <c r="F391" s="3">
        <v>1310</v>
      </c>
      <c r="G391" s="3">
        <v>401</v>
      </c>
      <c r="H391" s="3">
        <f t="shared" si="14"/>
        <v>1711</v>
      </c>
      <c r="I391" s="3">
        <v>102</v>
      </c>
      <c r="J391" s="3">
        <v>5</v>
      </c>
      <c r="K391" s="3">
        <f t="shared" si="15"/>
        <v>107</v>
      </c>
      <c r="L391" s="16" cm="1">
        <f t="array" ref="L391">INDEX('Population 2017-2022'!C$2:C$97, MATCH(1, (E391='Population 2017-2022'!A$2:A$97) * (C391='Population 2017-2022'!B$2:B$97), 0))</f>
        <v>2150338</v>
      </c>
      <c r="M391" s="17">
        <f t="shared" si="27"/>
        <v>0.79568886379722625</v>
      </c>
      <c r="N391" s="17">
        <f t="shared" si="28"/>
        <v>4.9759619185448987E-2</v>
      </c>
    </row>
    <row r="392" spans="1:14" ht="12.75" hidden="1" x14ac:dyDescent="0.2">
      <c r="A392" s="3">
        <v>1</v>
      </c>
      <c r="B392" s="3">
        <v>2019</v>
      </c>
      <c r="C392" s="13">
        <f t="shared" si="26"/>
        <v>2019</v>
      </c>
      <c r="D392" s="2">
        <f t="shared" si="19"/>
        <v>43466</v>
      </c>
      <c r="E392" s="1" t="s">
        <v>17</v>
      </c>
      <c r="F392" s="3">
        <v>1113</v>
      </c>
      <c r="G392" s="3">
        <v>155</v>
      </c>
      <c r="H392" s="3">
        <f t="shared" si="14"/>
        <v>1268</v>
      </c>
      <c r="I392" s="3">
        <v>86</v>
      </c>
      <c r="J392" s="3">
        <v>161</v>
      </c>
      <c r="K392" s="3">
        <f t="shared" si="15"/>
        <v>247</v>
      </c>
      <c r="L392" s="16" cm="1">
        <f t="array" ref="L392">INDEX('Population 2017-2022'!C$2:C$97, MATCH(1, (E392='Population 2017-2022'!A$2:A$97) * (C392='Population 2017-2022'!B$2:B$97), 0))</f>
        <v>1818318</v>
      </c>
      <c r="M392" s="17">
        <f t="shared" si="27"/>
        <v>0.697347768652128</v>
      </c>
      <c r="N392" s="17">
        <f t="shared" si="28"/>
        <v>0.13583982559706279</v>
      </c>
    </row>
    <row r="393" spans="1:14" ht="12.75" hidden="1" x14ac:dyDescent="0.2">
      <c r="A393" s="3">
        <v>1</v>
      </c>
      <c r="B393" s="3">
        <v>2019</v>
      </c>
      <c r="C393" s="13">
        <f t="shared" si="26"/>
        <v>2019</v>
      </c>
      <c r="D393" s="2">
        <f t="shared" si="19"/>
        <v>43466</v>
      </c>
      <c r="E393" s="1" t="s">
        <v>18</v>
      </c>
      <c r="F393" s="3">
        <v>2071</v>
      </c>
      <c r="G393" s="3">
        <v>486</v>
      </c>
      <c r="H393" s="3">
        <f t="shared" si="14"/>
        <v>2557</v>
      </c>
      <c r="I393" s="3">
        <v>588</v>
      </c>
      <c r="J393" s="3">
        <v>85</v>
      </c>
      <c r="K393" s="3">
        <f t="shared" si="15"/>
        <v>673</v>
      </c>
      <c r="L393" s="16" cm="1">
        <f t="array" ref="L393">INDEX('Population 2017-2022'!C$2:C$97, MATCH(1, (E393='Population 2017-2022'!A$2:A$97) * (C393='Population 2017-2022'!B$2:B$97), 0))</f>
        <v>2985073</v>
      </c>
      <c r="M393" s="17">
        <f t="shared" si="27"/>
        <v>0.85659546684452947</v>
      </c>
      <c r="N393" s="17">
        <f t="shared" si="28"/>
        <v>0.22545512287304195</v>
      </c>
    </row>
    <row r="394" spans="1:14" ht="12.75" hidden="1" x14ac:dyDescent="0.2">
      <c r="A394" s="3">
        <v>1</v>
      </c>
      <c r="B394" s="3">
        <v>2019</v>
      </c>
      <c r="C394" s="13">
        <f t="shared" si="26"/>
        <v>2019</v>
      </c>
      <c r="D394" s="2">
        <f t="shared" si="19"/>
        <v>43466</v>
      </c>
      <c r="E394" s="1" t="s">
        <v>19</v>
      </c>
      <c r="F394" s="3">
        <v>770</v>
      </c>
      <c r="G394" s="3">
        <v>74</v>
      </c>
      <c r="H394" s="3">
        <f t="shared" si="14"/>
        <v>844</v>
      </c>
      <c r="I394" s="3">
        <v>119</v>
      </c>
      <c r="J394" s="3">
        <v>10</v>
      </c>
      <c r="K394" s="3">
        <f t="shared" si="15"/>
        <v>129</v>
      </c>
      <c r="L394" s="16" cm="1">
        <f t="array" ref="L394">INDEX('Population 2017-2022'!C$2:C$97, MATCH(1, (E394='Population 2017-2022'!A$2:A$97) * (C394='Population 2017-2022'!B$2:B$97), 0))</f>
        <v>1415034</v>
      </c>
      <c r="M394" s="17">
        <f t="shared" si="27"/>
        <v>0.59645209938418442</v>
      </c>
      <c r="N394" s="17">
        <f t="shared" si="28"/>
        <v>9.1163887228151413E-2</v>
      </c>
    </row>
    <row r="395" spans="1:14" ht="12.75" hidden="1" x14ac:dyDescent="0.2">
      <c r="A395" s="3">
        <v>1</v>
      </c>
      <c r="B395" s="3">
        <v>2019</v>
      </c>
      <c r="C395" s="13">
        <f t="shared" si="26"/>
        <v>2019</v>
      </c>
      <c r="D395" s="2">
        <f t="shared" si="19"/>
        <v>43466</v>
      </c>
      <c r="E395" s="1" t="s">
        <v>48</v>
      </c>
      <c r="F395" s="3">
        <v>941</v>
      </c>
      <c r="G395" s="3">
        <v>56</v>
      </c>
      <c r="H395" s="3">
        <f t="shared" si="14"/>
        <v>997</v>
      </c>
      <c r="I395" s="3">
        <v>47</v>
      </c>
      <c r="J395" s="3">
        <v>54</v>
      </c>
      <c r="K395" s="3">
        <f t="shared" si="15"/>
        <v>101</v>
      </c>
      <c r="L395" s="16" cm="1">
        <f t="array" ref="L395">INDEX('Population 2017-2022'!C$2:C$97, MATCH(1, (E395='Population 2017-2022'!A$2:A$97) * (C395='Population 2017-2022'!B$2:B$97), 0))</f>
        <v>1637232</v>
      </c>
      <c r="M395" s="17">
        <f t="shared" si="27"/>
        <v>0.60895462585632332</v>
      </c>
      <c r="N395" s="17">
        <f t="shared" si="28"/>
        <v>6.1689485668494144E-2</v>
      </c>
    </row>
    <row r="396" spans="1:14" ht="12.75" hidden="1" x14ac:dyDescent="0.2">
      <c r="A396" s="3">
        <v>1</v>
      </c>
      <c r="B396" s="3">
        <v>2019</v>
      </c>
      <c r="C396" s="13">
        <f t="shared" si="26"/>
        <v>2019</v>
      </c>
      <c r="D396" s="2">
        <f t="shared" si="19"/>
        <v>43466</v>
      </c>
      <c r="E396" s="1" t="s">
        <v>49</v>
      </c>
      <c r="F396" s="3">
        <v>557</v>
      </c>
      <c r="G396" s="3">
        <v>141</v>
      </c>
      <c r="H396" s="3">
        <f t="shared" si="14"/>
        <v>698</v>
      </c>
      <c r="I396" s="3">
        <v>111</v>
      </c>
      <c r="J396" s="3">
        <v>8</v>
      </c>
      <c r="K396" s="3">
        <f t="shared" si="15"/>
        <v>119</v>
      </c>
      <c r="L396" s="16" cm="1">
        <f t="array" ref="L396">INDEX('Population 2017-2022'!C$2:C$97, MATCH(1, (E396='Population 2017-2022'!A$2:A$97) * (C396='Population 2017-2022'!B$2:B$97), 0))</f>
        <v>835797</v>
      </c>
      <c r="M396" s="17">
        <f t="shared" si="27"/>
        <v>0.83513101865644412</v>
      </c>
      <c r="N396" s="17">
        <f t="shared" si="28"/>
        <v>0.14237907051592671</v>
      </c>
    </row>
    <row r="397" spans="1:14" ht="12.75" hidden="1" x14ac:dyDescent="0.2">
      <c r="A397" s="3">
        <v>1</v>
      </c>
      <c r="B397" s="3">
        <v>2019</v>
      </c>
      <c r="C397" s="13">
        <f t="shared" si="26"/>
        <v>2019</v>
      </c>
      <c r="D397" s="2">
        <f t="shared" si="19"/>
        <v>43466</v>
      </c>
      <c r="E397" s="1" t="s">
        <v>50</v>
      </c>
      <c r="F397" s="3">
        <v>759</v>
      </c>
      <c r="G397" s="3">
        <v>96</v>
      </c>
      <c r="H397" s="3">
        <f t="shared" si="14"/>
        <v>855</v>
      </c>
      <c r="I397" s="3">
        <v>78</v>
      </c>
      <c r="J397" s="3">
        <v>150</v>
      </c>
      <c r="K397" s="3">
        <f t="shared" si="15"/>
        <v>228</v>
      </c>
      <c r="L397" s="16" cm="1">
        <f t="array" ref="L397">INDEX('Population 2017-2022'!C$2:C$97, MATCH(1, (E397='Population 2017-2022'!A$2:A$97) * (C397='Population 2017-2022'!B$2:B$97), 0))</f>
        <v>1141966</v>
      </c>
      <c r="M397" s="17">
        <f t="shared" si="27"/>
        <v>0.74870880569123777</v>
      </c>
      <c r="N397" s="17">
        <f t="shared" si="28"/>
        <v>0.19965568151766339</v>
      </c>
    </row>
    <row r="398" spans="1:14" ht="12.75" hidden="1" x14ac:dyDescent="0.2">
      <c r="A398" s="3">
        <v>1</v>
      </c>
      <c r="B398" s="3">
        <v>2019</v>
      </c>
      <c r="C398" s="13">
        <f t="shared" si="26"/>
        <v>2019</v>
      </c>
      <c r="D398" s="2">
        <f t="shared" si="19"/>
        <v>43466</v>
      </c>
      <c r="E398" s="1" t="s">
        <v>20</v>
      </c>
      <c r="F398" s="3">
        <v>1007</v>
      </c>
      <c r="G398" s="3">
        <v>113</v>
      </c>
      <c r="H398" s="3">
        <f t="shared" si="14"/>
        <v>1120</v>
      </c>
      <c r="I398" s="3">
        <v>109</v>
      </c>
      <c r="J398" s="3">
        <v>0</v>
      </c>
      <c r="K398" s="3">
        <f t="shared" si="15"/>
        <v>109</v>
      </c>
      <c r="L398" s="16" cm="1">
        <f t="array" ref="L398">INDEX('Population 2017-2022'!C$2:C$97, MATCH(1, (E398='Population 2017-2022'!A$2:A$97) * (C398='Population 2017-2022'!B$2:B$97), 0))</f>
        <v>1250806</v>
      </c>
      <c r="M398" s="17">
        <f t="shared" si="27"/>
        <v>0.89542263148721701</v>
      </c>
      <c r="N398" s="17">
        <f t="shared" si="28"/>
        <v>8.7143809671523798E-2</v>
      </c>
    </row>
    <row r="399" spans="1:14" ht="12.75" hidden="1" x14ac:dyDescent="0.2">
      <c r="A399" s="3">
        <v>1</v>
      </c>
      <c r="B399" s="3">
        <v>2019</v>
      </c>
      <c r="C399" s="13">
        <f t="shared" si="26"/>
        <v>2019</v>
      </c>
      <c r="D399" s="2">
        <f t="shared" si="19"/>
        <v>43466</v>
      </c>
      <c r="E399" s="1" t="s">
        <v>52</v>
      </c>
      <c r="F399" s="3">
        <v>608</v>
      </c>
      <c r="G399" s="3">
        <v>162</v>
      </c>
      <c r="H399" s="3">
        <f t="shared" si="14"/>
        <v>770</v>
      </c>
      <c r="I399" s="3">
        <v>103</v>
      </c>
      <c r="J399" s="3">
        <v>9</v>
      </c>
      <c r="K399" s="3">
        <f t="shared" si="15"/>
        <v>112</v>
      </c>
      <c r="L399" s="16" cm="1">
        <f t="array" ref="L399">INDEX('Population 2017-2022'!C$2:C$97, MATCH(1, (E399='Population 2017-2022'!A$2:A$97) * (C399='Population 2017-2022'!B$2:B$97), 0))</f>
        <v>1325031</v>
      </c>
      <c r="M399" s="17">
        <f t="shared" si="27"/>
        <v>0.58111847949217788</v>
      </c>
      <c r="N399" s="17">
        <f t="shared" si="28"/>
        <v>8.4526324289771332E-2</v>
      </c>
    </row>
    <row r="400" spans="1:14" ht="12.75" x14ac:dyDescent="0.2">
      <c r="A400" s="3">
        <v>1</v>
      </c>
      <c r="B400" s="3">
        <v>2019</v>
      </c>
      <c r="C400" s="13">
        <f t="shared" si="26"/>
        <v>2019</v>
      </c>
      <c r="D400" s="2">
        <f t="shared" si="19"/>
        <v>43466</v>
      </c>
      <c r="E400" s="1" t="s">
        <v>21</v>
      </c>
      <c r="F400" s="3">
        <v>21710</v>
      </c>
      <c r="G400" s="3">
        <v>5729</v>
      </c>
      <c r="H400" s="3">
        <f t="shared" si="14"/>
        <v>27439</v>
      </c>
      <c r="I400" s="3">
        <v>4499</v>
      </c>
      <c r="J400" s="3">
        <v>1604</v>
      </c>
      <c r="K400" s="3">
        <f t="shared" si="15"/>
        <v>6103</v>
      </c>
      <c r="L400" s="16" cm="1">
        <f t="array" ref="L400">INDEX('Population 2017-2022'!C$2:C$97, MATCH(1, (E400='Population 2017-2022'!A$2:A$97) * (C400='Population 2017-2022'!B$2:B$97), 0))</f>
        <v>33678525</v>
      </c>
      <c r="M400" s="17">
        <f t="shared" si="27"/>
        <v>0.81473283049064649</v>
      </c>
      <c r="N400" s="17">
        <f t="shared" si="28"/>
        <v>0.181213399339787</v>
      </c>
    </row>
    <row r="401" spans="1:14" ht="12.75" hidden="1" x14ac:dyDescent="0.2">
      <c r="A401" s="3">
        <v>2</v>
      </c>
      <c r="B401" s="3">
        <v>2019</v>
      </c>
      <c r="C401" s="13">
        <f t="shared" si="26"/>
        <v>2019</v>
      </c>
      <c r="D401" s="2">
        <f t="shared" si="19"/>
        <v>43497</v>
      </c>
      <c r="E401" s="1" t="s">
        <v>10</v>
      </c>
      <c r="F401" s="3">
        <v>3476</v>
      </c>
      <c r="G401" s="3">
        <v>846</v>
      </c>
      <c r="H401" s="3">
        <f t="shared" si="14"/>
        <v>4322</v>
      </c>
      <c r="I401" s="3">
        <v>924</v>
      </c>
      <c r="J401" s="3">
        <v>260</v>
      </c>
      <c r="K401" s="3">
        <f t="shared" si="15"/>
        <v>1184</v>
      </c>
    </row>
    <row r="402" spans="1:14" ht="12.75" hidden="1" x14ac:dyDescent="0.2">
      <c r="A402" s="3">
        <v>2</v>
      </c>
      <c r="B402" s="3">
        <v>2019</v>
      </c>
      <c r="C402" s="13">
        <f t="shared" si="26"/>
        <v>2019</v>
      </c>
      <c r="D402" s="2">
        <f t="shared" si="19"/>
        <v>43497</v>
      </c>
      <c r="E402" s="1" t="s">
        <v>11</v>
      </c>
      <c r="F402" s="3">
        <v>2498</v>
      </c>
      <c r="G402" s="3">
        <v>468</v>
      </c>
      <c r="H402" s="3">
        <f t="shared" si="14"/>
        <v>2966</v>
      </c>
      <c r="I402" s="3">
        <v>814</v>
      </c>
      <c r="J402" s="3">
        <v>482</v>
      </c>
      <c r="K402" s="3">
        <f t="shared" si="15"/>
        <v>1296</v>
      </c>
    </row>
    <row r="403" spans="1:14" ht="12.75" hidden="1" x14ac:dyDescent="0.2">
      <c r="A403" s="3">
        <v>2</v>
      </c>
      <c r="B403" s="3">
        <v>2019</v>
      </c>
      <c r="C403" s="13">
        <f t="shared" si="26"/>
        <v>2019</v>
      </c>
      <c r="D403" s="2">
        <f t="shared" si="19"/>
        <v>43497</v>
      </c>
      <c r="E403" s="1" t="s">
        <v>12</v>
      </c>
      <c r="F403" s="3">
        <v>2017</v>
      </c>
      <c r="G403" s="3">
        <v>1495</v>
      </c>
      <c r="H403" s="3">
        <f t="shared" si="14"/>
        <v>3512</v>
      </c>
      <c r="I403" s="3">
        <v>169</v>
      </c>
      <c r="J403" s="3">
        <v>137</v>
      </c>
      <c r="K403" s="3">
        <f t="shared" si="15"/>
        <v>306</v>
      </c>
      <c r="L403" s="16" cm="1">
        <f t="array" ref="L403">INDEX('Population 2017-2022'!C$2:C$97, MATCH(1, (E403='Population 2017-2022'!A$2:A$97) * (C403='Population 2017-2022'!B$2:B$97), 0))</f>
        <v>3828197</v>
      </c>
      <c r="M403" s="17">
        <f t="shared" si="27"/>
        <v>0.91740315349497426</v>
      </c>
      <c r="N403" s="17">
        <f t="shared" si="28"/>
        <v>7.9933190481054142E-2</v>
      </c>
    </row>
    <row r="404" spans="1:14" ht="12.75" hidden="1" x14ac:dyDescent="0.2">
      <c r="A404" s="3">
        <v>2</v>
      </c>
      <c r="B404" s="3">
        <v>2019</v>
      </c>
      <c r="C404" s="13">
        <f t="shared" si="26"/>
        <v>2019</v>
      </c>
      <c r="D404" s="2">
        <f t="shared" si="19"/>
        <v>43497</v>
      </c>
      <c r="E404" s="1" t="s">
        <v>13</v>
      </c>
      <c r="F404" s="3">
        <v>1478</v>
      </c>
      <c r="G404" s="3">
        <v>102</v>
      </c>
      <c r="H404" s="3">
        <f t="shared" si="14"/>
        <v>1580</v>
      </c>
      <c r="I404" s="3">
        <v>210</v>
      </c>
      <c r="J404" s="3">
        <v>190</v>
      </c>
      <c r="K404" s="3">
        <f t="shared" si="15"/>
        <v>400</v>
      </c>
      <c r="L404" s="16" cm="1">
        <f t="array" ref="L404">INDEX('Population 2017-2022'!C$2:C$97, MATCH(1, (E404='Population 2017-2022'!A$2:A$97) * (C404='Population 2017-2022'!B$2:B$97), 0))</f>
        <v>1680328</v>
      </c>
      <c r="M404" s="17">
        <f t="shared" si="27"/>
        <v>0.94029260953813776</v>
      </c>
      <c r="N404" s="17">
        <f t="shared" si="28"/>
        <v>0.23804876190838931</v>
      </c>
    </row>
    <row r="405" spans="1:14" ht="12.75" hidden="1" x14ac:dyDescent="0.2">
      <c r="A405" s="3">
        <v>2</v>
      </c>
      <c r="B405" s="3">
        <v>2019</v>
      </c>
      <c r="C405" s="13">
        <f t="shared" si="26"/>
        <v>2019</v>
      </c>
      <c r="D405" s="2">
        <f t="shared" si="19"/>
        <v>43497</v>
      </c>
      <c r="E405" s="1" t="s">
        <v>14</v>
      </c>
      <c r="F405" s="3">
        <v>1861</v>
      </c>
      <c r="G405" s="3">
        <v>145</v>
      </c>
      <c r="H405" s="3">
        <f t="shared" si="14"/>
        <v>2006</v>
      </c>
      <c r="I405" s="3">
        <v>206</v>
      </c>
      <c r="J405" s="3">
        <v>4</v>
      </c>
      <c r="K405" s="3">
        <f t="shared" si="15"/>
        <v>210</v>
      </c>
      <c r="L405" s="16" cm="1">
        <f t="array" ref="L405">INDEX('Population 2017-2022'!C$2:C$97, MATCH(1, (E405='Population 2017-2022'!A$2:A$97) * (C405='Population 2017-2022'!B$2:B$97), 0))</f>
        <v>2119403</v>
      </c>
      <c r="M405" s="17">
        <f t="shared" si="27"/>
        <v>0.94649295108103559</v>
      </c>
      <c r="N405" s="17">
        <f t="shared" si="28"/>
        <v>9.9084506344475312E-2</v>
      </c>
    </row>
    <row r="406" spans="1:14" ht="12.75" hidden="1" x14ac:dyDescent="0.2">
      <c r="A406" s="3">
        <v>2</v>
      </c>
      <c r="B406" s="3">
        <v>2019</v>
      </c>
      <c r="C406" s="13">
        <f t="shared" si="26"/>
        <v>2019</v>
      </c>
      <c r="D406" s="2">
        <f t="shared" si="19"/>
        <v>43497</v>
      </c>
      <c r="E406" s="1" t="s">
        <v>51</v>
      </c>
      <c r="F406" s="3">
        <v>1321</v>
      </c>
      <c r="G406" s="3">
        <v>59</v>
      </c>
      <c r="H406" s="3">
        <f t="shared" si="14"/>
        <v>1380</v>
      </c>
      <c r="I406" s="3">
        <v>288</v>
      </c>
      <c r="J406" s="3">
        <v>2</v>
      </c>
      <c r="K406" s="3">
        <f t="shared" si="15"/>
        <v>290</v>
      </c>
      <c r="L406" s="16" cm="1">
        <f t="array" ref="L406">INDEX('Population 2017-2022'!C$2:C$97, MATCH(1, (E406='Population 2017-2022'!A$2:A$97) * (C406='Population 2017-2022'!B$2:B$97), 0))</f>
        <v>1510338</v>
      </c>
      <c r="M406" s="17">
        <f t="shared" si="27"/>
        <v>0.91370276057412314</v>
      </c>
      <c r="N406" s="17">
        <f t="shared" si="28"/>
        <v>0.19201000041050414</v>
      </c>
    </row>
    <row r="407" spans="1:14" ht="12.75" hidden="1" x14ac:dyDescent="0.2">
      <c r="A407" s="3">
        <v>2</v>
      </c>
      <c r="B407" s="3">
        <v>2019</v>
      </c>
      <c r="C407" s="13">
        <f t="shared" si="26"/>
        <v>2019</v>
      </c>
      <c r="D407" s="2">
        <f t="shared" si="19"/>
        <v>43497</v>
      </c>
      <c r="E407" s="1" t="s">
        <v>15</v>
      </c>
      <c r="F407" s="3">
        <v>1102</v>
      </c>
      <c r="G407" s="3">
        <v>332</v>
      </c>
      <c r="H407" s="3">
        <f t="shared" si="14"/>
        <v>1434</v>
      </c>
      <c r="I407" s="3">
        <v>161</v>
      </c>
      <c r="J407" s="3">
        <v>52</v>
      </c>
      <c r="K407" s="3">
        <f t="shared" si="15"/>
        <v>213</v>
      </c>
      <c r="L407" s="16" cm="1">
        <f t="array" ref="L407">INDEX('Population 2017-2022'!C$2:C$97, MATCH(1, (E407='Population 2017-2022'!A$2:A$97) * (C407='Population 2017-2022'!B$2:B$97), 0))</f>
        <v>1639953</v>
      </c>
      <c r="M407" s="17">
        <f t="shared" si="27"/>
        <v>0.8744153033654013</v>
      </c>
      <c r="N407" s="17">
        <f t="shared" si="28"/>
        <v>0.12988177100197384</v>
      </c>
    </row>
    <row r="408" spans="1:14" ht="12.75" hidden="1" x14ac:dyDescent="0.2">
      <c r="A408" s="3">
        <v>2</v>
      </c>
      <c r="B408" s="3">
        <v>2019</v>
      </c>
      <c r="C408" s="13">
        <f t="shared" si="26"/>
        <v>2019</v>
      </c>
      <c r="D408" s="2">
        <f t="shared" si="19"/>
        <v>43497</v>
      </c>
      <c r="E408" s="1" t="s">
        <v>16</v>
      </c>
      <c r="F408" s="3">
        <v>1748</v>
      </c>
      <c r="G408" s="3">
        <v>234</v>
      </c>
      <c r="H408" s="3">
        <f t="shared" si="14"/>
        <v>1982</v>
      </c>
      <c r="I408" s="3">
        <v>118</v>
      </c>
      <c r="J408" s="3">
        <v>34</v>
      </c>
      <c r="K408" s="3">
        <f t="shared" si="15"/>
        <v>152</v>
      </c>
      <c r="L408" s="16" cm="1">
        <f t="array" ref="L408">INDEX('Population 2017-2022'!C$2:C$97, MATCH(1, (E408='Population 2017-2022'!A$2:A$97) * (C408='Population 2017-2022'!B$2:B$97), 0))</f>
        <v>2150338</v>
      </c>
      <c r="M408" s="17">
        <f t="shared" si="27"/>
        <v>0.92171556285569989</v>
      </c>
      <c r="N408" s="17">
        <f t="shared" si="28"/>
        <v>7.0686561833535014E-2</v>
      </c>
    </row>
    <row r="409" spans="1:14" ht="12.75" hidden="1" x14ac:dyDescent="0.2">
      <c r="A409" s="3">
        <v>2</v>
      </c>
      <c r="B409" s="3">
        <v>2019</v>
      </c>
      <c r="C409" s="13">
        <f t="shared" si="26"/>
        <v>2019</v>
      </c>
      <c r="D409" s="2">
        <f t="shared" si="19"/>
        <v>43497</v>
      </c>
      <c r="E409" s="1" t="s">
        <v>17</v>
      </c>
      <c r="F409" s="3">
        <v>1396</v>
      </c>
      <c r="G409" s="3">
        <v>141</v>
      </c>
      <c r="H409" s="3">
        <f t="shared" si="14"/>
        <v>1537</v>
      </c>
      <c r="I409" s="3">
        <v>101</v>
      </c>
      <c r="J409" s="3">
        <v>128</v>
      </c>
      <c r="K409" s="3">
        <f t="shared" si="15"/>
        <v>229</v>
      </c>
      <c r="L409" s="16" cm="1">
        <f t="array" ref="L409">INDEX('Population 2017-2022'!C$2:C$97, MATCH(1, (E409='Population 2017-2022'!A$2:A$97) * (C409='Population 2017-2022'!B$2:B$97), 0))</f>
        <v>1818318</v>
      </c>
      <c r="M409" s="17">
        <f t="shared" si="27"/>
        <v>0.84528668802706675</v>
      </c>
      <c r="N409" s="17">
        <f t="shared" si="28"/>
        <v>0.12594056705152784</v>
      </c>
    </row>
    <row r="410" spans="1:14" ht="12.75" hidden="1" x14ac:dyDescent="0.2">
      <c r="A410" s="3">
        <v>2</v>
      </c>
      <c r="B410" s="3">
        <v>2019</v>
      </c>
      <c r="C410" s="13">
        <f t="shared" si="26"/>
        <v>2019</v>
      </c>
      <c r="D410" s="2">
        <f t="shared" si="19"/>
        <v>43497</v>
      </c>
      <c r="E410" s="1" t="s">
        <v>18</v>
      </c>
      <c r="F410" s="3">
        <v>2184</v>
      </c>
      <c r="G410" s="3">
        <v>398</v>
      </c>
      <c r="H410" s="3">
        <f t="shared" si="14"/>
        <v>2582</v>
      </c>
      <c r="I410" s="3">
        <v>480</v>
      </c>
      <c r="J410" s="3">
        <v>82</v>
      </c>
      <c r="K410" s="3">
        <f t="shared" si="15"/>
        <v>562</v>
      </c>
      <c r="L410" s="16" cm="1">
        <f t="array" ref="L410">INDEX('Population 2017-2022'!C$2:C$97, MATCH(1, (E410='Population 2017-2022'!A$2:A$97) * (C410='Population 2017-2022'!B$2:B$97), 0))</f>
        <v>2985073</v>
      </c>
      <c r="M410" s="17">
        <f t="shared" si="27"/>
        <v>0.86497047140890693</v>
      </c>
      <c r="N410" s="17">
        <f t="shared" si="28"/>
        <v>0.18827010260720592</v>
      </c>
    </row>
    <row r="411" spans="1:14" ht="12.75" hidden="1" x14ac:dyDescent="0.2">
      <c r="A411" s="3">
        <v>2</v>
      </c>
      <c r="B411" s="3">
        <v>2019</v>
      </c>
      <c r="C411" s="13">
        <f t="shared" si="26"/>
        <v>2019</v>
      </c>
      <c r="D411" s="2">
        <f t="shared" si="19"/>
        <v>43497</v>
      </c>
      <c r="E411" s="1" t="s">
        <v>19</v>
      </c>
      <c r="F411" s="3">
        <v>1113</v>
      </c>
      <c r="G411" s="3">
        <v>70</v>
      </c>
      <c r="H411" s="3">
        <f t="shared" si="14"/>
        <v>1183</v>
      </c>
      <c r="I411" s="3">
        <v>125</v>
      </c>
      <c r="J411" s="3">
        <v>11</v>
      </c>
      <c r="K411" s="3">
        <f t="shared" si="15"/>
        <v>136</v>
      </c>
      <c r="L411" s="16" cm="1">
        <f t="array" ref="L411">INDEX('Population 2017-2022'!C$2:C$97, MATCH(1, (E411='Population 2017-2022'!A$2:A$97) * (C411='Population 2017-2022'!B$2:B$97), 0))</f>
        <v>1415034</v>
      </c>
      <c r="M411" s="17">
        <f t="shared" si="27"/>
        <v>0.83602231465816368</v>
      </c>
      <c r="N411" s="17">
        <f t="shared" si="28"/>
        <v>9.6110764829679007E-2</v>
      </c>
    </row>
    <row r="412" spans="1:14" ht="12.75" hidden="1" x14ac:dyDescent="0.2">
      <c r="A412" s="3">
        <v>2</v>
      </c>
      <c r="B412" s="3">
        <v>2019</v>
      </c>
      <c r="C412" s="13">
        <f t="shared" si="26"/>
        <v>2019</v>
      </c>
      <c r="D412" s="2">
        <f t="shared" si="19"/>
        <v>43497</v>
      </c>
      <c r="E412" s="1" t="s">
        <v>48</v>
      </c>
      <c r="F412" s="3">
        <v>1117</v>
      </c>
      <c r="G412" s="3">
        <v>49</v>
      </c>
      <c r="H412" s="3">
        <f t="shared" si="14"/>
        <v>1166</v>
      </c>
      <c r="I412" s="3">
        <v>66</v>
      </c>
      <c r="J412" s="3">
        <v>31</v>
      </c>
      <c r="K412" s="3">
        <f t="shared" si="15"/>
        <v>97</v>
      </c>
      <c r="L412" s="16" cm="1">
        <f t="array" ref="L412">INDEX('Population 2017-2022'!C$2:C$97, MATCH(1, (E412='Population 2017-2022'!A$2:A$97) * (C412='Population 2017-2022'!B$2:B$97), 0))</f>
        <v>1637232</v>
      </c>
      <c r="M412" s="17">
        <f t="shared" si="27"/>
        <v>0.71217762662835815</v>
      </c>
      <c r="N412" s="17">
        <f t="shared" si="28"/>
        <v>5.9246337721227046E-2</v>
      </c>
    </row>
    <row r="413" spans="1:14" ht="12.75" hidden="1" x14ac:dyDescent="0.2">
      <c r="A413" s="3">
        <v>2</v>
      </c>
      <c r="B413" s="3">
        <v>2019</v>
      </c>
      <c r="C413" s="13">
        <f t="shared" si="26"/>
        <v>2019</v>
      </c>
      <c r="D413" s="2">
        <f t="shared" si="19"/>
        <v>43497</v>
      </c>
      <c r="E413" s="1" t="s">
        <v>49</v>
      </c>
      <c r="F413" s="3">
        <v>613</v>
      </c>
      <c r="G413" s="3">
        <v>124</v>
      </c>
      <c r="H413" s="3">
        <f t="shared" si="14"/>
        <v>737</v>
      </c>
      <c r="I413" s="3">
        <v>63</v>
      </c>
      <c r="J413" s="3">
        <v>4</v>
      </c>
      <c r="K413" s="3">
        <f t="shared" si="15"/>
        <v>67</v>
      </c>
      <c r="L413" s="16" cm="1">
        <f t="array" ref="L413">INDEX('Population 2017-2022'!C$2:C$97, MATCH(1, (E413='Population 2017-2022'!A$2:A$97) * (C413='Population 2017-2022'!B$2:B$97), 0))</f>
        <v>835797</v>
      </c>
      <c r="M413" s="17">
        <f t="shared" si="27"/>
        <v>0.88179306697678983</v>
      </c>
      <c r="N413" s="17">
        <f t="shared" si="28"/>
        <v>8.0163006088799074E-2</v>
      </c>
    </row>
    <row r="414" spans="1:14" ht="12.75" hidden="1" x14ac:dyDescent="0.2">
      <c r="A414" s="3">
        <v>2</v>
      </c>
      <c r="B414" s="3">
        <v>2019</v>
      </c>
      <c r="C414" s="13">
        <f t="shared" si="26"/>
        <v>2019</v>
      </c>
      <c r="D414" s="2">
        <f t="shared" si="19"/>
        <v>43497</v>
      </c>
      <c r="E414" s="1" t="s">
        <v>50</v>
      </c>
      <c r="F414" s="3">
        <v>893</v>
      </c>
      <c r="G414" s="3">
        <v>98</v>
      </c>
      <c r="H414" s="3">
        <f t="shared" si="14"/>
        <v>991</v>
      </c>
      <c r="I414" s="3">
        <v>76</v>
      </c>
      <c r="J414" s="3">
        <v>77</v>
      </c>
      <c r="K414" s="3">
        <f t="shared" si="15"/>
        <v>153</v>
      </c>
      <c r="L414" s="16" cm="1">
        <f t="array" ref="L414">INDEX('Population 2017-2022'!C$2:C$97, MATCH(1, (E414='Population 2017-2022'!A$2:A$97) * (C414='Population 2017-2022'!B$2:B$97), 0))</f>
        <v>1141966</v>
      </c>
      <c r="M414" s="17">
        <f t="shared" si="27"/>
        <v>0.86780166835089656</v>
      </c>
      <c r="N414" s="17">
        <f t="shared" si="28"/>
        <v>0.13397947049211623</v>
      </c>
    </row>
    <row r="415" spans="1:14" ht="12.75" hidden="1" x14ac:dyDescent="0.2">
      <c r="A415" s="3">
        <v>2</v>
      </c>
      <c r="B415" s="3">
        <v>2019</v>
      </c>
      <c r="C415" s="13">
        <f t="shared" si="26"/>
        <v>2019</v>
      </c>
      <c r="D415" s="2">
        <f t="shared" si="19"/>
        <v>43497</v>
      </c>
      <c r="E415" s="1" t="s">
        <v>20</v>
      </c>
      <c r="F415" s="3">
        <v>1108</v>
      </c>
      <c r="G415" s="3">
        <v>90</v>
      </c>
      <c r="H415" s="3">
        <f t="shared" si="14"/>
        <v>1198</v>
      </c>
      <c r="I415" s="3">
        <v>269</v>
      </c>
      <c r="J415" s="3">
        <v>0</v>
      </c>
      <c r="K415" s="3">
        <f t="shared" si="15"/>
        <v>269</v>
      </c>
      <c r="L415" s="16" cm="1">
        <f t="array" ref="L415">INDEX('Population 2017-2022'!C$2:C$97, MATCH(1, (E415='Population 2017-2022'!A$2:A$97) * (C415='Population 2017-2022'!B$2:B$97), 0))</f>
        <v>1250806</v>
      </c>
      <c r="M415" s="17">
        <f t="shared" si="27"/>
        <v>0.95778242189436247</v>
      </c>
      <c r="N415" s="17">
        <f t="shared" si="28"/>
        <v>0.21506132845541195</v>
      </c>
    </row>
    <row r="416" spans="1:14" ht="12.75" hidden="1" x14ac:dyDescent="0.2">
      <c r="A416" s="3">
        <v>2</v>
      </c>
      <c r="B416" s="3">
        <v>2019</v>
      </c>
      <c r="C416" s="13">
        <f t="shared" si="26"/>
        <v>2019</v>
      </c>
      <c r="D416" s="2">
        <f t="shared" si="19"/>
        <v>43497</v>
      </c>
      <c r="E416" s="1" t="s">
        <v>52</v>
      </c>
      <c r="F416" s="3">
        <v>1002</v>
      </c>
      <c r="G416" s="3">
        <v>107</v>
      </c>
      <c r="H416" s="3">
        <f t="shared" si="14"/>
        <v>1109</v>
      </c>
      <c r="I416" s="3">
        <v>196</v>
      </c>
      <c r="J416" s="3">
        <v>39</v>
      </c>
      <c r="K416" s="3">
        <f t="shared" si="15"/>
        <v>235</v>
      </c>
      <c r="L416" s="16" cm="1">
        <f t="array" ref="L416">INDEX('Population 2017-2022'!C$2:C$97, MATCH(1, (E416='Population 2017-2022'!A$2:A$97) * (C416='Population 2017-2022'!B$2:B$97), 0))</f>
        <v>1325031</v>
      </c>
      <c r="M416" s="17">
        <f t="shared" si="27"/>
        <v>0.83696155033353936</v>
      </c>
      <c r="N416" s="17">
        <f t="shared" si="28"/>
        <v>0.17735434114371665</v>
      </c>
    </row>
    <row r="417" spans="1:14" ht="12.75" x14ac:dyDescent="0.2">
      <c r="A417" s="3">
        <v>2</v>
      </c>
      <c r="B417" s="3">
        <v>2019</v>
      </c>
      <c r="C417" s="13">
        <f t="shared" si="26"/>
        <v>2019</v>
      </c>
      <c r="D417" s="2">
        <f t="shared" si="19"/>
        <v>43497</v>
      </c>
      <c r="E417" s="1" t="s">
        <v>21</v>
      </c>
      <c r="F417" s="3">
        <v>24927</v>
      </c>
      <c r="G417" s="3">
        <v>4758</v>
      </c>
      <c r="H417" s="3">
        <f t="shared" si="14"/>
        <v>29685</v>
      </c>
      <c r="I417" s="3">
        <v>4266</v>
      </c>
      <c r="J417" s="3">
        <v>1533</v>
      </c>
      <c r="K417" s="3">
        <f t="shared" si="15"/>
        <v>5799</v>
      </c>
      <c r="L417" s="16" cm="1">
        <f t="array" ref="L417">INDEX('Population 2017-2022'!C$2:C$97, MATCH(1, (E417='Population 2017-2022'!A$2:A$97) * (C417='Population 2017-2022'!B$2:B$97), 0))</f>
        <v>33678525</v>
      </c>
      <c r="M417" s="17">
        <f t="shared" si="27"/>
        <v>0.88142221192881809</v>
      </c>
      <c r="N417" s="17">
        <f t="shared" si="28"/>
        <v>0.17218687576133457</v>
      </c>
    </row>
    <row r="418" spans="1:14" ht="12.75" hidden="1" x14ac:dyDescent="0.2">
      <c r="A418" s="3">
        <v>3</v>
      </c>
      <c r="B418" s="3">
        <v>2019</v>
      </c>
      <c r="C418" s="13">
        <f t="shared" si="26"/>
        <v>2019</v>
      </c>
      <c r="D418" s="2">
        <f t="shared" si="19"/>
        <v>43525</v>
      </c>
      <c r="E418" s="1" t="s">
        <v>10</v>
      </c>
      <c r="F418" s="3">
        <v>3193</v>
      </c>
      <c r="G418" s="3">
        <v>685</v>
      </c>
      <c r="H418" s="3">
        <f t="shared" si="14"/>
        <v>3878</v>
      </c>
      <c r="I418" s="3">
        <v>1106</v>
      </c>
      <c r="J418" s="3">
        <v>445</v>
      </c>
      <c r="K418" s="3">
        <f t="shared" si="15"/>
        <v>1551</v>
      </c>
    </row>
    <row r="419" spans="1:14" ht="12.75" hidden="1" x14ac:dyDescent="0.2">
      <c r="A419" s="3">
        <v>3</v>
      </c>
      <c r="B419" s="3">
        <v>2019</v>
      </c>
      <c r="C419" s="13">
        <f t="shared" si="26"/>
        <v>2019</v>
      </c>
      <c r="D419" s="2">
        <f t="shared" si="19"/>
        <v>43525</v>
      </c>
      <c r="E419" s="1" t="s">
        <v>11</v>
      </c>
      <c r="F419" s="3">
        <v>2271</v>
      </c>
      <c r="G419" s="3">
        <v>398</v>
      </c>
      <c r="H419" s="3">
        <f t="shared" si="14"/>
        <v>2669</v>
      </c>
      <c r="I419" s="3">
        <v>652</v>
      </c>
      <c r="J419" s="3">
        <v>420</v>
      </c>
      <c r="K419" s="3">
        <f t="shared" si="15"/>
        <v>1072</v>
      </c>
    </row>
    <row r="420" spans="1:14" ht="12.75" hidden="1" x14ac:dyDescent="0.2">
      <c r="A420" s="3">
        <v>3</v>
      </c>
      <c r="B420" s="3">
        <v>2019</v>
      </c>
      <c r="C420" s="13">
        <f t="shared" si="26"/>
        <v>2019</v>
      </c>
      <c r="D420" s="2">
        <f t="shared" si="19"/>
        <v>43525</v>
      </c>
      <c r="E420" s="1" t="s">
        <v>12</v>
      </c>
      <c r="F420" s="3">
        <v>1227</v>
      </c>
      <c r="G420" s="3">
        <v>1713</v>
      </c>
      <c r="H420" s="3">
        <f t="shared" si="14"/>
        <v>2940</v>
      </c>
      <c r="I420" s="3">
        <v>161</v>
      </c>
      <c r="J420" s="3">
        <v>173</v>
      </c>
      <c r="K420" s="3">
        <f t="shared" si="15"/>
        <v>334</v>
      </c>
      <c r="L420" s="16" cm="1">
        <f t="array" ref="L420">INDEX('Population 2017-2022'!C$2:C$97, MATCH(1, (E420='Population 2017-2022'!A$2:A$97) * (C420='Population 2017-2022'!B$2:B$97), 0))</f>
        <v>3828197</v>
      </c>
      <c r="M420" s="17">
        <f t="shared" si="27"/>
        <v>0.76798555560228488</v>
      </c>
      <c r="N420" s="17">
        <f t="shared" si="28"/>
        <v>8.7247338629647328E-2</v>
      </c>
    </row>
    <row r="421" spans="1:14" ht="12.75" hidden="1" x14ac:dyDescent="0.2">
      <c r="A421" s="3">
        <v>3</v>
      </c>
      <c r="B421" s="3">
        <v>2019</v>
      </c>
      <c r="C421" s="13">
        <f t="shared" si="26"/>
        <v>2019</v>
      </c>
      <c r="D421" s="2">
        <f t="shared" si="19"/>
        <v>43525</v>
      </c>
      <c r="E421" s="1" t="s">
        <v>13</v>
      </c>
      <c r="F421" s="3">
        <v>1184</v>
      </c>
      <c r="G421" s="3">
        <v>116</v>
      </c>
      <c r="H421" s="3">
        <f t="shared" si="14"/>
        <v>1300</v>
      </c>
      <c r="I421" s="3">
        <v>240</v>
      </c>
      <c r="J421" s="3">
        <v>190</v>
      </c>
      <c r="K421" s="3">
        <f t="shared" si="15"/>
        <v>430</v>
      </c>
      <c r="L421" s="16" cm="1">
        <f t="array" ref="L421">INDEX('Population 2017-2022'!C$2:C$97, MATCH(1, (E421='Population 2017-2022'!A$2:A$97) * (C421='Population 2017-2022'!B$2:B$97), 0))</f>
        <v>1680328</v>
      </c>
      <c r="M421" s="17">
        <f t="shared" si="27"/>
        <v>0.77365847620226524</v>
      </c>
      <c r="N421" s="17">
        <f t="shared" si="28"/>
        <v>0.2559024190515185</v>
      </c>
    </row>
    <row r="422" spans="1:14" ht="12.75" hidden="1" x14ac:dyDescent="0.2">
      <c r="A422" s="3">
        <v>3</v>
      </c>
      <c r="B422" s="3">
        <v>2019</v>
      </c>
      <c r="C422" s="13">
        <f t="shared" si="26"/>
        <v>2019</v>
      </c>
      <c r="D422" s="2">
        <f t="shared" si="19"/>
        <v>43525</v>
      </c>
      <c r="E422" s="1" t="s">
        <v>14</v>
      </c>
      <c r="F422" s="3">
        <v>1498</v>
      </c>
      <c r="G422" s="3">
        <v>97</v>
      </c>
      <c r="H422" s="3">
        <f t="shared" si="14"/>
        <v>1595</v>
      </c>
      <c r="I422" s="3">
        <v>272</v>
      </c>
      <c r="J422" s="3">
        <v>8</v>
      </c>
      <c r="K422" s="3">
        <f t="shared" si="15"/>
        <v>280</v>
      </c>
      <c r="L422" s="16" cm="1">
        <f t="array" ref="L422">INDEX('Population 2017-2022'!C$2:C$97, MATCH(1, (E422='Population 2017-2022'!A$2:A$97) * (C422='Population 2017-2022'!B$2:B$97), 0))</f>
        <v>2119403</v>
      </c>
      <c r="M422" s="17">
        <f t="shared" si="27"/>
        <v>0.75257041723541962</v>
      </c>
      <c r="N422" s="17">
        <f t="shared" si="28"/>
        <v>0.13211267512596708</v>
      </c>
    </row>
    <row r="423" spans="1:14" ht="12.75" hidden="1" x14ac:dyDescent="0.2">
      <c r="A423" s="3">
        <v>3</v>
      </c>
      <c r="B423" s="3">
        <v>2019</v>
      </c>
      <c r="C423" s="13">
        <f t="shared" si="26"/>
        <v>2019</v>
      </c>
      <c r="D423" s="2">
        <f t="shared" si="19"/>
        <v>43525</v>
      </c>
      <c r="E423" s="1" t="s">
        <v>51</v>
      </c>
      <c r="F423" s="3">
        <v>1083</v>
      </c>
      <c r="G423" s="3">
        <v>41</v>
      </c>
      <c r="H423" s="3">
        <f t="shared" si="14"/>
        <v>1124</v>
      </c>
      <c r="I423" s="3">
        <v>334</v>
      </c>
      <c r="J423" s="3">
        <v>27</v>
      </c>
      <c r="K423" s="3">
        <f t="shared" si="15"/>
        <v>361</v>
      </c>
      <c r="L423" s="16" cm="1">
        <f t="array" ref="L423">INDEX('Population 2017-2022'!C$2:C$97, MATCH(1, (E423='Population 2017-2022'!A$2:A$97) * (C423='Population 2017-2022'!B$2:B$97), 0))</f>
        <v>1510338</v>
      </c>
      <c r="M423" s="17">
        <f t="shared" si="27"/>
        <v>0.74420427745312634</v>
      </c>
      <c r="N423" s="17">
        <f t="shared" si="28"/>
        <v>0.23901934533859309</v>
      </c>
    </row>
    <row r="424" spans="1:14" ht="12.75" hidden="1" x14ac:dyDescent="0.2">
      <c r="A424" s="3">
        <v>3</v>
      </c>
      <c r="B424" s="3">
        <v>2019</v>
      </c>
      <c r="C424" s="13">
        <f t="shared" si="26"/>
        <v>2019</v>
      </c>
      <c r="D424" s="2">
        <f t="shared" si="19"/>
        <v>43525</v>
      </c>
      <c r="E424" s="1" t="s">
        <v>15</v>
      </c>
      <c r="F424" s="3">
        <v>889</v>
      </c>
      <c r="G424" s="3">
        <v>280</v>
      </c>
      <c r="H424" s="3">
        <f t="shared" si="14"/>
        <v>1169</v>
      </c>
      <c r="I424" s="3">
        <v>141</v>
      </c>
      <c r="J424" s="3">
        <v>40</v>
      </c>
      <c r="K424" s="3">
        <f t="shared" si="15"/>
        <v>181</v>
      </c>
      <c r="L424" s="16" cm="1">
        <f t="array" ref="L424">INDEX('Population 2017-2022'!C$2:C$97, MATCH(1, (E424='Population 2017-2022'!A$2:A$97) * (C424='Population 2017-2022'!B$2:B$97), 0))</f>
        <v>1639953</v>
      </c>
      <c r="M424" s="17">
        <f t="shared" si="27"/>
        <v>0.71282530657890808</v>
      </c>
      <c r="N424" s="17">
        <f t="shared" si="28"/>
        <v>0.11036901667303881</v>
      </c>
    </row>
    <row r="425" spans="1:14" ht="12.75" hidden="1" x14ac:dyDescent="0.2">
      <c r="A425" s="3">
        <v>3</v>
      </c>
      <c r="B425" s="3">
        <v>2019</v>
      </c>
      <c r="C425" s="13">
        <f t="shared" si="26"/>
        <v>2019</v>
      </c>
      <c r="D425" s="2">
        <f t="shared" si="19"/>
        <v>43525</v>
      </c>
      <c r="E425" s="1" t="s">
        <v>16</v>
      </c>
      <c r="F425" s="3">
        <v>1400</v>
      </c>
      <c r="G425" s="3">
        <v>231</v>
      </c>
      <c r="H425" s="3">
        <f t="shared" si="14"/>
        <v>1631</v>
      </c>
      <c r="I425" s="3">
        <v>79</v>
      </c>
      <c r="J425" s="3">
        <v>3</v>
      </c>
      <c r="K425" s="3">
        <f t="shared" si="15"/>
        <v>82</v>
      </c>
      <c r="L425" s="16" cm="1">
        <f t="array" ref="L425">INDEX('Population 2017-2022'!C$2:C$97, MATCH(1, (E425='Population 2017-2022'!A$2:A$97) * (C425='Population 2017-2022'!B$2:B$97), 0))</f>
        <v>2150338</v>
      </c>
      <c r="M425" s="17">
        <f t="shared" si="27"/>
        <v>0.75848541020062887</v>
      </c>
      <c r="N425" s="17">
        <f t="shared" si="28"/>
        <v>3.8133539936512306E-2</v>
      </c>
    </row>
    <row r="426" spans="1:14" ht="12.75" hidden="1" x14ac:dyDescent="0.2">
      <c r="A426" s="3">
        <v>3</v>
      </c>
      <c r="B426" s="3">
        <v>2019</v>
      </c>
      <c r="C426" s="13">
        <f t="shared" si="26"/>
        <v>2019</v>
      </c>
      <c r="D426" s="2">
        <f t="shared" si="19"/>
        <v>43525</v>
      </c>
      <c r="E426" s="1" t="s">
        <v>17</v>
      </c>
      <c r="F426" s="3">
        <v>1276</v>
      </c>
      <c r="G426" s="3">
        <v>125</v>
      </c>
      <c r="H426" s="3">
        <f t="shared" si="14"/>
        <v>1401</v>
      </c>
      <c r="I426" s="3">
        <v>103</v>
      </c>
      <c r="J426" s="3">
        <v>157</v>
      </c>
      <c r="K426" s="3">
        <f t="shared" si="15"/>
        <v>260</v>
      </c>
      <c r="L426" s="16" cm="1">
        <f t="array" ref="L426">INDEX('Population 2017-2022'!C$2:C$97, MATCH(1, (E426='Population 2017-2022'!A$2:A$97) * (C426='Population 2017-2022'!B$2:B$97), 0))</f>
        <v>1818318</v>
      </c>
      <c r="M426" s="17">
        <f t="shared" si="27"/>
        <v>0.77049229012746945</v>
      </c>
      <c r="N426" s="17">
        <f t="shared" si="28"/>
        <v>0.14298929010217135</v>
      </c>
    </row>
    <row r="427" spans="1:14" ht="12.75" hidden="1" x14ac:dyDescent="0.2">
      <c r="A427" s="3">
        <v>3</v>
      </c>
      <c r="B427" s="3">
        <v>2019</v>
      </c>
      <c r="C427" s="13">
        <f t="shared" si="26"/>
        <v>2019</v>
      </c>
      <c r="D427" s="2">
        <f t="shared" si="19"/>
        <v>43525</v>
      </c>
      <c r="E427" s="1" t="s">
        <v>18</v>
      </c>
      <c r="F427" s="3">
        <v>2173</v>
      </c>
      <c r="G427" s="3">
        <v>392</v>
      </c>
      <c r="H427" s="3">
        <f t="shared" si="14"/>
        <v>2565</v>
      </c>
      <c r="I427" s="3">
        <v>1138</v>
      </c>
      <c r="J427" s="3">
        <v>150</v>
      </c>
      <c r="K427" s="3">
        <f t="shared" si="15"/>
        <v>1288</v>
      </c>
      <c r="L427" s="16" cm="1">
        <f t="array" ref="L427">INDEX('Population 2017-2022'!C$2:C$97, MATCH(1, (E427='Population 2017-2022'!A$2:A$97) * (C427='Population 2017-2022'!B$2:B$97), 0))</f>
        <v>2985073</v>
      </c>
      <c r="M427" s="17">
        <f t="shared" si="27"/>
        <v>0.85927546830513024</v>
      </c>
      <c r="N427" s="17">
        <f t="shared" si="28"/>
        <v>0.43148023515672818</v>
      </c>
    </row>
    <row r="428" spans="1:14" ht="12.75" hidden="1" x14ac:dyDescent="0.2">
      <c r="A428" s="3">
        <v>3</v>
      </c>
      <c r="B428" s="3">
        <v>2019</v>
      </c>
      <c r="C428" s="13">
        <f t="shared" si="26"/>
        <v>2019</v>
      </c>
      <c r="D428" s="2">
        <f t="shared" si="19"/>
        <v>43525</v>
      </c>
      <c r="E428" s="1" t="s">
        <v>19</v>
      </c>
      <c r="F428" s="3">
        <v>852</v>
      </c>
      <c r="G428" s="3">
        <v>53</v>
      </c>
      <c r="H428" s="3">
        <f t="shared" si="14"/>
        <v>905</v>
      </c>
      <c r="I428" s="3">
        <v>158</v>
      </c>
      <c r="J428" s="3">
        <v>0</v>
      </c>
      <c r="K428" s="3">
        <f t="shared" si="15"/>
        <v>158</v>
      </c>
      <c r="L428" s="16" cm="1">
        <f t="array" ref="L428">INDEX('Population 2017-2022'!C$2:C$97, MATCH(1, (E428='Population 2017-2022'!A$2:A$97) * (C428='Population 2017-2022'!B$2:B$97), 0))</f>
        <v>1415034</v>
      </c>
      <c r="M428" s="17">
        <f t="shared" si="27"/>
        <v>0.63956060419749627</v>
      </c>
      <c r="N428" s="17">
        <f t="shared" si="28"/>
        <v>0.11165809443448002</v>
      </c>
    </row>
    <row r="429" spans="1:14" ht="12.75" hidden="1" x14ac:dyDescent="0.2">
      <c r="A429" s="3">
        <v>3</v>
      </c>
      <c r="B429" s="3">
        <v>2019</v>
      </c>
      <c r="C429" s="13">
        <f t="shared" si="26"/>
        <v>2019</v>
      </c>
      <c r="D429" s="2">
        <f t="shared" si="19"/>
        <v>43525</v>
      </c>
      <c r="E429" s="1" t="s">
        <v>48</v>
      </c>
      <c r="F429" s="3">
        <v>1320</v>
      </c>
      <c r="G429" s="3">
        <v>129</v>
      </c>
      <c r="H429" s="3">
        <f t="shared" si="14"/>
        <v>1449</v>
      </c>
      <c r="I429" s="3">
        <v>42</v>
      </c>
      <c r="J429" s="3">
        <v>45</v>
      </c>
      <c r="K429" s="3">
        <f t="shared" si="15"/>
        <v>87</v>
      </c>
      <c r="L429" s="16" cm="1">
        <f t="array" ref="L429">INDEX('Population 2017-2022'!C$2:C$97, MATCH(1, (E429='Population 2017-2022'!A$2:A$97) * (C429='Population 2017-2022'!B$2:B$97), 0))</f>
        <v>1637232</v>
      </c>
      <c r="M429" s="17">
        <f t="shared" si="27"/>
        <v>0.88503034389750501</v>
      </c>
      <c r="N429" s="17">
        <f t="shared" si="28"/>
        <v>5.3138467853059312E-2</v>
      </c>
    </row>
    <row r="430" spans="1:14" ht="12.75" hidden="1" x14ac:dyDescent="0.2">
      <c r="A430" s="3">
        <v>3</v>
      </c>
      <c r="B430" s="3">
        <v>2019</v>
      </c>
      <c r="C430" s="13">
        <f t="shared" si="26"/>
        <v>2019</v>
      </c>
      <c r="D430" s="2">
        <f t="shared" si="19"/>
        <v>43525</v>
      </c>
      <c r="E430" s="1" t="s">
        <v>49</v>
      </c>
      <c r="F430" s="3">
        <v>598</v>
      </c>
      <c r="G430" s="3">
        <v>139</v>
      </c>
      <c r="H430" s="3">
        <f t="shared" si="14"/>
        <v>737</v>
      </c>
      <c r="I430" s="3">
        <v>50</v>
      </c>
      <c r="J430" s="3">
        <v>3</v>
      </c>
      <c r="K430" s="3">
        <f t="shared" si="15"/>
        <v>53</v>
      </c>
      <c r="L430" s="16" cm="1">
        <f t="array" ref="L430">INDEX('Population 2017-2022'!C$2:C$97, MATCH(1, (E430='Population 2017-2022'!A$2:A$97) * (C430='Population 2017-2022'!B$2:B$97), 0))</f>
        <v>835797</v>
      </c>
      <c r="M430" s="17">
        <f t="shared" si="27"/>
        <v>0.88179306697678983</v>
      </c>
      <c r="N430" s="17">
        <f t="shared" si="28"/>
        <v>6.3412527204572397E-2</v>
      </c>
    </row>
    <row r="431" spans="1:14" ht="12.75" hidden="1" x14ac:dyDescent="0.2">
      <c r="A431" s="3">
        <v>3</v>
      </c>
      <c r="B431" s="3">
        <v>2019</v>
      </c>
      <c r="C431" s="13">
        <f t="shared" si="26"/>
        <v>2019</v>
      </c>
      <c r="D431" s="2">
        <f t="shared" si="19"/>
        <v>43525</v>
      </c>
      <c r="E431" s="1" t="s">
        <v>50</v>
      </c>
      <c r="F431" s="3">
        <v>811</v>
      </c>
      <c r="G431" s="3">
        <v>62</v>
      </c>
      <c r="H431" s="3">
        <f t="shared" si="14"/>
        <v>873</v>
      </c>
      <c r="I431" s="3">
        <v>152</v>
      </c>
      <c r="J431" s="3">
        <v>23</v>
      </c>
      <c r="K431" s="3">
        <f t="shared" si="15"/>
        <v>175</v>
      </c>
      <c r="L431" s="16" cm="1">
        <f t="array" ref="L431">INDEX('Population 2017-2022'!C$2:C$97, MATCH(1, (E431='Population 2017-2022'!A$2:A$97) * (C431='Population 2017-2022'!B$2:B$97), 0))</f>
        <v>1141966</v>
      </c>
      <c r="M431" s="17">
        <f t="shared" si="27"/>
        <v>0.76447109633736909</v>
      </c>
      <c r="N431" s="17">
        <f t="shared" si="28"/>
        <v>0.15324449239294341</v>
      </c>
    </row>
    <row r="432" spans="1:14" ht="12.75" hidden="1" x14ac:dyDescent="0.2">
      <c r="A432" s="3">
        <v>3</v>
      </c>
      <c r="B432" s="3">
        <v>2019</v>
      </c>
      <c r="C432" s="13">
        <f t="shared" si="26"/>
        <v>2019</v>
      </c>
      <c r="D432" s="2">
        <f t="shared" si="19"/>
        <v>43525</v>
      </c>
      <c r="E432" s="1" t="s">
        <v>20</v>
      </c>
      <c r="F432" s="3">
        <v>1155</v>
      </c>
      <c r="G432" s="3">
        <v>97</v>
      </c>
      <c r="H432" s="3">
        <f t="shared" si="14"/>
        <v>1252</v>
      </c>
      <c r="I432" s="3">
        <v>251</v>
      </c>
      <c r="J432" s="3">
        <v>0</v>
      </c>
      <c r="K432" s="3">
        <f t="shared" si="15"/>
        <v>251</v>
      </c>
      <c r="L432" s="16" cm="1">
        <f t="array" ref="L432">INDEX('Population 2017-2022'!C$2:C$97, MATCH(1, (E432='Population 2017-2022'!A$2:A$97) * (C432='Population 2017-2022'!B$2:B$97), 0))</f>
        <v>1250806</v>
      </c>
      <c r="M432" s="17">
        <f t="shared" si="27"/>
        <v>1.0009545844839247</v>
      </c>
      <c r="N432" s="17">
        <f t="shared" si="28"/>
        <v>0.20067060759222452</v>
      </c>
    </row>
    <row r="433" spans="1:14" ht="12.75" hidden="1" x14ac:dyDescent="0.2">
      <c r="A433" s="3">
        <v>3</v>
      </c>
      <c r="B433" s="3">
        <v>2019</v>
      </c>
      <c r="C433" s="13">
        <f t="shared" si="26"/>
        <v>2019</v>
      </c>
      <c r="D433" s="2">
        <f t="shared" si="19"/>
        <v>43525</v>
      </c>
      <c r="E433" s="1" t="s">
        <v>52</v>
      </c>
      <c r="F433" s="3">
        <v>854</v>
      </c>
      <c r="G433" s="3">
        <v>98</v>
      </c>
      <c r="H433" s="3">
        <f t="shared" si="14"/>
        <v>952</v>
      </c>
      <c r="I433" s="3">
        <v>175</v>
      </c>
      <c r="J433" s="3">
        <v>13</v>
      </c>
      <c r="K433" s="3">
        <f t="shared" si="15"/>
        <v>188</v>
      </c>
      <c r="L433" s="16" cm="1">
        <f t="array" ref="L433">INDEX('Population 2017-2022'!C$2:C$97, MATCH(1, (E433='Population 2017-2022'!A$2:A$97) * (C433='Population 2017-2022'!B$2:B$97), 0))</f>
        <v>1325031</v>
      </c>
      <c r="M433" s="17">
        <f t="shared" si="27"/>
        <v>0.71847375646305633</v>
      </c>
      <c r="N433" s="17">
        <f t="shared" si="28"/>
        <v>0.1418834729149733</v>
      </c>
    </row>
    <row r="434" spans="1:14" ht="12.75" x14ac:dyDescent="0.2">
      <c r="A434" s="3">
        <v>3</v>
      </c>
      <c r="B434" s="3">
        <v>2019</v>
      </c>
      <c r="C434" s="13">
        <f t="shared" si="26"/>
        <v>2019</v>
      </c>
      <c r="D434" s="2">
        <f t="shared" si="19"/>
        <v>43525</v>
      </c>
      <c r="E434" s="1" t="s">
        <v>21</v>
      </c>
      <c r="F434" s="3">
        <v>21784</v>
      </c>
      <c r="G434" s="3">
        <v>4656</v>
      </c>
      <c r="H434" s="3">
        <f t="shared" si="14"/>
        <v>26440</v>
      </c>
      <c r="I434" s="3">
        <v>5054</v>
      </c>
      <c r="J434" s="3">
        <v>1697</v>
      </c>
      <c r="K434" s="3">
        <f t="shared" si="15"/>
        <v>6751</v>
      </c>
      <c r="L434" s="16" cm="1">
        <f t="array" ref="L434">INDEX('Population 2017-2022'!C$2:C$97, MATCH(1, (E434='Population 2017-2022'!A$2:A$97) * (C434='Population 2017-2022'!B$2:B$97), 0))</f>
        <v>33678525</v>
      </c>
      <c r="M434" s="17">
        <f t="shared" si="27"/>
        <v>0.78507001123119258</v>
      </c>
      <c r="N434" s="17">
        <f t="shared" si="28"/>
        <v>0.20045414696754088</v>
      </c>
    </row>
    <row r="435" spans="1:14" ht="12.75" hidden="1" x14ac:dyDescent="0.2">
      <c r="A435" s="3">
        <v>4</v>
      </c>
      <c r="B435" s="3">
        <v>2019</v>
      </c>
      <c r="C435" s="13">
        <f t="shared" si="26"/>
        <v>2019</v>
      </c>
      <c r="D435" s="2">
        <f t="shared" si="19"/>
        <v>43556</v>
      </c>
      <c r="E435" s="1" t="s">
        <v>10</v>
      </c>
      <c r="F435" s="3">
        <v>3192</v>
      </c>
      <c r="G435" s="3">
        <v>758</v>
      </c>
      <c r="H435" s="3">
        <f t="shared" ref="H435:H689" si="29">F435+G435</f>
        <v>3950</v>
      </c>
      <c r="I435" s="3">
        <v>954</v>
      </c>
      <c r="J435" s="3">
        <v>305</v>
      </c>
      <c r="K435" s="3">
        <f t="shared" ref="K435:K689" si="30">I435+J435</f>
        <v>1259</v>
      </c>
    </row>
    <row r="436" spans="1:14" ht="12.75" hidden="1" x14ac:dyDescent="0.2">
      <c r="A436" s="3">
        <v>4</v>
      </c>
      <c r="B436" s="3">
        <v>2019</v>
      </c>
      <c r="C436" s="13">
        <f t="shared" si="26"/>
        <v>2019</v>
      </c>
      <c r="D436" s="2">
        <f t="shared" si="19"/>
        <v>43556</v>
      </c>
      <c r="E436" s="1" t="s">
        <v>11</v>
      </c>
      <c r="F436" s="3">
        <v>2771</v>
      </c>
      <c r="G436" s="3">
        <v>460</v>
      </c>
      <c r="H436" s="3">
        <f t="shared" si="29"/>
        <v>3231</v>
      </c>
      <c r="I436" s="3">
        <v>624</v>
      </c>
      <c r="J436" s="3">
        <v>461</v>
      </c>
      <c r="K436" s="3">
        <f t="shared" si="30"/>
        <v>1085</v>
      </c>
    </row>
    <row r="437" spans="1:14" ht="12.75" hidden="1" x14ac:dyDescent="0.2">
      <c r="A437" s="3">
        <v>4</v>
      </c>
      <c r="B437" s="3">
        <v>2019</v>
      </c>
      <c r="C437" s="13">
        <f t="shared" si="26"/>
        <v>2019</v>
      </c>
      <c r="D437" s="2">
        <f t="shared" si="19"/>
        <v>43556</v>
      </c>
      <c r="E437" s="1" t="s">
        <v>12</v>
      </c>
      <c r="F437" s="3">
        <v>1141</v>
      </c>
      <c r="G437" s="3">
        <v>1655</v>
      </c>
      <c r="H437" s="3">
        <f t="shared" si="29"/>
        <v>2796</v>
      </c>
      <c r="I437" s="3">
        <v>191</v>
      </c>
      <c r="J437" s="3">
        <v>169</v>
      </c>
      <c r="K437" s="3">
        <f t="shared" si="30"/>
        <v>360</v>
      </c>
      <c r="L437" s="16" cm="1">
        <f t="array" ref="L437">INDEX('Population 2017-2022'!C$2:C$97, MATCH(1, (E437='Population 2017-2022'!A$2:A$97) * (C437='Population 2017-2022'!B$2:B$97), 0))</f>
        <v>3828197</v>
      </c>
      <c r="M437" s="17">
        <f t="shared" si="27"/>
        <v>0.73036993655237703</v>
      </c>
      <c r="N437" s="17">
        <f t="shared" si="28"/>
        <v>9.403904762476957E-2</v>
      </c>
    </row>
    <row r="438" spans="1:14" ht="12.75" hidden="1" x14ac:dyDescent="0.2">
      <c r="A438" s="3">
        <v>4</v>
      </c>
      <c r="B438" s="3">
        <v>2019</v>
      </c>
      <c r="C438" s="13">
        <f t="shared" si="26"/>
        <v>2019</v>
      </c>
      <c r="D438" s="2">
        <f t="shared" si="19"/>
        <v>43556</v>
      </c>
      <c r="E438" s="1" t="s">
        <v>13</v>
      </c>
      <c r="F438" s="3">
        <v>1361</v>
      </c>
      <c r="G438" s="3">
        <v>122</v>
      </c>
      <c r="H438" s="3">
        <f t="shared" si="29"/>
        <v>1483</v>
      </c>
      <c r="I438" s="3">
        <v>218</v>
      </c>
      <c r="J438" s="3">
        <v>196</v>
      </c>
      <c r="K438" s="3">
        <f t="shared" si="30"/>
        <v>414</v>
      </c>
      <c r="L438" s="16" cm="1">
        <f t="array" ref="L438">INDEX('Population 2017-2022'!C$2:C$97, MATCH(1, (E438='Population 2017-2022'!A$2:A$97) * (C438='Population 2017-2022'!B$2:B$97), 0))</f>
        <v>1680328</v>
      </c>
      <c r="M438" s="17">
        <f t="shared" si="27"/>
        <v>0.88256578477535341</v>
      </c>
      <c r="N438" s="17">
        <f t="shared" si="28"/>
        <v>0.24638046857518295</v>
      </c>
    </row>
    <row r="439" spans="1:14" ht="12.75" hidden="1" x14ac:dyDescent="0.2">
      <c r="A439" s="3">
        <v>4</v>
      </c>
      <c r="B439" s="3">
        <v>2019</v>
      </c>
      <c r="C439" s="13">
        <f t="shared" si="26"/>
        <v>2019</v>
      </c>
      <c r="D439" s="2">
        <f t="shared" si="19"/>
        <v>43556</v>
      </c>
      <c r="E439" s="1" t="s">
        <v>14</v>
      </c>
      <c r="F439" s="3">
        <v>1691</v>
      </c>
      <c r="G439" s="3">
        <v>126</v>
      </c>
      <c r="H439" s="3">
        <f t="shared" si="29"/>
        <v>1817</v>
      </c>
      <c r="I439" s="3">
        <v>284</v>
      </c>
      <c r="J439" s="3">
        <v>11</v>
      </c>
      <c r="K439" s="3">
        <f t="shared" si="30"/>
        <v>295</v>
      </c>
      <c r="L439" s="16" cm="1">
        <f t="array" ref="L439">INDEX('Population 2017-2022'!C$2:C$97, MATCH(1, (E439='Population 2017-2022'!A$2:A$97) * (C439='Population 2017-2022'!B$2:B$97), 0))</f>
        <v>2119403</v>
      </c>
      <c r="M439" s="17">
        <f t="shared" si="27"/>
        <v>0.85731689537100775</v>
      </c>
      <c r="N439" s="17">
        <f t="shared" si="28"/>
        <v>0.13919013986485818</v>
      </c>
    </row>
    <row r="440" spans="1:14" ht="12.75" hidden="1" x14ac:dyDescent="0.2">
      <c r="A440" s="3">
        <v>4</v>
      </c>
      <c r="B440" s="3">
        <v>2019</v>
      </c>
      <c r="C440" s="13">
        <f t="shared" si="26"/>
        <v>2019</v>
      </c>
      <c r="D440" s="2">
        <f t="shared" si="19"/>
        <v>43556</v>
      </c>
      <c r="E440" s="1" t="s">
        <v>51</v>
      </c>
      <c r="F440" s="3">
        <v>1115</v>
      </c>
      <c r="G440" s="3">
        <v>60</v>
      </c>
      <c r="H440" s="3">
        <f t="shared" si="29"/>
        <v>1175</v>
      </c>
      <c r="I440" s="3">
        <v>288</v>
      </c>
      <c r="J440" s="3">
        <v>2</v>
      </c>
      <c r="K440" s="3">
        <f t="shared" si="30"/>
        <v>290</v>
      </c>
      <c r="L440" s="16" cm="1">
        <f t="array" ref="L440">INDEX('Population 2017-2022'!C$2:C$97, MATCH(1, (E440='Population 2017-2022'!A$2:A$97) * (C440='Population 2017-2022'!B$2:B$97), 0))</f>
        <v>1510338</v>
      </c>
      <c r="M440" s="17">
        <f t="shared" si="27"/>
        <v>0.77797155338738744</v>
      </c>
      <c r="N440" s="17">
        <f t="shared" si="28"/>
        <v>0.19201000041050414</v>
      </c>
    </row>
    <row r="441" spans="1:14" ht="12.75" hidden="1" x14ac:dyDescent="0.2">
      <c r="A441" s="3">
        <v>4</v>
      </c>
      <c r="B441" s="3">
        <v>2019</v>
      </c>
      <c r="C441" s="13">
        <f t="shared" si="26"/>
        <v>2019</v>
      </c>
      <c r="D441" s="2">
        <f t="shared" si="19"/>
        <v>43556</v>
      </c>
      <c r="E441" s="1" t="s">
        <v>15</v>
      </c>
      <c r="F441" s="3">
        <v>1079</v>
      </c>
      <c r="G441" s="3">
        <v>228</v>
      </c>
      <c r="H441" s="3">
        <f t="shared" si="29"/>
        <v>1307</v>
      </c>
      <c r="I441" s="3">
        <v>160</v>
      </c>
      <c r="J441" s="3">
        <v>31</v>
      </c>
      <c r="K441" s="3">
        <f t="shared" si="30"/>
        <v>191</v>
      </c>
      <c r="L441" s="16" cm="1">
        <f t="array" ref="L441">INDEX('Population 2017-2022'!C$2:C$97, MATCH(1, (E441='Population 2017-2022'!A$2:A$97) * (C441='Population 2017-2022'!B$2:B$97), 0))</f>
        <v>1639953</v>
      </c>
      <c r="M441" s="17">
        <f t="shared" si="27"/>
        <v>0.79697405962244039</v>
      </c>
      <c r="N441" s="17">
        <f t="shared" si="28"/>
        <v>0.116466752400831</v>
      </c>
    </row>
    <row r="442" spans="1:14" ht="12.75" hidden="1" x14ac:dyDescent="0.2">
      <c r="A442" s="3">
        <v>4</v>
      </c>
      <c r="B442" s="3">
        <v>2019</v>
      </c>
      <c r="C442" s="13">
        <f t="shared" si="26"/>
        <v>2019</v>
      </c>
      <c r="D442" s="2">
        <f t="shared" si="19"/>
        <v>43556</v>
      </c>
      <c r="E442" s="1" t="s">
        <v>16</v>
      </c>
      <c r="F442" s="3">
        <v>1268</v>
      </c>
      <c r="G442" s="3">
        <v>210</v>
      </c>
      <c r="H442" s="3">
        <f t="shared" si="29"/>
        <v>1478</v>
      </c>
      <c r="I442" s="3">
        <v>92</v>
      </c>
      <c r="J442" s="3">
        <v>6</v>
      </c>
      <c r="K442" s="3">
        <f t="shared" si="30"/>
        <v>98</v>
      </c>
      <c r="L442" s="16" cm="1">
        <f t="array" ref="L442">INDEX('Population 2017-2022'!C$2:C$97, MATCH(1, (E442='Population 2017-2022'!A$2:A$97) * (C442='Population 2017-2022'!B$2:B$97), 0))</f>
        <v>2150338</v>
      </c>
      <c r="M442" s="17">
        <f t="shared" si="27"/>
        <v>0.68733380519713649</v>
      </c>
      <c r="N442" s="17">
        <f t="shared" si="28"/>
        <v>4.5574230655831778E-2</v>
      </c>
    </row>
    <row r="443" spans="1:14" ht="12.75" hidden="1" x14ac:dyDescent="0.2">
      <c r="A443" s="3">
        <v>4</v>
      </c>
      <c r="B443" s="3">
        <v>2019</v>
      </c>
      <c r="C443" s="13">
        <f t="shared" si="26"/>
        <v>2019</v>
      </c>
      <c r="D443" s="2">
        <f t="shared" si="19"/>
        <v>43556</v>
      </c>
      <c r="E443" s="1" t="s">
        <v>17</v>
      </c>
      <c r="F443" s="3">
        <v>1602</v>
      </c>
      <c r="G443" s="3">
        <v>142</v>
      </c>
      <c r="H443" s="3">
        <f t="shared" si="29"/>
        <v>1744</v>
      </c>
      <c r="I443" s="3">
        <v>104</v>
      </c>
      <c r="J443" s="3">
        <v>200</v>
      </c>
      <c r="K443" s="3">
        <f t="shared" si="30"/>
        <v>304</v>
      </c>
      <c r="L443" s="16" cm="1">
        <f t="array" ref="L443">INDEX('Population 2017-2022'!C$2:C$97, MATCH(1, (E443='Population 2017-2022'!A$2:A$97) * (C443='Population 2017-2022'!B$2:B$97), 0))</f>
        <v>1818318</v>
      </c>
      <c r="M443" s="17">
        <f t="shared" si="27"/>
        <v>0.95912816130071854</v>
      </c>
      <c r="N443" s="17">
        <f t="shared" si="28"/>
        <v>0.16718747765792341</v>
      </c>
    </row>
    <row r="444" spans="1:14" ht="12.75" hidden="1" x14ac:dyDescent="0.2">
      <c r="A444" s="3">
        <v>4</v>
      </c>
      <c r="B444" s="3">
        <v>2019</v>
      </c>
      <c r="C444" s="13">
        <f t="shared" si="26"/>
        <v>2019</v>
      </c>
      <c r="D444" s="2">
        <f t="shared" si="19"/>
        <v>43556</v>
      </c>
      <c r="E444" s="1" t="s">
        <v>18</v>
      </c>
      <c r="F444" s="3">
        <v>2190</v>
      </c>
      <c r="G444" s="3">
        <v>337</v>
      </c>
      <c r="H444" s="3">
        <f t="shared" si="29"/>
        <v>2527</v>
      </c>
      <c r="I444" s="3">
        <v>578</v>
      </c>
      <c r="J444" s="3">
        <v>74</v>
      </c>
      <c r="K444" s="3">
        <f t="shared" si="30"/>
        <v>652</v>
      </c>
      <c r="L444" s="16" cm="1">
        <f t="array" ref="L444">INDEX('Population 2017-2022'!C$2:C$97, MATCH(1, (E444='Population 2017-2022'!A$2:A$97) * (C444='Population 2017-2022'!B$2:B$97), 0))</f>
        <v>2985073</v>
      </c>
      <c r="M444" s="17">
        <f t="shared" si="27"/>
        <v>0.84654546136727649</v>
      </c>
      <c r="N444" s="17">
        <f t="shared" si="28"/>
        <v>0.21842011903896488</v>
      </c>
    </row>
    <row r="445" spans="1:14" ht="12.75" hidden="1" x14ac:dyDescent="0.2">
      <c r="A445" s="3">
        <v>4</v>
      </c>
      <c r="B445" s="3">
        <v>2019</v>
      </c>
      <c r="C445" s="13">
        <f t="shared" si="26"/>
        <v>2019</v>
      </c>
      <c r="D445" s="2">
        <f t="shared" si="19"/>
        <v>43556</v>
      </c>
      <c r="E445" s="1" t="s">
        <v>19</v>
      </c>
      <c r="F445" s="3">
        <v>851</v>
      </c>
      <c r="G445" s="3">
        <v>70</v>
      </c>
      <c r="H445" s="3">
        <f t="shared" si="29"/>
        <v>921</v>
      </c>
      <c r="I445" s="3">
        <v>129</v>
      </c>
      <c r="J445" s="3">
        <v>5</v>
      </c>
      <c r="K445" s="3">
        <f t="shared" si="30"/>
        <v>134</v>
      </c>
      <c r="L445" s="16" cm="1">
        <f t="array" ref="L445">INDEX('Population 2017-2022'!C$2:C$97, MATCH(1, (E445='Population 2017-2022'!A$2:A$97) * (C445='Population 2017-2022'!B$2:B$97), 0))</f>
        <v>1415034</v>
      </c>
      <c r="M445" s="17">
        <f t="shared" si="27"/>
        <v>0.65086775300098798</v>
      </c>
      <c r="N445" s="17">
        <f t="shared" si="28"/>
        <v>9.4697371229242544E-2</v>
      </c>
    </row>
    <row r="446" spans="1:14" ht="12.75" hidden="1" x14ac:dyDescent="0.2">
      <c r="A446" s="3">
        <v>4</v>
      </c>
      <c r="B446" s="3">
        <v>2019</v>
      </c>
      <c r="C446" s="13">
        <f t="shared" si="26"/>
        <v>2019</v>
      </c>
      <c r="D446" s="2">
        <f t="shared" si="19"/>
        <v>43556</v>
      </c>
      <c r="E446" s="1" t="s">
        <v>48</v>
      </c>
      <c r="F446" s="3">
        <v>732</v>
      </c>
      <c r="G446" s="3">
        <v>61</v>
      </c>
      <c r="H446" s="3">
        <f t="shared" si="29"/>
        <v>793</v>
      </c>
      <c r="I446" s="3">
        <v>60</v>
      </c>
      <c r="J446" s="3">
        <v>11</v>
      </c>
      <c r="K446" s="3">
        <f t="shared" si="30"/>
        <v>71</v>
      </c>
      <c r="L446" s="16" cm="1">
        <f t="array" ref="L446">INDEX('Population 2017-2022'!C$2:C$97, MATCH(1, (E446='Population 2017-2022'!A$2:A$97) * (C446='Population 2017-2022'!B$2:B$97), 0))</f>
        <v>1637232</v>
      </c>
      <c r="M446" s="17">
        <f t="shared" si="27"/>
        <v>0.4843540805457015</v>
      </c>
      <c r="N446" s="17">
        <f t="shared" si="28"/>
        <v>4.3365876063990928E-2</v>
      </c>
    </row>
    <row r="447" spans="1:14" ht="12.75" hidden="1" x14ac:dyDescent="0.2">
      <c r="A447" s="3">
        <v>4</v>
      </c>
      <c r="B447" s="3">
        <v>2019</v>
      </c>
      <c r="C447" s="13">
        <f t="shared" si="26"/>
        <v>2019</v>
      </c>
      <c r="D447" s="2">
        <f t="shared" si="19"/>
        <v>43556</v>
      </c>
      <c r="E447" s="1" t="s">
        <v>49</v>
      </c>
      <c r="F447" s="3">
        <v>583</v>
      </c>
      <c r="G447" s="3">
        <v>99</v>
      </c>
      <c r="H447" s="3">
        <f t="shared" si="29"/>
        <v>682</v>
      </c>
      <c r="I447" s="3">
        <v>108</v>
      </c>
      <c r="J447" s="3">
        <v>4</v>
      </c>
      <c r="K447" s="3">
        <f t="shared" si="30"/>
        <v>112</v>
      </c>
      <c r="L447" s="16" cm="1">
        <f t="array" ref="L447">INDEX('Population 2017-2022'!C$2:C$97, MATCH(1, (E447='Population 2017-2022'!A$2:A$97) * (C447='Population 2017-2022'!B$2:B$97), 0))</f>
        <v>835797</v>
      </c>
      <c r="M447" s="17">
        <f t="shared" si="27"/>
        <v>0.81598761421732791</v>
      </c>
      <c r="N447" s="17">
        <f t="shared" si="28"/>
        <v>0.13400383107381339</v>
      </c>
    </row>
    <row r="448" spans="1:14" ht="12.75" hidden="1" x14ac:dyDescent="0.2">
      <c r="A448" s="3">
        <v>4</v>
      </c>
      <c r="B448" s="3">
        <v>2019</v>
      </c>
      <c r="C448" s="13">
        <f t="shared" si="26"/>
        <v>2019</v>
      </c>
      <c r="D448" s="2">
        <f t="shared" si="19"/>
        <v>43556</v>
      </c>
      <c r="E448" s="1" t="s">
        <v>50</v>
      </c>
      <c r="F448" s="3">
        <v>822</v>
      </c>
      <c r="G448" s="3">
        <v>78</v>
      </c>
      <c r="H448" s="3">
        <f t="shared" si="29"/>
        <v>900</v>
      </c>
      <c r="I448" s="3">
        <v>109</v>
      </c>
      <c r="J448" s="3">
        <v>22</v>
      </c>
      <c r="K448" s="3">
        <f t="shared" si="30"/>
        <v>131</v>
      </c>
      <c r="L448" s="16" cm="1">
        <f t="array" ref="L448">INDEX('Population 2017-2022'!C$2:C$97, MATCH(1, (E448='Population 2017-2022'!A$2:A$97) * (C448='Population 2017-2022'!B$2:B$97), 0))</f>
        <v>1141966</v>
      </c>
      <c r="M448" s="17">
        <f t="shared" si="27"/>
        <v>0.78811453230656603</v>
      </c>
      <c r="N448" s="17">
        <f t="shared" si="28"/>
        <v>0.11471444859128906</v>
      </c>
    </row>
    <row r="449" spans="1:14" ht="12.75" hidden="1" x14ac:dyDescent="0.2">
      <c r="A449" s="3">
        <v>4</v>
      </c>
      <c r="B449" s="3">
        <v>2019</v>
      </c>
      <c r="C449" s="13">
        <f t="shared" si="26"/>
        <v>2019</v>
      </c>
      <c r="D449" s="2">
        <f t="shared" si="19"/>
        <v>43556</v>
      </c>
      <c r="E449" s="1" t="s">
        <v>20</v>
      </c>
      <c r="F449" s="3">
        <v>966</v>
      </c>
      <c r="G449" s="3">
        <v>80</v>
      </c>
      <c r="H449" s="3">
        <f t="shared" si="29"/>
        <v>1046</v>
      </c>
      <c r="I449" s="3">
        <v>252</v>
      </c>
      <c r="J449" s="3">
        <v>0</v>
      </c>
      <c r="K449" s="3">
        <f t="shared" si="30"/>
        <v>252</v>
      </c>
      <c r="L449" s="16" cm="1">
        <f t="array" ref="L449">INDEX('Population 2017-2022'!C$2:C$97, MATCH(1, (E449='Population 2017-2022'!A$2:A$97) * (C449='Population 2017-2022'!B$2:B$97), 0))</f>
        <v>1250806</v>
      </c>
      <c r="M449" s="17">
        <f t="shared" si="27"/>
        <v>0.83626077904966878</v>
      </c>
      <c r="N449" s="17">
        <f t="shared" si="28"/>
        <v>0.20147009208462383</v>
      </c>
    </row>
    <row r="450" spans="1:14" ht="12.75" hidden="1" x14ac:dyDescent="0.2">
      <c r="A450" s="3">
        <v>4</v>
      </c>
      <c r="B450" s="3">
        <v>2019</v>
      </c>
      <c r="C450" s="13">
        <f t="shared" si="26"/>
        <v>2019</v>
      </c>
      <c r="D450" s="2">
        <f t="shared" si="19"/>
        <v>43556</v>
      </c>
      <c r="E450" s="1" t="s">
        <v>52</v>
      </c>
      <c r="F450" s="3">
        <v>793</v>
      </c>
      <c r="G450" s="3">
        <v>88</v>
      </c>
      <c r="H450" s="3">
        <f t="shared" si="29"/>
        <v>881</v>
      </c>
      <c r="I450" s="3">
        <v>194</v>
      </c>
      <c r="J450" s="3">
        <v>32</v>
      </c>
      <c r="K450" s="3">
        <f t="shared" si="30"/>
        <v>226</v>
      </c>
      <c r="L450" s="16" cm="1">
        <f t="array" ref="L450">INDEX('Population 2017-2022'!C$2:C$97, MATCH(1, (E450='Population 2017-2022'!A$2:A$97) * (C450='Population 2017-2022'!B$2:B$97), 0))</f>
        <v>1325031</v>
      </c>
      <c r="M450" s="17">
        <f t="shared" si="27"/>
        <v>0.6648901044579334</v>
      </c>
      <c r="N450" s="17">
        <f t="shared" si="28"/>
        <v>0.17056204722757429</v>
      </c>
    </row>
    <row r="451" spans="1:14" ht="12.75" x14ac:dyDescent="0.2">
      <c r="A451" s="3">
        <v>4</v>
      </c>
      <c r="B451" s="3">
        <v>2019</v>
      </c>
      <c r="C451" s="13">
        <f t="shared" ref="C451:C514" si="31">B451</f>
        <v>2019</v>
      </c>
      <c r="D451" s="2">
        <f t="shared" si="19"/>
        <v>43556</v>
      </c>
      <c r="E451" s="1" t="s">
        <v>21</v>
      </c>
      <c r="F451" s="3">
        <v>22157</v>
      </c>
      <c r="G451" s="3">
        <v>4574</v>
      </c>
      <c r="H451" s="3">
        <f t="shared" si="29"/>
        <v>26731</v>
      </c>
      <c r="I451" s="3">
        <v>4345</v>
      </c>
      <c r="J451" s="3">
        <v>1529</v>
      </c>
      <c r="K451" s="3">
        <f t="shared" si="30"/>
        <v>5874</v>
      </c>
      <c r="L451" s="16" cm="1">
        <f t="array" ref="L451">INDEX('Population 2017-2022'!C$2:C$97, MATCH(1, (E451='Population 2017-2022'!A$2:A$97) * (C451='Population 2017-2022'!B$2:B$97), 0))</f>
        <v>33678525</v>
      </c>
      <c r="M451" s="17">
        <f t="shared" ref="M451:M514" si="32">1000*H451/L451</f>
        <v>0.79371053215661913</v>
      </c>
      <c r="N451" s="17">
        <f t="shared" ref="N451:N514" si="33">1000*K451/L451</f>
        <v>0.17441381414417645</v>
      </c>
    </row>
    <row r="452" spans="1:14" ht="12.75" hidden="1" x14ac:dyDescent="0.2">
      <c r="A452" s="3">
        <v>5</v>
      </c>
      <c r="B452" s="3">
        <v>2019</v>
      </c>
      <c r="C452" s="13">
        <f t="shared" si="31"/>
        <v>2019</v>
      </c>
      <c r="D452" s="2">
        <f t="shared" si="19"/>
        <v>43586</v>
      </c>
      <c r="E452" s="1" t="s">
        <v>10</v>
      </c>
      <c r="F452" s="3">
        <v>2773</v>
      </c>
      <c r="G452" s="3">
        <v>678</v>
      </c>
      <c r="H452" s="3">
        <f t="shared" si="29"/>
        <v>3451</v>
      </c>
      <c r="I452" s="3">
        <v>972</v>
      </c>
      <c r="J452" s="3">
        <v>358</v>
      </c>
      <c r="K452" s="3">
        <f t="shared" si="30"/>
        <v>1330</v>
      </c>
    </row>
    <row r="453" spans="1:14" ht="12.75" hidden="1" x14ac:dyDescent="0.2">
      <c r="A453" s="3">
        <v>5</v>
      </c>
      <c r="B453" s="3">
        <v>2019</v>
      </c>
      <c r="C453" s="13">
        <f t="shared" si="31"/>
        <v>2019</v>
      </c>
      <c r="D453" s="2">
        <f t="shared" si="19"/>
        <v>43586</v>
      </c>
      <c r="E453" s="1" t="s">
        <v>11</v>
      </c>
      <c r="F453" s="3">
        <v>1722</v>
      </c>
      <c r="G453" s="3">
        <v>342</v>
      </c>
      <c r="H453" s="3">
        <f t="shared" si="29"/>
        <v>2064</v>
      </c>
      <c r="I453" s="3">
        <v>580</v>
      </c>
      <c r="J453" s="3">
        <v>396</v>
      </c>
      <c r="K453" s="3">
        <f t="shared" si="30"/>
        <v>976</v>
      </c>
    </row>
    <row r="454" spans="1:14" ht="12.75" hidden="1" x14ac:dyDescent="0.2">
      <c r="A454" s="3">
        <v>5</v>
      </c>
      <c r="B454" s="3">
        <v>2019</v>
      </c>
      <c r="C454" s="13">
        <f t="shared" si="31"/>
        <v>2019</v>
      </c>
      <c r="D454" s="2">
        <f t="shared" si="19"/>
        <v>43586</v>
      </c>
      <c r="E454" s="1" t="s">
        <v>12</v>
      </c>
      <c r="F454" s="3">
        <v>863</v>
      </c>
      <c r="G454" s="3">
        <v>994</v>
      </c>
      <c r="H454" s="3">
        <f t="shared" si="29"/>
        <v>1857</v>
      </c>
      <c r="I454" s="3">
        <v>160</v>
      </c>
      <c r="J454" s="3">
        <v>158</v>
      </c>
      <c r="K454" s="3">
        <f t="shared" si="30"/>
        <v>318</v>
      </c>
      <c r="L454" s="16" cm="1">
        <f t="array" ref="L454">INDEX('Population 2017-2022'!C$2:C$97, MATCH(1, (E454='Population 2017-2022'!A$2:A$97) * (C454='Population 2017-2022'!B$2:B$97), 0))</f>
        <v>3828197</v>
      </c>
      <c r="M454" s="17">
        <f t="shared" si="32"/>
        <v>0.48508475399776968</v>
      </c>
      <c r="N454" s="17">
        <f t="shared" si="33"/>
        <v>8.3067825401879791E-2</v>
      </c>
    </row>
    <row r="455" spans="1:14" ht="12.75" hidden="1" x14ac:dyDescent="0.2">
      <c r="A455" s="3">
        <v>5</v>
      </c>
      <c r="B455" s="3">
        <v>2019</v>
      </c>
      <c r="C455" s="13">
        <f t="shared" si="31"/>
        <v>2019</v>
      </c>
      <c r="D455" s="2">
        <f t="shared" si="19"/>
        <v>43586</v>
      </c>
      <c r="E455" s="1" t="s">
        <v>13</v>
      </c>
      <c r="F455" s="3">
        <v>788</v>
      </c>
      <c r="G455" s="3">
        <v>112</v>
      </c>
      <c r="H455" s="3">
        <f t="shared" si="29"/>
        <v>900</v>
      </c>
      <c r="I455" s="3">
        <v>202</v>
      </c>
      <c r="J455" s="3">
        <v>160</v>
      </c>
      <c r="K455" s="3">
        <f t="shared" si="30"/>
        <v>362</v>
      </c>
      <c r="L455" s="16" cm="1">
        <f t="array" ref="L455">INDEX('Population 2017-2022'!C$2:C$97, MATCH(1, (E455='Population 2017-2022'!A$2:A$97) * (C455='Population 2017-2022'!B$2:B$97), 0))</f>
        <v>1680328</v>
      </c>
      <c r="M455" s="17">
        <f t="shared" si="32"/>
        <v>0.53560971429387594</v>
      </c>
      <c r="N455" s="17">
        <f t="shared" si="33"/>
        <v>0.21543412952709232</v>
      </c>
    </row>
    <row r="456" spans="1:14" ht="12.75" hidden="1" x14ac:dyDescent="0.2">
      <c r="A456" s="3">
        <v>5</v>
      </c>
      <c r="B456" s="3">
        <v>2019</v>
      </c>
      <c r="C456" s="13">
        <f t="shared" si="31"/>
        <v>2019</v>
      </c>
      <c r="D456" s="2">
        <f t="shared" si="19"/>
        <v>43586</v>
      </c>
      <c r="E456" s="1" t="s">
        <v>14</v>
      </c>
      <c r="F456" s="3">
        <v>1000</v>
      </c>
      <c r="G456" s="3">
        <v>112</v>
      </c>
      <c r="H456" s="3">
        <f t="shared" si="29"/>
        <v>1112</v>
      </c>
      <c r="I456" s="3">
        <v>193</v>
      </c>
      <c r="J456" s="3">
        <v>5</v>
      </c>
      <c r="K456" s="3">
        <f t="shared" si="30"/>
        <v>198</v>
      </c>
      <c r="L456" s="16" cm="1">
        <f t="array" ref="L456">INDEX('Population 2017-2022'!C$2:C$97, MATCH(1, (E456='Population 2017-2022'!A$2:A$97) * (C456='Population 2017-2022'!B$2:B$97), 0))</f>
        <v>2119403</v>
      </c>
      <c r="M456" s="17">
        <f t="shared" si="32"/>
        <v>0.52467605264312644</v>
      </c>
      <c r="N456" s="17">
        <f t="shared" si="33"/>
        <v>9.3422534553362427E-2</v>
      </c>
    </row>
    <row r="457" spans="1:14" ht="12.75" hidden="1" x14ac:dyDescent="0.2">
      <c r="A457" s="3">
        <v>5</v>
      </c>
      <c r="B457" s="3">
        <v>2019</v>
      </c>
      <c r="C457" s="13">
        <f t="shared" si="31"/>
        <v>2019</v>
      </c>
      <c r="D457" s="2">
        <f t="shared" si="19"/>
        <v>43586</v>
      </c>
      <c r="E457" s="1" t="s">
        <v>51</v>
      </c>
      <c r="F457" s="3">
        <v>677</v>
      </c>
      <c r="G457" s="3">
        <v>34</v>
      </c>
      <c r="H457" s="3">
        <f t="shared" si="29"/>
        <v>711</v>
      </c>
      <c r="I457" s="3">
        <v>208</v>
      </c>
      <c r="J457" s="3">
        <v>1</v>
      </c>
      <c r="K457" s="3">
        <f t="shared" si="30"/>
        <v>209</v>
      </c>
      <c r="L457" s="16" cm="1">
        <f t="array" ref="L457">INDEX('Population 2017-2022'!C$2:C$97, MATCH(1, (E457='Population 2017-2022'!A$2:A$97) * (C457='Population 2017-2022'!B$2:B$97), 0))</f>
        <v>1510338</v>
      </c>
      <c r="M457" s="17">
        <f t="shared" si="32"/>
        <v>0.47075555273058084</v>
      </c>
      <c r="N457" s="17">
        <f t="shared" si="33"/>
        <v>0.13837962098550124</v>
      </c>
    </row>
    <row r="458" spans="1:14" ht="12.75" hidden="1" x14ac:dyDescent="0.2">
      <c r="A458" s="3">
        <v>5</v>
      </c>
      <c r="B458" s="3">
        <v>2019</v>
      </c>
      <c r="C458" s="13">
        <f t="shared" si="31"/>
        <v>2019</v>
      </c>
      <c r="D458" s="2">
        <f t="shared" si="19"/>
        <v>43586</v>
      </c>
      <c r="E458" s="1" t="s">
        <v>15</v>
      </c>
      <c r="F458" s="3">
        <v>633</v>
      </c>
      <c r="G458" s="3">
        <v>160</v>
      </c>
      <c r="H458" s="3">
        <f t="shared" si="29"/>
        <v>793</v>
      </c>
      <c r="I458" s="3">
        <v>133</v>
      </c>
      <c r="J458" s="3">
        <v>25</v>
      </c>
      <c r="K458" s="3">
        <f t="shared" si="30"/>
        <v>158</v>
      </c>
      <c r="L458" s="16" cm="1">
        <f t="array" ref="L458">INDEX('Population 2017-2022'!C$2:C$97, MATCH(1, (E458='Population 2017-2022'!A$2:A$97) * (C458='Population 2017-2022'!B$2:B$97), 0))</f>
        <v>1639953</v>
      </c>
      <c r="M458" s="17">
        <f t="shared" si="32"/>
        <v>0.48355044321392138</v>
      </c>
      <c r="N458" s="17">
        <f t="shared" si="33"/>
        <v>9.634422449911674E-2</v>
      </c>
    </row>
    <row r="459" spans="1:14" ht="12.75" hidden="1" x14ac:dyDescent="0.2">
      <c r="A459" s="3">
        <v>5</v>
      </c>
      <c r="B459" s="3">
        <v>2019</v>
      </c>
      <c r="C459" s="13">
        <f t="shared" si="31"/>
        <v>2019</v>
      </c>
      <c r="D459" s="2">
        <f t="shared" si="19"/>
        <v>43586</v>
      </c>
      <c r="E459" s="1" t="s">
        <v>16</v>
      </c>
      <c r="F459" s="3">
        <v>969</v>
      </c>
      <c r="G459" s="3">
        <v>136</v>
      </c>
      <c r="H459" s="3">
        <f t="shared" si="29"/>
        <v>1105</v>
      </c>
      <c r="I459" s="3">
        <v>85</v>
      </c>
      <c r="J459" s="3">
        <v>4</v>
      </c>
      <c r="K459" s="3">
        <f t="shared" si="30"/>
        <v>89</v>
      </c>
      <c r="L459" s="16" cm="1">
        <f t="array" ref="L459">INDEX('Population 2017-2022'!C$2:C$97, MATCH(1, (E459='Population 2017-2022'!A$2:A$97) * (C459='Population 2017-2022'!B$2:B$97), 0))</f>
        <v>2150338</v>
      </c>
      <c r="M459" s="17">
        <f t="shared" si="32"/>
        <v>0.51387270280300124</v>
      </c>
      <c r="N459" s="17">
        <f t="shared" si="33"/>
        <v>4.1388842126214576E-2</v>
      </c>
    </row>
    <row r="460" spans="1:14" ht="12.75" hidden="1" x14ac:dyDescent="0.2">
      <c r="A460" s="3">
        <v>5</v>
      </c>
      <c r="B460" s="3">
        <v>2019</v>
      </c>
      <c r="C460" s="13">
        <f t="shared" si="31"/>
        <v>2019</v>
      </c>
      <c r="D460" s="2">
        <f t="shared" si="19"/>
        <v>43586</v>
      </c>
      <c r="E460" s="1" t="s">
        <v>17</v>
      </c>
      <c r="F460" s="3">
        <v>712</v>
      </c>
      <c r="G460" s="3">
        <v>97</v>
      </c>
      <c r="H460" s="3">
        <f t="shared" si="29"/>
        <v>809</v>
      </c>
      <c r="I460" s="3">
        <v>80</v>
      </c>
      <c r="J460" s="3">
        <v>122</v>
      </c>
      <c r="K460" s="3">
        <f t="shared" si="30"/>
        <v>202</v>
      </c>
      <c r="L460" s="16" cm="1">
        <f t="array" ref="L460">INDEX('Population 2017-2022'!C$2:C$97, MATCH(1, (E460='Population 2017-2022'!A$2:A$97) * (C460='Population 2017-2022'!B$2:B$97), 0))</f>
        <v>1818318</v>
      </c>
      <c r="M460" s="17">
        <f t="shared" si="32"/>
        <v>0.44491667574098698</v>
      </c>
      <c r="N460" s="17">
        <f t="shared" si="33"/>
        <v>0.11109167923322544</v>
      </c>
    </row>
    <row r="461" spans="1:14" ht="12.75" hidden="1" x14ac:dyDescent="0.2">
      <c r="A461" s="3">
        <v>5</v>
      </c>
      <c r="B461" s="3">
        <v>2019</v>
      </c>
      <c r="C461" s="13">
        <f t="shared" si="31"/>
        <v>2019</v>
      </c>
      <c r="D461" s="2">
        <f t="shared" si="19"/>
        <v>43586</v>
      </c>
      <c r="E461" s="1" t="s">
        <v>18</v>
      </c>
      <c r="F461" s="3">
        <v>1409</v>
      </c>
      <c r="G461" s="3">
        <v>283</v>
      </c>
      <c r="H461" s="3">
        <f t="shared" si="29"/>
        <v>1692</v>
      </c>
      <c r="I461" s="3">
        <v>400</v>
      </c>
      <c r="J461" s="3">
        <v>38</v>
      </c>
      <c r="K461" s="3">
        <f t="shared" si="30"/>
        <v>438</v>
      </c>
      <c r="L461" s="16" cm="1">
        <f t="array" ref="L461">INDEX('Population 2017-2022'!C$2:C$97, MATCH(1, (E461='Population 2017-2022'!A$2:A$97) * (C461='Population 2017-2022'!B$2:B$97), 0))</f>
        <v>2985073</v>
      </c>
      <c r="M461" s="17">
        <f t="shared" si="32"/>
        <v>0.56682030891706836</v>
      </c>
      <c r="N461" s="17">
        <f t="shared" si="33"/>
        <v>0.14673007996789358</v>
      </c>
    </row>
    <row r="462" spans="1:14" ht="12.75" hidden="1" x14ac:dyDescent="0.2">
      <c r="A462" s="3">
        <v>5</v>
      </c>
      <c r="B462" s="3">
        <v>2019</v>
      </c>
      <c r="C462" s="13">
        <f t="shared" si="31"/>
        <v>2019</v>
      </c>
      <c r="D462" s="2">
        <f t="shared" si="19"/>
        <v>43586</v>
      </c>
      <c r="E462" s="1" t="s">
        <v>19</v>
      </c>
      <c r="F462" s="3">
        <v>686</v>
      </c>
      <c r="G462" s="3">
        <v>41</v>
      </c>
      <c r="H462" s="3">
        <f t="shared" si="29"/>
        <v>727</v>
      </c>
      <c r="I462" s="3">
        <v>113</v>
      </c>
      <c r="J462" s="3">
        <v>2</v>
      </c>
      <c r="K462" s="3">
        <f t="shared" si="30"/>
        <v>115</v>
      </c>
      <c r="L462" s="16" cm="1">
        <f t="array" ref="L462">INDEX('Population 2017-2022'!C$2:C$97, MATCH(1, (E462='Population 2017-2022'!A$2:A$97) * (C462='Population 2017-2022'!B$2:B$97), 0))</f>
        <v>1415034</v>
      </c>
      <c r="M462" s="17">
        <f t="shared" si="32"/>
        <v>0.5137685737586517</v>
      </c>
      <c r="N462" s="17">
        <f t="shared" si="33"/>
        <v>8.1270132025096212E-2</v>
      </c>
    </row>
    <row r="463" spans="1:14" ht="12.75" hidden="1" x14ac:dyDescent="0.2">
      <c r="A463" s="3">
        <v>5</v>
      </c>
      <c r="B463" s="3">
        <v>2019</v>
      </c>
      <c r="C463" s="13">
        <f t="shared" si="31"/>
        <v>2019</v>
      </c>
      <c r="D463" s="2">
        <f t="shared" si="19"/>
        <v>43586</v>
      </c>
      <c r="E463" s="1" t="s">
        <v>48</v>
      </c>
      <c r="F463" s="3">
        <v>738</v>
      </c>
      <c r="G463" s="3">
        <v>54</v>
      </c>
      <c r="H463" s="3">
        <f t="shared" si="29"/>
        <v>792</v>
      </c>
      <c r="I463" s="3">
        <v>90</v>
      </c>
      <c r="J463" s="3">
        <v>65</v>
      </c>
      <c r="K463" s="3">
        <f t="shared" si="30"/>
        <v>155</v>
      </c>
      <c r="L463" s="16" cm="1">
        <f t="array" ref="L463">INDEX('Population 2017-2022'!C$2:C$97, MATCH(1, (E463='Population 2017-2022'!A$2:A$97) * (C463='Population 2017-2022'!B$2:B$97), 0))</f>
        <v>1637232</v>
      </c>
      <c r="M463" s="17">
        <f t="shared" si="32"/>
        <v>0.48374329355888473</v>
      </c>
      <c r="N463" s="17">
        <f t="shared" si="33"/>
        <v>9.4671982956599926E-2</v>
      </c>
    </row>
    <row r="464" spans="1:14" ht="12.75" hidden="1" x14ac:dyDescent="0.2">
      <c r="A464" s="3">
        <v>5</v>
      </c>
      <c r="B464" s="3">
        <v>2019</v>
      </c>
      <c r="C464" s="13">
        <f t="shared" si="31"/>
        <v>2019</v>
      </c>
      <c r="D464" s="2">
        <f t="shared" si="19"/>
        <v>43586</v>
      </c>
      <c r="E464" s="1" t="s">
        <v>49</v>
      </c>
      <c r="F464" s="3">
        <v>398</v>
      </c>
      <c r="G464" s="3">
        <v>89</v>
      </c>
      <c r="H464" s="3">
        <f t="shared" si="29"/>
        <v>487</v>
      </c>
      <c r="I464" s="3">
        <v>57</v>
      </c>
      <c r="J464" s="3">
        <v>10</v>
      </c>
      <c r="K464" s="3">
        <f t="shared" si="30"/>
        <v>67</v>
      </c>
      <c r="L464" s="16" cm="1">
        <f t="array" ref="L464">INDEX('Population 2017-2022'!C$2:C$97, MATCH(1, (E464='Population 2017-2022'!A$2:A$97) * (C464='Population 2017-2022'!B$2:B$97), 0))</f>
        <v>835797</v>
      </c>
      <c r="M464" s="17">
        <f t="shared" si="32"/>
        <v>0.58267737261559926</v>
      </c>
      <c r="N464" s="17">
        <f t="shared" si="33"/>
        <v>8.0163006088799074E-2</v>
      </c>
    </row>
    <row r="465" spans="1:14" ht="12.75" hidden="1" x14ac:dyDescent="0.2">
      <c r="A465" s="3">
        <v>5</v>
      </c>
      <c r="B465" s="3">
        <v>2019</v>
      </c>
      <c r="C465" s="13">
        <f t="shared" si="31"/>
        <v>2019</v>
      </c>
      <c r="D465" s="2">
        <f t="shared" si="19"/>
        <v>43586</v>
      </c>
      <c r="E465" s="1" t="s">
        <v>50</v>
      </c>
      <c r="F465" s="3">
        <v>568</v>
      </c>
      <c r="G465" s="3">
        <v>60</v>
      </c>
      <c r="H465" s="3">
        <f t="shared" si="29"/>
        <v>628</v>
      </c>
      <c r="I465" s="3">
        <v>118</v>
      </c>
      <c r="J465" s="3">
        <v>22</v>
      </c>
      <c r="K465" s="3">
        <f t="shared" si="30"/>
        <v>140</v>
      </c>
      <c r="L465" s="16" cm="1">
        <f t="array" ref="L465">INDEX('Population 2017-2022'!C$2:C$97, MATCH(1, (E465='Population 2017-2022'!A$2:A$97) * (C465='Population 2017-2022'!B$2:B$97), 0))</f>
        <v>1141966</v>
      </c>
      <c r="M465" s="17">
        <f t="shared" si="32"/>
        <v>0.54992880698724833</v>
      </c>
      <c r="N465" s="17">
        <f t="shared" si="33"/>
        <v>0.12259559391435472</v>
      </c>
    </row>
    <row r="466" spans="1:14" ht="12.75" hidden="1" x14ac:dyDescent="0.2">
      <c r="A466" s="3">
        <v>5</v>
      </c>
      <c r="B466" s="3">
        <v>2019</v>
      </c>
      <c r="C466" s="13">
        <f t="shared" si="31"/>
        <v>2019</v>
      </c>
      <c r="D466" s="2">
        <f t="shared" si="19"/>
        <v>43586</v>
      </c>
      <c r="E466" s="1" t="s">
        <v>20</v>
      </c>
      <c r="F466" s="3">
        <v>610</v>
      </c>
      <c r="G466" s="3">
        <v>195</v>
      </c>
      <c r="H466" s="3">
        <f t="shared" si="29"/>
        <v>805</v>
      </c>
      <c r="I466" s="3">
        <v>233</v>
      </c>
      <c r="J466" s="3">
        <v>0</v>
      </c>
      <c r="K466" s="3">
        <f t="shared" si="30"/>
        <v>233</v>
      </c>
      <c r="L466" s="16" cm="1">
        <f t="array" ref="L466">INDEX('Population 2017-2022'!C$2:C$97, MATCH(1, (E466='Population 2017-2022'!A$2:A$97) * (C466='Population 2017-2022'!B$2:B$97), 0))</f>
        <v>1250806</v>
      </c>
      <c r="M466" s="17">
        <f t="shared" si="32"/>
        <v>0.64358501638143728</v>
      </c>
      <c r="N466" s="17">
        <f t="shared" si="33"/>
        <v>0.18627988672903711</v>
      </c>
    </row>
    <row r="467" spans="1:14" ht="12.75" hidden="1" x14ac:dyDescent="0.2">
      <c r="A467" s="3">
        <v>5</v>
      </c>
      <c r="B467" s="3">
        <v>2019</v>
      </c>
      <c r="C467" s="13">
        <f t="shared" si="31"/>
        <v>2019</v>
      </c>
      <c r="D467" s="2">
        <f t="shared" si="19"/>
        <v>43586</v>
      </c>
      <c r="E467" s="1" t="s">
        <v>52</v>
      </c>
      <c r="F467" s="3">
        <v>655</v>
      </c>
      <c r="G467" s="3">
        <v>64</v>
      </c>
      <c r="H467" s="3">
        <f t="shared" si="29"/>
        <v>719</v>
      </c>
      <c r="I467" s="3">
        <v>186</v>
      </c>
      <c r="J467" s="3">
        <v>1</v>
      </c>
      <c r="K467" s="3">
        <f t="shared" si="30"/>
        <v>187</v>
      </c>
      <c r="L467" s="16" cm="1">
        <f t="array" ref="L467">INDEX('Population 2017-2022'!C$2:C$97, MATCH(1, (E467='Population 2017-2022'!A$2:A$97) * (C467='Population 2017-2022'!B$2:B$97), 0))</f>
        <v>1325031</v>
      </c>
      <c r="M467" s="17">
        <f t="shared" si="32"/>
        <v>0.54262881396737128</v>
      </c>
      <c r="N467" s="17">
        <f t="shared" si="33"/>
        <v>0.14112877359095749</v>
      </c>
    </row>
    <row r="468" spans="1:14" ht="12.75" x14ac:dyDescent="0.2">
      <c r="A468" s="3">
        <v>5</v>
      </c>
      <c r="B468" s="3">
        <v>2019</v>
      </c>
      <c r="C468" s="13">
        <f t="shared" si="31"/>
        <v>2019</v>
      </c>
      <c r="D468" s="2">
        <f t="shared" si="19"/>
        <v>43586</v>
      </c>
      <c r="E468" s="1" t="s">
        <v>21</v>
      </c>
      <c r="F468" s="3">
        <v>15201</v>
      </c>
      <c r="G468" s="3">
        <v>3451</v>
      </c>
      <c r="H468" s="3">
        <f t="shared" si="29"/>
        <v>18652</v>
      </c>
      <c r="I468" s="3">
        <v>3810</v>
      </c>
      <c r="J468" s="3">
        <v>1367</v>
      </c>
      <c r="K468" s="3">
        <f t="shared" si="30"/>
        <v>5177</v>
      </c>
      <c r="L468" s="16" cm="1">
        <f t="array" ref="L468">INDEX('Population 2017-2022'!C$2:C$97, MATCH(1, (E468='Population 2017-2022'!A$2:A$97) * (C468='Population 2017-2022'!B$2:B$97), 0))</f>
        <v>33678525</v>
      </c>
      <c r="M468" s="17">
        <f t="shared" si="32"/>
        <v>0.55382472955689122</v>
      </c>
      <c r="N468" s="17">
        <f t="shared" si="33"/>
        <v>0.15371813343963253</v>
      </c>
    </row>
    <row r="469" spans="1:14" ht="12.75" hidden="1" x14ac:dyDescent="0.2">
      <c r="A469" s="3">
        <v>6</v>
      </c>
      <c r="B469" s="3">
        <v>2019</v>
      </c>
      <c r="C469" s="13">
        <f t="shared" si="31"/>
        <v>2019</v>
      </c>
      <c r="D469" s="2">
        <f t="shared" si="19"/>
        <v>43617</v>
      </c>
      <c r="E469" s="1" t="s">
        <v>10</v>
      </c>
      <c r="F469" s="3">
        <v>1944</v>
      </c>
      <c r="G469" s="3">
        <v>658</v>
      </c>
      <c r="H469" s="3">
        <f t="shared" si="29"/>
        <v>2602</v>
      </c>
      <c r="I469" s="3">
        <v>804</v>
      </c>
      <c r="J469" s="3">
        <v>322</v>
      </c>
      <c r="K469" s="3">
        <f t="shared" si="30"/>
        <v>1126</v>
      </c>
    </row>
    <row r="470" spans="1:14" ht="12.75" hidden="1" x14ac:dyDescent="0.2">
      <c r="A470" s="3">
        <v>6</v>
      </c>
      <c r="B470" s="3">
        <v>2019</v>
      </c>
      <c r="C470" s="13">
        <f t="shared" si="31"/>
        <v>2019</v>
      </c>
      <c r="D470" s="2">
        <f t="shared" si="19"/>
        <v>43617</v>
      </c>
      <c r="E470" s="1" t="s">
        <v>11</v>
      </c>
      <c r="F470" s="3">
        <v>1774</v>
      </c>
      <c r="G470" s="3">
        <v>230</v>
      </c>
      <c r="H470" s="3">
        <f t="shared" si="29"/>
        <v>2004</v>
      </c>
      <c r="I470" s="3">
        <v>507</v>
      </c>
      <c r="J470" s="3">
        <v>330</v>
      </c>
      <c r="K470" s="3">
        <f t="shared" si="30"/>
        <v>837</v>
      </c>
    </row>
    <row r="471" spans="1:14" ht="12.75" hidden="1" x14ac:dyDescent="0.2">
      <c r="A471" s="3">
        <v>6</v>
      </c>
      <c r="B471" s="3">
        <v>2019</v>
      </c>
      <c r="C471" s="13">
        <f t="shared" si="31"/>
        <v>2019</v>
      </c>
      <c r="D471" s="2">
        <f t="shared" si="19"/>
        <v>43617</v>
      </c>
      <c r="E471" s="1" t="s">
        <v>12</v>
      </c>
      <c r="F471" s="3">
        <v>751</v>
      </c>
      <c r="G471" s="3">
        <v>1367</v>
      </c>
      <c r="H471" s="3">
        <f t="shared" si="29"/>
        <v>2118</v>
      </c>
      <c r="I471" s="3">
        <v>128</v>
      </c>
      <c r="J471" s="3">
        <v>158</v>
      </c>
      <c r="K471" s="3">
        <f t="shared" si="30"/>
        <v>286</v>
      </c>
      <c r="L471" s="16" cm="1">
        <f t="array" ref="L471">INDEX('Population 2017-2022'!C$2:C$97, MATCH(1, (E471='Population 2017-2022'!A$2:A$97) * (C471='Population 2017-2022'!B$2:B$97), 0))</f>
        <v>3828197</v>
      </c>
      <c r="M471" s="17">
        <f t="shared" si="32"/>
        <v>0.55326306352572763</v>
      </c>
      <c r="N471" s="17">
        <f t="shared" si="33"/>
        <v>7.4708798946344718E-2</v>
      </c>
    </row>
    <row r="472" spans="1:14" ht="12.75" hidden="1" x14ac:dyDescent="0.2">
      <c r="A472" s="3">
        <v>6</v>
      </c>
      <c r="B472" s="3">
        <v>2019</v>
      </c>
      <c r="C472" s="13">
        <f t="shared" si="31"/>
        <v>2019</v>
      </c>
      <c r="D472" s="2">
        <f t="shared" si="19"/>
        <v>43617</v>
      </c>
      <c r="E472" s="1" t="s">
        <v>13</v>
      </c>
      <c r="F472" s="3">
        <v>955</v>
      </c>
      <c r="G472" s="3">
        <v>54</v>
      </c>
      <c r="H472" s="3">
        <f t="shared" si="29"/>
        <v>1009</v>
      </c>
      <c r="I472" s="3">
        <v>176</v>
      </c>
      <c r="J472" s="3">
        <v>135</v>
      </c>
      <c r="K472" s="3">
        <f t="shared" si="30"/>
        <v>311</v>
      </c>
      <c r="L472" s="16" cm="1">
        <f t="array" ref="L472">INDEX('Population 2017-2022'!C$2:C$97, MATCH(1, (E472='Population 2017-2022'!A$2:A$97) * (C472='Population 2017-2022'!B$2:B$97), 0))</f>
        <v>1680328</v>
      </c>
      <c r="M472" s="17">
        <f t="shared" si="32"/>
        <v>0.6004780019139121</v>
      </c>
      <c r="N472" s="17">
        <f t="shared" si="33"/>
        <v>0.1850829123837727</v>
      </c>
    </row>
    <row r="473" spans="1:14" ht="12.75" hidden="1" x14ac:dyDescent="0.2">
      <c r="A473" s="3">
        <v>6</v>
      </c>
      <c r="B473" s="3">
        <v>2019</v>
      </c>
      <c r="C473" s="13">
        <f t="shared" si="31"/>
        <v>2019</v>
      </c>
      <c r="D473" s="2">
        <f t="shared" si="19"/>
        <v>43617</v>
      </c>
      <c r="E473" s="1" t="s">
        <v>14</v>
      </c>
      <c r="F473" s="3">
        <v>1387</v>
      </c>
      <c r="G473" s="3">
        <v>116</v>
      </c>
      <c r="H473" s="3">
        <f t="shared" si="29"/>
        <v>1503</v>
      </c>
      <c r="I473" s="3">
        <v>166</v>
      </c>
      <c r="J473" s="3">
        <v>4</v>
      </c>
      <c r="K473" s="3">
        <f t="shared" si="30"/>
        <v>170</v>
      </c>
      <c r="L473" s="16" cm="1">
        <f t="array" ref="L473">INDEX('Population 2017-2022'!C$2:C$97, MATCH(1, (E473='Population 2017-2022'!A$2:A$97) * (C473='Population 2017-2022'!B$2:B$97), 0))</f>
        <v>2119403</v>
      </c>
      <c r="M473" s="17">
        <f t="shared" si="32"/>
        <v>0.70916196683688759</v>
      </c>
      <c r="N473" s="17">
        <f t="shared" si="33"/>
        <v>8.0211267040765727E-2</v>
      </c>
    </row>
    <row r="474" spans="1:14" ht="12.75" hidden="1" x14ac:dyDescent="0.2">
      <c r="A474" s="3">
        <v>6</v>
      </c>
      <c r="B474" s="3">
        <v>2019</v>
      </c>
      <c r="C474" s="13">
        <f t="shared" si="31"/>
        <v>2019</v>
      </c>
      <c r="D474" s="2">
        <f t="shared" si="19"/>
        <v>43617</v>
      </c>
      <c r="E474" s="1" t="s">
        <v>51</v>
      </c>
      <c r="F474" s="3">
        <v>919</v>
      </c>
      <c r="G474" s="3">
        <v>85</v>
      </c>
      <c r="H474" s="3">
        <f t="shared" si="29"/>
        <v>1004</v>
      </c>
      <c r="I474" s="3">
        <v>185</v>
      </c>
      <c r="J474" s="3">
        <v>2</v>
      </c>
      <c r="K474" s="3">
        <f t="shared" si="30"/>
        <v>187</v>
      </c>
      <c r="L474" s="16" cm="1">
        <f t="array" ref="L474">INDEX('Population 2017-2022'!C$2:C$97, MATCH(1, (E474='Population 2017-2022'!A$2:A$97) * (C474='Population 2017-2022'!B$2:B$97), 0))</f>
        <v>1510338</v>
      </c>
      <c r="M474" s="17">
        <f t="shared" si="32"/>
        <v>0.66475186349015913</v>
      </c>
      <c r="N474" s="17">
        <f t="shared" si="33"/>
        <v>0.1238133450922906</v>
      </c>
    </row>
    <row r="475" spans="1:14" ht="12.75" hidden="1" x14ac:dyDescent="0.2">
      <c r="A475" s="3">
        <v>6</v>
      </c>
      <c r="B475" s="3">
        <v>2019</v>
      </c>
      <c r="C475" s="13">
        <f t="shared" si="31"/>
        <v>2019</v>
      </c>
      <c r="D475" s="2">
        <f t="shared" si="19"/>
        <v>43617</v>
      </c>
      <c r="E475" s="1" t="s">
        <v>15</v>
      </c>
      <c r="F475" s="3">
        <v>656</v>
      </c>
      <c r="G475" s="3">
        <v>144</v>
      </c>
      <c r="H475" s="3">
        <f t="shared" si="29"/>
        <v>800</v>
      </c>
      <c r="I475" s="3">
        <v>164</v>
      </c>
      <c r="J475" s="3">
        <v>16</v>
      </c>
      <c r="K475" s="3">
        <f t="shared" si="30"/>
        <v>180</v>
      </c>
      <c r="L475" s="16" cm="1">
        <f t="array" ref="L475">INDEX('Population 2017-2022'!C$2:C$97, MATCH(1, (E475='Population 2017-2022'!A$2:A$97) * (C475='Population 2017-2022'!B$2:B$97), 0))</f>
        <v>1639953</v>
      </c>
      <c r="M475" s="17">
        <f t="shared" si="32"/>
        <v>0.4878188582233759</v>
      </c>
      <c r="N475" s="17">
        <f t="shared" si="33"/>
        <v>0.10975924310025958</v>
      </c>
    </row>
    <row r="476" spans="1:14" ht="12.75" hidden="1" x14ac:dyDescent="0.2">
      <c r="A476" s="3">
        <v>6</v>
      </c>
      <c r="B476" s="3">
        <v>2019</v>
      </c>
      <c r="C476" s="13">
        <f t="shared" si="31"/>
        <v>2019</v>
      </c>
      <c r="D476" s="2">
        <f t="shared" si="19"/>
        <v>43617</v>
      </c>
      <c r="E476" s="1" t="s">
        <v>16</v>
      </c>
      <c r="F476" s="3">
        <v>1351</v>
      </c>
      <c r="G476" s="3">
        <v>135</v>
      </c>
      <c r="H476" s="3">
        <f t="shared" si="29"/>
        <v>1486</v>
      </c>
      <c r="I476" s="3">
        <v>48</v>
      </c>
      <c r="J476" s="3">
        <v>4</v>
      </c>
      <c r="K476" s="3">
        <f t="shared" si="30"/>
        <v>52</v>
      </c>
      <c r="L476" s="16" cm="1">
        <f t="array" ref="L476">INDEX('Population 2017-2022'!C$2:C$97, MATCH(1, (E476='Population 2017-2022'!A$2:A$97) * (C476='Population 2017-2022'!B$2:B$97), 0))</f>
        <v>2150338</v>
      </c>
      <c r="M476" s="17">
        <f t="shared" si="32"/>
        <v>0.6910541505567962</v>
      </c>
      <c r="N476" s="17">
        <f t="shared" si="33"/>
        <v>2.4182244837788292E-2</v>
      </c>
    </row>
    <row r="477" spans="1:14" ht="12.75" hidden="1" x14ac:dyDescent="0.2">
      <c r="A477" s="3">
        <v>6</v>
      </c>
      <c r="B477" s="3">
        <v>2019</v>
      </c>
      <c r="C477" s="13">
        <f t="shared" si="31"/>
        <v>2019</v>
      </c>
      <c r="D477" s="2">
        <f t="shared" si="19"/>
        <v>43617</v>
      </c>
      <c r="E477" s="1" t="s">
        <v>17</v>
      </c>
      <c r="F477" s="3">
        <v>1119</v>
      </c>
      <c r="G477" s="3">
        <v>61</v>
      </c>
      <c r="H477" s="3">
        <f t="shared" si="29"/>
        <v>1180</v>
      </c>
      <c r="I477" s="3">
        <v>89</v>
      </c>
      <c r="J477" s="3">
        <v>167</v>
      </c>
      <c r="K477" s="3">
        <f t="shared" si="30"/>
        <v>256</v>
      </c>
      <c r="L477" s="16" cm="1">
        <f t="array" ref="L477">INDEX('Population 2017-2022'!C$2:C$97, MATCH(1, (E477='Population 2017-2022'!A$2:A$97) * (C477='Population 2017-2022'!B$2:B$97), 0))</f>
        <v>1818318</v>
      </c>
      <c r="M477" s="17">
        <f t="shared" si="32"/>
        <v>0.64895139354062381</v>
      </c>
      <c r="N477" s="17">
        <f t="shared" si="33"/>
        <v>0.14078945486983024</v>
      </c>
    </row>
    <row r="478" spans="1:14" ht="12.75" hidden="1" x14ac:dyDescent="0.2">
      <c r="A478" s="3">
        <v>6</v>
      </c>
      <c r="B478" s="3">
        <v>2019</v>
      </c>
      <c r="C478" s="13">
        <f t="shared" si="31"/>
        <v>2019</v>
      </c>
      <c r="D478" s="2">
        <f t="shared" si="19"/>
        <v>43617</v>
      </c>
      <c r="E478" s="1" t="s">
        <v>18</v>
      </c>
      <c r="F478" s="3">
        <v>1559</v>
      </c>
      <c r="G478" s="3">
        <v>323</v>
      </c>
      <c r="H478" s="3">
        <f t="shared" si="29"/>
        <v>1882</v>
      </c>
      <c r="I478" s="3">
        <v>401</v>
      </c>
      <c r="J478" s="3">
        <v>25</v>
      </c>
      <c r="K478" s="3">
        <f t="shared" si="30"/>
        <v>426</v>
      </c>
      <c r="L478" s="16" cm="1">
        <f t="array" ref="L478">INDEX('Population 2017-2022'!C$2:C$97, MATCH(1, (E478='Population 2017-2022'!A$2:A$97) * (C478='Population 2017-2022'!B$2:B$97), 0))</f>
        <v>2985073</v>
      </c>
      <c r="M478" s="17">
        <f t="shared" si="32"/>
        <v>0.63047034360633725</v>
      </c>
      <c r="N478" s="17">
        <f t="shared" si="33"/>
        <v>0.14271007777699238</v>
      </c>
    </row>
    <row r="479" spans="1:14" ht="12.75" hidden="1" x14ac:dyDescent="0.2">
      <c r="A479" s="3">
        <v>6</v>
      </c>
      <c r="B479" s="3">
        <v>2019</v>
      </c>
      <c r="C479" s="13">
        <f t="shared" si="31"/>
        <v>2019</v>
      </c>
      <c r="D479" s="2">
        <f t="shared" si="19"/>
        <v>43617</v>
      </c>
      <c r="E479" s="1" t="s">
        <v>19</v>
      </c>
      <c r="F479" s="3">
        <v>928</v>
      </c>
      <c r="G479" s="3">
        <v>66</v>
      </c>
      <c r="H479" s="3">
        <f t="shared" si="29"/>
        <v>994</v>
      </c>
      <c r="I479" s="3">
        <v>65</v>
      </c>
      <c r="J479" s="3">
        <v>2</v>
      </c>
      <c r="K479" s="3">
        <f t="shared" si="30"/>
        <v>67</v>
      </c>
      <c r="L479" s="16" cm="1">
        <f t="array" ref="L479">INDEX('Population 2017-2022'!C$2:C$97, MATCH(1, (E479='Population 2017-2022'!A$2:A$97) * (C479='Population 2017-2022'!B$2:B$97), 0))</f>
        <v>1415034</v>
      </c>
      <c r="M479" s="17">
        <f t="shared" si="32"/>
        <v>0.70245661941691862</v>
      </c>
      <c r="N479" s="17">
        <f t="shared" si="33"/>
        <v>4.7348685614621272E-2</v>
      </c>
    </row>
    <row r="480" spans="1:14" ht="12.75" hidden="1" x14ac:dyDescent="0.2">
      <c r="A480" s="3">
        <v>6</v>
      </c>
      <c r="B480" s="3">
        <v>2019</v>
      </c>
      <c r="C480" s="13">
        <f t="shared" si="31"/>
        <v>2019</v>
      </c>
      <c r="D480" s="2">
        <f t="shared" si="19"/>
        <v>43617</v>
      </c>
      <c r="E480" s="1" t="s">
        <v>48</v>
      </c>
      <c r="F480" s="3">
        <v>870</v>
      </c>
      <c r="G480" s="3">
        <v>70</v>
      </c>
      <c r="H480" s="3">
        <f t="shared" si="29"/>
        <v>940</v>
      </c>
      <c r="I480" s="3">
        <v>51</v>
      </c>
      <c r="J480" s="3">
        <v>63</v>
      </c>
      <c r="K480" s="3">
        <f t="shared" si="30"/>
        <v>114</v>
      </c>
      <c r="L480" s="16" cm="1">
        <f t="array" ref="L480">INDEX('Population 2017-2022'!C$2:C$97, MATCH(1, (E480='Population 2017-2022'!A$2:A$97) * (C480='Population 2017-2022'!B$2:B$97), 0))</f>
        <v>1637232</v>
      </c>
      <c r="M480" s="17">
        <f t="shared" si="32"/>
        <v>0.5741397676077673</v>
      </c>
      <c r="N480" s="17">
        <f t="shared" si="33"/>
        <v>6.9629716497112193E-2</v>
      </c>
    </row>
    <row r="481" spans="1:14" ht="12.75" hidden="1" x14ac:dyDescent="0.2">
      <c r="A481" s="3">
        <v>6</v>
      </c>
      <c r="B481" s="3">
        <v>2019</v>
      </c>
      <c r="C481" s="13">
        <f t="shared" si="31"/>
        <v>2019</v>
      </c>
      <c r="D481" s="2">
        <f t="shared" si="19"/>
        <v>43617</v>
      </c>
      <c r="E481" s="1" t="s">
        <v>49</v>
      </c>
      <c r="F481" s="3">
        <v>529</v>
      </c>
      <c r="G481" s="3">
        <v>73</v>
      </c>
      <c r="H481" s="3">
        <f t="shared" si="29"/>
        <v>602</v>
      </c>
      <c r="I481" s="3">
        <v>34</v>
      </c>
      <c r="J481" s="3">
        <v>2</v>
      </c>
      <c r="K481" s="3">
        <f t="shared" si="30"/>
        <v>36</v>
      </c>
      <c r="L481" s="16" cm="1">
        <f t="array" ref="L481">INDEX('Population 2017-2022'!C$2:C$97, MATCH(1, (E481='Population 2017-2022'!A$2:A$97) * (C481='Population 2017-2022'!B$2:B$97), 0))</f>
        <v>835797</v>
      </c>
      <c r="M481" s="17">
        <f t="shared" si="32"/>
        <v>0.72027059202174692</v>
      </c>
      <c r="N481" s="17">
        <f t="shared" si="33"/>
        <v>4.3072659988011443E-2</v>
      </c>
    </row>
    <row r="482" spans="1:14" ht="12.75" hidden="1" x14ac:dyDescent="0.2">
      <c r="A482" s="3">
        <v>6</v>
      </c>
      <c r="B482" s="3">
        <v>2019</v>
      </c>
      <c r="C482" s="13">
        <f t="shared" si="31"/>
        <v>2019</v>
      </c>
      <c r="D482" s="2">
        <f t="shared" si="19"/>
        <v>43617</v>
      </c>
      <c r="E482" s="1" t="s">
        <v>50</v>
      </c>
      <c r="F482" s="3">
        <v>685</v>
      </c>
      <c r="G482" s="3">
        <v>53</v>
      </c>
      <c r="H482" s="3">
        <f t="shared" si="29"/>
        <v>738</v>
      </c>
      <c r="I482" s="3">
        <v>96</v>
      </c>
      <c r="J482" s="3">
        <v>14</v>
      </c>
      <c r="K482" s="3">
        <f t="shared" si="30"/>
        <v>110</v>
      </c>
      <c r="L482" s="16" cm="1">
        <f t="array" ref="L482">INDEX('Population 2017-2022'!C$2:C$97, MATCH(1, (E482='Population 2017-2022'!A$2:A$97) * (C482='Population 2017-2022'!B$2:B$97), 0))</f>
        <v>1141966</v>
      </c>
      <c r="M482" s="17">
        <f t="shared" si="32"/>
        <v>0.64625391649138419</v>
      </c>
      <c r="N482" s="17">
        <f t="shared" si="33"/>
        <v>9.632510950413585E-2</v>
      </c>
    </row>
    <row r="483" spans="1:14" ht="12.75" hidden="1" x14ac:dyDescent="0.2">
      <c r="A483" s="3">
        <v>6</v>
      </c>
      <c r="B483" s="3">
        <v>2019</v>
      </c>
      <c r="C483" s="13">
        <f t="shared" si="31"/>
        <v>2019</v>
      </c>
      <c r="D483" s="2">
        <f t="shared" si="19"/>
        <v>43617</v>
      </c>
      <c r="E483" s="1" t="s">
        <v>20</v>
      </c>
      <c r="F483" s="3">
        <v>819</v>
      </c>
      <c r="G483" s="3">
        <v>73</v>
      </c>
      <c r="H483" s="3">
        <f t="shared" si="29"/>
        <v>892</v>
      </c>
      <c r="I483" s="3">
        <v>190</v>
      </c>
      <c r="J483" s="3">
        <v>0</v>
      </c>
      <c r="K483" s="3">
        <f t="shared" si="30"/>
        <v>190</v>
      </c>
      <c r="L483" s="16" cm="1">
        <f t="array" ref="L483">INDEX('Population 2017-2022'!C$2:C$97, MATCH(1, (E483='Population 2017-2022'!A$2:A$97) * (C483='Population 2017-2022'!B$2:B$97), 0))</f>
        <v>1250806</v>
      </c>
      <c r="M483" s="17">
        <f t="shared" si="32"/>
        <v>0.71314016722017648</v>
      </c>
      <c r="N483" s="17">
        <f t="shared" si="33"/>
        <v>0.15190205355586717</v>
      </c>
    </row>
    <row r="484" spans="1:14" ht="12.75" hidden="1" x14ac:dyDescent="0.2">
      <c r="A484" s="3">
        <v>6</v>
      </c>
      <c r="B484" s="3">
        <v>2019</v>
      </c>
      <c r="C484" s="13">
        <f t="shared" si="31"/>
        <v>2019</v>
      </c>
      <c r="D484" s="2">
        <f t="shared" si="19"/>
        <v>43617</v>
      </c>
      <c r="E484" s="1" t="s">
        <v>52</v>
      </c>
      <c r="F484" s="3">
        <v>696</v>
      </c>
      <c r="G484" s="3">
        <v>62</v>
      </c>
      <c r="H484" s="3">
        <f t="shared" si="29"/>
        <v>758</v>
      </c>
      <c r="I484" s="3">
        <v>199</v>
      </c>
      <c r="J484" s="3">
        <v>1</v>
      </c>
      <c r="K484" s="3">
        <f t="shared" si="30"/>
        <v>200</v>
      </c>
      <c r="L484" s="16" cm="1">
        <f t="array" ref="L484">INDEX('Population 2017-2022'!C$2:C$97, MATCH(1, (E484='Population 2017-2022'!A$2:A$97) * (C484='Population 2017-2022'!B$2:B$97), 0))</f>
        <v>1325031</v>
      </c>
      <c r="M484" s="17">
        <f t="shared" si="32"/>
        <v>0.57206208760398813</v>
      </c>
      <c r="N484" s="17">
        <f t="shared" si="33"/>
        <v>0.1509398648031631</v>
      </c>
    </row>
    <row r="485" spans="1:14" ht="12.75" x14ac:dyDescent="0.2">
      <c r="A485" s="3">
        <v>6</v>
      </c>
      <c r="B485" s="3">
        <v>2019</v>
      </c>
      <c r="C485" s="13">
        <f t="shared" si="31"/>
        <v>2019</v>
      </c>
      <c r="D485" s="2">
        <f t="shared" si="19"/>
        <v>43617</v>
      </c>
      <c r="E485" s="1" t="s">
        <v>21</v>
      </c>
      <c r="F485" s="3">
        <v>16942</v>
      </c>
      <c r="G485" s="3">
        <v>3570</v>
      </c>
      <c r="H485" s="3">
        <f t="shared" si="29"/>
        <v>20512</v>
      </c>
      <c r="I485" s="3">
        <v>3303</v>
      </c>
      <c r="J485" s="3">
        <v>1245</v>
      </c>
      <c r="K485" s="3">
        <f t="shared" si="30"/>
        <v>4548</v>
      </c>
      <c r="L485" s="16" cm="1">
        <f t="array" ref="L485">INDEX('Population 2017-2022'!C$2:C$97, MATCH(1, (E485='Population 2017-2022'!A$2:A$97) * (C485='Population 2017-2022'!B$2:B$97), 0))</f>
        <v>33678525</v>
      </c>
      <c r="M485" s="17">
        <f t="shared" si="32"/>
        <v>0.60905280145136997</v>
      </c>
      <c r="N485" s="17">
        <f t="shared" si="33"/>
        <v>0.13504154353553191</v>
      </c>
    </row>
    <row r="486" spans="1:14" ht="12.75" hidden="1" x14ac:dyDescent="0.2">
      <c r="A486" s="3">
        <v>7</v>
      </c>
      <c r="B486" s="3">
        <v>2019</v>
      </c>
      <c r="C486" s="13">
        <f t="shared" si="31"/>
        <v>2019</v>
      </c>
      <c r="D486" s="2">
        <f t="shared" si="19"/>
        <v>43647</v>
      </c>
      <c r="E486" s="1" t="s">
        <v>10</v>
      </c>
      <c r="F486" s="3">
        <v>3063</v>
      </c>
      <c r="G486" s="3">
        <v>670</v>
      </c>
      <c r="H486" s="3">
        <f t="shared" si="29"/>
        <v>3733</v>
      </c>
      <c r="I486" s="3">
        <v>1104</v>
      </c>
      <c r="J486" s="3">
        <v>403</v>
      </c>
      <c r="K486" s="3">
        <f t="shared" si="30"/>
        <v>1507</v>
      </c>
    </row>
    <row r="487" spans="1:14" ht="12.75" hidden="1" x14ac:dyDescent="0.2">
      <c r="A487" s="3">
        <v>7</v>
      </c>
      <c r="B487" s="3">
        <v>2019</v>
      </c>
      <c r="C487" s="13">
        <f t="shared" si="31"/>
        <v>2019</v>
      </c>
      <c r="D487" s="2">
        <f t="shared" si="19"/>
        <v>43647</v>
      </c>
      <c r="E487" s="1" t="s">
        <v>11</v>
      </c>
      <c r="F487" s="3">
        <v>2581</v>
      </c>
      <c r="G487" s="3">
        <v>430</v>
      </c>
      <c r="H487" s="3">
        <f t="shared" si="29"/>
        <v>3011</v>
      </c>
      <c r="I487" s="3">
        <v>761</v>
      </c>
      <c r="J487" s="3">
        <v>567</v>
      </c>
      <c r="K487" s="3">
        <f t="shared" si="30"/>
        <v>1328</v>
      </c>
    </row>
    <row r="488" spans="1:14" ht="12.75" hidden="1" x14ac:dyDescent="0.2">
      <c r="A488" s="3">
        <v>7</v>
      </c>
      <c r="B488" s="3">
        <v>2019</v>
      </c>
      <c r="C488" s="13">
        <f t="shared" si="31"/>
        <v>2019</v>
      </c>
      <c r="D488" s="2">
        <f t="shared" si="19"/>
        <v>43647</v>
      </c>
      <c r="E488" s="1" t="s">
        <v>12</v>
      </c>
      <c r="F488" s="3">
        <v>1491</v>
      </c>
      <c r="G488" s="3">
        <v>1891</v>
      </c>
      <c r="H488" s="3">
        <f t="shared" si="29"/>
        <v>3382</v>
      </c>
      <c r="I488" s="3">
        <v>180</v>
      </c>
      <c r="J488" s="3">
        <v>196</v>
      </c>
      <c r="K488" s="3">
        <f t="shared" si="30"/>
        <v>376</v>
      </c>
      <c r="L488" s="16" cm="1">
        <f t="array" ref="L488">INDEX('Population 2017-2022'!C$2:C$97, MATCH(1, (E488='Population 2017-2022'!A$2:A$97) * (C488='Population 2017-2022'!B$2:B$97), 0))</f>
        <v>3828197</v>
      </c>
      <c r="M488" s="17">
        <f t="shared" si="32"/>
        <v>0.88344460851936302</v>
      </c>
      <c r="N488" s="17">
        <f t="shared" si="33"/>
        <v>9.8218560852537107E-2</v>
      </c>
    </row>
    <row r="489" spans="1:14" ht="12.75" hidden="1" x14ac:dyDescent="0.2">
      <c r="A489" s="3">
        <v>7</v>
      </c>
      <c r="B489" s="3">
        <v>2019</v>
      </c>
      <c r="C489" s="13">
        <f t="shared" si="31"/>
        <v>2019</v>
      </c>
      <c r="D489" s="2">
        <f t="shared" si="19"/>
        <v>43647</v>
      </c>
      <c r="E489" s="1" t="s">
        <v>13</v>
      </c>
      <c r="F489" s="3">
        <v>1812</v>
      </c>
      <c r="G489" s="3">
        <v>99</v>
      </c>
      <c r="H489" s="3">
        <f t="shared" si="29"/>
        <v>1911</v>
      </c>
      <c r="I489" s="3">
        <v>275</v>
      </c>
      <c r="J489" s="3">
        <v>207</v>
      </c>
      <c r="K489" s="3">
        <f t="shared" si="30"/>
        <v>482</v>
      </c>
      <c r="L489" s="16" cm="1">
        <f t="array" ref="L489">INDEX('Population 2017-2022'!C$2:C$97, MATCH(1, (E489='Population 2017-2022'!A$2:A$97) * (C489='Population 2017-2022'!B$2:B$97), 0))</f>
        <v>1680328</v>
      </c>
      <c r="M489" s="17">
        <f t="shared" si="32"/>
        <v>1.1372779600173299</v>
      </c>
      <c r="N489" s="17">
        <f t="shared" si="33"/>
        <v>0.28684875809960914</v>
      </c>
    </row>
    <row r="490" spans="1:14" ht="12.75" hidden="1" x14ac:dyDescent="0.2">
      <c r="A490" s="3">
        <v>7</v>
      </c>
      <c r="B490" s="3">
        <v>2019</v>
      </c>
      <c r="C490" s="13">
        <f t="shared" si="31"/>
        <v>2019</v>
      </c>
      <c r="D490" s="2">
        <f t="shared" si="19"/>
        <v>43647</v>
      </c>
      <c r="E490" s="1" t="s">
        <v>14</v>
      </c>
      <c r="F490" s="3">
        <v>2229</v>
      </c>
      <c r="G490" s="3">
        <v>137</v>
      </c>
      <c r="H490" s="3">
        <f t="shared" si="29"/>
        <v>2366</v>
      </c>
      <c r="I490" s="3">
        <v>245</v>
      </c>
      <c r="J490" s="3">
        <v>5</v>
      </c>
      <c r="K490" s="3">
        <f t="shared" si="30"/>
        <v>250</v>
      </c>
      <c r="L490" s="16" cm="1">
        <f t="array" ref="L490">INDEX('Population 2017-2022'!C$2:C$97, MATCH(1, (E490='Population 2017-2022'!A$2:A$97) * (C490='Population 2017-2022'!B$2:B$97), 0))</f>
        <v>2119403</v>
      </c>
      <c r="M490" s="17">
        <f t="shared" si="32"/>
        <v>1.1163521048144218</v>
      </c>
      <c r="N490" s="17">
        <f t="shared" si="33"/>
        <v>0.11795774564818488</v>
      </c>
    </row>
    <row r="491" spans="1:14" ht="12.75" hidden="1" x14ac:dyDescent="0.2">
      <c r="A491" s="3">
        <v>7</v>
      </c>
      <c r="B491" s="3">
        <v>2019</v>
      </c>
      <c r="C491" s="13">
        <f t="shared" si="31"/>
        <v>2019</v>
      </c>
      <c r="D491" s="2">
        <f t="shared" si="19"/>
        <v>43647</v>
      </c>
      <c r="E491" s="1" t="s">
        <v>51</v>
      </c>
      <c r="F491" s="3">
        <v>1637</v>
      </c>
      <c r="G491" s="3">
        <v>55</v>
      </c>
      <c r="H491" s="3">
        <f t="shared" si="29"/>
        <v>1692</v>
      </c>
      <c r="I491" s="3">
        <v>344</v>
      </c>
      <c r="J491" s="3">
        <v>0</v>
      </c>
      <c r="K491" s="3">
        <f t="shared" si="30"/>
        <v>344</v>
      </c>
      <c r="L491" s="16" cm="1">
        <f t="array" ref="L491">INDEX('Population 2017-2022'!C$2:C$97, MATCH(1, (E491='Population 2017-2022'!A$2:A$97) * (C491='Population 2017-2022'!B$2:B$97), 0))</f>
        <v>1510338</v>
      </c>
      <c r="M491" s="17">
        <f t="shared" si="32"/>
        <v>1.1202790368778379</v>
      </c>
      <c r="N491" s="17">
        <f t="shared" si="33"/>
        <v>0.22776358669383939</v>
      </c>
    </row>
    <row r="492" spans="1:14" ht="12.75" hidden="1" x14ac:dyDescent="0.2">
      <c r="A492" s="3">
        <v>7</v>
      </c>
      <c r="B492" s="3">
        <v>2019</v>
      </c>
      <c r="C492" s="13">
        <f t="shared" si="31"/>
        <v>2019</v>
      </c>
      <c r="D492" s="2">
        <f t="shared" si="19"/>
        <v>43647</v>
      </c>
      <c r="E492" s="1" t="s">
        <v>15</v>
      </c>
      <c r="F492" s="3">
        <v>1229</v>
      </c>
      <c r="G492" s="3">
        <v>226</v>
      </c>
      <c r="H492" s="3">
        <f t="shared" si="29"/>
        <v>1455</v>
      </c>
      <c r="I492" s="3">
        <v>145</v>
      </c>
      <c r="J492" s="3">
        <v>38</v>
      </c>
      <c r="K492" s="3">
        <f t="shared" si="30"/>
        <v>183</v>
      </c>
      <c r="L492" s="16" cm="1">
        <f t="array" ref="L492">INDEX('Population 2017-2022'!C$2:C$97, MATCH(1, (E492='Population 2017-2022'!A$2:A$97) * (C492='Population 2017-2022'!B$2:B$97), 0))</f>
        <v>1639953</v>
      </c>
      <c r="M492" s="17">
        <f t="shared" si="32"/>
        <v>0.88722054839376496</v>
      </c>
      <c r="N492" s="17">
        <f t="shared" si="33"/>
        <v>0.11158856381859723</v>
      </c>
    </row>
    <row r="493" spans="1:14" ht="12.75" hidden="1" x14ac:dyDescent="0.2">
      <c r="A493" s="3">
        <v>7</v>
      </c>
      <c r="B493" s="3">
        <v>2019</v>
      </c>
      <c r="C493" s="13">
        <f t="shared" si="31"/>
        <v>2019</v>
      </c>
      <c r="D493" s="2">
        <f t="shared" si="19"/>
        <v>43647</v>
      </c>
      <c r="E493" s="1" t="s">
        <v>16</v>
      </c>
      <c r="F493" s="3">
        <v>1263</v>
      </c>
      <c r="G493" s="3">
        <v>245</v>
      </c>
      <c r="H493" s="3">
        <f t="shared" si="29"/>
        <v>1508</v>
      </c>
      <c r="I493" s="3">
        <v>114</v>
      </c>
      <c r="J493" s="3">
        <v>4</v>
      </c>
      <c r="K493" s="3">
        <f t="shared" si="30"/>
        <v>118</v>
      </c>
      <c r="L493" s="16" cm="1">
        <f t="array" ref="L493">INDEX('Population 2017-2022'!C$2:C$97, MATCH(1, (E493='Population 2017-2022'!A$2:A$97) * (C493='Population 2017-2022'!B$2:B$97), 0))</f>
        <v>2150338</v>
      </c>
      <c r="M493" s="17">
        <f t="shared" si="32"/>
        <v>0.70128510029586044</v>
      </c>
      <c r="N493" s="17">
        <f t="shared" si="33"/>
        <v>5.4875094054981123E-2</v>
      </c>
    </row>
    <row r="494" spans="1:14" ht="12.75" hidden="1" x14ac:dyDescent="0.2">
      <c r="A494" s="3">
        <v>7</v>
      </c>
      <c r="B494" s="3">
        <v>2019</v>
      </c>
      <c r="C494" s="13">
        <f t="shared" si="31"/>
        <v>2019</v>
      </c>
      <c r="D494" s="2">
        <f t="shared" si="19"/>
        <v>43647</v>
      </c>
      <c r="E494" s="1" t="s">
        <v>17</v>
      </c>
      <c r="F494" s="3">
        <v>1797</v>
      </c>
      <c r="G494" s="3">
        <v>158</v>
      </c>
      <c r="H494" s="3">
        <f t="shared" si="29"/>
        <v>1955</v>
      </c>
      <c r="I494" s="3">
        <v>61</v>
      </c>
      <c r="J494" s="3">
        <v>329</v>
      </c>
      <c r="K494" s="3">
        <f t="shared" si="30"/>
        <v>390</v>
      </c>
      <c r="L494" s="16" cm="1">
        <f t="array" ref="L494">INDEX('Population 2017-2022'!C$2:C$97, MATCH(1, (E494='Population 2017-2022'!A$2:A$97) * (C494='Population 2017-2022'!B$2:B$97), 0))</f>
        <v>1818318</v>
      </c>
      <c r="M494" s="17">
        <f t="shared" si="32"/>
        <v>1.0751694698067116</v>
      </c>
      <c r="N494" s="17">
        <f t="shared" si="33"/>
        <v>0.21448393515325703</v>
      </c>
    </row>
    <row r="495" spans="1:14" ht="12.75" hidden="1" x14ac:dyDescent="0.2">
      <c r="A495" s="3">
        <v>7</v>
      </c>
      <c r="B495" s="3">
        <v>2019</v>
      </c>
      <c r="C495" s="13">
        <f t="shared" si="31"/>
        <v>2019</v>
      </c>
      <c r="D495" s="2">
        <f t="shared" si="19"/>
        <v>43647</v>
      </c>
      <c r="E495" s="1" t="s">
        <v>18</v>
      </c>
      <c r="F495" s="3">
        <v>2533</v>
      </c>
      <c r="G495" s="3">
        <v>561</v>
      </c>
      <c r="H495" s="3">
        <f t="shared" si="29"/>
        <v>3094</v>
      </c>
      <c r="I495" s="3">
        <v>518</v>
      </c>
      <c r="J495" s="3">
        <v>51</v>
      </c>
      <c r="K495" s="3">
        <f t="shared" si="30"/>
        <v>569</v>
      </c>
      <c r="L495" s="16" cm="1">
        <f t="array" ref="L495">INDEX('Population 2017-2022'!C$2:C$97, MATCH(1, (E495='Population 2017-2022'!A$2:A$97) * (C495='Population 2017-2022'!B$2:B$97), 0))</f>
        <v>2985073</v>
      </c>
      <c r="M495" s="17">
        <f t="shared" si="32"/>
        <v>1.0364905648873579</v>
      </c>
      <c r="N495" s="17">
        <f t="shared" si="33"/>
        <v>0.19061510388523162</v>
      </c>
    </row>
    <row r="496" spans="1:14" ht="12.75" hidden="1" x14ac:dyDescent="0.2">
      <c r="A496" s="3">
        <v>7</v>
      </c>
      <c r="B496" s="3">
        <v>2019</v>
      </c>
      <c r="C496" s="13">
        <f t="shared" si="31"/>
        <v>2019</v>
      </c>
      <c r="D496" s="2">
        <f t="shared" si="19"/>
        <v>43647</v>
      </c>
      <c r="E496" s="1" t="s">
        <v>19</v>
      </c>
      <c r="F496" s="3">
        <v>1444</v>
      </c>
      <c r="G496" s="3">
        <v>84</v>
      </c>
      <c r="H496" s="3">
        <f t="shared" si="29"/>
        <v>1528</v>
      </c>
      <c r="I496" s="3">
        <v>140</v>
      </c>
      <c r="J496" s="3">
        <v>4</v>
      </c>
      <c r="K496" s="3">
        <f t="shared" si="30"/>
        <v>144</v>
      </c>
      <c r="L496" s="16" cm="1">
        <f t="array" ref="L496">INDEX('Population 2017-2022'!C$2:C$97, MATCH(1, (E496='Population 2017-2022'!A$2:A$97) * (C496='Population 2017-2022'!B$2:B$97), 0))</f>
        <v>1415034</v>
      </c>
      <c r="M496" s="17">
        <f t="shared" si="32"/>
        <v>1.0798327107334524</v>
      </c>
      <c r="N496" s="17">
        <f t="shared" si="33"/>
        <v>0.10176433923142483</v>
      </c>
    </row>
    <row r="497" spans="1:14" ht="12.75" hidden="1" x14ac:dyDescent="0.2">
      <c r="A497" s="3">
        <v>7</v>
      </c>
      <c r="B497" s="3">
        <v>2019</v>
      </c>
      <c r="C497" s="13">
        <f t="shared" si="31"/>
        <v>2019</v>
      </c>
      <c r="D497" s="2">
        <f t="shared" si="19"/>
        <v>43647</v>
      </c>
      <c r="E497" s="1" t="s">
        <v>48</v>
      </c>
      <c r="F497" s="3">
        <v>913</v>
      </c>
      <c r="G497" s="3">
        <v>62</v>
      </c>
      <c r="H497" s="3">
        <f t="shared" si="29"/>
        <v>975</v>
      </c>
      <c r="I497" s="3">
        <v>61</v>
      </c>
      <c r="J497" s="3">
        <v>53</v>
      </c>
      <c r="K497" s="3">
        <f t="shared" si="30"/>
        <v>114</v>
      </c>
      <c r="L497" s="16" cm="1">
        <f t="array" ref="L497">INDEX('Population 2017-2022'!C$2:C$97, MATCH(1, (E497='Population 2017-2022'!A$2:A$97) * (C497='Population 2017-2022'!B$2:B$97), 0))</f>
        <v>1637232</v>
      </c>
      <c r="M497" s="17">
        <f t="shared" si="32"/>
        <v>0.59551731214635428</v>
      </c>
      <c r="N497" s="17">
        <f t="shared" si="33"/>
        <v>6.9629716497112193E-2</v>
      </c>
    </row>
    <row r="498" spans="1:14" ht="12.75" hidden="1" x14ac:dyDescent="0.2">
      <c r="A498" s="3">
        <v>7</v>
      </c>
      <c r="B498" s="3">
        <v>2019</v>
      </c>
      <c r="C498" s="13">
        <f t="shared" si="31"/>
        <v>2019</v>
      </c>
      <c r="D498" s="2">
        <f t="shared" si="19"/>
        <v>43647</v>
      </c>
      <c r="E498" s="1" t="s">
        <v>49</v>
      </c>
      <c r="F498" s="3">
        <v>937</v>
      </c>
      <c r="G498" s="3">
        <v>172</v>
      </c>
      <c r="H498" s="3">
        <f t="shared" si="29"/>
        <v>1109</v>
      </c>
      <c r="I498" s="3">
        <v>84</v>
      </c>
      <c r="J498" s="3">
        <v>11</v>
      </c>
      <c r="K498" s="3">
        <f t="shared" si="30"/>
        <v>95</v>
      </c>
      <c r="L498" s="16" cm="1">
        <f t="array" ref="L498">INDEX('Population 2017-2022'!C$2:C$97, MATCH(1, (E498='Population 2017-2022'!A$2:A$97) * (C498='Population 2017-2022'!B$2:B$97), 0))</f>
        <v>835797</v>
      </c>
      <c r="M498" s="17">
        <f t="shared" si="32"/>
        <v>1.3268772201862413</v>
      </c>
      <c r="N498" s="17">
        <f t="shared" si="33"/>
        <v>0.11366396385725241</v>
      </c>
    </row>
    <row r="499" spans="1:14" ht="12.75" hidden="1" x14ac:dyDescent="0.2">
      <c r="A499" s="3">
        <v>7</v>
      </c>
      <c r="B499" s="3">
        <v>2019</v>
      </c>
      <c r="C499" s="13">
        <f t="shared" si="31"/>
        <v>2019</v>
      </c>
      <c r="D499" s="2">
        <f t="shared" si="19"/>
        <v>43647</v>
      </c>
      <c r="E499" s="1" t="s">
        <v>50</v>
      </c>
      <c r="F499" s="3">
        <v>1050</v>
      </c>
      <c r="G499" s="3">
        <v>78</v>
      </c>
      <c r="H499" s="3">
        <f t="shared" si="29"/>
        <v>1128</v>
      </c>
      <c r="I499" s="3">
        <v>149</v>
      </c>
      <c r="J499" s="3">
        <v>28</v>
      </c>
      <c r="K499" s="3">
        <f t="shared" si="30"/>
        <v>177</v>
      </c>
      <c r="L499" s="16" cm="1">
        <f t="array" ref="L499">INDEX('Population 2017-2022'!C$2:C$97, MATCH(1, (E499='Population 2017-2022'!A$2:A$97) * (C499='Population 2017-2022'!B$2:B$97), 0))</f>
        <v>1141966</v>
      </c>
      <c r="M499" s="17">
        <f t="shared" si="32"/>
        <v>0.98777021382422947</v>
      </c>
      <c r="N499" s="17">
        <f t="shared" si="33"/>
        <v>0.15499585802029131</v>
      </c>
    </row>
    <row r="500" spans="1:14" ht="12.75" hidden="1" x14ac:dyDescent="0.2">
      <c r="A500" s="3">
        <v>7</v>
      </c>
      <c r="B500" s="3">
        <v>2019</v>
      </c>
      <c r="C500" s="13">
        <f t="shared" si="31"/>
        <v>2019</v>
      </c>
      <c r="D500" s="2">
        <f t="shared" si="19"/>
        <v>43647</v>
      </c>
      <c r="E500" s="1" t="s">
        <v>20</v>
      </c>
      <c r="F500" s="3">
        <v>1301</v>
      </c>
      <c r="G500" s="3">
        <v>94</v>
      </c>
      <c r="H500" s="3">
        <f t="shared" si="29"/>
        <v>1395</v>
      </c>
      <c r="I500" s="3">
        <v>299</v>
      </c>
      <c r="J500" s="3">
        <v>2</v>
      </c>
      <c r="K500" s="3">
        <f t="shared" si="30"/>
        <v>301</v>
      </c>
      <c r="L500" s="16" cm="1">
        <f t="array" ref="L500">INDEX('Population 2017-2022'!C$2:C$97, MATCH(1, (E500='Population 2017-2022'!A$2:A$97) * (C500='Population 2017-2022'!B$2:B$97), 0))</f>
        <v>1250806</v>
      </c>
      <c r="M500" s="17">
        <f t="shared" si="32"/>
        <v>1.1152808668970249</v>
      </c>
      <c r="N500" s="17">
        <f t="shared" si="33"/>
        <v>0.24064483221218957</v>
      </c>
    </row>
    <row r="501" spans="1:14" ht="12.75" hidden="1" x14ac:dyDescent="0.2">
      <c r="A501" s="3">
        <v>7</v>
      </c>
      <c r="B501" s="3">
        <v>2019</v>
      </c>
      <c r="C501" s="13">
        <f t="shared" si="31"/>
        <v>2019</v>
      </c>
      <c r="D501" s="2">
        <f t="shared" si="19"/>
        <v>43647</v>
      </c>
      <c r="E501" s="1" t="s">
        <v>52</v>
      </c>
      <c r="F501" s="3">
        <v>1303</v>
      </c>
      <c r="G501" s="3">
        <v>182</v>
      </c>
      <c r="H501" s="3">
        <f t="shared" si="29"/>
        <v>1485</v>
      </c>
      <c r="I501" s="3">
        <v>216</v>
      </c>
      <c r="J501" s="3">
        <v>34</v>
      </c>
      <c r="K501" s="3">
        <f t="shared" si="30"/>
        <v>250</v>
      </c>
      <c r="L501" s="16" cm="1">
        <f t="array" ref="L501">INDEX('Population 2017-2022'!C$2:C$97, MATCH(1, (E501='Population 2017-2022'!A$2:A$97) * (C501='Population 2017-2022'!B$2:B$97), 0))</f>
        <v>1325031</v>
      </c>
      <c r="M501" s="17">
        <f t="shared" si="32"/>
        <v>1.120728496163486</v>
      </c>
      <c r="N501" s="17">
        <f t="shared" si="33"/>
        <v>0.18867483100395388</v>
      </c>
    </row>
    <row r="502" spans="1:14" ht="12.75" x14ac:dyDescent="0.2">
      <c r="A502" s="3">
        <v>7</v>
      </c>
      <c r="B502" s="3">
        <v>2019</v>
      </c>
      <c r="C502" s="13">
        <f t="shared" si="31"/>
        <v>2019</v>
      </c>
      <c r="D502" s="2">
        <f t="shared" si="19"/>
        <v>43647</v>
      </c>
      <c r="E502" s="1" t="s">
        <v>21</v>
      </c>
      <c r="F502" s="3">
        <v>26583</v>
      </c>
      <c r="G502" s="3">
        <v>5144</v>
      </c>
      <c r="H502" s="3">
        <f t="shared" si="29"/>
        <v>31727</v>
      </c>
      <c r="I502" s="3">
        <v>4696</v>
      </c>
      <c r="J502" s="3">
        <v>1932</v>
      </c>
      <c r="K502" s="3">
        <f t="shared" si="30"/>
        <v>6628</v>
      </c>
      <c r="L502" s="16" cm="1">
        <f t="array" ref="L502">INDEX('Population 2017-2022'!C$2:C$97, MATCH(1, (E502='Population 2017-2022'!A$2:A$97) * (C502='Population 2017-2022'!B$2:B$97), 0))</f>
        <v>33678525</v>
      </c>
      <c r="M502" s="17">
        <f t="shared" si="32"/>
        <v>0.94205432096565989</v>
      </c>
      <c r="N502" s="17">
        <f t="shared" si="33"/>
        <v>0.1968019680196802</v>
      </c>
    </row>
    <row r="503" spans="1:14" ht="12.75" hidden="1" x14ac:dyDescent="0.2">
      <c r="A503" s="3">
        <v>8</v>
      </c>
      <c r="B503" s="3">
        <v>2019</v>
      </c>
      <c r="C503" s="13">
        <f t="shared" si="31"/>
        <v>2019</v>
      </c>
      <c r="D503" s="2">
        <f t="shared" si="19"/>
        <v>43678</v>
      </c>
      <c r="E503" s="1" t="s">
        <v>10</v>
      </c>
      <c r="F503" s="3">
        <v>2845</v>
      </c>
      <c r="G503" s="3">
        <v>436</v>
      </c>
      <c r="H503" s="3">
        <f t="shared" si="29"/>
        <v>3281</v>
      </c>
      <c r="I503" s="3">
        <v>966</v>
      </c>
      <c r="J503" s="3">
        <v>262</v>
      </c>
      <c r="K503" s="3">
        <f t="shared" si="30"/>
        <v>1228</v>
      </c>
    </row>
    <row r="504" spans="1:14" ht="12.75" hidden="1" x14ac:dyDescent="0.2">
      <c r="A504" s="3">
        <v>8</v>
      </c>
      <c r="B504" s="3">
        <v>2019</v>
      </c>
      <c r="C504" s="13">
        <f t="shared" si="31"/>
        <v>2019</v>
      </c>
      <c r="D504" s="2">
        <f t="shared" si="19"/>
        <v>43678</v>
      </c>
      <c r="E504" s="1" t="s">
        <v>11</v>
      </c>
      <c r="F504" s="3">
        <v>2597</v>
      </c>
      <c r="G504" s="3">
        <v>374</v>
      </c>
      <c r="H504" s="3">
        <f t="shared" si="29"/>
        <v>2971</v>
      </c>
      <c r="I504" s="3">
        <v>541</v>
      </c>
      <c r="J504" s="3">
        <v>368</v>
      </c>
      <c r="K504" s="3">
        <f t="shared" si="30"/>
        <v>909</v>
      </c>
    </row>
    <row r="505" spans="1:14" ht="12.75" hidden="1" x14ac:dyDescent="0.2">
      <c r="A505" s="3">
        <v>8</v>
      </c>
      <c r="B505" s="3">
        <v>2019</v>
      </c>
      <c r="C505" s="13">
        <f t="shared" si="31"/>
        <v>2019</v>
      </c>
      <c r="D505" s="2">
        <f t="shared" si="19"/>
        <v>43678</v>
      </c>
      <c r="E505" s="1" t="s">
        <v>12</v>
      </c>
      <c r="F505" s="3">
        <v>2077</v>
      </c>
      <c r="G505" s="3">
        <v>635</v>
      </c>
      <c r="H505" s="3">
        <f t="shared" si="29"/>
        <v>2712</v>
      </c>
      <c r="I505" s="3">
        <v>137</v>
      </c>
      <c r="J505" s="3">
        <v>153</v>
      </c>
      <c r="K505" s="3">
        <f t="shared" si="30"/>
        <v>290</v>
      </c>
      <c r="L505" s="16" cm="1">
        <f t="array" ref="L505">INDEX('Population 2017-2022'!C$2:C$97, MATCH(1, (E505='Population 2017-2022'!A$2:A$97) * (C505='Population 2017-2022'!B$2:B$97), 0))</f>
        <v>3828197</v>
      </c>
      <c r="M505" s="17">
        <f t="shared" si="32"/>
        <v>0.70842749210659739</v>
      </c>
      <c r="N505" s="17">
        <f t="shared" si="33"/>
        <v>7.5753677253286605E-2</v>
      </c>
    </row>
    <row r="506" spans="1:14" ht="12.75" hidden="1" x14ac:dyDescent="0.2">
      <c r="A506" s="3">
        <v>8</v>
      </c>
      <c r="B506" s="3">
        <v>2019</v>
      </c>
      <c r="C506" s="13">
        <f t="shared" si="31"/>
        <v>2019</v>
      </c>
      <c r="D506" s="2">
        <f t="shared" si="19"/>
        <v>43678</v>
      </c>
      <c r="E506" s="1" t="s">
        <v>13</v>
      </c>
      <c r="F506" s="3">
        <v>1509</v>
      </c>
      <c r="G506" s="3">
        <v>86</v>
      </c>
      <c r="H506" s="3">
        <f t="shared" si="29"/>
        <v>1595</v>
      </c>
      <c r="I506" s="3">
        <v>167</v>
      </c>
      <c r="J506" s="3">
        <v>162</v>
      </c>
      <c r="K506" s="3">
        <f t="shared" si="30"/>
        <v>329</v>
      </c>
      <c r="L506" s="16" cm="1">
        <f t="array" ref="L506">INDEX('Population 2017-2022'!C$2:C$97, MATCH(1, (E506='Population 2017-2022'!A$2:A$97) * (C506='Population 2017-2022'!B$2:B$97), 0))</f>
        <v>1680328</v>
      </c>
      <c r="M506" s="17">
        <f t="shared" si="32"/>
        <v>0.94921943810970244</v>
      </c>
      <c r="N506" s="17">
        <f t="shared" si="33"/>
        <v>0.19579510666965022</v>
      </c>
    </row>
    <row r="507" spans="1:14" ht="12.75" hidden="1" x14ac:dyDescent="0.2">
      <c r="A507" s="3">
        <v>8</v>
      </c>
      <c r="B507" s="3">
        <v>2019</v>
      </c>
      <c r="C507" s="13">
        <f t="shared" si="31"/>
        <v>2019</v>
      </c>
      <c r="D507" s="2">
        <f t="shared" si="19"/>
        <v>43678</v>
      </c>
      <c r="E507" s="1" t="s">
        <v>14</v>
      </c>
      <c r="F507" s="3">
        <v>1939</v>
      </c>
      <c r="G507" s="3">
        <v>95</v>
      </c>
      <c r="H507" s="3">
        <f t="shared" si="29"/>
        <v>2034</v>
      </c>
      <c r="I507" s="3">
        <v>164</v>
      </c>
      <c r="J507" s="3">
        <v>5</v>
      </c>
      <c r="K507" s="3">
        <f t="shared" si="30"/>
        <v>169</v>
      </c>
      <c r="L507" s="16" cm="1">
        <f t="array" ref="L507">INDEX('Population 2017-2022'!C$2:C$97, MATCH(1, (E507='Population 2017-2022'!A$2:A$97) * (C507='Population 2017-2022'!B$2:B$97), 0))</f>
        <v>2119403</v>
      </c>
      <c r="M507" s="17">
        <f t="shared" si="32"/>
        <v>0.95970421859363231</v>
      </c>
      <c r="N507" s="17">
        <f t="shared" si="33"/>
        <v>7.9739436058172991E-2</v>
      </c>
    </row>
    <row r="508" spans="1:14" ht="12.75" hidden="1" x14ac:dyDescent="0.2">
      <c r="A508" s="3">
        <v>8</v>
      </c>
      <c r="B508" s="3">
        <v>2019</v>
      </c>
      <c r="C508" s="13">
        <f t="shared" si="31"/>
        <v>2019</v>
      </c>
      <c r="D508" s="2">
        <f t="shared" si="19"/>
        <v>43678</v>
      </c>
      <c r="E508" s="1" t="s">
        <v>51</v>
      </c>
      <c r="F508" s="3">
        <v>1164</v>
      </c>
      <c r="G508" s="3">
        <v>29</v>
      </c>
      <c r="H508" s="3">
        <f t="shared" si="29"/>
        <v>1193</v>
      </c>
      <c r="I508" s="3">
        <v>212</v>
      </c>
      <c r="J508" s="3">
        <v>0</v>
      </c>
      <c r="K508" s="3">
        <f t="shared" si="30"/>
        <v>212</v>
      </c>
      <c r="L508" s="16" cm="1">
        <f t="array" ref="L508">INDEX('Population 2017-2022'!C$2:C$97, MATCH(1, (E508='Population 2017-2022'!A$2:A$97) * (C508='Population 2017-2022'!B$2:B$97), 0))</f>
        <v>1510338</v>
      </c>
      <c r="M508" s="17">
        <f t="shared" si="32"/>
        <v>0.78988941548183256</v>
      </c>
      <c r="N508" s="17">
        <f t="shared" si="33"/>
        <v>0.14036593133457545</v>
      </c>
    </row>
    <row r="509" spans="1:14" ht="12.75" hidden="1" x14ac:dyDescent="0.2">
      <c r="A509" s="3">
        <v>8</v>
      </c>
      <c r="B509" s="3">
        <v>2019</v>
      </c>
      <c r="C509" s="13">
        <f t="shared" si="31"/>
        <v>2019</v>
      </c>
      <c r="D509" s="2">
        <f t="shared" si="19"/>
        <v>43678</v>
      </c>
      <c r="E509" s="1" t="s">
        <v>15</v>
      </c>
      <c r="F509" s="3">
        <v>1022</v>
      </c>
      <c r="G509" s="3">
        <v>153</v>
      </c>
      <c r="H509" s="3">
        <f t="shared" si="29"/>
        <v>1175</v>
      </c>
      <c r="I509" s="3">
        <v>122</v>
      </c>
      <c r="J509" s="3">
        <v>28</v>
      </c>
      <c r="K509" s="3">
        <f t="shared" si="30"/>
        <v>150</v>
      </c>
      <c r="L509" s="16" cm="1">
        <f t="array" ref="L509">INDEX('Population 2017-2022'!C$2:C$97, MATCH(1, (E509='Population 2017-2022'!A$2:A$97) * (C509='Population 2017-2022'!B$2:B$97), 0))</f>
        <v>1639953</v>
      </c>
      <c r="M509" s="17">
        <f t="shared" si="32"/>
        <v>0.71648394801558335</v>
      </c>
      <c r="N509" s="17">
        <f t="shared" si="33"/>
        <v>9.1466035916882987E-2</v>
      </c>
    </row>
    <row r="510" spans="1:14" ht="12.75" hidden="1" x14ac:dyDescent="0.2">
      <c r="A510" s="3">
        <v>8</v>
      </c>
      <c r="B510" s="3">
        <v>2019</v>
      </c>
      <c r="C510" s="13">
        <f t="shared" si="31"/>
        <v>2019</v>
      </c>
      <c r="D510" s="2">
        <f t="shared" si="19"/>
        <v>43678</v>
      </c>
      <c r="E510" s="1" t="s">
        <v>16</v>
      </c>
      <c r="F510" s="3">
        <v>1975</v>
      </c>
      <c r="G510" s="3">
        <v>161</v>
      </c>
      <c r="H510" s="3">
        <f t="shared" si="29"/>
        <v>2136</v>
      </c>
      <c r="I510" s="3">
        <v>54</v>
      </c>
      <c r="J510" s="3">
        <v>8</v>
      </c>
      <c r="K510" s="3">
        <f t="shared" si="30"/>
        <v>62</v>
      </c>
      <c r="L510" s="16" cm="1">
        <f t="array" ref="L510">INDEX('Population 2017-2022'!C$2:C$97, MATCH(1, (E510='Population 2017-2022'!A$2:A$97) * (C510='Population 2017-2022'!B$2:B$97), 0))</f>
        <v>2150338</v>
      </c>
      <c r="M510" s="17">
        <f t="shared" si="32"/>
        <v>0.99333221102914981</v>
      </c>
      <c r="N510" s="17">
        <f t="shared" si="33"/>
        <v>2.8832676537362965E-2</v>
      </c>
    </row>
    <row r="511" spans="1:14" ht="12.75" hidden="1" x14ac:dyDescent="0.2">
      <c r="A511" s="3">
        <v>8</v>
      </c>
      <c r="B511" s="3">
        <v>2019</v>
      </c>
      <c r="C511" s="13">
        <f t="shared" si="31"/>
        <v>2019</v>
      </c>
      <c r="D511" s="2">
        <f t="shared" si="19"/>
        <v>43678</v>
      </c>
      <c r="E511" s="1" t="s">
        <v>17</v>
      </c>
      <c r="F511" s="3">
        <v>1554</v>
      </c>
      <c r="G511" s="3">
        <v>124</v>
      </c>
      <c r="H511" s="3">
        <f t="shared" si="29"/>
        <v>1678</v>
      </c>
      <c r="I511" s="3">
        <v>92</v>
      </c>
      <c r="J511" s="3">
        <v>142</v>
      </c>
      <c r="K511" s="3">
        <f t="shared" si="30"/>
        <v>234</v>
      </c>
      <c r="L511" s="16" cm="1">
        <f t="array" ref="L511">INDEX('Population 2017-2022'!C$2:C$97, MATCH(1, (E511='Population 2017-2022'!A$2:A$97) * (C511='Population 2017-2022'!B$2:B$97), 0))</f>
        <v>1818318</v>
      </c>
      <c r="M511" s="17">
        <f t="shared" si="32"/>
        <v>0.92283087996709046</v>
      </c>
      <c r="N511" s="17">
        <f t="shared" si="33"/>
        <v>0.12869036109195423</v>
      </c>
    </row>
    <row r="512" spans="1:14" ht="12.75" hidden="1" x14ac:dyDescent="0.2">
      <c r="A512" s="3">
        <v>8</v>
      </c>
      <c r="B512" s="3">
        <v>2019</v>
      </c>
      <c r="C512" s="13">
        <f t="shared" si="31"/>
        <v>2019</v>
      </c>
      <c r="D512" s="2">
        <f t="shared" ref="D512:D766" si="34">DATE(B512,A512,1)</f>
        <v>43678</v>
      </c>
      <c r="E512" s="1" t="s">
        <v>18</v>
      </c>
      <c r="F512" s="3">
        <v>2154</v>
      </c>
      <c r="G512" s="3">
        <v>280</v>
      </c>
      <c r="H512" s="3">
        <f t="shared" si="29"/>
        <v>2434</v>
      </c>
      <c r="I512" s="3">
        <v>482</v>
      </c>
      <c r="J512" s="3">
        <v>51</v>
      </c>
      <c r="K512" s="3">
        <f t="shared" si="30"/>
        <v>533</v>
      </c>
      <c r="L512" s="16" cm="1">
        <f t="array" ref="L512">INDEX('Population 2017-2022'!C$2:C$97, MATCH(1, (E512='Population 2017-2022'!A$2:A$97) * (C512='Population 2017-2022'!B$2:B$97), 0))</f>
        <v>2985073</v>
      </c>
      <c r="M512" s="17">
        <f t="shared" si="32"/>
        <v>0.81539044438779218</v>
      </c>
      <c r="N512" s="17">
        <f t="shared" si="33"/>
        <v>0.17855509731252803</v>
      </c>
    </row>
    <row r="513" spans="1:14" ht="12.75" hidden="1" x14ac:dyDescent="0.2">
      <c r="A513" s="3">
        <v>8</v>
      </c>
      <c r="B513" s="3">
        <v>2019</v>
      </c>
      <c r="C513" s="13">
        <f t="shared" si="31"/>
        <v>2019</v>
      </c>
      <c r="D513" s="2">
        <f t="shared" si="34"/>
        <v>43678</v>
      </c>
      <c r="E513" s="1" t="s">
        <v>19</v>
      </c>
      <c r="F513" s="3">
        <v>1265</v>
      </c>
      <c r="G513" s="3">
        <v>55</v>
      </c>
      <c r="H513" s="3">
        <f t="shared" si="29"/>
        <v>1320</v>
      </c>
      <c r="I513" s="3">
        <v>100</v>
      </c>
      <c r="J513" s="3">
        <v>4</v>
      </c>
      <c r="K513" s="3">
        <f t="shared" si="30"/>
        <v>104</v>
      </c>
      <c r="L513" s="16" cm="1">
        <f t="array" ref="L513">INDEX('Population 2017-2022'!C$2:C$97, MATCH(1, (E513='Population 2017-2022'!A$2:A$97) * (C513='Population 2017-2022'!B$2:B$97), 0))</f>
        <v>1415034</v>
      </c>
      <c r="M513" s="17">
        <f t="shared" si="32"/>
        <v>0.93283977628806092</v>
      </c>
      <c r="N513" s="17">
        <f t="shared" si="33"/>
        <v>7.3496467222695705E-2</v>
      </c>
    </row>
    <row r="514" spans="1:14" ht="12.75" hidden="1" x14ac:dyDescent="0.2">
      <c r="A514" s="3">
        <v>8</v>
      </c>
      <c r="B514" s="3">
        <v>2019</v>
      </c>
      <c r="C514" s="13">
        <f t="shared" si="31"/>
        <v>2019</v>
      </c>
      <c r="D514" s="2">
        <f t="shared" si="34"/>
        <v>43678</v>
      </c>
      <c r="E514" s="1" t="s">
        <v>48</v>
      </c>
      <c r="F514" s="3">
        <v>1854</v>
      </c>
      <c r="G514" s="3">
        <v>84</v>
      </c>
      <c r="H514" s="3">
        <f t="shared" si="29"/>
        <v>1938</v>
      </c>
      <c r="I514" s="3">
        <v>86</v>
      </c>
      <c r="J514" s="3">
        <v>75</v>
      </c>
      <c r="K514" s="3">
        <f t="shared" si="30"/>
        <v>161</v>
      </c>
      <c r="L514" s="16" cm="1">
        <f t="array" ref="L514">INDEX('Population 2017-2022'!C$2:C$97, MATCH(1, (E514='Population 2017-2022'!A$2:A$97) * (C514='Population 2017-2022'!B$2:B$97), 0))</f>
        <v>1637232</v>
      </c>
      <c r="M514" s="17">
        <f t="shared" si="32"/>
        <v>1.1837051804509073</v>
      </c>
      <c r="N514" s="17">
        <f t="shared" si="33"/>
        <v>9.8336704877500555E-2</v>
      </c>
    </row>
    <row r="515" spans="1:14" ht="12.75" hidden="1" x14ac:dyDescent="0.2">
      <c r="A515" s="3">
        <v>8</v>
      </c>
      <c r="B515" s="3">
        <v>2019</v>
      </c>
      <c r="C515" s="13">
        <f t="shared" ref="C515:C578" si="35">B515</f>
        <v>2019</v>
      </c>
      <c r="D515" s="2">
        <f t="shared" si="34"/>
        <v>43678</v>
      </c>
      <c r="E515" s="1" t="s">
        <v>49</v>
      </c>
      <c r="F515" s="3">
        <v>724</v>
      </c>
      <c r="G515" s="3">
        <v>87</v>
      </c>
      <c r="H515" s="3">
        <f t="shared" si="29"/>
        <v>811</v>
      </c>
      <c r="I515" s="3">
        <v>54</v>
      </c>
      <c r="J515" s="3">
        <v>4</v>
      </c>
      <c r="K515" s="3">
        <f t="shared" si="30"/>
        <v>58</v>
      </c>
      <c r="L515" s="16" cm="1">
        <f t="array" ref="L515">INDEX('Population 2017-2022'!C$2:C$97, MATCH(1, (E515='Population 2017-2022'!A$2:A$97) * (C515='Population 2017-2022'!B$2:B$97), 0))</f>
        <v>835797</v>
      </c>
      <c r="M515" s="17">
        <f t="shared" ref="M515:M578" si="36">1000*H515/L515</f>
        <v>0.97033131250770221</v>
      </c>
      <c r="N515" s="17">
        <f t="shared" ref="N515:N578" si="37">1000*K515/L515</f>
        <v>6.9394841091796208E-2</v>
      </c>
    </row>
    <row r="516" spans="1:14" ht="12.75" hidden="1" x14ac:dyDescent="0.2">
      <c r="A516" s="3">
        <v>8</v>
      </c>
      <c r="B516" s="3">
        <v>2019</v>
      </c>
      <c r="C516" s="13">
        <f t="shared" si="35"/>
        <v>2019</v>
      </c>
      <c r="D516" s="2">
        <f t="shared" si="34"/>
        <v>43678</v>
      </c>
      <c r="E516" s="1" t="s">
        <v>50</v>
      </c>
      <c r="F516" s="3">
        <v>890</v>
      </c>
      <c r="G516" s="3">
        <v>73</v>
      </c>
      <c r="H516" s="3">
        <f t="shared" si="29"/>
        <v>963</v>
      </c>
      <c r="I516" s="3">
        <v>85</v>
      </c>
      <c r="J516" s="3">
        <v>20</v>
      </c>
      <c r="K516" s="3">
        <f t="shared" si="30"/>
        <v>105</v>
      </c>
      <c r="L516" s="16" cm="1">
        <f t="array" ref="L516">INDEX('Population 2017-2022'!C$2:C$97, MATCH(1, (E516='Population 2017-2022'!A$2:A$97) * (C516='Population 2017-2022'!B$2:B$97), 0))</f>
        <v>1141966</v>
      </c>
      <c r="M516" s="17">
        <f t="shared" si="36"/>
        <v>0.84328254956802562</v>
      </c>
      <c r="N516" s="17">
        <f t="shared" si="37"/>
        <v>9.1946695435766043E-2</v>
      </c>
    </row>
    <row r="517" spans="1:14" ht="12.75" hidden="1" x14ac:dyDescent="0.2">
      <c r="A517" s="3">
        <v>8</v>
      </c>
      <c r="B517" s="3">
        <v>2019</v>
      </c>
      <c r="C517" s="13">
        <f t="shared" si="35"/>
        <v>2019</v>
      </c>
      <c r="D517" s="2">
        <f t="shared" si="34"/>
        <v>43678</v>
      </c>
      <c r="E517" s="1" t="s">
        <v>20</v>
      </c>
      <c r="F517" s="3">
        <v>1045</v>
      </c>
      <c r="G517" s="3">
        <v>79</v>
      </c>
      <c r="H517" s="3">
        <f t="shared" si="29"/>
        <v>1124</v>
      </c>
      <c r="I517" s="3">
        <v>225</v>
      </c>
      <c r="J517" s="3">
        <v>0</v>
      </c>
      <c r="K517" s="3">
        <f t="shared" si="30"/>
        <v>225</v>
      </c>
      <c r="L517" s="16" cm="1">
        <f t="array" ref="L517">INDEX('Population 2017-2022'!C$2:C$97, MATCH(1, (E517='Population 2017-2022'!A$2:A$97) * (C517='Population 2017-2022'!B$2:B$97), 0))</f>
        <v>1250806</v>
      </c>
      <c r="M517" s="17">
        <f t="shared" si="36"/>
        <v>0.89862056945681423</v>
      </c>
      <c r="N517" s="17">
        <f t="shared" si="37"/>
        <v>0.1798840107898427</v>
      </c>
    </row>
    <row r="518" spans="1:14" ht="12.75" hidden="1" x14ac:dyDescent="0.2">
      <c r="A518" s="3">
        <v>8</v>
      </c>
      <c r="B518" s="3">
        <v>2019</v>
      </c>
      <c r="C518" s="13">
        <f t="shared" si="35"/>
        <v>2019</v>
      </c>
      <c r="D518" s="2">
        <f t="shared" si="34"/>
        <v>43678</v>
      </c>
      <c r="E518" s="1" t="s">
        <v>52</v>
      </c>
      <c r="F518" s="3">
        <v>980</v>
      </c>
      <c r="G518" s="3">
        <v>85</v>
      </c>
      <c r="H518" s="3">
        <f t="shared" si="29"/>
        <v>1065</v>
      </c>
      <c r="I518" s="3">
        <v>163</v>
      </c>
      <c r="J518" s="3">
        <v>14</v>
      </c>
      <c r="K518" s="3">
        <f t="shared" si="30"/>
        <v>177</v>
      </c>
      <c r="L518" s="16" cm="1">
        <f t="array" ref="L518">INDEX('Population 2017-2022'!C$2:C$97, MATCH(1, (E518='Population 2017-2022'!A$2:A$97) * (C518='Population 2017-2022'!B$2:B$97), 0))</f>
        <v>1325031</v>
      </c>
      <c r="M518" s="17">
        <f t="shared" si="36"/>
        <v>0.80375478007684353</v>
      </c>
      <c r="N518" s="17">
        <f t="shared" si="37"/>
        <v>0.13358178035079935</v>
      </c>
    </row>
    <row r="519" spans="1:14" ht="12.75" x14ac:dyDescent="0.2">
      <c r="A519" s="3">
        <v>8</v>
      </c>
      <c r="B519" s="3">
        <v>2019</v>
      </c>
      <c r="C519" s="13">
        <f t="shared" si="35"/>
        <v>2019</v>
      </c>
      <c r="D519" s="2">
        <f t="shared" si="34"/>
        <v>43678</v>
      </c>
      <c r="E519" s="1" t="s">
        <v>21</v>
      </c>
      <c r="F519" s="3">
        <v>25594</v>
      </c>
      <c r="G519" s="3">
        <v>2836</v>
      </c>
      <c r="H519" s="3">
        <f t="shared" si="29"/>
        <v>28430</v>
      </c>
      <c r="I519" s="3">
        <v>3650</v>
      </c>
      <c r="J519" s="3">
        <v>1296</v>
      </c>
      <c r="K519" s="3">
        <f t="shared" si="30"/>
        <v>4946</v>
      </c>
      <c r="L519" s="16" cm="1">
        <f t="array" ref="L519">INDEX('Population 2017-2022'!C$2:C$97, MATCH(1, (E519='Population 2017-2022'!A$2:A$97) * (C519='Population 2017-2022'!B$2:B$97), 0))</f>
        <v>33678525</v>
      </c>
      <c r="M519" s="17">
        <f t="shared" si="36"/>
        <v>0.84415810965593063</v>
      </c>
      <c r="N519" s="17">
        <f t="shared" si="37"/>
        <v>0.14685916322047951</v>
      </c>
    </row>
    <row r="520" spans="1:14" ht="12.75" hidden="1" x14ac:dyDescent="0.2">
      <c r="A520" s="3">
        <v>9</v>
      </c>
      <c r="B520" s="3">
        <v>2019</v>
      </c>
      <c r="C520" s="13">
        <f t="shared" si="35"/>
        <v>2019</v>
      </c>
      <c r="D520" s="2">
        <f t="shared" si="34"/>
        <v>43709</v>
      </c>
      <c r="E520" s="1" t="s">
        <v>10</v>
      </c>
      <c r="F520" s="3">
        <v>2325</v>
      </c>
      <c r="G520" s="3">
        <v>493</v>
      </c>
      <c r="H520" s="3">
        <f t="shared" si="29"/>
        <v>2818</v>
      </c>
      <c r="I520" s="3">
        <v>1007</v>
      </c>
      <c r="J520" s="3">
        <v>359</v>
      </c>
      <c r="K520" s="3">
        <f t="shared" si="30"/>
        <v>1366</v>
      </c>
    </row>
    <row r="521" spans="1:14" ht="12.75" hidden="1" x14ac:dyDescent="0.2">
      <c r="A521" s="3">
        <v>9</v>
      </c>
      <c r="B521" s="3">
        <v>2019</v>
      </c>
      <c r="C521" s="13">
        <f t="shared" si="35"/>
        <v>2019</v>
      </c>
      <c r="D521" s="2">
        <f t="shared" si="34"/>
        <v>43709</v>
      </c>
      <c r="E521" s="1" t="s">
        <v>11</v>
      </c>
      <c r="F521" s="3">
        <v>1572</v>
      </c>
      <c r="G521" s="3">
        <v>369</v>
      </c>
      <c r="H521" s="3">
        <f t="shared" si="29"/>
        <v>1941</v>
      </c>
      <c r="I521" s="3">
        <v>658</v>
      </c>
      <c r="J521" s="3">
        <v>457</v>
      </c>
      <c r="K521" s="3">
        <f t="shared" si="30"/>
        <v>1115</v>
      </c>
    </row>
    <row r="522" spans="1:14" ht="12.75" hidden="1" x14ac:dyDescent="0.2">
      <c r="A522" s="3">
        <v>9</v>
      </c>
      <c r="B522" s="3">
        <v>2019</v>
      </c>
      <c r="C522" s="13">
        <f t="shared" si="35"/>
        <v>2019</v>
      </c>
      <c r="D522" s="2">
        <f t="shared" si="34"/>
        <v>43709</v>
      </c>
      <c r="E522" s="1" t="s">
        <v>12</v>
      </c>
      <c r="F522" s="3">
        <v>1421</v>
      </c>
      <c r="G522" s="3">
        <v>2318</v>
      </c>
      <c r="H522" s="3">
        <f t="shared" si="29"/>
        <v>3739</v>
      </c>
      <c r="I522" s="3">
        <v>143</v>
      </c>
      <c r="J522" s="3">
        <v>178</v>
      </c>
      <c r="K522" s="3">
        <f t="shared" si="30"/>
        <v>321</v>
      </c>
      <c r="L522" s="16" cm="1">
        <f t="array" ref="L522">INDEX('Population 2017-2022'!C$2:C$97, MATCH(1, (E522='Population 2017-2022'!A$2:A$97) * (C522='Population 2017-2022'!B$2:B$97), 0))</f>
        <v>3828197</v>
      </c>
      <c r="M522" s="17">
        <f t="shared" si="36"/>
        <v>0.97669999741392621</v>
      </c>
      <c r="N522" s="17">
        <f t="shared" si="37"/>
        <v>8.3851484132086207E-2</v>
      </c>
    </row>
    <row r="523" spans="1:14" ht="12.75" hidden="1" x14ac:dyDescent="0.2">
      <c r="A523" s="3">
        <v>9</v>
      </c>
      <c r="B523" s="3">
        <v>2019</v>
      </c>
      <c r="C523" s="13">
        <f t="shared" si="35"/>
        <v>2019</v>
      </c>
      <c r="D523" s="2">
        <f t="shared" si="34"/>
        <v>43709</v>
      </c>
      <c r="E523" s="1" t="s">
        <v>13</v>
      </c>
      <c r="F523" s="3">
        <v>598</v>
      </c>
      <c r="G523" s="3">
        <v>99</v>
      </c>
      <c r="H523" s="3">
        <f t="shared" si="29"/>
        <v>697</v>
      </c>
      <c r="I523" s="3">
        <v>228</v>
      </c>
      <c r="J523" s="3">
        <v>179</v>
      </c>
      <c r="K523" s="3">
        <f t="shared" si="30"/>
        <v>407</v>
      </c>
      <c r="L523" s="16" cm="1">
        <f t="array" ref="L523">INDEX('Population 2017-2022'!C$2:C$97, MATCH(1, (E523='Population 2017-2022'!A$2:A$97) * (C523='Population 2017-2022'!B$2:B$97), 0))</f>
        <v>1680328</v>
      </c>
      <c r="M523" s="17">
        <f t="shared" si="36"/>
        <v>0.41479996762536836</v>
      </c>
      <c r="N523" s="17">
        <f t="shared" si="37"/>
        <v>0.24221461524178614</v>
      </c>
    </row>
    <row r="524" spans="1:14" ht="12.75" hidden="1" x14ac:dyDescent="0.2">
      <c r="A524" s="3">
        <v>9</v>
      </c>
      <c r="B524" s="3">
        <v>2019</v>
      </c>
      <c r="C524" s="13">
        <f t="shared" si="35"/>
        <v>2019</v>
      </c>
      <c r="D524" s="2">
        <f t="shared" si="34"/>
        <v>43709</v>
      </c>
      <c r="E524" s="1" t="s">
        <v>14</v>
      </c>
      <c r="F524" s="3">
        <v>358</v>
      </c>
      <c r="G524" s="3">
        <v>79</v>
      </c>
      <c r="H524" s="3">
        <f t="shared" si="29"/>
        <v>437</v>
      </c>
      <c r="I524" s="3">
        <v>241</v>
      </c>
      <c r="J524" s="3">
        <v>5</v>
      </c>
      <c r="K524" s="3">
        <f t="shared" si="30"/>
        <v>246</v>
      </c>
      <c r="L524" s="16" cm="1">
        <f t="array" ref="L524">INDEX('Population 2017-2022'!C$2:C$97, MATCH(1, (E524='Population 2017-2022'!A$2:A$97) * (C524='Population 2017-2022'!B$2:B$97), 0))</f>
        <v>2119403</v>
      </c>
      <c r="M524" s="17">
        <f t="shared" si="36"/>
        <v>0.20619013939302719</v>
      </c>
      <c r="N524" s="17">
        <f t="shared" si="37"/>
        <v>0.11607042171781393</v>
      </c>
    </row>
    <row r="525" spans="1:14" ht="12.75" hidden="1" x14ac:dyDescent="0.2">
      <c r="A525" s="3">
        <v>9</v>
      </c>
      <c r="B525" s="3">
        <v>2019</v>
      </c>
      <c r="C525" s="13">
        <f t="shared" si="35"/>
        <v>2019</v>
      </c>
      <c r="D525" s="2">
        <f t="shared" si="34"/>
        <v>43709</v>
      </c>
      <c r="E525" s="1" t="s">
        <v>51</v>
      </c>
      <c r="F525" s="3">
        <v>381</v>
      </c>
      <c r="G525" s="3">
        <v>45</v>
      </c>
      <c r="H525" s="3">
        <f t="shared" si="29"/>
        <v>426</v>
      </c>
      <c r="I525" s="3">
        <v>266</v>
      </c>
      <c r="J525" s="3">
        <v>3</v>
      </c>
      <c r="K525" s="3">
        <f t="shared" si="30"/>
        <v>269</v>
      </c>
      <c r="L525" s="16" cm="1">
        <f t="array" ref="L525">INDEX('Population 2017-2022'!C$2:C$97, MATCH(1, (E525='Population 2017-2022'!A$2:A$97) * (C525='Population 2017-2022'!B$2:B$97), 0))</f>
        <v>1510338</v>
      </c>
      <c r="M525" s="17">
        <f t="shared" si="36"/>
        <v>0.28205606956853368</v>
      </c>
      <c r="N525" s="17">
        <f t="shared" si="37"/>
        <v>0.17810582796698488</v>
      </c>
    </row>
    <row r="526" spans="1:14" ht="12.75" hidden="1" x14ac:dyDescent="0.2">
      <c r="A526" s="3">
        <v>9</v>
      </c>
      <c r="B526" s="3">
        <v>2019</v>
      </c>
      <c r="C526" s="13">
        <f t="shared" si="35"/>
        <v>2019</v>
      </c>
      <c r="D526" s="2">
        <f t="shared" si="34"/>
        <v>43709</v>
      </c>
      <c r="E526" s="1" t="s">
        <v>15</v>
      </c>
      <c r="F526" s="3">
        <v>1277</v>
      </c>
      <c r="G526" s="3">
        <v>173</v>
      </c>
      <c r="H526" s="3">
        <f t="shared" si="29"/>
        <v>1450</v>
      </c>
      <c r="I526" s="3">
        <v>148</v>
      </c>
      <c r="J526" s="3">
        <v>21</v>
      </c>
      <c r="K526" s="3">
        <f t="shared" si="30"/>
        <v>169</v>
      </c>
      <c r="L526" s="16" cm="1">
        <f t="array" ref="L526">INDEX('Population 2017-2022'!C$2:C$97, MATCH(1, (E526='Population 2017-2022'!A$2:A$97) * (C526='Population 2017-2022'!B$2:B$97), 0))</f>
        <v>1639953</v>
      </c>
      <c r="M526" s="17">
        <f t="shared" si="36"/>
        <v>0.88417168052986883</v>
      </c>
      <c r="N526" s="17">
        <f t="shared" si="37"/>
        <v>0.10305173379968816</v>
      </c>
    </row>
    <row r="527" spans="1:14" ht="12.75" hidden="1" x14ac:dyDescent="0.2">
      <c r="A527" s="3">
        <v>9</v>
      </c>
      <c r="B527" s="3">
        <v>2019</v>
      </c>
      <c r="C527" s="13">
        <f t="shared" si="35"/>
        <v>2019</v>
      </c>
      <c r="D527" s="2">
        <f t="shared" si="34"/>
        <v>43709</v>
      </c>
      <c r="E527" s="1" t="s">
        <v>16</v>
      </c>
      <c r="F527" s="3">
        <v>899</v>
      </c>
      <c r="G527" s="3">
        <v>155</v>
      </c>
      <c r="H527" s="3">
        <f t="shared" si="29"/>
        <v>1054</v>
      </c>
      <c r="I527" s="3">
        <v>61</v>
      </c>
      <c r="J527" s="3">
        <v>8</v>
      </c>
      <c r="K527" s="3">
        <f t="shared" si="30"/>
        <v>69</v>
      </c>
      <c r="L527" s="16" cm="1">
        <f t="array" ref="L527">INDEX('Population 2017-2022'!C$2:C$97, MATCH(1, (E527='Population 2017-2022'!A$2:A$97) * (C527='Population 2017-2022'!B$2:B$97), 0))</f>
        <v>2150338</v>
      </c>
      <c r="M527" s="17">
        <f t="shared" si="36"/>
        <v>0.49015550113517037</v>
      </c>
      <c r="N527" s="17">
        <f t="shared" si="37"/>
        <v>3.2087978727065231E-2</v>
      </c>
    </row>
    <row r="528" spans="1:14" ht="12.75" hidden="1" x14ac:dyDescent="0.2">
      <c r="A528" s="3">
        <v>9</v>
      </c>
      <c r="B528" s="3">
        <v>2019</v>
      </c>
      <c r="C528" s="13">
        <f t="shared" si="35"/>
        <v>2019</v>
      </c>
      <c r="D528" s="2">
        <f t="shared" si="34"/>
        <v>43709</v>
      </c>
      <c r="E528" s="1" t="s">
        <v>17</v>
      </c>
      <c r="F528" s="3">
        <v>1703</v>
      </c>
      <c r="G528" s="3">
        <v>154</v>
      </c>
      <c r="H528" s="3">
        <f t="shared" si="29"/>
        <v>1857</v>
      </c>
      <c r="I528" s="3">
        <v>131</v>
      </c>
      <c r="J528" s="3">
        <v>222</v>
      </c>
      <c r="K528" s="3">
        <f t="shared" si="30"/>
        <v>353</v>
      </c>
      <c r="L528" s="16" cm="1">
        <f t="array" ref="L528">INDEX('Population 2017-2022'!C$2:C$97, MATCH(1, (E528='Population 2017-2022'!A$2:A$97) * (C528='Population 2017-2022'!B$2:B$97), 0))</f>
        <v>1818318</v>
      </c>
      <c r="M528" s="17">
        <f t="shared" si="36"/>
        <v>1.0212735066143546</v>
      </c>
      <c r="N528" s="17">
        <f t="shared" si="37"/>
        <v>0.19413545925410186</v>
      </c>
    </row>
    <row r="529" spans="1:14" ht="12.75" hidden="1" x14ac:dyDescent="0.2">
      <c r="A529" s="3">
        <v>9</v>
      </c>
      <c r="B529" s="3">
        <v>2019</v>
      </c>
      <c r="C529" s="13">
        <f t="shared" si="35"/>
        <v>2019</v>
      </c>
      <c r="D529" s="2">
        <f t="shared" si="34"/>
        <v>43709</v>
      </c>
      <c r="E529" s="1" t="s">
        <v>18</v>
      </c>
      <c r="F529" s="3">
        <v>1161</v>
      </c>
      <c r="G529" s="3">
        <v>320</v>
      </c>
      <c r="H529" s="3">
        <f t="shared" si="29"/>
        <v>1481</v>
      </c>
      <c r="I529" s="3">
        <v>516</v>
      </c>
      <c r="J529" s="3">
        <v>65</v>
      </c>
      <c r="K529" s="3">
        <f t="shared" si="30"/>
        <v>581</v>
      </c>
      <c r="L529" s="16" cm="1">
        <f t="array" ref="L529">INDEX('Population 2017-2022'!C$2:C$97, MATCH(1, (E529='Population 2017-2022'!A$2:A$97) * (C529='Population 2017-2022'!B$2:B$97), 0))</f>
        <v>2985073</v>
      </c>
      <c r="M529" s="17">
        <f t="shared" si="36"/>
        <v>0.49613527039372235</v>
      </c>
      <c r="N529" s="17">
        <f t="shared" si="37"/>
        <v>0.19463510607613282</v>
      </c>
    </row>
    <row r="530" spans="1:14" ht="12.75" hidden="1" x14ac:dyDescent="0.2">
      <c r="A530" s="3">
        <v>9</v>
      </c>
      <c r="B530" s="3">
        <v>2019</v>
      </c>
      <c r="C530" s="13">
        <f t="shared" si="35"/>
        <v>2019</v>
      </c>
      <c r="D530" s="2">
        <f t="shared" si="34"/>
        <v>43709</v>
      </c>
      <c r="E530" s="1" t="s">
        <v>19</v>
      </c>
      <c r="F530" s="3">
        <v>317</v>
      </c>
      <c r="G530" s="3">
        <v>57</v>
      </c>
      <c r="H530" s="3">
        <f t="shared" si="29"/>
        <v>374</v>
      </c>
      <c r="I530" s="3">
        <v>135</v>
      </c>
      <c r="J530" s="3">
        <v>2</v>
      </c>
      <c r="K530" s="3">
        <f t="shared" si="30"/>
        <v>137</v>
      </c>
      <c r="L530" s="16" cm="1">
        <f t="array" ref="L530">INDEX('Population 2017-2022'!C$2:C$97, MATCH(1, (E530='Population 2017-2022'!A$2:A$97) * (C530='Population 2017-2022'!B$2:B$97), 0))</f>
        <v>1415034</v>
      </c>
      <c r="M530" s="17">
        <f t="shared" si="36"/>
        <v>0.26430460328161726</v>
      </c>
      <c r="N530" s="17">
        <f t="shared" si="37"/>
        <v>9.6817461629897239E-2</v>
      </c>
    </row>
    <row r="531" spans="1:14" ht="12.75" hidden="1" x14ac:dyDescent="0.2">
      <c r="A531" s="3">
        <v>9</v>
      </c>
      <c r="B531" s="3">
        <v>2019</v>
      </c>
      <c r="C531" s="13">
        <f t="shared" si="35"/>
        <v>2019</v>
      </c>
      <c r="D531" s="2">
        <f t="shared" si="34"/>
        <v>43709</v>
      </c>
      <c r="E531" s="1" t="s">
        <v>48</v>
      </c>
      <c r="F531" s="3">
        <v>1390</v>
      </c>
      <c r="G531" s="3">
        <v>77</v>
      </c>
      <c r="H531" s="3">
        <f t="shared" si="29"/>
        <v>1467</v>
      </c>
      <c r="I531" s="3">
        <v>63</v>
      </c>
      <c r="J531" s="3">
        <v>92</v>
      </c>
      <c r="K531" s="3">
        <f t="shared" si="30"/>
        <v>155</v>
      </c>
      <c r="L531" s="16" cm="1">
        <f t="array" ref="L531">INDEX('Population 2017-2022'!C$2:C$97, MATCH(1, (E531='Population 2017-2022'!A$2:A$97) * (C531='Population 2017-2022'!B$2:B$97), 0))</f>
        <v>1637232</v>
      </c>
      <c r="M531" s="17">
        <f t="shared" si="36"/>
        <v>0.89602450966020697</v>
      </c>
      <c r="N531" s="17">
        <f t="shared" si="37"/>
        <v>9.4671982956599926E-2</v>
      </c>
    </row>
    <row r="532" spans="1:14" ht="12.75" hidden="1" x14ac:dyDescent="0.2">
      <c r="A532" s="3">
        <v>9</v>
      </c>
      <c r="B532" s="3">
        <v>2019</v>
      </c>
      <c r="C532" s="13">
        <f t="shared" si="35"/>
        <v>2019</v>
      </c>
      <c r="D532" s="2">
        <f t="shared" si="34"/>
        <v>43709</v>
      </c>
      <c r="E532" s="1" t="s">
        <v>49</v>
      </c>
      <c r="F532" s="3">
        <v>228</v>
      </c>
      <c r="G532" s="3">
        <v>108</v>
      </c>
      <c r="H532" s="3">
        <f t="shared" si="29"/>
        <v>336</v>
      </c>
      <c r="I532" s="3">
        <v>35</v>
      </c>
      <c r="J532" s="3">
        <v>4</v>
      </c>
      <c r="K532" s="3">
        <f t="shared" si="30"/>
        <v>39</v>
      </c>
      <c r="L532" s="16" cm="1">
        <f t="array" ref="L532">INDEX('Population 2017-2022'!C$2:C$97, MATCH(1, (E532='Population 2017-2022'!A$2:A$97) * (C532='Population 2017-2022'!B$2:B$97), 0))</f>
        <v>835797</v>
      </c>
      <c r="M532" s="17">
        <f t="shared" si="36"/>
        <v>0.40201149322144014</v>
      </c>
      <c r="N532" s="17">
        <f t="shared" si="37"/>
        <v>4.6662048320345727E-2</v>
      </c>
    </row>
    <row r="533" spans="1:14" ht="12.75" hidden="1" x14ac:dyDescent="0.2">
      <c r="A533" s="3">
        <v>9</v>
      </c>
      <c r="B533" s="3">
        <v>2019</v>
      </c>
      <c r="C533" s="13">
        <f t="shared" si="35"/>
        <v>2019</v>
      </c>
      <c r="D533" s="2">
        <f t="shared" si="34"/>
        <v>43709</v>
      </c>
      <c r="E533" s="1" t="s">
        <v>50</v>
      </c>
      <c r="F533" s="3">
        <v>529</v>
      </c>
      <c r="G533" s="3">
        <v>86</v>
      </c>
      <c r="H533" s="3">
        <f t="shared" si="29"/>
        <v>615</v>
      </c>
      <c r="I533" s="3">
        <v>76</v>
      </c>
      <c r="J533" s="3">
        <v>23</v>
      </c>
      <c r="K533" s="3">
        <f t="shared" si="30"/>
        <v>99</v>
      </c>
      <c r="L533" s="16" cm="1">
        <f t="array" ref="L533">INDEX('Population 2017-2022'!C$2:C$97, MATCH(1, (E533='Population 2017-2022'!A$2:A$97) * (C533='Population 2017-2022'!B$2:B$97), 0))</f>
        <v>1141966</v>
      </c>
      <c r="M533" s="17">
        <f t="shared" si="36"/>
        <v>0.53854493040948681</v>
      </c>
      <c r="N533" s="17">
        <f t="shared" si="37"/>
        <v>8.6692598553722258E-2</v>
      </c>
    </row>
    <row r="534" spans="1:14" ht="12.75" hidden="1" x14ac:dyDescent="0.2">
      <c r="A534" s="3">
        <v>9</v>
      </c>
      <c r="B534" s="3">
        <v>2019</v>
      </c>
      <c r="C534" s="13">
        <f t="shared" si="35"/>
        <v>2019</v>
      </c>
      <c r="D534" s="2">
        <f t="shared" si="34"/>
        <v>43709</v>
      </c>
      <c r="E534" s="1" t="s">
        <v>20</v>
      </c>
      <c r="F534" s="3">
        <v>268</v>
      </c>
      <c r="G534" s="3">
        <v>89</v>
      </c>
      <c r="H534" s="3">
        <f t="shared" si="29"/>
        <v>357</v>
      </c>
      <c r="I534" s="3">
        <v>266</v>
      </c>
      <c r="J534" s="3">
        <v>0</v>
      </c>
      <c r="K534" s="3">
        <f t="shared" si="30"/>
        <v>266</v>
      </c>
      <c r="L534" s="16" cm="1">
        <f t="array" ref="L534">INDEX('Population 2017-2022'!C$2:C$97, MATCH(1, (E534='Population 2017-2022'!A$2:A$97) * (C534='Population 2017-2022'!B$2:B$97), 0))</f>
        <v>1250806</v>
      </c>
      <c r="M534" s="17">
        <f t="shared" si="36"/>
        <v>0.28541596378655043</v>
      </c>
      <c r="N534" s="17">
        <f t="shared" si="37"/>
        <v>0.21266287497821404</v>
      </c>
    </row>
    <row r="535" spans="1:14" ht="12.75" hidden="1" x14ac:dyDescent="0.2">
      <c r="A535" s="3">
        <v>9</v>
      </c>
      <c r="B535" s="3">
        <v>2019</v>
      </c>
      <c r="C535" s="13">
        <f t="shared" si="35"/>
        <v>2019</v>
      </c>
      <c r="D535" s="2">
        <f t="shared" si="34"/>
        <v>43709</v>
      </c>
      <c r="E535" s="1" t="s">
        <v>52</v>
      </c>
      <c r="F535" s="3">
        <v>366</v>
      </c>
      <c r="G535" s="3">
        <v>69</v>
      </c>
      <c r="H535" s="3">
        <f t="shared" si="29"/>
        <v>435</v>
      </c>
      <c r="I535" s="3">
        <v>248</v>
      </c>
      <c r="J535" s="3">
        <v>16</v>
      </c>
      <c r="K535" s="3">
        <f t="shared" si="30"/>
        <v>264</v>
      </c>
      <c r="L535" s="16" cm="1">
        <f t="array" ref="L535">INDEX('Population 2017-2022'!C$2:C$97, MATCH(1, (E535='Population 2017-2022'!A$2:A$97) * (C535='Population 2017-2022'!B$2:B$97), 0))</f>
        <v>1325031</v>
      </c>
      <c r="M535" s="17">
        <f t="shared" si="36"/>
        <v>0.32829420594687975</v>
      </c>
      <c r="N535" s="17">
        <f t="shared" si="37"/>
        <v>0.1992406215401753</v>
      </c>
    </row>
    <row r="536" spans="1:14" ht="12.75" x14ac:dyDescent="0.2">
      <c r="A536" s="3">
        <v>9</v>
      </c>
      <c r="B536" s="3">
        <v>2019</v>
      </c>
      <c r="C536" s="13">
        <f t="shared" si="35"/>
        <v>2019</v>
      </c>
      <c r="D536" s="2">
        <f t="shared" si="34"/>
        <v>43709</v>
      </c>
      <c r="E536" s="1" t="s">
        <v>21</v>
      </c>
      <c r="F536" s="3">
        <v>14793</v>
      </c>
      <c r="G536" s="3">
        <v>4691</v>
      </c>
      <c r="H536" s="3">
        <f t="shared" si="29"/>
        <v>19484</v>
      </c>
      <c r="I536" s="3">
        <v>4222</v>
      </c>
      <c r="J536" s="3">
        <v>1634</v>
      </c>
      <c r="K536" s="3">
        <f t="shared" si="30"/>
        <v>5856</v>
      </c>
      <c r="L536" s="16" cm="1">
        <f t="array" ref="L536">INDEX('Population 2017-2022'!C$2:C$97, MATCH(1, (E536='Population 2017-2022'!A$2:A$97) * (C536='Population 2017-2022'!B$2:B$97), 0))</f>
        <v>33678525</v>
      </c>
      <c r="M536" s="17">
        <f t="shared" si="36"/>
        <v>0.57852889935055052</v>
      </c>
      <c r="N536" s="17">
        <f t="shared" si="37"/>
        <v>0.1738793489322944</v>
      </c>
    </row>
    <row r="537" spans="1:14" ht="12.75" hidden="1" x14ac:dyDescent="0.2">
      <c r="A537" s="3">
        <v>10</v>
      </c>
      <c r="B537" s="3">
        <v>2019</v>
      </c>
      <c r="C537" s="13">
        <f t="shared" si="35"/>
        <v>2019</v>
      </c>
      <c r="D537" s="2">
        <f t="shared" si="34"/>
        <v>43739</v>
      </c>
      <c r="E537" s="1" t="s">
        <v>10</v>
      </c>
      <c r="F537" s="3">
        <v>1134</v>
      </c>
      <c r="G537" s="3">
        <v>480</v>
      </c>
      <c r="H537" s="3">
        <f t="shared" si="29"/>
        <v>1614</v>
      </c>
      <c r="I537" s="3">
        <v>870</v>
      </c>
      <c r="J537" s="3">
        <v>259</v>
      </c>
      <c r="K537" s="3">
        <f t="shared" si="30"/>
        <v>1129</v>
      </c>
    </row>
    <row r="538" spans="1:14" ht="12.75" hidden="1" x14ac:dyDescent="0.2">
      <c r="A538" s="3">
        <v>10</v>
      </c>
      <c r="B538" s="3">
        <v>2019</v>
      </c>
      <c r="C538" s="13">
        <f t="shared" si="35"/>
        <v>2019</v>
      </c>
      <c r="D538" s="2">
        <f t="shared" si="34"/>
        <v>43739</v>
      </c>
      <c r="E538" s="1" t="s">
        <v>11</v>
      </c>
      <c r="F538" s="3">
        <v>980</v>
      </c>
      <c r="G538" s="3">
        <v>308</v>
      </c>
      <c r="H538" s="3">
        <f t="shared" si="29"/>
        <v>1288</v>
      </c>
      <c r="I538" s="3">
        <v>550</v>
      </c>
      <c r="J538" s="3">
        <v>393</v>
      </c>
      <c r="K538" s="3">
        <f t="shared" si="30"/>
        <v>943</v>
      </c>
    </row>
    <row r="539" spans="1:14" ht="12.75" hidden="1" x14ac:dyDescent="0.2">
      <c r="A539" s="3">
        <v>10</v>
      </c>
      <c r="B539" s="3">
        <v>2019</v>
      </c>
      <c r="C539" s="13">
        <f t="shared" si="35"/>
        <v>2019</v>
      </c>
      <c r="D539" s="2">
        <f t="shared" si="34"/>
        <v>43739</v>
      </c>
      <c r="E539" s="1" t="s">
        <v>12</v>
      </c>
      <c r="F539" s="3">
        <v>1422</v>
      </c>
      <c r="G539" s="3">
        <v>2105</v>
      </c>
      <c r="H539" s="3">
        <f t="shared" si="29"/>
        <v>3527</v>
      </c>
      <c r="I539" s="3">
        <v>205</v>
      </c>
      <c r="J539" s="3">
        <v>190</v>
      </c>
      <c r="K539" s="3">
        <f t="shared" si="30"/>
        <v>395</v>
      </c>
      <c r="L539" s="16" cm="1">
        <f t="array" ref="L539">INDEX('Population 2017-2022'!C$2:C$97, MATCH(1, (E539='Population 2017-2022'!A$2:A$97) * (C539='Population 2017-2022'!B$2:B$97), 0))</f>
        <v>3828197</v>
      </c>
      <c r="M539" s="17">
        <f t="shared" si="36"/>
        <v>0.92132144714600628</v>
      </c>
      <c r="N539" s="17">
        <f t="shared" si="37"/>
        <v>0.10318173281051106</v>
      </c>
    </row>
    <row r="540" spans="1:14" ht="12.75" hidden="1" x14ac:dyDescent="0.2">
      <c r="A540" s="3">
        <v>10</v>
      </c>
      <c r="B540" s="3">
        <v>2019</v>
      </c>
      <c r="C540" s="13">
        <f t="shared" si="35"/>
        <v>2019</v>
      </c>
      <c r="D540" s="2">
        <f t="shared" si="34"/>
        <v>43739</v>
      </c>
      <c r="E540" s="1" t="s">
        <v>13</v>
      </c>
      <c r="F540" s="3">
        <v>765</v>
      </c>
      <c r="G540" s="3">
        <v>102</v>
      </c>
      <c r="H540" s="3">
        <f t="shared" si="29"/>
        <v>867</v>
      </c>
      <c r="I540" s="3">
        <v>230</v>
      </c>
      <c r="J540" s="3">
        <v>195</v>
      </c>
      <c r="K540" s="3">
        <f t="shared" si="30"/>
        <v>425</v>
      </c>
      <c r="L540" s="16" cm="1">
        <f t="array" ref="L540">INDEX('Population 2017-2022'!C$2:C$97, MATCH(1, (E540='Population 2017-2022'!A$2:A$97) * (C540='Population 2017-2022'!B$2:B$97), 0))</f>
        <v>1680328</v>
      </c>
      <c r="M540" s="17">
        <f t="shared" si="36"/>
        <v>0.51597069143643381</v>
      </c>
      <c r="N540" s="17">
        <f t="shared" si="37"/>
        <v>0.25292680952766367</v>
      </c>
    </row>
    <row r="541" spans="1:14" ht="12.75" hidden="1" x14ac:dyDescent="0.2">
      <c r="A541" s="3">
        <v>10</v>
      </c>
      <c r="B541" s="3">
        <v>2019</v>
      </c>
      <c r="C541" s="13">
        <f t="shared" si="35"/>
        <v>2019</v>
      </c>
      <c r="D541" s="2">
        <f t="shared" si="34"/>
        <v>43739</v>
      </c>
      <c r="E541" s="1" t="s">
        <v>14</v>
      </c>
      <c r="F541" s="3">
        <v>361</v>
      </c>
      <c r="G541" s="3">
        <v>62</v>
      </c>
      <c r="H541" s="3">
        <f t="shared" si="29"/>
        <v>423</v>
      </c>
      <c r="I541" s="3">
        <v>207</v>
      </c>
      <c r="J541" s="3">
        <v>3</v>
      </c>
      <c r="K541" s="3">
        <f t="shared" si="30"/>
        <v>210</v>
      </c>
      <c r="L541" s="16" cm="1">
        <f t="array" ref="L541">INDEX('Population 2017-2022'!C$2:C$97, MATCH(1, (E541='Population 2017-2022'!A$2:A$97) * (C541='Population 2017-2022'!B$2:B$97), 0))</f>
        <v>2119403</v>
      </c>
      <c r="M541" s="17">
        <f t="shared" si="36"/>
        <v>0.19958450563672883</v>
      </c>
      <c r="N541" s="17">
        <f t="shared" si="37"/>
        <v>9.9084506344475312E-2</v>
      </c>
    </row>
    <row r="542" spans="1:14" ht="12.75" hidden="1" x14ac:dyDescent="0.2">
      <c r="A542" s="3">
        <v>10</v>
      </c>
      <c r="B542" s="3">
        <v>2019</v>
      </c>
      <c r="C542" s="13">
        <f t="shared" si="35"/>
        <v>2019</v>
      </c>
      <c r="D542" s="2">
        <f t="shared" si="34"/>
        <v>43739</v>
      </c>
      <c r="E542" s="1" t="s">
        <v>51</v>
      </c>
      <c r="F542" s="3">
        <v>237</v>
      </c>
      <c r="G542" s="3">
        <v>39</v>
      </c>
      <c r="H542" s="3">
        <f t="shared" si="29"/>
        <v>276</v>
      </c>
      <c r="I542" s="3">
        <v>218</v>
      </c>
      <c r="J542" s="3">
        <v>37</v>
      </c>
      <c r="K542" s="3">
        <f t="shared" si="30"/>
        <v>255</v>
      </c>
      <c r="L542" s="16" cm="1">
        <f t="array" ref="L542">INDEX('Population 2017-2022'!C$2:C$97, MATCH(1, (E542='Population 2017-2022'!A$2:A$97) * (C542='Population 2017-2022'!B$2:B$97), 0))</f>
        <v>1510338</v>
      </c>
      <c r="M542" s="17">
        <f t="shared" si="36"/>
        <v>0.18274055211482462</v>
      </c>
      <c r="N542" s="17">
        <f t="shared" si="37"/>
        <v>0.16883637967130535</v>
      </c>
    </row>
    <row r="543" spans="1:14" ht="12.75" hidden="1" x14ac:dyDescent="0.2">
      <c r="A543" s="3">
        <v>10</v>
      </c>
      <c r="B543" s="3">
        <v>2019</v>
      </c>
      <c r="C543" s="13">
        <f t="shared" si="35"/>
        <v>2019</v>
      </c>
      <c r="D543" s="2">
        <f t="shared" si="34"/>
        <v>43739</v>
      </c>
      <c r="E543" s="1" t="s">
        <v>15</v>
      </c>
      <c r="F543" s="3">
        <v>1224</v>
      </c>
      <c r="G543" s="3">
        <v>198</v>
      </c>
      <c r="H543" s="3">
        <f t="shared" si="29"/>
        <v>1422</v>
      </c>
      <c r="I543" s="3">
        <v>157</v>
      </c>
      <c r="J543" s="3">
        <v>29</v>
      </c>
      <c r="K543" s="3">
        <f t="shared" si="30"/>
        <v>186</v>
      </c>
      <c r="L543" s="16" cm="1">
        <f t="array" ref="L543">INDEX('Population 2017-2022'!C$2:C$97, MATCH(1, (E543='Population 2017-2022'!A$2:A$97) * (C543='Population 2017-2022'!B$2:B$97), 0))</f>
        <v>1639953</v>
      </c>
      <c r="M543" s="17">
        <f t="shared" si="36"/>
        <v>0.86709802049205065</v>
      </c>
      <c r="N543" s="17">
        <f t="shared" si="37"/>
        <v>0.1134178845369349</v>
      </c>
    </row>
    <row r="544" spans="1:14" ht="12.75" hidden="1" x14ac:dyDescent="0.2">
      <c r="A544" s="3">
        <v>10</v>
      </c>
      <c r="B544" s="3">
        <v>2019</v>
      </c>
      <c r="C544" s="13">
        <f t="shared" si="35"/>
        <v>2019</v>
      </c>
      <c r="D544" s="2">
        <f t="shared" si="34"/>
        <v>43739</v>
      </c>
      <c r="E544" s="1" t="s">
        <v>16</v>
      </c>
      <c r="F544" s="3">
        <v>694</v>
      </c>
      <c r="G544" s="3">
        <v>155</v>
      </c>
      <c r="H544" s="3">
        <f t="shared" si="29"/>
        <v>849</v>
      </c>
      <c r="I544" s="3">
        <v>37</v>
      </c>
      <c r="J544" s="3">
        <v>7</v>
      </c>
      <c r="K544" s="3">
        <f t="shared" si="30"/>
        <v>44</v>
      </c>
      <c r="L544" s="16" cm="1">
        <f t="array" ref="L544">INDEX('Population 2017-2022'!C$2:C$97, MATCH(1, (E544='Population 2017-2022'!A$2:A$97) * (C544='Population 2017-2022'!B$2:B$97), 0))</f>
        <v>2150338</v>
      </c>
      <c r="M544" s="17">
        <f t="shared" si="36"/>
        <v>0.39482165129388963</v>
      </c>
      <c r="N544" s="17">
        <f t="shared" si="37"/>
        <v>2.0461899478128556E-2</v>
      </c>
    </row>
    <row r="545" spans="1:14" ht="12.75" hidden="1" x14ac:dyDescent="0.2">
      <c r="A545" s="3">
        <v>10</v>
      </c>
      <c r="B545" s="3">
        <v>2019</v>
      </c>
      <c r="C545" s="13">
        <f t="shared" si="35"/>
        <v>2019</v>
      </c>
      <c r="D545" s="2">
        <f t="shared" si="34"/>
        <v>43739</v>
      </c>
      <c r="E545" s="1" t="s">
        <v>17</v>
      </c>
      <c r="F545" s="3">
        <v>1703</v>
      </c>
      <c r="G545" s="3">
        <v>189</v>
      </c>
      <c r="H545" s="3">
        <f t="shared" si="29"/>
        <v>1892</v>
      </c>
      <c r="I545" s="3">
        <v>63</v>
      </c>
      <c r="J545" s="3">
        <v>233</v>
      </c>
      <c r="K545" s="3">
        <f t="shared" si="30"/>
        <v>296</v>
      </c>
      <c r="L545" s="16" cm="1">
        <f t="array" ref="L545">INDEX('Population 2017-2022'!C$2:C$97, MATCH(1, (E545='Population 2017-2022'!A$2:A$97) * (C545='Population 2017-2022'!B$2:B$97), 0))</f>
        <v>1818318</v>
      </c>
      <c r="M545" s="17">
        <f t="shared" si="36"/>
        <v>1.0405220648973392</v>
      </c>
      <c r="N545" s="17">
        <f t="shared" si="37"/>
        <v>0.16278780719324124</v>
      </c>
    </row>
    <row r="546" spans="1:14" ht="12.75" hidden="1" x14ac:dyDescent="0.2">
      <c r="A546" s="3">
        <v>10</v>
      </c>
      <c r="B546" s="3">
        <v>2019</v>
      </c>
      <c r="C546" s="13">
        <f t="shared" si="35"/>
        <v>2019</v>
      </c>
      <c r="D546" s="2">
        <f t="shared" si="34"/>
        <v>43739</v>
      </c>
      <c r="E546" s="1" t="s">
        <v>18</v>
      </c>
      <c r="F546" s="3">
        <v>787</v>
      </c>
      <c r="G546" s="3">
        <v>288</v>
      </c>
      <c r="H546" s="3">
        <f t="shared" si="29"/>
        <v>1075</v>
      </c>
      <c r="I546" s="3">
        <v>453</v>
      </c>
      <c r="J546" s="3">
        <v>58</v>
      </c>
      <c r="K546" s="3">
        <f t="shared" si="30"/>
        <v>511</v>
      </c>
      <c r="L546" s="16" cm="1">
        <f t="array" ref="L546">INDEX('Population 2017-2022'!C$2:C$97, MATCH(1, (E546='Population 2017-2022'!A$2:A$97) * (C546='Population 2017-2022'!B$2:B$97), 0))</f>
        <v>2985073</v>
      </c>
      <c r="M546" s="17">
        <f t="shared" si="36"/>
        <v>0.36012519626823197</v>
      </c>
      <c r="N546" s="17">
        <f t="shared" si="37"/>
        <v>0.17118509329587583</v>
      </c>
    </row>
    <row r="547" spans="1:14" ht="12.75" hidden="1" x14ac:dyDescent="0.2">
      <c r="A547" s="3">
        <v>10</v>
      </c>
      <c r="B547" s="3">
        <v>2019</v>
      </c>
      <c r="C547" s="13">
        <f t="shared" si="35"/>
        <v>2019</v>
      </c>
      <c r="D547" s="2">
        <f t="shared" si="34"/>
        <v>43739</v>
      </c>
      <c r="E547" s="1" t="s">
        <v>19</v>
      </c>
      <c r="F547" s="3">
        <v>264</v>
      </c>
      <c r="G547" s="3">
        <v>27</v>
      </c>
      <c r="H547" s="3">
        <f t="shared" si="29"/>
        <v>291</v>
      </c>
      <c r="I547" s="3">
        <v>134</v>
      </c>
      <c r="J547" s="3">
        <v>5</v>
      </c>
      <c r="K547" s="3">
        <f t="shared" si="30"/>
        <v>139</v>
      </c>
      <c r="L547" s="16" cm="1">
        <f t="array" ref="L547">INDEX('Population 2017-2022'!C$2:C$97, MATCH(1, (E547='Population 2017-2022'!A$2:A$97) * (C547='Population 2017-2022'!B$2:B$97), 0))</f>
        <v>1415034</v>
      </c>
      <c r="M547" s="17">
        <f t="shared" si="36"/>
        <v>0.20564876886350433</v>
      </c>
      <c r="N547" s="17">
        <f t="shared" si="37"/>
        <v>9.8230855230333688E-2</v>
      </c>
    </row>
    <row r="548" spans="1:14" ht="12.75" hidden="1" x14ac:dyDescent="0.2">
      <c r="A548" s="3">
        <v>10</v>
      </c>
      <c r="B548" s="3">
        <v>2019</v>
      </c>
      <c r="C548" s="13">
        <f t="shared" si="35"/>
        <v>2019</v>
      </c>
      <c r="D548" s="2">
        <f t="shared" si="34"/>
        <v>43739</v>
      </c>
      <c r="E548" s="1" t="s">
        <v>48</v>
      </c>
      <c r="F548" s="3">
        <v>1380</v>
      </c>
      <c r="G548" s="3">
        <v>96</v>
      </c>
      <c r="H548" s="3">
        <f t="shared" si="29"/>
        <v>1476</v>
      </c>
      <c r="I548" s="3">
        <v>161</v>
      </c>
      <c r="J548" s="3">
        <v>107</v>
      </c>
      <c r="K548" s="3">
        <f t="shared" si="30"/>
        <v>268</v>
      </c>
      <c r="L548" s="16" cm="1">
        <f t="array" ref="L548">INDEX('Population 2017-2022'!C$2:C$97, MATCH(1, (E548='Population 2017-2022'!A$2:A$97) * (C548='Population 2017-2022'!B$2:B$97), 0))</f>
        <v>1637232</v>
      </c>
      <c r="M548" s="17">
        <f t="shared" si="36"/>
        <v>0.90152159254155795</v>
      </c>
      <c r="N548" s="17">
        <f t="shared" si="37"/>
        <v>0.16369091246689535</v>
      </c>
    </row>
    <row r="549" spans="1:14" ht="12.75" hidden="1" x14ac:dyDescent="0.2">
      <c r="A549" s="3">
        <v>10</v>
      </c>
      <c r="B549" s="3">
        <v>2019</v>
      </c>
      <c r="C549" s="13">
        <f t="shared" si="35"/>
        <v>2019</v>
      </c>
      <c r="D549" s="2">
        <f t="shared" si="34"/>
        <v>43739</v>
      </c>
      <c r="E549" s="1" t="s">
        <v>49</v>
      </c>
      <c r="F549" s="3">
        <v>205</v>
      </c>
      <c r="G549" s="3">
        <v>81</v>
      </c>
      <c r="H549" s="3">
        <f t="shared" si="29"/>
        <v>286</v>
      </c>
      <c r="I549" s="3">
        <v>31</v>
      </c>
      <c r="J549" s="3">
        <v>8</v>
      </c>
      <c r="K549" s="3">
        <f t="shared" si="30"/>
        <v>39</v>
      </c>
      <c r="L549" s="16" cm="1">
        <f t="array" ref="L549">INDEX('Population 2017-2022'!C$2:C$97, MATCH(1, (E549='Population 2017-2022'!A$2:A$97) * (C549='Population 2017-2022'!B$2:B$97), 0))</f>
        <v>835797</v>
      </c>
      <c r="M549" s="17">
        <f t="shared" si="36"/>
        <v>0.34218835434920203</v>
      </c>
      <c r="N549" s="17">
        <f t="shared" si="37"/>
        <v>4.6662048320345727E-2</v>
      </c>
    </row>
    <row r="550" spans="1:14" ht="12.75" hidden="1" x14ac:dyDescent="0.2">
      <c r="A550" s="3">
        <v>10</v>
      </c>
      <c r="B550" s="3">
        <v>2019</v>
      </c>
      <c r="C550" s="13">
        <f t="shared" si="35"/>
        <v>2019</v>
      </c>
      <c r="D550" s="2">
        <f t="shared" si="34"/>
        <v>43739</v>
      </c>
      <c r="E550" s="1" t="s">
        <v>50</v>
      </c>
      <c r="F550" s="3">
        <v>320</v>
      </c>
      <c r="G550" s="3">
        <v>82</v>
      </c>
      <c r="H550" s="3">
        <f t="shared" si="29"/>
        <v>402</v>
      </c>
      <c r="I550" s="3">
        <v>43</v>
      </c>
      <c r="J550" s="3">
        <v>12</v>
      </c>
      <c r="K550" s="3">
        <f t="shared" si="30"/>
        <v>55</v>
      </c>
      <c r="L550" s="16" cm="1">
        <f t="array" ref="L550">INDEX('Population 2017-2022'!C$2:C$97, MATCH(1, (E550='Population 2017-2022'!A$2:A$97) * (C550='Population 2017-2022'!B$2:B$97), 0))</f>
        <v>1141966</v>
      </c>
      <c r="M550" s="17">
        <f t="shared" si="36"/>
        <v>0.35202449109693285</v>
      </c>
      <c r="N550" s="17">
        <f t="shared" si="37"/>
        <v>4.8162554752067925E-2</v>
      </c>
    </row>
    <row r="551" spans="1:14" ht="12.75" hidden="1" x14ac:dyDescent="0.2">
      <c r="A551" s="3">
        <v>10</v>
      </c>
      <c r="B551" s="3">
        <v>2019</v>
      </c>
      <c r="C551" s="13">
        <f t="shared" si="35"/>
        <v>2019</v>
      </c>
      <c r="D551" s="2">
        <f t="shared" si="34"/>
        <v>43739</v>
      </c>
      <c r="E551" s="1" t="s">
        <v>20</v>
      </c>
      <c r="F551" s="3">
        <v>187</v>
      </c>
      <c r="G551" s="3">
        <v>240</v>
      </c>
      <c r="H551" s="3">
        <f t="shared" si="29"/>
        <v>427</v>
      </c>
      <c r="I551" s="3">
        <v>159</v>
      </c>
      <c r="J551" s="3">
        <v>0</v>
      </c>
      <c r="K551" s="3">
        <f t="shared" si="30"/>
        <v>159</v>
      </c>
      <c r="L551" s="16" cm="1">
        <f t="array" ref="L551">INDEX('Population 2017-2022'!C$2:C$97, MATCH(1, (E551='Population 2017-2022'!A$2:A$97) * (C551='Population 2017-2022'!B$2:B$97), 0))</f>
        <v>1250806</v>
      </c>
      <c r="M551" s="17">
        <f t="shared" si="36"/>
        <v>0.3413798782545015</v>
      </c>
      <c r="N551" s="17">
        <f t="shared" si="37"/>
        <v>0.12711803429148885</v>
      </c>
    </row>
    <row r="552" spans="1:14" ht="12.75" hidden="1" x14ac:dyDescent="0.2">
      <c r="A552" s="3">
        <v>10</v>
      </c>
      <c r="B552" s="3">
        <v>2019</v>
      </c>
      <c r="C552" s="13">
        <f t="shared" si="35"/>
        <v>2019</v>
      </c>
      <c r="D552" s="2">
        <f t="shared" si="34"/>
        <v>43739</v>
      </c>
      <c r="E552" s="1" t="s">
        <v>52</v>
      </c>
      <c r="F552" s="3">
        <v>268</v>
      </c>
      <c r="G552" s="3">
        <v>73</v>
      </c>
      <c r="H552" s="3">
        <f t="shared" si="29"/>
        <v>341</v>
      </c>
      <c r="I552" s="3">
        <v>127</v>
      </c>
      <c r="J552" s="3">
        <v>16</v>
      </c>
      <c r="K552" s="3">
        <f t="shared" si="30"/>
        <v>143</v>
      </c>
      <c r="L552" s="16" cm="1">
        <f t="array" ref="L552">INDEX('Population 2017-2022'!C$2:C$97, MATCH(1, (E552='Population 2017-2022'!A$2:A$97) * (C552='Population 2017-2022'!B$2:B$97), 0))</f>
        <v>1325031</v>
      </c>
      <c r="M552" s="17">
        <f t="shared" si="36"/>
        <v>0.25735246948939305</v>
      </c>
      <c r="N552" s="17">
        <f t="shared" si="37"/>
        <v>0.10792200333426161</v>
      </c>
    </row>
    <row r="553" spans="1:14" ht="12.75" x14ac:dyDescent="0.2">
      <c r="A553" s="3">
        <v>10</v>
      </c>
      <c r="B553" s="3">
        <v>2019</v>
      </c>
      <c r="C553" s="13">
        <f t="shared" si="35"/>
        <v>2019</v>
      </c>
      <c r="D553" s="2">
        <f t="shared" si="34"/>
        <v>43739</v>
      </c>
      <c r="E553" s="1" t="s">
        <v>21</v>
      </c>
      <c r="F553" s="3">
        <v>11931</v>
      </c>
      <c r="G553" s="3">
        <v>4525</v>
      </c>
      <c r="H553" s="3">
        <f t="shared" si="29"/>
        <v>16456</v>
      </c>
      <c r="I553" s="3">
        <v>3645</v>
      </c>
      <c r="J553" s="3">
        <v>1552</v>
      </c>
      <c r="K553" s="3">
        <f t="shared" si="30"/>
        <v>5197</v>
      </c>
      <c r="L553" s="16" cm="1">
        <f t="array" ref="L553">INDEX('Population 2017-2022'!C$2:C$97, MATCH(1, (E553='Population 2017-2022'!A$2:A$97) * (C553='Population 2017-2022'!B$2:B$97), 0))</f>
        <v>33678525</v>
      </c>
      <c r="M553" s="17">
        <f t="shared" si="36"/>
        <v>0.48861997370728083</v>
      </c>
      <c r="N553" s="17">
        <f t="shared" si="37"/>
        <v>0.15431198367505702</v>
      </c>
    </row>
    <row r="554" spans="1:14" ht="12.75" hidden="1" x14ac:dyDescent="0.2">
      <c r="A554" s="3">
        <v>11</v>
      </c>
      <c r="B554" s="3">
        <v>2019</v>
      </c>
      <c r="C554" s="13">
        <f t="shared" si="35"/>
        <v>2019</v>
      </c>
      <c r="D554" s="2">
        <f t="shared" si="34"/>
        <v>43770</v>
      </c>
      <c r="E554" s="1" t="s">
        <v>10</v>
      </c>
      <c r="F554" s="3">
        <v>2402</v>
      </c>
      <c r="G554" s="3">
        <v>559</v>
      </c>
      <c r="H554" s="3">
        <f t="shared" si="29"/>
        <v>2961</v>
      </c>
      <c r="I554" s="3">
        <v>775</v>
      </c>
      <c r="J554" s="3">
        <v>285</v>
      </c>
      <c r="K554" s="3">
        <f t="shared" si="30"/>
        <v>1060</v>
      </c>
    </row>
    <row r="555" spans="1:14" ht="12.75" hidden="1" x14ac:dyDescent="0.2">
      <c r="A555" s="3">
        <v>11</v>
      </c>
      <c r="B555" s="3">
        <v>2019</v>
      </c>
      <c r="C555" s="13">
        <f t="shared" si="35"/>
        <v>2019</v>
      </c>
      <c r="D555" s="2">
        <f t="shared" si="34"/>
        <v>43770</v>
      </c>
      <c r="E555" s="1" t="s">
        <v>11</v>
      </c>
      <c r="F555" s="3">
        <v>1895</v>
      </c>
      <c r="G555" s="3">
        <v>372</v>
      </c>
      <c r="H555" s="3">
        <f t="shared" si="29"/>
        <v>2267</v>
      </c>
      <c r="I555" s="3">
        <v>521</v>
      </c>
      <c r="J555" s="3">
        <v>432</v>
      </c>
      <c r="K555" s="3">
        <f t="shared" si="30"/>
        <v>953</v>
      </c>
    </row>
    <row r="556" spans="1:14" ht="12.75" hidden="1" x14ac:dyDescent="0.2">
      <c r="A556" s="3">
        <v>11</v>
      </c>
      <c r="B556" s="3">
        <v>2019</v>
      </c>
      <c r="C556" s="13">
        <f t="shared" si="35"/>
        <v>2019</v>
      </c>
      <c r="D556" s="2">
        <f t="shared" si="34"/>
        <v>43770</v>
      </c>
      <c r="E556" s="1" t="s">
        <v>12</v>
      </c>
      <c r="F556" s="3">
        <v>1325</v>
      </c>
      <c r="G556" s="3">
        <v>1846</v>
      </c>
      <c r="H556" s="3">
        <f t="shared" si="29"/>
        <v>3171</v>
      </c>
      <c r="I556" s="3">
        <v>184</v>
      </c>
      <c r="J556" s="3">
        <v>181</v>
      </c>
      <c r="K556" s="3">
        <f t="shared" si="30"/>
        <v>365</v>
      </c>
      <c r="L556" s="16" cm="1">
        <f t="array" ref="L556">INDEX('Population 2017-2022'!C$2:C$97, MATCH(1, (E556='Population 2017-2022'!A$2:A$97) * (C556='Population 2017-2022'!B$2:B$97), 0))</f>
        <v>3828197</v>
      </c>
      <c r="M556" s="17">
        <f t="shared" si="36"/>
        <v>0.82832727782817861</v>
      </c>
      <c r="N556" s="17">
        <f t="shared" si="37"/>
        <v>9.534514550844693E-2</v>
      </c>
    </row>
    <row r="557" spans="1:14" ht="12.75" hidden="1" x14ac:dyDescent="0.2">
      <c r="A557" s="3">
        <v>11</v>
      </c>
      <c r="B557" s="3">
        <v>2019</v>
      </c>
      <c r="C557" s="13">
        <f t="shared" si="35"/>
        <v>2019</v>
      </c>
      <c r="D557" s="2">
        <f t="shared" si="34"/>
        <v>43770</v>
      </c>
      <c r="E557" s="1" t="s">
        <v>13</v>
      </c>
      <c r="F557" s="3">
        <v>1495</v>
      </c>
      <c r="G557" s="3">
        <v>97</v>
      </c>
      <c r="H557" s="3">
        <f t="shared" si="29"/>
        <v>1592</v>
      </c>
      <c r="I557" s="3">
        <v>187</v>
      </c>
      <c r="J557" s="3">
        <v>154</v>
      </c>
      <c r="K557" s="3">
        <f t="shared" si="30"/>
        <v>341</v>
      </c>
      <c r="L557" s="16" cm="1">
        <f t="array" ref="L557">INDEX('Population 2017-2022'!C$2:C$97, MATCH(1, (E557='Population 2017-2022'!A$2:A$97) * (C557='Population 2017-2022'!B$2:B$97), 0))</f>
        <v>1680328</v>
      </c>
      <c r="M557" s="17">
        <f t="shared" si="36"/>
        <v>0.94743407239538946</v>
      </c>
      <c r="N557" s="17">
        <f t="shared" si="37"/>
        <v>0.20293656952690189</v>
      </c>
    </row>
    <row r="558" spans="1:14" ht="12.75" hidden="1" x14ac:dyDescent="0.2">
      <c r="A558" s="3">
        <v>11</v>
      </c>
      <c r="B558" s="3">
        <v>2019</v>
      </c>
      <c r="C558" s="13">
        <f t="shared" si="35"/>
        <v>2019</v>
      </c>
      <c r="D558" s="2">
        <f t="shared" si="34"/>
        <v>43770</v>
      </c>
      <c r="E558" s="1" t="s">
        <v>14</v>
      </c>
      <c r="F558" s="3">
        <v>2024</v>
      </c>
      <c r="G558" s="3">
        <v>111</v>
      </c>
      <c r="H558" s="3">
        <f t="shared" si="29"/>
        <v>2135</v>
      </c>
      <c r="I558" s="3">
        <v>224</v>
      </c>
      <c r="J558" s="3">
        <v>3</v>
      </c>
      <c r="K558" s="3">
        <f t="shared" si="30"/>
        <v>227</v>
      </c>
      <c r="L558" s="16" cm="1">
        <f t="array" ref="L558">INDEX('Population 2017-2022'!C$2:C$97, MATCH(1, (E558='Population 2017-2022'!A$2:A$97) * (C558='Population 2017-2022'!B$2:B$97), 0))</f>
        <v>2119403</v>
      </c>
      <c r="M558" s="17">
        <f t="shared" si="36"/>
        <v>1.0073591478354991</v>
      </c>
      <c r="N558" s="17">
        <f t="shared" si="37"/>
        <v>0.10710563304855188</v>
      </c>
    </row>
    <row r="559" spans="1:14" ht="12.75" hidden="1" x14ac:dyDescent="0.2">
      <c r="A559" s="3">
        <v>11</v>
      </c>
      <c r="B559" s="3">
        <v>2019</v>
      </c>
      <c r="C559" s="13">
        <f t="shared" si="35"/>
        <v>2019</v>
      </c>
      <c r="D559" s="2">
        <f t="shared" si="34"/>
        <v>43770</v>
      </c>
      <c r="E559" s="1" t="s">
        <v>51</v>
      </c>
      <c r="F559" s="3">
        <v>1029</v>
      </c>
      <c r="G559" s="3">
        <v>28</v>
      </c>
      <c r="H559" s="3">
        <f t="shared" si="29"/>
        <v>1057</v>
      </c>
      <c r="I559" s="3">
        <v>213</v>
      </c>
      <c r="J559" s="3">
        <v>0</v>
      </c>
      <c r="K559" s="3">
        <f t="shared" si="30"/>
        <v>213</v>
      </c>
      <c r="L559" s="16" cm="1">
        <f t="array" ref="L559">INDEX('Population 2017-2022'!C$2:C$97, MATCH(1, (E559='Population 2017-2022'!A$2:A$97) * (C559='Population 2017-2022'!B$2:B$97), 0))</f>
        <v>1510338</v>
      </c>
      <c r="M559" s="17">
        <f t="shared" si="36"/>
        <v>0.69984334632380296</v>
      </c>
      <c r="N559" s="17">
        <f t="shared" si="37"/>
        <v>0.14102803478426684</v>
      </c>
    </row>
    <row r="560" spans="1:14" ht="12.75" hidden="1" x14ac:dyDescent="0.2">
      <c r="A560" s="3">
        <v>11</v>
      </c>
      <c r="B560" s="3">
        <v>2019</v>
      </c>
      <c r="C560" s="13">
        <f t="shared" si="35"/>
        <v>2019</v>
      </c>
      <c r="D560" s="2">
        <f t="shared" si="34"/>
        <v>43770</v>
      </c>
      <c r="E560" s="1" t="s">
        <v>15</v>
      </c>
      <c r="F560" s="3">
        <v>1110</v>
      </c>
      <c r="G560" s="3">
        <v>144</v>
      </c>
      <c r="H560" s="3">
        <f t="shared" si="29"/>
        <v>1254</v>
      </c>
      <c r="I560" s="3">
        <v>139</v>
      </c>
      <c r="J560" s="3">
        <v>39</v>
      </c>
      <c r="K560" s="3">
        <f t="shared" si="30"/>
        <v>178</v>
      </c>
      <c r="L560" s="16" cm="1">
        <f t="array" ref="L560">INDEX('Population 2017-2022'!C$2:C$97, MATCH(1, (E560='Population 2017-2022'!A$2:A$97) * (C560='Population 2017-2022'!B$2:B$97), 0))</f>
        <v>1639953</v>
      </c>
      <c r="M560" s="17">
        <f t="shared" si="36"/>
        <v>0.76465606026514177</v>
      </c>
      <c r="N560" s="17">
        <f t="shared" si="37"/>
        <v>0.10853969595470114</v>
      </c>
    </row>
    <row r="561" spans="1:14" ht="12.75" hidden="1" x14ac:dyDescent="0.2">
      <c r="A561" s="3">
        <v>11</v>
      </c>
      <c r="B561" s="3">
        <v>2019</v>
      </c>
      <c r="C561" s="13">
        <f t="shared" si="35"/>
        <v>2019</v>
      </c>
      <c r="D561" s="2">
        <f t="shared" si="34"/>
        <v>43770</v>
      </c>
      <c r="E561" s="1" t="s">
        <v>16</v>
      </c>
      <c r="F561" s="3">
        <v>1359</v>
      </c>
      <c r="G561" s="3">
        <v>176</v>
      </c>
      <c r="H561" s="3">
        <f t="shared" si="29"/>
        <v>1535</v>
      </c>
      <c r="I561" s="3">
        <v>58</v>
      </c>
      <c r="J561" s="3">
        <v>5</v>
      </c>
      <c r="K561" s="3">
        <f t="shared" si="30"/>
        <v>63</v>
      </c>
      <c r="L561" s="16" cm="1">
        <f t="array" ref="L561">INDEX('Population 2017-2022'!C$2:C$97, MATCH(1, (E561='Population 2017-2022'!A$2:A$97) * (C561='Population 2017-2022'!B$2:B$97), 0))</f>
        <v>2150338</v>
      </c>
      <c r="M561" s="17">
        <f t="shared" si="36"/>
        <v>0.71384126588471208</v>
      </c>
      <c r="N561" s="17">
        <f t="shared" si="37"/>
        <v>2.9297719707320431E-2</v>
      </c>
    </row>
    <row r="562" spans="1:14" ht="12.75" hidden="1" x14ac:dyDescent="0.2">
      <c r="A562" s="3">
        <v>11</v>
      </c>
      <c r="B562" s="3">
        <v>2019</v>
      </c>
      <c r="C562" s="13">
        <f t="shared" si="35"/>
        <v>2019</v>
      </c>
      <c r="D562" s="2">
        <f t="shared" si="34"/>
        <v>43770</v>
      </c>
      <c r="E562" s="1" t="s">
        <v>17</v>
      </c>
      <c r="F562" s="3">
        <v>1423</v>
      </c>
      <c r="G562" s="3">
        <v>120</v>
      </c>
      <c r="H562" s="3">
        <f t="shared" si="29"/>
        <v>1543</v>
      </c>
      <c r="I562" s="3">
        <v>58</v>
      </c>
      <c r="J562" s="3">
        <v>211</v>
      </c>
      <c r="K562" s="3">
        <f t="shared" si="30"/>
        <v>269</v>
      </c>
      <c r="L562" s="16" cm="1">
        <f t="array" ref="L562">INDEX('Population 2017-2022'!C$2:C$97, MATCH(1, (E562='Population 2017-2022'!A$2:A$97) * (C562='Population 2017-2022'!B$2:B$97), 0))</f>
        <v>1818318</v>
      </c>
      <c r="M562" s="17">
        <f t="shared" si="36"/>
        <v>0.84858644087557844</v>
      </c>
      <c r="N562" s="17">
        <f t="shared" si="37"/>
        <v>0.1479389193749388</v>
      </c>
    </row>
    <row r="563" spans="1:14" ht="12.75" hidden="1" x14ac:dyDescent="0.2">
      <c r="A563" s="3">
        <v>11</v>
      </c>
      <c r="B563" s="3">
        <v>2019</v>
      </c>
      <c r="C563" s="13">
        <f t="shared" si="35"/>
        <v>2019</v>
      </c>
      <c r="D563" s="2">
        <f t="shared" si="34"/>
        <v>43770</v>
      </c>
      <c r="E563" s="1" t="s">
        <v>18</v>
      </c>
      <c r="F563" s="3">
        <v>1494</v>
      </c>
      <c r="G563" s="3">
        <v>301</v>
      </c>
      <c r="H563" s="3">
        <f t="shared" si="29"/>
        <v>1795</v>
      </c>
      <c r="I563" s="3">
        <v>403</v>
      </c>
      <c r="J563" s="3">
        <v>38</v>
      </c>
      <c r="K563" s="3">
        <f t="shared" si="30"/>
        <v>441</v>
      </c>
      <c r="L563" s="16" cm="1">
        <f t="array" ref="L563">INDEX('Population 2017-2022'!C$2:C$97, MATCH(1, (E563='Population 2017-2022'!A$2:A$97) * (C563='Population 2017-2022'!B$2:B$97), 0))</f>
        <v>2985073</v>
      </c>
      <c r="M563" s="17">
        <f t="shared" si="36"/>
        <v>0.60132532772230363</v>
      </c>
      <c r="N563" s="17">
        <f t="shared" si="37"/>
        <v>0.14773508051561887</v>
      </c>
    </row>
    <row r="564" spans="1:14" ht="12.75" hidden="1" x14ac:dyDescent="0.2">
      <c r="A564" s="3">
        <v>11</v>
      </c>
      <c r="B564" s="3">
        <v>2019</v>
      </c>
      <c r="C564" s="13">
        <f t="shared" si="35"/>
        <v>2019</v>
      </c>
      <c r="D564" s="2">
        <f t="shared" si="34"/>
        <v>43770</v>
      </c>
      <c r="E564" s="1" t="s">
        <v>19</v>
      </c>
      <c r="F564" s="3">
        <v>862</v>
      </c>
      <c r="G564" s="3">
        <v>47</v>
      </c>
      <c r="H564" s="3">
        <f t="shared" si="29"/>
        <v>909</v>
      </c>
      <c r="I564" s="3">
        <v>86</v>
      </c>
      <c r="J564" s="3">
        <v>4</v>
      </c>
      <c r="K564" s="3">
        <f t="shared" si="30"/>
        <v>90</v>
      </c>
      <c r="L564" s="16" cm="1">
        <f t="array" ref="L564">INDEX('Population 2017-2022'!C$2:C$97, MATCH(1, (E564='Population 2017-2022'!A$2:A$97) * (C564='Population 2017-2022'!B$2:B$97), 0))</f>
        <v>1415034</v>
      </c>
      <c r="M564" s="17">
        <f t="shared" si="36"/>
        <v>0.6423873913983692</v>
      </c>
      <c r="N564" s="17">
        <f t="shared" si="37"/>
        <v>6.3602712019640517E-2</v>
      </c>
    </row>
    <row r="565" spans="1:14" ht="12.75" hidden="1" x14ac:dyDescent="0.2">
      <c r="A565" s="3">
        <v>11</v>
      </c>
      <c r="B565" s="3">
        <v>2019</v>
      </c>
      <c r="C565" s="13">
        <f t="shared" si="35"/>
        <v>2019</v>
      </c>
      <c r="D565" s="2">
        <f t="shared" si="34"/>
        <v>43770</v>
      </c>
      <c r="E565" s="1" t="s">
        <v>48</v>
      </c>
      <c r="F565" s="3">
        <v>938</v>
      </c>
      <c r="G565" s="3">
        <v>77</v>
      </c>
      <c r="H565" s="3">
        <f t="shared" si="29"/>
        <v>1015</v>
      </c>
      <c r="I565" s="3">
        <v>107</v>
      </c>
      <c r="J565" s="3">
        <v>63</v>
      </c>
      <c r="K565" s="3">
        <f t="shared" si="30"/>
        <v>170</v>
      </c>
      <c r="L565" s="16" cm="1">
        <f t="array" ref="L565">INDEX('Population 2017-2022'!C$2:C$97, MATCH(1, (E565='Population 2017-2022'!A$2:A$97) * (C565='Population 2017-2022'!B$2:B$97), 0))</f>
        <v>1637232</v>
      </c>
      <c r="M565" s="17">
        <f t="shared" si="36"/>
        <v>0.61994879161902527</v>
      </c>
      <c r="N565" s="17">
        <f t="shared" si="37"/>
        <v>0.10383378775885152</v>
      </c>
    </row>
    <row r="566" spans="1:14" ht="12.75" hidden="1" x14ac:dyDescent="0.2">
      <c r="A566" s="3">
        <v>11</v>
      </c>
      <c r="B566" s="3">
        <v>2019</v>
      </c>
      <c r="C566" s="13">
        <f t="shared" si="35"/>
        <v>2019</v>
      </c>
      <c r="D566" s="2">
        <f t="shared" si="34"/>
        <v>43770</v>
      </c>
      <c r="E566" s="1" t="s">
        <v>49</v>
      </c>
      <c r="F566" s="3">
        <v>612</v>
      </c>
      <c r="G566" s="3">
        <v>119</v>
      </c>
      <c r="H566" s="3">
        <f t="shared" si="29"/>
        <v>731</v>
      </c>
      <c r="I566" s="3">
        <v>31</v>
      </c>
      <c r="J566" s="3">
        <v>14</v>
      </c>
      <c r="K566" s="3">
        <f t="shared" si="30"/>
        <v>45</v>
      </c>
      <c r="L566" s="16" cm="1">
        <f t="array" ref="L566">INDEX('Population 2017-2022'!C$2:C$97, MATCH(1, (E566='Population 2017-2022'!A$2:A$97) * (C566='Population 2017-2022'!B$2:B$97), 0))</f>
        <v>835797</v>
      </c>
      <c r="M566" s="17">
        <f t="shared" si="36"/>
        <v>0.87461429031212123</v>
      </c>
      <c r="N566" s="17">
        <f t="shared" si="37"/>
        <v>5.3840824985014302E-2</v>
      </c>
    </row>
    <row r="567" spans="1:14" ht="12.75" hidden="1" x14ac:dyDescent="0.2">
      <c r="A567" s="3">
        <v>11</v>
      </c>
      <c r="B567" s="3">
        <v>2019</v>
      </c>
      <c r="C567" s="13">
        <f t="shared" si="35"/>
        <v>2019</v>
      </c>
      <c r="D567" s="2">
        <f t="shared" si="34"/>
        <v>43770</v>
      </c>
      <c r="E567" s="1" t="s">
        <v>50</v>
      </c>
      <c r="F567" s="3">
        <v>678</v>
      </c>
      <c r="G567" s="3">
        <v>63</v>
      </c>
      <c r="H567" s="3">
        <f t="shared" si="29"/>
        <v>741</v>
      </c>
      <c r="I567" s="3">
        <v>51</v>
      </c>
      <c r="J567" s="3">
        <v>7</v>
      </c>
      <c r="K567" s="3">
        <f t="shared" si="30"/>
        <v>58</v>
      </c>
      <c r="L567" s="16" cm="1">
        <f t="array" ref="L567">INDEX('Population 2017-2022'!C$2:C$97, MATCH(1, (E567='Population 2017-2022'!A$2:A$97) * (C567='Population 2017-2022'!B$2:B$97), 0))</f>
        <v>1141966</v>
      </c>
      <c r="M567" s="17">
        <f t="shared" si="36"/>
        <v>0.64888096493240599</v>
      </c>
      <c r="N567" s="17">
        <f t="shared" si="37"/>
        <v>5.0789603193089811E-2</v>
      </c>
    </row>
    <row r="568" spans="1:14" ht="12.75" hidden="1" x14ac:dyDescent="0.2">
      <c r="A568" s="3">
        <v>11</v>
      </c>
      <c r="B568" s="3">
        <v>2019</v>
      </c>
      <c r="C568" s="13">
        <f t="shared" si="35"/>
        <v>2019</v>
      </c>
      <c r="D568" s="2">
        <f t="shared" si="34"/>
        <v>43770</v>
      </c>
      <c r="E568" s="1" t="s">
        <v>20</v>
      </c>
      <c r="F568" s="3">
        <v>1096</v>
      </c>
      <c r="G568" s="3">
        <v>100</v>
      </c>
      <c r="H568" s="3">
        <f t="shared" si="29"/>
        <v>1196</v>
      </c>
      <c r="I568" s="3">
        <v>256</v>
      </c>
      <c r="J568" s="3">
        <v>120</v>
      </c>
      <c r="K568" s="3">
        <f t="shared" si="30"/>
        <v>376</v>
      </c>
      <c r="L568" s="16" cm="1">
        <f t="array" ref="L568">INDEX('Population 2017-2022'!C$2:C$97, MATCH(1, (E568='Population 2017-2022'!A$2:A$97) * (C568='Population 2017-2022'!B$2:B$97), 0))</f>
        <v>1250806</v>
      </c>
      <c r="M568" s="17">
        <f t="shared" si="36"/>
        <v>0.95618345290956386</v>
      </c>
      <c r="N568" s="17">
        <f t="shared" si="37"/>
        <v>0.30060616914213717</v>
      </c>
    </row>
    <row r="569" spans="1:14" ht="12.75" hidden="1" x14ac:dyDescent="0.2">
      <c r="A569" s="3">
        <v>11</v>
      </c>
      <c r="B569" s="3">
        <v>2019</v>
      </c>
      <c r="C569" s="13">
        <f t="shared" si="35"/>
        <v>2019</v>
      </c>
      <c r="D569" s="2">
        <f t="shared" si="34"/>
        <v>43770</v>
      </c>
      <c r="E569" s="1" t="s">
        <v>52</v>
      </c>
      <c r="F569" s="3">
        <v>925</v>
      </c>
      <c r="G569" s="3">
        <v>91</v>
      </c>
      <c r="H569" s="3">
        <f t="shared" si="29"/>
        <v>1016</v>
      </c>
      <c r="I569" s="3">
        <v>117</v>
      </c>
      <c r="J569" s="3">
        <v>98</v>
      </c>
      <c r="K569" s="3">
        <f t="shared" si="30"/>
        <v>215</v>
      </c>
      <c r="L569" s="16" cm="1">
        <f t="array" ref="L569">INDEX('Population 2017-2022'!C$2:C$97, MATCH(1, (E569='Population 2017-2022'!A$2:A$97) * (C569='Population 2017-2022'!B$2:B$97), 0))</f>
        <v>1325031</v>
      </c>
      <c r="M569" s="17">
        <f t="shared" si="36"/>
        <v>0.76677451320006851</v>
      </c>
      <c r="N569" s="17">
        <f t="shared" si="37"/>
        <v>0.16226035466340033</v>
      </c>
    </row>
    <row r="570" spans="1:14" ht="12.75" x14ac:dyDescent="0.2">
      <c r="A570" s="3">
        <v>11</v>
      </c>
      <c r="B570" s="3">
        <v>2019</v>
      </c>
      <c r="C570" s="13">
        <f t="shared" si="35"/>
        <v>2019</v>
      </c>
      <c r="D570" s="2">
        <f t="shared" si="34"/>
        <v>43770</v>
      </c>
      <c r="E570" s="1" t="s">
        <v>21</v>
      </c>
      <c r="F570" s="3">
        <v>20667</v>
      </c>
      <c r="G570" s="3">
        <v>4251</v>
      </c>
      <c r="H570" s="3">
        <f t="shared" si="29"/>
        <v>24918</v>
      </c>
      <c r="I570" s="3">
        <v>3410</v>
      </c>
      <c r="J570" s="3">
        <v>1654</v>
      </c>
      <c r="K570" s="3">
        <f t="shared" si="30"/>
        <v>5064</v>
      </c>
      <c r="L570" s="16" cm="1">
        <f t="array" ref="L570">INDEX('Population 2017-2022'!C$2:C$97, MATCH(1, (E570='Population 2017-2022'!A$2:A$97) * (C570='Population 2017-2022'!B$2:B$97), 0))</f>
        <v>33678525</v>
      </c>
      <c r="M570" s="17">
        <f t="shared" si="36"/>
        <v>0.73987800831538797</v>
      </c>
      <c r="N570" s="17">
        <f t="shared" si="37"/>
        <v>0.15036287960948408</v>
      </c>
    </row>
    <row r="571" spans="1:14" ht="12.75" hidden="1" x14ac:dyDescent="0.2">
      <c r="A571" s="3">
        <v>12</v>
      </c>
      <c r="B571" s="3">
        <v>2019</v>
      </c>
      <c r="C571" s="13">
        <f t="shared" si="35"/>
        <v>2019</v>
      </c>
      <c r="D571" s="2">
        <f t="shared" si="34"/>
        <v>43800</v>
      </c>
      <c r="E571" s="1" t="s">
        <v>10</v>
      </c>
      <c r="F571" s="3">
        <v>3878</v>
      </c>
      <c r="G571" s="3">
        <v>385</v>
      </c>
      <c r="H571" s="3">
        <f t="shared" si="29"/>
        <v>4263</v>
      </c>
      <c r="I571" s="3">
        <v>608</v>
      </c>
      <c r="J571" s="3">
        <v>189</v>
      </c>
      <c r="K571" s="3">
        <f t="shared" si="30"/>
        <v>797</v>
      </c>
    </row>
    <row r="572" spans="1:14" ht="12.75" hidden="1" x14ac:dyDescent="0.2">
      <c r="A572" s="3">
        <v>12</v>
      </c>
      <c r="B572" s="3">
        <v>2019</v>
      </c>
      <c r="C572" s="13">
        <f t="shared" si="35"/>
        <v>2019</v>
      </c>
      <c r="D572" s="2">
        <f t="shared" si="34"/>
        <v>43800</v>
      </c>
      <c r="E572" s="1" t="s">
        <v>11</v>
      </c>
      <c r="F572" s="3">
        <v>2738</v>
      </c>
      <c r="G572" s="3">
        <v>417</v>
      </c>
      <c r="H572" s="3">
        <f t="shared" si="29"/>
        <v>3155</v>
      </c>
      <c r="I572" s="3">
        <v>434</v>
      </c>
      <c r="J572" s="3">
        <v>366</v>
      </c>
      <c r="K572" s="3">
        <f t="shared" si="30"/>
        <v>800</v>
      </c>
    </row>
    <row r="573" spans="1:14" ht="12.75" hidden="1" x14ac:dyDescent="0.2">
      <c r="A573" s="3">
        <v>12</v>
      </c>
      <c r="B573" s="3">
        <v>2019</v>
      </c>
      <c r="C573" s="13">
        <f t="shared" si="35"/>
        <v>2019</v>
      </c>
      <c r="D573" s="2">
        <f t="shared" si="34"/>
        <v>43800</v>
      </c>
      <c r="E573" s="1" t="s">
        <v>12</v>
      </c>
      <c r="F573" s="3">
        <v>1776</v>
      </c>
      <c r="G573" s="3">
        <v>1190</v>
      </c>
      <c r="H573" s="3">
        <f t="shared" si="29"/>
        <v>2966</v>
      </c>
      <c r="I573" s="3">
        <v>179</v>
      </c>
      <c r="J573" s="3">
        <v>185</v>
      </c>
      <c r="K573" s="3">
        <f t="shared" si="30"/>
        <v>364</v>
      </c>
      <c r="L573" s="16" cm="1">
        <f t="array" ref="L573">INDEX('Population 2017-2022'!C$2:C$97, MATCH(1, (E573='Population 2017-2022'!A$2:A$97) * (C573='Population 2017-2022'!B$2:B$97), 0))</f>
        <v>3828197</v>
      </c>
      <c r="M573" s="17">
        <f t="shared" si="36"/>
        <v>0.77477726459740703</v>
      </c>
      <c r="N573" s="17">
        <f t="shared" si="37"/>
        <v>9.5083925931711458E-2</v>
      </c>
    </row>
    <row r="574" spans="1:14" ht="12.75" hidden="1" x14ac:dyDescent="0.2">
      <c r="A574" s="3">
        <v>12</v>
      </c>
      <c r="B574" s="3">
        <v>2019</v>
      </c>
      <c r="C574" s="13">
        <f t="shared" si="35"/>
        <v>2019</v>
      </c>
      <c r="D574" s="2">
        <f t="shared" si="34"/>
        <v>43800</v>
      </c>
      <c r="E574" s="1" t="s">
        <v>13</v>
      </c>
      <c r="F574" s="3">
        <v>1187</v>
      </c>
      <c r="G574" s="3">
        <v>74</v>
      </c>
      <c r="H574" s="3">
        <f t="shared" si="29"/>
        <v>1261</v>
      </c>
      <c r="I574" s="3">
        <v>173</v>
      </c>
      <c r="J574" s="3">
        <v>152</v>
      </c>
      <c r="K574" s="3">
        <f t="shared" si="30"/>
        <v>325</v>
      </c>
      <c r="L574" s="16" cm="1">
        <f t="array" ref="L574">INDEX('Population 2017-2022'!C$2:C$97, MATCH(1, (E574='Population 2017-2022'!A$2:A$97) * (C574='Population 2017-2022'!B$2:B$97), 0))</f>
        <v>1680328</v>
      </c>
      <c r="M574" s="17">
        <f t="shared" si="36"/>
        <v>0.75044872191619727</v>
      </c>
      <c r="N574" s="17">
        <f t="shared" si="37"/>
        <v>0.19341461905056631</v>
      </c>
    </row>
    <row r="575" spans="1:14" ht="12.75" hidden="1" x14ac:dyDescent="0.2">
      <c r="A575" s="3">
        <v>12</v>
      </c>
      <c r="B575" s="3">
        <v>2019</v>
      </c>
      <c r="C575" s="13">
        <f t="shared" si="35"/>
        <v>2019</v>
      </c>
      <c r="D575" s="2">
        <f t="shared" si="34"/>
        <v>43800</v>
      </c>
      <c r="E575" s="1" t="s">
        <v>14</v>
      </c>
      <c r="F575" s="3">
        <v>1588</v>
      </c>
      <c r="G575" s="3">
        <v>98</v>
      </c>
      <c r="H575" s="3">
        <f t="shared" si="29"/>
        <v>1686</v>
      </c>
      <c r="I575" s="3">
        <v>209</v>
      </c>
      <c r="J575" s="3">
        <v>8</v>
      </c>
      <c r="K575" s="3">
        <f t="shared" si="30"/>
        <v>217</v>
      </c>
      <c r="L575" s="16" cm="1">
        <f t="array" ref="L575">INDEX('Population 2017-2022'!C$2:C$97, MATCH(1, (E575='Population 2017-2022'!A$2:A$97) * (C575='Population 2017-2022'!B$2:B$97), 0))</f>
        <v>2119403</v>
      </c>
      <c r="M575" s="17">
        <f t="shared" si="36"/>
        <v>0.79550703665135891</v>
      </c>
      <c r="N575" s="17">
        <f t="shared" si="37"/>
        <v>0.10238732322262449</v>
      </c>
    </row>
    <row r="576" spans="1:14" ht="12.75" hidden="1" x14ac:dyDescent="0.2">
      <c r="A576" s="3">
        <v>12</v>
      </c>
      <c r="B576" s="3">
        <v>2019</v>
      </c>
      <c r="C576" s="13">
        <f t="shared" si="35"/>
        <v>2019</v>
      </c>
      <c r="D576" s="2">
        <f t="shared" si="34"/>
        <v>43800</v>
      </c>
      <c r="E576" s="1" t="s">
        <v>51</v>
      </c>
      <c r="F576" s="3">
        <v>1038</v>
      </c>
      <c r="G576" s="3">
        <v>32</v>
      </c>
      <c r="H576" s="3">
        <f t="shared" si="29"/>
        <v>1070</v>
      </c>
      <c r="I576" s="3">
        <v>186</v>
      </c>
      <c r="J576" s="3">
        <v>0</v>
      </c>
      <c r="K576" s="3">
        <f t="shared" si="30"/>
        <v>186</v>
      </c>
      <c r="L576" s="16" cm="1">
        <f t="array" ref="L576">INDEX('Population 2017-2022'!C$2:C$97, MATCH(1, (E576='Population 2017-2022'!A$2:A$97) * (C576='Population 2017-2022'!B$2:B$97), 0))</f>
        <v>1510338</v>
      </c>
      <c r="M576" s="17">
        <f t="shared" si="36"/>
        <v>0.70845069116979109</v>
      </c>
      <c r="N576" s="17">
        <f t="shared" si="37"/>
        <v>0.1231512416425992</v>
      </c>
    </row>
    <row r="577" spans="1:14" ht="12.75" hidden="1" x14ac:dyDescent="0.2">
      <c r="A577" s="3">
        <v>12</v>
      </c>
      <c r="B577" s="3">
        <v>2019</v>
      </c>
      <c r="C577" s="13">
        <f t="shared" si="35"/>
        <v>2019</v>
      </c>
      <c r="D577" s="2">
        <f t="shared" si="34"/>
        <v>43800</v>
      </c>
      <c r="E577" s="1" t="s">
        <v>15</v>
      </c>
      <c r="F577" s="3">
        <v>968</v>
      </c>
      <c r="G577" s="3">
        <v>312</v>
      </c>
      <c r="H577" s="3">
        <f t="shared" si="29"/>
        <v>1280</v>
      </c>
      <c r="I577" s="3">
        <v>126</v>
      </c>
      <c r="J577" s="3">
        <v>47</v>
      </c>
      <c r="K577" s="3">
        <f t="shared" si="30"/>
        <v>173</v>
      </c>
      <c r="L577" s="16" cm="1">
        <f t="array" ref="L577">INDEX('Population 2017-2022'!C$2:C$97, MATCH(1, (E577='Population 2017-2022'!A$2:A$97) * (C577='Population 2017-2022'!B$2:B$97), 0))</f>
        <v>1639953</v>
      </c>
      <c r="M577" s="17">
        <f t="shared" si="36"/>
        <v>0.78051017315740145</v>
      </c>
      <c r="N577" s="17">
        <f t="shared" si="37"/>
        <v>0.10549082809080504</v>
      </c>
    </row>
    <row r="578" spans="1:14" ht="12.75" hidden="1" x14ac:dyDescent="0.2">
      <c r="A578" s="3">
        <v>12</v>
      </c>
      <c r="B578" s="3">
        <v>2019</v>
      </c>
      <c r="C578" s="13">
        <f t="shared" si="35"/>
        <v>2019</v>
      </c>
      <c r="D578" s="2">
        <f t="shared" si="34"/>
        <v>43800</v>
      </c>
      <c r="E578" s="1" t="s">
        <v>16</v>
      </c>
      <c r="F578" s="3">
        <v>1333</v>
      </c>
      <c r="G578" s="3">
        <v>136</v>
      </c>
      <c r="H578" s="3">
        <f t="shared" si="29"/>
        <v>1469</v>
      </c>
      <c r="I578" s="3">
        <v>47</v>
      </c>
      <c r="J578" s="3">
        <v>1</v>
      </c>
      <c r="K578" s="3">
        <f t="shared" si="30"/>
        <v>48</v>
      </c>
      <c r="L578" s="16" cm="1">
        <f t="array" ref="L578">INDEX('Population 2017-2022'!C$2:C$97, MATCH(1, (E578='Population 2017-2022'!A$2:A$97) * (C578='Population 2017-2022'!B$2:B$97), 0))</f>
        <v>2150338</v>
      </c>
      <c r="M578" s="17">
        <f t="shared" si="36"/>
        <v>0.68314841666751924</v>
      </c>
      <c r="N578" s="17">
        <f t="shared" si="37"/>
        <v>2.2322072157958422E-2</v>
      </c>
    </row>
    <row r="579" spans="1:14" ht="12.75" hidden="1" x14ac:dyDescent="0.2">
      <c r="A579" s="3">
        <v>12</v>
      </c>
      <c r="B579" s="3">
        <v>2019</v>
      </c>
      <c r="C579" s="13">
        <f t="shared" ref="C579:C642" si="38">B579</f>
        <v>2019</v>
      </c>
      <c r="D579" s="2">
        <f t="shared" si="34"/>
        <v>43800</v>
      </c>
      <c r="E579" s="1" t="s">
        <v>17</v>
      </c>
      <c r="F579" s="3">
        <v>1278</v>
      </c>
      <c r="G579" s="3">
        <v>97</v>
      </c>
      <c r="H579" s="3">
        <f t="shared" si="29"/>
        <v>1375</v>
      </c>
      <c r="I579" s="3">
        <v>64</v>
      </c>
      <c r="J579" s="3">
        <v>188</v>
      </c>
      <c r="K579" s="3">
        <f t="shared" si="30"/>
        <v>252</v>
      </c>
      <c r="L579" s="16" cm="1">
        <f t="array" ref="L579">INDEX('Population 2017-2022'!C$2:C$97, MATCH(1, (E579='Population 2017-2022'!A$2:A$97) * (C579='Population 2017-2022'!B$2:B$97), 0))</f>
        <v>1818318</v>
      </c>
      <c r="M579" s="17">
        <f t="shared" ref="M579:M642" si="39">1000*H579/L579</f>
        <v>0.75619336111725233</v>
      </c>
      <c r="N579" s="17">
        <f t="shared" ref="N579:N642" si="40">1000*K579/L579</f>
        <v>0.13858961963748914</v>
      </c>
    </row>
    <row r="580" spans="1:14" ht="12.75" hidden="1" x14ac:dyDescent="0.2">
      <c r="A580" s="3">
        <v>12</v>
      </c>
      <c r="B580" s="3">
        <v>2019</v>
      </c>
      <c r="C580" s="13">
        <f t="shared" si="38"/>
        <v>2019</v>
      </c>
      <c r="D580" s="2">
        <f t="shared" si="34"/>
        <v>43800</v>
      </c>
      <c r="E580" s="1" t="s">
        <v>18</v>
      </c>
      <c r="F580" s="3">
        <v>2270</v>
      </c>
      <c r="G580" s="3">
        <v>386</v>
      </c>
      <c r="H580" s="3">
        <f t="shared" si="29"/>
        <v>2656</v>
      </c>
      <c r="I580" s="3">
        <v>236</v>
      </c>
      <c r="J580" s="3">
        <v>12</v>
      </c>
      <c r="K580" s="3">
        <f t="shared" si="30"/>
        <v>248</v>
      </c>
      <c r="L580" s="16" cm="1">
        <f t="array" ref="L580">INDEX('Population 2017-2022'!C$2:C$97, MATCH(1, (E580='Population 2017-2022'!A$2:A$97) * (C580='Population 2017-2022'!B$2:B$97), 0))</f>
        <v>2985073</v>
      </c>
      <c r="M580" s="17">
        <f t="shared" si="39"/>
        <v>0.88976048491946425</v>
      </c>
      <c r="N580" s="17">
        <f t="shared" si="40"/>
        <v>8.308004527862467E-2</v>
      </c>
    </row>
    <row r="581" spans="1:14" ht="12.75" hidden="1" x14ac:dyDescent="0.2">
      <c r="A581" s="3">
        <v>12</v>
      </c>
      <c r="B581" s="3">
        <v>2019</v>
      </c>
      <c r="C581" s="13">
        <f t="shared" si="38"/>
        <v>2019</v>
      </c>
      <c r="D581" s="2">
        <f t="shared" si="34"/>
        <v>43800</v>
      </c>
      <c r="E581" s="1" t="s">
        <v>19</v>
      </c>
      <c r="F581" s="3">
        <v>918</v>
      </c>
      <c r="G581" s="3">
        <v>62</v>
      </c>
      <c r="H581" s="3">
        <f t="shared" si="29"/>
        <v>980</v>
      </c>
      <c r="I581" s="3">
        <v>122</v>
      </c>
      <c r="J581" s="3">
        <v>0</v>
      </c>
      <c r="K581" s="3">
        <f t="shared" si="30"/>
        <v>122</v>
      </c>
      <c r="L581" s="16" cm="1">
        <f t="array" ref="L581">INDEX('Population 2017-2022'!C$2:C$97, MATCH(1, (E581='Population 2017-2022'!A$2:A$97) * (C581='Population 2017-2022'!B$2:B$97), 0))</f>
        <v>1415034</v>
      </c>
      <c r="M581" s="17">
        <f t="shared" si="39"/>
        <v>0.69256286421386337</v>
      </c>
      <c r="N581" s="17">
        <f t="shared" si="40"/>
        <v>8.621700962662382E-2</v>
      </c>
    </row>
    <row r="582" spans="1:14" ht="12.75" hidden="1" x14ac:dyDescent="0.2">
      <c r="A582" s="3">
        <v>12</v>
      </c>
      <c r="B582" s="3">
        <v>2019</v>
      </c>
      <c r="C582" s="13">
        <f t="shared" si="38"/>
        <v>2019</v>
      </c>
      <c r="D582" s="2">
        <f t="shared" si="34"/>
        <v>43800</v>
      </c>
      <c r="E582" s="1" t="s">
        <v>48</v>
      </c>
      <c r="F582" s="3">
        <v>1056</v>
      </c>
      <c r="G582" s="3">
        <v>44</v>
      </c>
      <c r="H582" s="3">
        <f t="shared" si="29"/>
        <v>1100</v>
      </c>
      <c r="I582" s="3">
        <v>138</v>
      </c>
      <c r="J582" s="3">
        <v>61</v>
      </c>
      <c r="K582" s="3">
        <f t="shared" si="30"/>
        <v>199</v>
      </c>
      <c r="L582" s="16" cm="1">
        <f t="array" ref="L582">INDEX('Population 2017-2022'!C$2:C$97, MATCH(1, (E582='Population 2017-2022'!A$2:A$97) * (C582='Population 2017-2022'!B$2:B$97), 0))</f>
        <v>1637232</v>
      </c>
      <c r="M582" s="17">
        <f t="shared" si="39"/>
        <v>0.67186568549845105</v>
      </c>
      <c r="N582" s="17">
        <f t="shared" si="40"/>
        <v>0.12154661037653797</v>
      </c>
    </row>
    <row r="583" spans="1:14" ht="12.75" hidden="1" x14ac:dyDescent="0.2">
      <c r="A583" s="3">
        <v>12</v>
      </c>
      <c r="B583" s="3">
        <v>2019</v>
      </c>
      <c r="C583" s="13">
        <f t="shared" si="38"/>
        <v>2019</v>
      </c>
      <c r="D583" s="2">
        <f t="shared" si="34"/>
        <v>43800</v>
      </c>
      <c r="E583" s="1" t="s">
        <v>49</v>
      </c>
      <c r="F583" s="3">
        <v>654</v>
      </c>
      <c r="G583" s="3">
        <v>109</v>
      </c>
      <c r="H583" s="3">
        <f t="shared" si="29"/>
        <v>763</v>
      </c>
      <c r="I583" s="3">
        <v>14</v>
      </c>
      <c r="J583" s="3">
        <v>6</v>
      </c>
      <c r="K583" s="3">
        <f t="shared" si="30"/>
        <v>20</v>
      </c>
      <c r="L583" s="16" cm="1">
        <f t="array" ref="L583">INDEX('Population 2017-2022'!C$2:C$97, MATCH(1, (E583='Population 2017-2022'!A$2:A$97) * (C583='Population 2017-2022'!B$2:B$97), 0))</f>
        <v>835797</v>
      </c>
      <c r="M583" s="17">
        <f t="shared" si="39"/>
        <v>0.91290109919035367</v>
      </c>
      <c r="N583" s="17">
        <f t="shared" si="40"/>
        <v>2.3929255548895245E-2</v>
      </c>
    </row>
    <row r="584" spans="1:14" ht="12.75" hidden="1" x14ac:dyDescent="0.2">
      <c r="A584" s="3">
        <v>12</v>
      </c>
      <c r="B584" s="3">
        <v>2019</v>
      </c>
      <c r="C584" s="13">
        <f t="shared" si="38"/>
        <v>2019</v>
      </c>
      <c r="D584" s="2">
        <f t="shared" si="34"/>
        <v>43800</v>
      </c>
      <c r="E584" s="1" t="s">
        <v>50</v>
      </c>
      <c r="F584" s="3">
        <v>876</v>
      </c>
      <c r="G584" s="3">
        <v>90</v>
      </c>
      <c r="H584" s="3">
        <f t="shared" si="29"/>
        <v>966</v>
      </c>
      <c r="I584" s="3">
        <v>33</v>
      </c>
      <c r="J584" s="3">
        <v>4</v>
      </c>
      <c r="K584" s="3">
        <f t="shared" si="30"/>
        <v>37</v>
      </c>
      <c r="L584" s="16" cm="1">
        <f t="array" ref="L584">INDEX('Population 2017-2022'!C$2:C$97, MATCH(1, (E584='Population 2017-2022'!A$2:A$97) * (C584='Population 2017-2022'!B$2:B$97), 0))</f>
        <v>1141966</v>
      </c>
      <c r="M584" s="17">
        <f t="shared" si="39"/>
        <v>0.84590959800904753</v>
      </c>
      <c r="N584" s="17">
        <f t="shared" si="40"/>
        <v>3.2400264105936605E-2</v>
      </c>
    </row>
    <row r="585" spans="1:14" ht="12.75" hidden="1" x14ac:dyDescent="0.2">
      <c r="A585" s="3">
        <v>12</v>
      </c>
      <c r="B585" s="3">
        <v>2019</v>
      </c>
      <c r="C585" s="13">
        <f t="shared" si="38"/>
        <v>2019</v>
      </c>
      <c r="D585" s="2">
        <f t="shared" si="34"/>
        <v>43800</v>
      </c>
      <c r="E585" s="1" t="s">
        <v>20</v>
      </c>
      <c r="F585" s="3">
        <v>724</v>
      </c>
      <c r="G585" s="3">
        <v>146</v>
      </c>
      <c r="H585" s="3">
        <f t="shared" si="29"/>
        <v>870</v>
      </c>
      <c r="I585" s="3">
        <v>119</v>
      </c>
      <c r="J585" s="3">
        <v>0</v>
      </c>
      <c r="K585" s="3">
        <f t="shared" si="30"/>
        <v>119</v>
      </c>
      <c r="L585" s="16" cm="1">
        <f t="array" ref="L585">INDEX('Population 2017-2022'!C$2:C$97, MATCH(1, (E585='Population 2017-2022'!A$2:A$97) * (C585='Population 2017-2022'!B$2:B$97), 0))</f>
        <v>1250806</v>
      </c>
      <c r="M585" s="17">
        <f t="shared" si="39"/>
        <v>0.69555150838739177</v>
      </c>
      <c r="N585" s="17">
        <f t="shared" si="40"/>
        <v>9.5138654595516806E-2</v>
      </c>
    </row>
    <row r="586" spans="1:14" ht="12.75" hidden="1" x14ac:dyDescent="0.2">
      <c r="A586" s="3">
        <v>12</v>
      </c>
      <c r="B586" s="3">
        <v>2019</v>
      </c>
      <c r="C586" s="13">
        <f t="shared" si="38"/>
        <v>2019</v>
      </c>
      <c r="D586" s="2">
        <f t="shared" si="34"/>
        <v>43800</v>
      </c>
      <c r="E586" s="1" t="s">
        <v>52</v>
      </c>
      <c r="F586" s="3">
        <v>935</v>
      </c>
      <c r="G586" s="3">
        <v>132</v>
      </c>
      <c r="H586" s="3">
        <f t="shared" si="29"/>
        <v>1067</v>
      </c>
      <c r="I586" s="3">
        <v>54</v>
      </c>
      <c r="J586" s="3">
        <v>107</v>
      </c>
      <c r="K586" s="3">
        <f t="shared" si="30"/>
        <v>161</v>
      </c>
      <c r="L586" s="16" cm="1">
        <f t="array" ref="L586">INDEX('Population 2017-2022'!C$2:C$97, MATCH(1, (E586='Population 2017-2022'!A$2:A$97) * (C586='Population 2017-2022'!B$2:B$97), 0))</f>
        <v>1325031</v>
      </c>
      <c r="M586" s="17">
        <f t="shared" si="39"/>
        <v>0.8052641787248751</v>
      </c>
      <c r="N586" s="17">
        <f t="shared" si="40"/>
        <v>0.12150659116654629</v>
      </c>
    </row>
    <row r="587" spans="1:14" ht="12.75" x14ac:dyDescent="0.2">
      <c r="A587" s="3">
        <v>12</v>
      </c>
      <c r="B587" s="3">
        <v>2019</v>
      </c>
      <c r="C587" s="13">
        <f t="shared" si="38"/>
        <v>2019</v>
      </c>
      <c r="D587" s="2">
        <f t="shared" si="34"/>
        <v>43800</v>
      </c>
      <c r="E587" s="1" t="s">
        <v>21</v>
      </c>
      <c r="F587" s="3">
        <v>23217</v>
      </c>
      <c r="G587" s="3">
        <v>3710</v>
      </c>
      <c r="H587" s="3">
        <f t="shared" si="29"/>
        <v>26927</v>
      </c>
      <c r="I587" s="3">
        <v>2742</v>
      </c>
      <c r="J587" s="3">
        <v>1326</v>
      </c>
      <c r="K587" s="3">
        <f t="shared" si="30"/>
        <v>4068</v>
      </c>
      <c r="L587" s="16" cm="1">
        <f t="array" ref="L587">INDEX('Population 2017-2022'!C$2:C$97, MATCH(1, (E587='Population 2017-2022'!A$2:A$97) * (C587='Population 2017-2022'!B$2:B$97), 0))</f>
        <v>33678525</v>
      </c>
      <c r="M587" s="17">
        <f t="shared" si="39"/>
        <v>0.79953026446377917</v>
      </c>
      <c r="N587" s="17">
        <f t="shared" si="40"/>
        <v>0.12078913788534384</v>
      </c>
    </row>
    <row r="588" spans="1:14" ht="12.75" hidden="1" x14ac:dyDescent="0.2">
      <c r="A588" s="3">
        <v>1</v>
      </c>
      <c r="B588" s="3">
        <v>2020</v>
      </c>
      <c r="C588" s="13">
        <f t="shared" si="38"/>
        <v>2020</v>
      </c>
      <c r="D588" s="2">
        <f t="shared" si="34"/>
        <v>43831</v>
      </c>
      <c r="E588" s="1" t="s">
        <v>10</v>
      </c>
      <c r="F588" s="3">
        <v>3356</v>
      </c>
      <c r="G588" s="3">
        <v>563</v>
      </c>
      <c r="H588" s="3">
        <f t="shared" si="29"/>
        <v>3919</v>
      </c>
      <c r="I588" s="3">
        <v>1448</v>
      </c>
      <c r="J588" s="3">
        <v>344</v>
      </c>
      <c r="K588" s="3">
        <f t="shared" si="30"/>
        <v>1792</v>
      </c>
    </row>
    <row r="589" spans="1:14" ht="12.75" hidden="1" x14ac:dyDescent="0.2">
      <c r="A589" s="3">
        <v>1</v>
      </c>
      <c r="B589" s="3">
        <v>2020</v>
      </c>
      <c r="C589" s="13">
        <f t="shared" si="38"/>
        <v>2020</v>
      </c>
      <c r="D589" s="2">
        <f t="shared" si="34"/>
        <v>43831</v>
      </c>
      <c r="E589" s="1" t="s">
        <v>11</v>
      </c>
      <c r="F589" s="3">
        <v>2252</v>
      </c>
      <c r="G589" s="3">
        <v>375</v>
      </c>
      <c r="H589" s="3">
        <f t="shared" si="29"/>
        <v>2627</v>
      </c>
      <c r="I589" s="3">
        <v>654</v>
      </c>
      <c r="J589" s="3">
        <v>421</v>
      </c>
      <c r="K589" s="3">
        <f t="shared" si="30"/>
        <v>1075</v>
      </c>
    </row>
    <row r="590" spans="1:14" ht="12.75" hidden="1" x14ac:dyDescent="0.2">
      <c r="A590" s="3">
        <v>1</v>
      </c>
      <c r="B590" s="3">
        <v>2020</v>
      </c>
      <c r="C590" s="13">
        <f t="shared" si="38"/>
        <v>2020</v>
      </c>
      <c r="D590" s="2">
        <f t="shared" si="34"/>
        <v>43831</v>
      </c>
      <c r="E590" s="1" t="s">
        <v>12</v>
      </c>
      <c r="F590" s="3">
        <v>1718</v>
      </c>
      <c r="G590" s="3">
        <v>1165</v>
      </c>
      <c r="H590" s="3">
        <f t="shared" si="29"/>
        <v>2883</v>
      </c>
      <c r="I590" s="3">
        <v>129</v>
      </c>
      <c r="J590" s="3">
        <v>140</v>
      </c>
      <c r="K590" s="3">
        <f t="shared" si="30"/>
        <v>269</v>
      </c>
      <c r="L590" s="16" cm="1">
        <f t="array" ref="L590">INDEX('Population 2017-2022'!C$2:C$97, MATCH(1, (E590='Population 2017-2022'!A$2:A$97) * (C590='Population 2017-2022'!B$2:B$97), 0))</f>
        <v>3928215</v>
      </c>
      <c r="M590" s="17">
        <f t="shared" si="39"/>
        <v>0.7339211321172594</v>
      </c>
      <c r="N590" s="17">
        <f t="shared" si="40"/>
        <v>6.8478940180209072E-2</v>
      </c>
    </row>
    <row r="591" spans="1:14" ht="12.75" hidden="1" x14ac:dyDescent="0.2">
      <c r="A591" s="3">
        <v>1</v>
      </c>
      <c r="B591" s="3">
        <v>2020</v>
      </c>
      <c r="C591" s="13">
        <f t="shared" si="38"/>
        <v>2020</v>
      </c>
      <c r="D591" s="2">
        <f t="shared" si="34"/>
        <v>43831</v>
      </c>
      <c r="E591" s="1" t="s">
        <v>13</v>
      </c>
      <c r="F591" s="3">
        <v>1408</v>
      </c>
      <c r="G591" s="3">
        <v>105</v>
      </c>
      <c r="H591" s="3">
        <f t="shared" si="29"/>
        <v>1513</v>
      </c>
      <c r="I591" s="3">
        <v>210</v>
      </c>
      <c r="J591" s="3">
        <v>154</v>
      </c>
      <c r="K591" s="3">
        <f t="shared" si="30"/>
        <v>364</v>
      </c>
      <c r="L591" s="16" cm="1">
        <f t="array" ref="L591">INDEX('Population 2017-2022'!C$2:C$97, MATCH(1, (E591='Population 2017-2022'!A$2:A$97) * (C591='Population 2017-2022'!B$2:B$97), 0))</f>
        <v>1724238</v>
      </c>
      <c r="M591" s="17">
        <f t="shared" si="39"/>
        <v>0.87748907053434622</v>
      </c>
      <c r="N591" s="17">
        <f t="shared" si="40"/>
        <v>0.21110774730634635</v>
      </c>
    </row>
    <row r="592" spans="1:14" ht="12.75" hidden="1" x14ac:dyDescent="0.2">
      <c r="A592" s="3">
        <v>1</v>
      </c>
      <c r="B592" s="3">
        <v>2020</v>
      </c>
      <c r="C592" s="13">
        <f t="shared" si="38"/>
        <v>2020</v>
      </c>
      <c r="D592" s="2">
        <f t="shared" si="34"/>
        <v>43831</v>
      </c>
      <c r="E592" s="1" t="s">
        <v>14</v>
      </c>
      <c r="F592" s="3">
        <v>1803</v>
      </c>
      <c r="G592" s="3">
        <v>120</v>
      </c>
      <c r="H592" s="3">
        <f t="shared" si="29"/>
        <v>1923</v>
      </c>
      <c r="I592" s="3">
        <v>208</v>
      </c>
      <c r="J592" s="3">
        <v>0</v>
      </c>
      <c r="K592" s="3">
        <f t="shared" si="30"/>
        <v>208</v>
      </c>
      <c r="L592" s="16" cm="1">
        <f t="array" ref="L592">INDEX('Population 2017-2022'!C$2:C$97, MATCH(1, (E592='Population 2017-2022'!A$2:A$97) * (C592='Population 2017-2022'!B$2:B$97), 0))</f>
        <v>2174783</v>
      </c>
      <c r="M592" s="17">
        <f t="shared" si="39"/>
        <v>0.88422615037914132</v>
      </c>
      <c r="N592" s="17">
        <f t="shared" si="40"/>
        <v>9.5641726094051679E-2</v>
      </c>
    </row>
    <row r="593" spans="1:14" ht="12.75" hidden="1" x14ac:dyDescent="0.2">
      <c r="A593" s="3">
        <v>1</v>
      </c>
      <c r="B593" s="3">
        <v>2020</v>
      </c>
      <c r="C593" s="13">
        <f t="shared" si="38"/>
        <v>2020</v>
      </c>
      <c r="D593" s="2">
        <f t="shared" si="34"/>
        <v>43831</v>
      </c>
      <c r="E593" s="1" t="s">
        <v>51</v>
      </c>
      <c r="F593" s="3">
        <v>1348</v>
      </c>
      <c r="G593" s="3">
        <v>56</v>
      </c>
      <c r="H593" s="3">
        <f t="shared" si="29"/>
        <v>1404</v>
      </c>
      <c r="I593" s="3">
        <v>321</v>
      </c>
      <c r="J593" s="3">
        <v>0</v>
      </c>
      <c r="K593" s="3">
        <f t="shared" si="30"/>
        <v>321</v>
      </c>
      <c r="L593" s="16" cm="1">
        <f t="array" ref="L593">INDEX('Population 2017-2022'!C$2:C$97, MATCH(1, (E593='Population 2017-2022'!A$2:A$97) * (C593='Population 2017-2022'!B$2:B$97), 0))</f>
        <v>1549788</v>
      </c>
      <c r="M593" s="17">
        <f t="shared" si="39"/>
        <v>0.90593035950723588</v>
      </c>
      <c r="N593" s="17">
        <f t="shared" si="40"/>
        <v>0.20712510356255179</v>
      </c>
    </row>
    <row r="594" spans="1:14" ht="12.75" hidden="1" x14ac:dyDescent="0.2">
      <c r="A594" s="3">
        <v>1</v>
      </c>
      <c r="B594" s="3">
        <v>2020</v>
      </c>
      <c r="C594" s="13">
        <f t="shared" si="38"/>
        <v>2020</v>
      </c>
      <c r="D594" s="2">
        <f t="shared" si="34"/>
        <v>43831</v>
      </c>
      <c r="E594" s="1" t="s">
        <v>15</v>
      </c>
      <c r="F594" s="3">
        <v>1033</v>
      </c>
      <c r="G594" s="3">
        <v>157</v>
      </c>
      <c r="H594" s="3">
        <f t="shared" si="29"/>
        <v>1190</v>
      </c>
      <c r="I594" s="3">
        <v>81</v>
      </c>
      <c r="J594" s="3">
        <v>18</v>
      </c>
      <c r="K594" s="3">
        <f t="shared" si="30"/>
        <v>99</v>
      </c>
      <c r="L594" s="16" cm="1">
        <f t="array" ref="L594">INDEX('Population 2017-2022'!C$2:C$97, MATCH(1, (E594='Population 2017-2022'!A$2:A$97) * (C594='Population 2017-2022'!B$2:B$97), 0))</f>
        <v>1682809</v>
      </c>
      <c r="M594" s="17">
        <f t="shared" si="39"/>
        <v>0.70715096009113332</v>
      </c>
      <c r="N594" s="17">
        <f t="shared" si="40"/>
        <v>5.8830205923548068E-2</v>
      </c>
    </row>
    <row r="595" spans="1:14" ht="12.75" hidden="1" x14ac:dyDescent="0.2">
      <c r="A595" s="3">
        <v>1</v>
      </c>
      <c r="B595" s="3">
        <v>2020</v>
      </c>
      <c r="C595" s="13">
        <f t="shared" si="38"/>
        <v>2020</v>
      </c>
      <c r="D595" s="2">
        <f t="shared" si="34"/>
        <v>43831</v>
      </c>
      <c r="E595" s="1" t="s">
        <v>16</v>
      </c>
      <c r="F595" s="3">
        <v>1841</v>
      </c>
      <c r="G595" s="3">
        <v>176</v>
      </c>
      <c r="H595" s="3">
        <f t="shared" si="29"/>
        <v>2017</v>
      </c>
      <c r="I595" s="3">
        <v>58</v>
      </c>
      <c r="J595" s="3">
        <v>10</v>
      </c>
      <c r="K595" s="3">
        <f t="shared" si="30"/>
        <v>68</v>
      </c>
      <c r="L595" s="16" cm="1">
        <f t="array" ref="L595">INDEX('Population 2017-2022'!C$2:C$97, MATCH(1, (E595='Population 2017-2022'!A$2:A$97) * (C595='Population 2017-2022'!B$2:B$97), 0))</f>
        <v>2206514</v>
      </c>
      <c r="M595" s="17">
        <f t="shared" si="39"/>
        <v>0.91411158052928743</v>
      </c>
      <c r="N595" s="17">
        <f t="shared" si="40"/>
        <v>3.0817842080313108E-2</v>
      </c>
    </row>
    <row r="596" spans="1:14" ht="12.75" hidden="1" x14ac:dyDescent="0.2">
      <c r="A596" s="3">
        <v>1</v>
      </c>
      <c r="B596" s="3">
        <v>2020</v>
      </c>
      <c r="C596" s="13">
        <f t="shared" si="38"/>
        <v>2020</v>
      </c>
      <c r="D596" s="2">
        <f t="shared" si="34"/>
        <v>43831</v>
      </c>
      <c r="E596" s="1" t="s">
        <v>17</v>
      </c>
      <c r="F596" s="3">
        <v>1410</v>
      </c>
      <c r="G596" s="3">
        <v>91</v>
      </c>
      <c r="H596" s="3">
        <f t="shared" si="29"/>
        <v>1501</v>
      </c>
      <c r="I596" s="3">
        <v>85</v>
      </c>
      <c r="J596" s="3">
        <v>148</v>
      </c>
      <c r="K596" s="3">
        <f t="shared" si="30"/>
        <v>233</v>
      </c>
      <c r="L596" s="16" cm="1">
        <f t="array" ref="L596">INDEX('Population 2017-2022'!C$2:C$97, MATCH(1, (E596='Population 2017-2022'!A$2:A$97) * (C596='Population 2017-2022'!B$2:B$97), 0))</f>
        <v>1865818</v>
      </c>
      <c r="M596" s="17">
        <f t="shared" si="39"/>
        <v>0.80447289071066952</v>
      </c>
      <c r="N596" s="17">
        <f t="shared" si="40"/>
        <v>0.12487820355468754</v>
      </c>
    </row>
    <row r="597" spans="1:14" ht="12.75" hidden="1" x14ac:dyDescent="0.2">
      <c r="A597" s="3">
        <v>1</v>
      </c>
      <c r="B597" s="3">
        <v>2020</v>
      </c>
      <c r="C597" s="13">
        <f t="shared" si="38"/>
        <v>2020</v>
      </c>
      <c r="D597" s="2">
        <f t="shared" si="34"/>
        <v>43831</v>
      </c>
      <c r="E597" s="1" t="s">
        <v>18</v>
      </c>
      <c r="F597" s="3">
        <v>2360</v>
      </c>
      <c r="G597" s="3">
        <v>405</v>
      </c>
      <c r="H597" s="3">
        <f t="shared" si="29"/>
        <v>2765</v>
      </c>
      <c r="I597" s="3">
        <v>837</v>
      </c>
      <c r="J597" s="3">
        <v>98</v>
      </c>
      <c r="K597" s="3">
        <f t="shared" si="30"/>
        <v>935</v>
      </c>
      <c r="L597" s="16" cm="1">
        <f t="array" ref="L597">INDEX('Population 2017-2022'!C$2:C$97, MATCH(1, (E597='Population 2017-2022'!A$2:A$97) * (C597='Population 2017-2022'!B$2:B$97), 0))</f>
        <v>3063059</v>
      </c>
      <c r="M597" s="17">
        <f t="shared" si="39"/>
        <v>0.90269237386547241</v>
      </c>
      <c r="N597" s="17">
        <f t="shared" si="40"/>
        <v>0.30525040490568417</v>
      </c>
    </row>
    <row r="598" spans="1:14" ht="12.75" hidden="1" x14ac:dyDescent="0.2">
      <c r="A598" s="3">
        <v>1</v>
      </c>
      <c r="B598" s="3">
        <v>2020</v>
      </c>
      <c r="C598" s="13">
        <f t="shared" si="38"/>
        <v>2020</v>
      </c>
      <c r="D598" s="2">
        <f t="shared" si="34"/>
        <v>43831</v>
      </c>
      <c r="E598" s="1" t="s">
        <v>19</v>
      </c>
      <c r="F598" s="3">
        <v>997</v>
      </c>
      <c r="G598" s="3">
        <v>60</v>
      </c>
      <c r="H598" s="3">
        <f t="shared" si="29"/>
        <v>1057</v>
      </c>
      <c r="I598" s="3">
        <v>154</v>
      </c>
      <c r="J598" s="3">
        <v>5</v>
      </c>
      <c r="K598" s="3">
        <f t="shared" si="30"/>
        <v>159</v>
      </c>
      <c r="L598" s="16" cm="1">
        <f t="array" ref="L598">INDEX('Population 2017-2022'!C$2:C$97, MATCH(1, (E598='Population 2017-2022'!A$2:A$97) * (C598='Population 2017-2022'!B$2:B$97), 0))</f>
        <v>1452007</v>
      </c>
      <c r="M598" s="17">
        <f t="shared" si="39"/>
        <v>0.727957923067864</v>
      </c>
      <c r="N598" s="17">
        <f t="shared" si="40"/>
        <v>0.10950360432146677</v>
      </c>
    </row>
    <row r="599" spans="1:14" ht="12.75" hidden="1" x14ac:dyDescent="0.2">
      <c r="A599" s="3">
        <v>1</v>
      </c>
      <c r="B599" s="3">
        <v>2020</v>
      </c>
      <c r="C599" s="13">
        <f t="shared" si="38"/>
        <v>2020</v>
      </c>
      <c r="D599" s="2">
        <f t="shared" si="34"/>
        <v>43831</v>
      </c>
      <c r="E599" s="1" t="s">
        <v>48</v>
      </c>
      <c r="F599" s="3">
        <v>1146</v>
      </c>
      <c r="G599" s="3">
        <v>258</v>
      </c>
      <c r="H599" s="3">
        <f t="shared" si="29"/>
        <v>1404</v>
      </c>
      <c r="I599" s="3">
        <v>133</v>
      </c>
      <c r="J599" s="3">
        <v>70</v>
      </c>
      <c r="K599" s="3">
        <f t="shared" si="30"/>
        <v>203</v>
      </c>
      <c r="L599" s="16" cm="1">
        <f t="array" ref="L599">INDEX('Population 2017-2022'!C$2:C$97, MATCH(1, (E599='Population 2017-2022'!A$2:A$97) * (C599='Population 2017-2022'!B$2:B$97), 0))</f>
        <v>1680015</v>
      </c>
      <c r="M599" s="17">
        <f t="shared" si="39"/>
        <v>0.83570682404621388</v>
      </c>
      <c r="N599" s="17">
        <f t="shared" si="40"/>
        <v>0.12083225447391839</v>
      </c>
    </row>
    <row r="600" spans="1:14" ht="12.75" hidden="1" x14ac:dyDescent="0.2">
      <c r="A600" s="3">
        <v>1</v>
      </c>
      <c r="B600" s="3">
        <v>2020</v>
      </c>
      <c r="C600" s="13">
        <f t="shared" si="38"/>
        <v>2020</v>
      </c>
      <c r="D600" s="2">
        <f t="shared" si="34"/>
        <v>43831</v>
      </c>
      <c r="E600" s="1" t="s">
        <v>49</v>
      </c>
      <c r="F600" s="3">
        <v>711</v>
      </c>
      <c r="G600" s="3">
        <v>104</v>
      </c>
      <c r="H600" s="3">
        <f t="shared" si="29"/>
        <v>815</v>
      </c>
      <c r="I600" s="3">
        <v>39</v>
      </c>
      <c r="J600" s="3">
        <v>18</v>
      </c>
      <c r="K600" s="3">
        <f t="shared" si="30"/>
        <v>57</v>
      </c>
      <c r="L600" s="16" cm="1">
        <f t="array" ref="L600">INDEX('Population 2017-2022'!C$2:C$97, MATCH(1, (E600='Population 2017-2022'!A$2:A$97) * (C600='Population 2017-2022'!B$2:B$97), 0))</f>
        <v>857652</v>
      </c>
      <c r="M600" s="17">
        <f t="shared" si="39"/>
        <v>0.95026887362240164</v>
      </c>
      <c r="N600" s="17">
        <f t="shared" si="40"/>
        <v>6.6460522449664897E-2</v>
      </c>
    </row>
    <row r="601" spans="1:14" ht="12.75" hidden="1" x14ac:dyDescent="0.2">
      <c r="A601" s="3">
        <v>1</v>
      </c>
      <c r="B601" s="3">
        <v>2020</v>
      </c>
      <c r="C601" s="13">
        <f t="shared" si="38"/>
        <v>2020</v>
      </c>
      <c r="D601" s="2">
        <f t="shared" si="34"/>
        <v>43831</v>
      </c>
      <c r="E601" s="1" t="s">
        <v>50</v>
      </c>
      <c r="F601" s="3">
        <v>979</v>
      </c>
      <c r="G601" s="3">
        <v>67</v>
      </c>
      <c r="H601" s="3">
        <f t="shared" si="29"/>
        <v>1046</v>
      </c>
      <c r="I601" s="3">
        <v>127</v>
      </c>
      <c r="J601" s="3">
        <v>6</v>
      </c>
      <c r="K601" s="3">
        <f t="shared" si="30"/>
        <v>133</v>
      </c>
      <c r="L601" s="16" cm="1">
        <f t="array" ref="L601">INDEX('Population 2017-2022'!C$2:C$97, MATCH(1, (E601='Population 2017-2022'!A$2:A$97) * (C601='Population 2017-2022'!B$2:B$97), 0))</f>
        <v>1171802</v>
      </c>
      <c r="M601" s="17">
        <f t="shared" si="39"/>
        <v>0.89264227232928428</v>
      </c>
      <c r="N601" s="17">
        <f t="shared" si="40"/>
        <v>0.11350040365181148</v>
      </c>
    </row>
    <row r="602" spans="1:14" ht="12.75" hidden="1" x14ac:dyDescent="0.2">
      <c r="A602" s="3">
        <v>1</v>
      </c>
      <c r="B602" s="3">
        <v>2020</v>
      </c>
      <c r="C602" s="13">
        <f t="shared" si="38"/>
        <v>2020</v>
      </c>
      <c r="D602" s="2">
        <f t="shared" si="34"/>
        <v>43831</v>
      </c>
      <c r="E602" s="1" t="s">
        <v>20</v>
      </c>
      <c r="F602" s="3">
        <v>1017</v>
      </c>
      <c r="G602" s="3">
        <v>130</v>
      </c>
      <c r="H602" s="3">
        <f t="shared" si="29"/>
        <v>1147</v>
      </c>
      <c r="I602" s="3">
        <v>401</v>
      </c>
      <c r="J602" s="3">
        <v>0</v>
      </c>
      <c r="K602" s="3">
        <f t="shared" si="30"/>
        <v>401</v>
      </c>
      <c r="L602" s="16" cm="1">
        <f t="array" ref="L602">INDEX('Population 2017-2022'!C$2:C$97, MATCH(1, (E602='Population 2017-2022'!A$2:A$97) * (C602='Population 2017-2022'!B$2:B$97), 0))</f>
        <v>1283484</v>
      </c>
      <c r="M602" s="17">
        <f t="shared" si="39"/>
        <v>0.89366131560658335</v>
      </c>
      <c r="N602" s="17">
        <f t="shared" si="40"/>
        <v>0.31243085227396677</v>
      </c>
    </row>
    <row r="603" spans="1:14" ht="12.75" hidden="1" x14ac:dyDescent="0.2">
      <c r="A603" s="3">
        <v>1</v>
      </c>
      <c r="B603" s="3">
        <v>2020</v>
      </c>
      <c r="C603" s="13">
        <f t="shared" si="38"/>
        <v>2020</v>
      </c>
      <c r="D603" s="2">
        <f t="shared" si="34"/>
        <v>43831</v>
      </c>
      <c r="E603" s="1" t="s">
        <v>52</v>
      </c>
      <c r="F603" s="3">
        <v>988</v>
      </c>
      <c r="G603" s="3">
        <v>103</v>
      </c>
      <c r="H603" s="3">
        <f t="shared" si="29"/>
        <v>1091</v>
      </c>
      <c r="I603" s="3">
        <v>258</v>
      </c>
      <c r="J603" s="3">
        <v>11</v>
      </c>
      <c r="K603" s="3">
        <f t="shared" si="30"/>
        <v>269</v>
      </c>
      <c r="L603" s="16" cm="1">
        <f t="array" ref="L603">INDEX('Population 2017-2022'!C$2:C$97, MATCH(1, (E603='Population 2017-2022'!A$2:A$97) * (C603='Population 2017-2022'!B$2:B$97), 0))</f>
        <v>1359642</v>
      </c>
      <c r="M603" s="17">
        <f t="shared" si="39"/>
        <v>0.80241710685606948</v>
      </c>
      <c r="N603" s="17">
        <f t="shared" si="40"/>
        <v>0.19784619774911336</v>
      </c>
    </row>
    <row r="604" spans="1:14" ht="12.75" x14ac:dyDescent="0.2">
      <c r="A604" s="3">
        <v>1</v>
      </c>
      <c r="B604" s="3">
        <v>2020</v>
      </c>
      <c r="C604" s="13">
        <f t="shared" si="38"/>
        <v>2020</v>
      </c>
      <c r="D604" s="2">
        <f t="shared" si="34"/>
        <v>43831</v>
      </c>
      <c r="E604" s="1" t="s">
        <v>21</v>
      </c>
      <c r="F604" s="3">
        <v>24367</v>
      </c>
      <c r="G604" s="3">
        <v>3935</v>
      </c>
      <c r="H604" s="3">
        <f t="shared" si="29"/>
        <v>28302</v>
      </c>
      <c r="I604" s="3">
        <v>5143</v>
      </c>
      <c r="J604" s="3">
        <v>1443</v>
      </c>
      <c r="K604" s="3">
        <f t="shared" si="30"/>
        <v>6586</v>
      </c>
      <c r="L604" s="16" cm="1">
        <f t="array" ref="L604">INDEX('Population 2017-2022'!C$2:C$97, MATCH(1, (E604='Population 2017-2022'!A$2:A$97) * (C604='Population 2017-2022'!B$2:B$97), 0))</f>
        <v>34558451</v>
      </c>
      <c r="M604" s="17">
        <f t="shared" si="39"/>
        <v>0.81896031740542996</v>
      </c>
      <c r="N604" s="17">
        <f t="shared" si="40"/>
        <v>0.19057567134591769</v>
      </c>
    </row>
    <row r="605" spans="1:14" ht="12.75" hidden="1" x14ac:dyDescent="0.2">
      <c r="A605" s="3">
        <v>7</v>
      </c>
      <c r="B605" s="3">
        <v>2020</v>
      </c>
      <c r="C605" s="13">
        <f t="shared" si="38"/>
        <v>2020</v>
      </c>
      <c r="D605" s="2">
        <f t="shared" si="34"/>
        <v>44013</v>
      </c>
      <c r="E605" s="1" t="s">
        <v>10</v>
      </c>
      <c r="F605" s="3">
        <v>2368</v>
      </c>
      <c r="G605" s="3">
        <v>188</v>
      </c>
      <c r="H605" s="3">
        <f t="shared" si="29"/>
        <v>2556</v>
      </c>
      <c r="I605" s="3">
        <v>221</v>
      </c>
      <c r="J605" s="3">
        <v>92</v>
      </c>
      <c r="K605" s="3">
        <f t="shared" si="30"/>
        <v>313</v>
      </c>
    </row>
    <row r="606" spans="1:14" ht="12.75" hidden="1" x14ac:dyDescent="0.2">
      <c r="A606" s="3">
        <v>7</v>
      </c>
      <c r="B606" s="3">
        <v>2020</v>
      </c>
      <c r="C606" s="13">
        <f t="shared" si="38"/>
        <v>2020</v>
      </c>
      <c r="D606" s="2">
        <f t="shared" si="34"/>
        <v>44013</v>
      </c>
      <c r="E606" s="1" t="s">
        <v>11</v>
      </c>
      <c r="F606" s="3">
        <v>1852</v>
      </c>
      <c r="G606" s="3">
        <v>242</v>
      </c>
      <c r="H606" s="3">
        <f t="shared" si="29"/>
        <v>2094</v>
      </c>
      <c r="I606" s="3">
        <v>456</v>
      </c>
      <c r="J606" s="3">
        <v>158</v>
      </c>
      <c r="K606" s="3">
        <f t="shared" si="30"/>
        <v>614</v>
      </c>
    </row>
    <row r="607" spans="1:14" ht="12.75" hidden="1" x14ac:dyDescent="0.2">
      <c r="A607" s="3">
        <v>7</v>
      </c>
      <c r="B607" s="3">
        <v>2020</v>
      </c>
      <c r="C607" s="13">
        <f t="shared" si="38"/>
        <v>2020</v>
      </c>
      <c r="D607" s="2">
        <f t="shared" si="34"/>
        <v>44013</v>
      </c>
      <c r="E607" s="1" t="s">
        <v>12</v>
      </c>
      <c r="F607" s="3">
        <v>1602</v>
      </c>
      <c r="G607" s="3">
        <v>1384</v>
      </c>
      <c r="H607" s="3">
        <f t="shared" si="29"/>
        <v>2986</v>
      </c>
      <c r="I607" s="3">
        <v>13</v>
      </c>
      <c r="J607" s="3">
        <v>5</v>
      </c>
      <c r="K607" s="3">
        <f t="shared" si="30"/>
        <v>18</v>
      </c>
      <c r="L607" s="16" cm="1">
        <f t="array" ref="L607">INDEX('Population 2017-2022'!C$2:C$97, MATCH(1, (E607='Population 2017-2022'!A$2:A$97) * (C607='Population 2017-2022'!B$2:B$97), 0))</f>
        <v>3928215</v>
      </c>
      <c r="M607" s="17">
        <f t="shared" si="39"/>
        <v>0.76014169285540634</v>
      </c>
      <c r="N607" s="17">
        <f t="shared" si="40"/>
        <v>4.5822339154043251E-3</v>
      </c>
    </row>
    <row r="608" spans="1:14" ht="12.75" hidden="1" x14ac:dyDescent="0.2">
      <c r="A608" s="3">
        <v>7</v>
      </c>
      <c r="B608" s="3">
        <v>2020</v>
      </c>
      <c r="C608" s="13">
        <f t="shared" si="38"/>
        <v>2020</v>
      </c>
      <c r="D608" s="2">
        <f t="shared" si="34"/>
        <v>44013</v>
      </c>
      <c r="E608" s="1" t="s">
        <v>13</v>
      </c>
      <c r="F608" s="3">
        <v>1653</v>
      </c>
      <c r="G608" s="3">
        <v>59</v>
      </c>
      <c r="H608" s="3">
        <f t="shared" si="29"/>
        <v>1712</v>
      </c>
      <c r="I608" s="3">
        <v>121</v>
      </c>
      <c r="J608" s="3">
        <v>26</v>
      </c>
      <c r="K608" s="3">
        <f t="shared" si="30"/>
        <v>147</v>
      </c>
      <c r="L608" s="16" cm="1">
        <f t="array" ref="L608">INDEX('Population 2017-2022'!C$2:C$97, MATCH(1, (E608='Population 2017-2022'!A$2:A$97) * (C608='Population 2017-2022'!B$2:B$97), 0))</f>
        <v>1724238</v>
      </c>
      <c r="M608" s="17">
        <f t="shared" si="39"/>
        <v>0.99290237194633224</v>
      </c>
      <c r="N608" s="17">
        <f t="shared" si="40"/>
        <v>8.5255051796793713E-2</v>
      </c>
    </row>
    <row r="609" spans="1:14" ht="12.75" hidden="1" x14ac:dyDescent="0.2">
      <c r="A609" s="3">
        <v>7</v>
      </c>
      <c r="B609" s="3">
        <v>2020</v>
      </c>
      <c r="C609" s="13">
        <f t="shared" si="38"/>
        <v>2020</v>
      </c>
      <c r="D609" s="2">
        <f t="shared" si="34"/>
        <v>44013</v>
      </c>
      <c r="E609" s="1" t="s">
        <v>14</v>
      </c>
      <c r="F609" s="3">
        <v>279</v>
      </c>
      <c r="G609" s="3">
        <v>175</v>
      </c>
      <c r="H609" s="3">
        <f t="shared" si="29"/>
        <v>454</v>
      </c>
      <c r="I609" s="3">
        <v>78</v>
      </c>
      <c r="J609" s="3">
        <v>1</v>
      </c>
      <c r="K609" s="3">
        <f t="shared" si="30"/>
        <v>79</v>
      </c>
      <c r="L609" s="16" cm="1">
        <f t="array" ref="L609">INDEX('Population 2017-2022'!C$2:C$97, MATCH(1, (E609='Population 2017-2022'!A$2:A$97) * (C609='Population 2017-2022'!B$2:B$97), 0))</f>
        <v>2174783</v>
      </c>
      <c r="M609" s="17">
        <f t="shared" si="39"/>
        <v>0.20875645983990126</v>
      </c>
      <c r="N609" s="17">
        <f t="shared" si="40"/>
        <v>3.6325463276106168E-2</v>
      </c>
    </row>
    <row r="610" spans="1:14" ht="12.75" hidden="1" x14ac:dyDescent="0.2">
      <c r="A610" s="3">
        <v>7</v>
      </c>
      <c r="B610" s="3">
        <v>2020</v>
      </c>
      <c r="C610" s="13">
        <f t="shared" si="38"/>
        <v>2020</v>
      </c>
      <c r="D610" s="2">
        <f t="shared" si="34"/>
        <v>44013</v>
      </c>
      <c r="E610" s="1" t="s">
        <v>51</v>
      </c>
      <c r="F610" s="3">
        <v>1396</v>
      </c>
      <c r="G610" s="3">
        <v>0</v>
      </c>
      <c r="H610" s="3">
        <f t="shared" si="29"/>
        <v>1396</v>
      </c>
      <c r="I610" s="3">
        <v>64</v>
      </c>
      <c r="J610" s="3">
        <v>0</v>
      </c>
      <c r="K610" s="3">
        <f t="shared" si="30"/>
        <v>64</v>
      </c>
      <c r="L610" s="16" cm="1">
        <f t="array" ref="L610">INDEX('Population 2017-2022'!C$2:C$97, MATCH(1, (E610='Population 2017-2022'!A$2:A$97) * (C610='Population 2017-2022'!B$2:B$97), 0))</f>
        <v>1549788</v>
      </c>
      <c r="M610" s="17">
        <f t="shared" si="39"/>
        <v>0.90076836315676723</v>
      </c>
      <c r="N610" s="17">
        <f t="shared" si="40"/>
        <v>4.1295970803748638E-2</v>
      </c>
    </row>
    <row r="611" spans="1:14" ht="12.75" hidden="1" x14ac:dyDescent="0.2">
      <c r="A611" s="3">
        <v>7</v>
      </c>
      <c r="B611" s="3">
        <v>2020</v>
      </c>
      <c r="C611" s="13">
        <f t="shared" si="38"/>
        <v>2020</v>
      </c>
      <c r="D611" s="2">
        <f t="shared" si="34"/>
        <v>44013</v>
      </c>
      <c r="E611" s="1" t="s">
        <v>15</v>
      </c>
      <c r="F611" s="3">
        <v>849</v>
      </c>
      <c r="G611" s="3">
        <v>87</v>
      </c>
      <c r="H611" s="3">
        <f t="shared" si="29"/>
        <v>936</v>
      </c>
      <c r="I611" s="3">
        <v>14</v>
      </c>
      <c r="J611" s="3">
        <v>9</v>
      </c>
      <c r="K611" s="3">
        <f t="shared" si="30"/>
        <v>23</v>
      </c>
      <c r="L611" s="16" cm="1">
        <f t="array" ref="L611">INDEX('Population 2017-2022'!C$2:C$97, MATCH(1, (E611='Population 2017-2022'!A$2:A$97) * (C611='Population 2017-2022'!B$2:B$97), 0))</f>
        <v>1682809</v>
      </c>
      <c r="M611" s="17">
        <f t="shared" si="39"/>
        <v>0.55621285600445447</v>
      </c>
      <c r="N611" s="17">
        <f t="shared" si="40"/>
        <v>1.3667623598400055E-2</v>
      </c>
    </row>
    <row r="612" spans="1:14" ht="12.75" hidden="1" x14ac:dyDescent="0.2">
      <c r="A612" s="3">
        <v>7</v>
      </c>
      <c r="B612" s="3">
        <v>2020</v>
      </c>
      <c r="C612" s="13">
        <f t="shared" si="38"/>
        <v>2020</v>
      </c>
      <c r="D612" s="2">
        <f t="shared" si="34"/>
        <v>44013</v>
      </c>
      <c r="E612" s="1" t="s">
        <v>16</v>
      </c>
      <c r="F612" s="3">
        <v>905</v>
      </c>
      <c r="G612" s="3">
        <v>74</v>
      </c>
      <c r="H612" s="3">
        <f t="shared" si="29"/>
        <v>979</v>
      </c>
      <c r="I612" s="3">
        <v>8</v>
      </c>
      <c r="J612" s="3">
        <v>0</v>
      </c>
      <c r="K612" s="3">
        <f t="shared" si="30"/>
        <v>8</v>
      </c>
      <c r="L612" s="16" cm="1">
        <f t="array" ref="L612">INDEX('Population 2017-2022'!C$2:C$97, MATCH(1, (E612='Population 2017-2022'!A$2:A$97) * (C612='Population 2017-2022'!B$2:B$97), 0))</f>
        <v>2206514</v>
      </c>
      <c r="M612" s="17">
        <f t="shared" si="39"/>
        <v>0.44368628524450787</v>
      </c>
      <c r="N612" s="17">
        <f t="shared" si="40"/>
        <v>3.6256284800368363E-3</v>
      </c>
    </row>
    <row r="613" spans="1:14" ht="12.75" hidden="1" x14ac:dyDescent="0.2">
      <c r="A613" s="3">
        <v>7</v>
      </c>
      <c r="B613" s="3">
        <v>2020</v>
      </c>
      <c r="C613" s="13">
        <f t="shared" si="38"/>
        <v>2020</v>
      </c>
      <c r="D613" s="2">
        <f t="shared" si="34"/>
        <v>44013</v>
      </c>
      <c r="E613" s="1" t="s">
        <v>17</v>
      </c>
      <c r="F613" s="3">
        <v>1897</v>
      </c>
      <c r="G613" s="3">
        <v>43</v>
      </c>
      <c r="H613" s="3">
        <f t="shared" si="29"/>
        <v>1940</v>
      </c>
      <c r="I613" s="3">
        <v>85</v>
      </c>
      <c r="J613" s="3">
        <v>57</v>
      </c>
      <c r="K613" s="3">
        <f t="shared" si="30"/>
        <v>142</v>
      </c>
      <c r="L613" s="16" cm="1">
        <f t="array" ref="L613">INDEX('Population 2017-2022'!C$2:C$97, MATCH(1, (E613='Population 2017-2022'!A$2:A$97) * (C613='Population 2017-2022'!B$2:B$97), 0))</f>
        <v>1865818</v>
      </c>
      <c r="M613" s="17">
        <f t="shared" si="39"/>
        <v>1.0397584330304457</v>
      </c>
      <c r="N613" s="17">
        <f t="shared" si="40"/>
        <v>7.6106029634187264E-2</v>
      </c>
    </row>
    <row r="614" spans="1:14" ht="12.75" hidden="1" x14ac:dyDescent="0.2">
      <c r="A614" s="3">
        <v>7</v>
      </c>
      <c r="B614" s="3">
        <v>2020</v>
      </c>
      <c r="C614" s="13">
        <f t="shared" si="38"/>
        <v>2020</v>
      </c>
      <c r="D614" s="2">
        <f t="shared" si="34"/>
        <v>44013</v>
      </c>
      <c r="E614" s="1" t="s">
        <v>18</v>
      </c>
      <c r="F614" s="3">
        <v>1270</v>
      </c>
      <c r="G614" s="3">
        <v>317</v>
      </c>
      <c r="H614" s="3">
        <f t="shared" si="29"/>
        <v>1587</v>
      </c>
      <c r="I614" s="3">
        <v>261</v>
      </c>
      <c r="J614" s="3">
        <v>0</v>
      </c>
      <c r="K614" s="3">
        <f t="shared" si="30"/>
        <v>261</v>
      </c>
      <c r="L614" s="16" cm="1">
        <f t="array" ref="L614">INDEX('Population 2017-2022'!C$2:C$97, MATCH(1, (E614='Population 2017-2022'!A$2:A$97) * (C614='Population 2017-2022'!B$2:B$97), 0))</f>
        <v>3063059</v>
      </c>
      <c r="M614" s="17">
        <f t="shared" si="39"/>
        <v>0.5181095107864393</v>
      </c>
      <c r="N614" s="17">
        <f t="shared" si="40"/>
        <v>8.5208936556559964E-2</v>
      </c>
    </row>
    <row r="615" spans="1:14" ht="12.75" hidden="1" x14ac:dyDescent="0.2">
      <c r="A615" s="3">
        <v>7</v>
      </c>
      <c r="B615" s="3">
        <v>2020</v>
      </c>
      <c r="C615" s="13">
        <f t="shared" si="38"/>
        <v>2020</v>
      </c>
      <c r="D615" s="2">
        <f t="shared" si="34"/>
        <v>44013</v>
      </c>
      <c r="E615" s="1" t="s">
        <v>19</v>
      </c>
      <c r="F615" s="3">
        <v>1350</v>
      </c>
      <c r="G615" s="3">
        <v>60</v>
      </c>
      <c r="H615" s="3">
        <f t="shared" si="29"/>
        <v>1410</v>
      </c>
      <c r="I615" s="3">
        <v>57</v>
      </c>
      <c r="J615" s="3">
        <v>0</v>
      </c>
      <c r="K615" s="3">
        <f t="shared" si="30"/>
        <v>57</v>
      </c>
      <c r="L615" s="16" cm="1">
        <f t="array" ref="L615">INDEX('Population 2017-2022'!C$2:C$97, MATCH(1, (E615='Population 2017-2022'!A$2:A$97) * (C615='Population 2017-2022'!B$2:B$97), 0))</f>
        <v>1452007</v>
      </c>
      <c r="M615" s="17">
        <f t="shared" si="39"/>
        <v>0.97106969869979964</v>
      </c>
      <c r="N615" s="17">
        <f t="shared" si="40"/>
        <v>3.9256009096374882E-2</v>
      </c>
    </row>
    <row r="616" spans="1:14" ht="12.75" hidden="1" x14ac:dyDescent="0.2">
      <c r="A616" s="3">
        <v>7</v>
      </c>
      <c r="B616" s="3">
        <v>2020</v>
      </c>
      <c r="C616" s="13">
        <f t="shared" si="38"/>
        <v>2020</v>
      </c>
      <c r="D616" s="2">
        <f t="shared" si="34"/>
        <v>44013</v>
      </c>
      <c r="E616" s="1" t="s">
        <v>48</v>
      </c>
      <c r="F616" s="3">
        <v>1322</v>
      </c>
      <c r="G616" s="3">
        <v>38</v>
      </c>
      <c r="H616" s="3">
        <f t="shared" si="29"/>
        <v>1360</v>
      </c>
      <c r="I616" s="3">
        <v>58</v>
      </c>
      <c r="J616" s="3">
        <v>76</v>
      </c>
      <c r="K616" s="3">
        <f t="shared" si="30"/>
        <v>134</v>
      </c>
      <c r="L616" s="16" cm="1">
        <f t="array" ref="L616">INDEX('Population 2017-2022'!C$2:C$97, MATCH(1, (E616='Population 2017-2022'!A$2:A$97) * (C616='Population 2017-2022'!B$2:B$97), 0))</f>
        <v>1680015</v>
      </c>
      <c r="M616" s="17">
        <f t="shared" si="39"/>
        <v>0.80951658169718721</v>
      </c>
      <c r="N616" s="17">
        <f t="shared" si="40"/>
        <v>7.9761192608399326E-2</v>
      </c>
    </row>
    <row r="617" spans="1:14" ht="12.75" hidden="1" x14ac:dyDescent="0.2">
      <c r="A617" s="3">
        <v>7</v>
      </c>
      <c r="B617" s="3">
        <v>2020</v>
      </c>
      <c r="C617" s="13">
        <f t="shared" si="38"/>
        <v>2020</v>
      </c>
      <c r="D617" s="2">
        <f t="shared" si="34"/>
        <v>44013</v>
      </c>
      <c r="E617" s="1" t="s">
        <v>49</v>
      </c>
      <c r="F617" s="3">
        <v>810</v>
      </c>
      <c r="G617" s="3">
        <v>137</v>
      </c>
      <c r="H617" s="3">
        <f t="shared" si="29"/>
        <v>947</v>
      </c>
      <c r="I617" s="3">
        <v>64</v>
      </c>
      <c r="J617" s="3">
        <v>1</v>
      </c>
      <c r="K617" s="3">
        <f t="shared" si="30"/>
        <v>65</v>
      </c>
      <c r="L617" s="16" cm="1">
        <f t="array" ref="L617">INDEX('Population 2017-2022'!C$2:C$97, MATCH(1, (E617='Population 2017-2022'!A$2:A$97) * (C617='Population 2017-2022'!B$2:B$97), 0))</f>
        <v>857652</v>
      </c>
      <c r="M617" s="17">
        <f t="shared" si="39"/>
        <v>1.1041774519268888</v>
      </c>
      <c r="N617" s="17">
        <f t="shared" si="40"/>
        <v>7.5788315074179269E-2</v>
      </c>
    </row>
    <row r="618" spans="1:14" ht="12.75" hidden="1" x14ac:dyDescent="0.2">
      <c r="A618" s="3">
        <v>7</v>
      </c>
      <c r="B618" s="3">
        <v>2020</v>
      </c>
      <c r="C618" s="13">
        <f t="shared" si="38"/>
        <v>2020</v>
      </c>
      <c r="D618" s="2">
        <f t="shared" si="34"/>
        <v>44013</v>
      </c>
      <c r="E618" s="1" t="s">
        <v>50</v>
      </c>
      <c r="F618" s="3">
        <v>1178</v>
      </c>
      <c r="G618" s="3">
        <v>41</v>
      </c>
      <c r="H618" s="3">
        <f t="shared" si="29"/>
        <v>1219</v>
      </c>
      <c r="I618" s="3">
        <v>0</v>
      </c>
      <c r="J618" s="3">
        <v>30</v>
      </c>
      <c r="K618" s="3">
        <f t="shared" si="30"/>
        <v>30</v>
      </c>
      <c r="L618" s="16" cm="1">
        <f t="array" ref="L618">INDEX('Population 2017-2022'!C$2:C$97, MATCH(1, (E618='Population 2017-2022'!A$2:A$97) * (C618='Population 2017-2022'!B$2:B$97), 0))</f>
        <v>1171802</v>
      </c>
      <c r="M618" s="17">
        <f t="shared" si="39"/>
        <v>1.0402781357260016</v>
      </c>
      <c r="N618" s="17">
        <f t="shared" si="40"/>
        <v>2.5601594808679282E-2</v>
      </c>
    </row>
    <row r="619" spans="1:14" ht="12.75" hidden="1" x14ac:dyDescent="0.2">
      <c r="A619" s="3">
        <v>7</v>
      </c>
      <c r="B619" s="3">
        <v>2020</v>
      </c>
      <c r="C619" s="13">
        <f t="shared" si="38"/>
        <v>2020</v>
      </c>
      <c r="D619" s="2">
        <f t="shared" si="34"/>
        <v>44013</v>
      </c>
      <c r="E619" s="1" t="s">
        <v>20</v>
      </c>
      <c r="F619" s="3">
        <v>1316</v>
      </c>
      <c r="G619" s="3">
        <v>62</v>
      </c>
      <c r="H619" s="3">
        <f t="shared" si="29"/>
        <v>1378</v>
      </c>
      <c r="I619" s="3">
        <v>13</v>
      </c>
      <c r="J619" s="3">
        <v>0</v>
      </c>
      <c r="K619" s="3">
        <f t="shared" si="30"/>
        <v>13</v>
      </c>
      <c r="L619" s="16" cm="1">
        <f t="array" ref="L619">INDEX('Population 2017-2022'!C$2:C$97, MATCH(1, (E619='Population 2017-2022'!A$2:A$97) * (C619='Population 2017-2022'!B$2:B$97), 0))</f>
        <v>1283484</v>
      </c>
      <c r="M619" s="17">
        <f t="shared" si="39"/>
        <v>1.0736401856197662</v>
      </c>
      <c r="N619" s="17">
        <f t="shared" si="40"/>
        <v>1.0128680996412889E-2</v>
      </c>
    </row>
    <row r="620" spans="1:14" ht="12.75" hidden="1" x14ac:dyDescent="0.2">
      <c r="A620" s="3">
        <v>7</v>
      </c>
      <c r="B620" s="3">
        <v>2020</v>
      </c>
      <c r="C620" s="13">
        <f t="shared" si="38"/>
        <v>2020</v>
      </c>
      <c r="D620" s="2">
        <f t="shared" si="34"/>
        <v>44013</v>
      </c>
      <c r="E620" s="1" t="s">
        <v>52</v>
      </c>
      <c r="F620" s="3">
        <v>991</v>
      </c>
      <c r="G620" s="3">
        <v>105</v>
      </c>
      <c r="H620" s="3">
        <f t="shared" si="29"/>
        <v>1096</v>
      </c>
      <c r="I620" s="3">
        <v>39</v>
      </c>
      <c r="J620" s="3">
        <v>0</v>
      </c>
      <c r="K620" s="3">
        <f t="shared" si="30"/>
        <v>39</v>
      </c>
      <c r="L620" s="16" cm="1">
        <f t="array" ref="L620">INDEX('Population 2017-2022'!C$2:C$97, MATCH(1, (E620='Population 2017-2022'!A$2:A$97) * (C620='Population 2017-2022'!B$2:B$97), 0))</f>
        <v>1359642</v>
      </c>
      <c r="M620" s="17">
        <f t="shared" si="39"/>
        <v>0.8060945454759415</v>
      </c>
      <c r="N620" s="17">
        <f t="shared" si="40"/>
        <v>2.8684021235001567E-2</v>
      </c>
    </row>
    <row r="621" spans="1:14" ht="12.75" x14ac:dyDescent="0.2">
      <c r="A621" s="3">
        <v>7</v>
      </c>
      <c r="B621" s="3">
        <v>2020</v>
      </c>
      <c r="C621" s="13">
        <f t="shared" si="38"/>
        <v>2020</v>
      </c>
      <c r="D621" s="2">
        <f t="shared" si="34"/>
        <v>44013</v>
      </c>
      <c r="E621" s="1" t="s">
        <v>21</v>
      </c>
      <c r="F621" s="3">
        <v>21038</v>
      </c>
      <c r="G621" s="3">
        <v>3012</v>
      </c>
      <c r="H621" s="3">
        <f t="shared" si="29"/>
        <v>24050</v>
      </c>
      <c r="I621" s="3">
        <v>1552</v>
      </c>
      <c r="J621" s="3">
        <v>455</v>
      </c>
      <c r="K621" s="3">
        <f t="shared" si="30"/>
        <v>2007</v>
      </c>
      <c r="L621" s="16" cm="1">
        <f t="array" ref="L621">INDEX('Population 2017-2022'!C$2:C$97, MATCH(1, (E621='Population 2017-2022'!A$2:A$97) * (C621='Population 2017-2022'!B$2:B$97), 0))</f>
        <v>34558451</v>
      </c>
      <c r="M621" s="17">
        <f t="shared" si="39"/>
        <v>0.69592239536430611</v>
      </c>
      <c r="N621" s="17">
        <f t="shared" si="40"/>
        <v>5.8075519646410077E-2</v>
      </c>
    </row>
    <row r="622" spans="1:14" ht="12.75" hidden="1" x14ac:dyDescent="0.2">
      <c r="A622" s="3">
        <v>11</v>
      </c>
      <c r="B622" s="3">
        <v>2020</v>
      </c>
      <c r="C622" s="13">
        <f t="shared" si="38"/>
        <v>2020</v>
      </c>
      <c r="D622" s="2">
        <f t="shared" si="34"/>
        <v>44136</v>
      </c>
      <c r="E622" s="1" t="s">
        <v>10</v>
      </c>
      <c r="F622" s="3">
        <v>4884</v>
      </c>
      <c r="G622" s="3">
        <v>432</v>
      </c>
      <c r="H622" s="3">
        <f t="shared" si="29"/>
        <v>5316</v>
      </c>
      <c r="I622" s="3">
        <v>1194</v>
      </c>
      <c r="J622" s="3">
        <v>365</v>
      </c>
      <c r="K622" s="3">
        <f t="shared" si="30"/>
        <v>1559</v>
      </c>
    </row>
    <row r="623" spans="1:14" ht="12.75" hidden="1" x14ac:dyDescent="0.2">
      <c r="A623" s="3">
        <v>11</v>
      </c>
      <c r="B623" s="3">
        <v>2020</v>
      </c>
      <c r="C623" s="13">
        <f t="shared" si="38"/>
        <v>2020</v>
      </c>
      <c r="D623" s="2">
        <f t="shared" si="34"/>
        <v>44136</v>
      </c>
      <c r="E623" s="1" t="s">
        <v>11</v>
      </c>
      <c r="F623" s="3">
        <v>3513</v>
      </c>
      <c r="G623" s="3">
        <v>534</v>
      </c>
      <c r="H623" s="3">
        <f t="shared" si="29"/>
        <v>4047</v>
      </c>
      <c r="I623" s="3">
        <v>731</v>
      </c>
      <c r="J623" s="3">
        <v>626</v>
      </c>
      <c r="K623" s="3">
        <f t="shared" si="30"/>
        <v>1357</v>
      </c>
    </row>
    <row r="624" spans="1:14" ht="12.75" hidden="1" x14ac:dyDescent="0.2">
      <c r="A624" s="3">
        <v>11</v>
      </c>
      <c r="B624" s="3">
        <v>2020</v>
      </c>
      <c r="C624" s="13">
        <f t="shared" si="38"/>
        <v>2020</v>
      </c>
      <c r="D624" s="2">
        <f t="shared" si="34"/>
        <v>44136</v>
      </c>
      <c r="E624" s="1" t="s">
        <v>12</v>
      </c>
      <c r="F624" s="3">
        <v>1629</v>
      </c>
      <c r="G624" s="3">
        <v>1836</v>
      </c>
      <c r="H624" s="3">
        <f t="shared" si="29"/>
        <v>3465</v>
      </c>
      <c r="I624" s="3">
        <v>267</v>
      </c>
      <c r="J624" s="3">
        <v>351</v>
      </c>
      <c r="K624" s="3">
        <f t="shared" si="30"/>
        <v>618</v>
      </c>
      <c r="L624" s="16" cm="1">
        <f t="array" ref="L624">INDEX('Population 2017-2022'!C$2:C$97, MATCH(1, (E624='Population 2017-2022'!A$2:A$97) * (C624='Population 2017-2022'!B$2:B$97), 0))</f>
        <v>3928215</v>
      </c>
      <c r="M624" s="17">
        <f t="shared" si="39"/>
        <v>0.88208002871533253</v>
      </c>
      <c r="N624" s="17">
        <f t="shared" si="40"/>
        <v>0.15732336442888181</v>
      </c>
    </row>
    <row r="625" spans="1:14" ht="12.75" hidden="1" x14ac:dyDescent="0.2">
      <c r="A625" s="3">
        <v>11</v>
      </c>
      <c r="B625" s="3">
        <v>2020</v>
      </c>
      <c r="C625" s="13">
        <f t="shared" si="38"/>
        <v>2020</v>
      </c>
      <c r="D625" s="2">
        <f t="shared" si="34"/>
        <v>44136</v>
      </c>
      <c r="E625" s="1" t="s">
        <v>13</v>
      </c>
      <c r="F625" s="3">
        <v>1901</v>
      </c>
      <c r="G625" s="3">
        <v>82</v>
      </c>
      <c r="H625" s="3">
        <f t="shared" si="29"/>
        <v>1983</v>
      </c>
      <c r="I625" s="3">
        <v>282</v>
      </c>
      <c r="J625" s="3">
        <v>280</v>
      </c>
      <c r="K625" s="3">
        <f t="shared" si="30"/>
        <v>562</v>
      </c>
      <c r="L625" s="16" cm="1">
        <f t="array" ref="L625">INDEX('Population 2017-2022'!C$2:C$97, MATCH(1, (E625='Population 2017-2022'!A$2:A$97) * (C625='Population 2017-2022'!B$2:B$97), 0))</f>
        <v>1724238</v>
      </c>
      <c r="M625" s="17">
        <f t="shared" si="39"/>
        <v>1.1500732497485846</v>
      </c>
      <c r="N625" s="17">
        <f t="shared" si="40"/>
        <v>0.32594108237957869</v>
      </c>
    </row>
    <row r="626" spans="1:14" ht="12.75" hidden="1" x14ac:dyDescent="0.2">
      <c r="A626" s="3">
        <v>11</v>
      </c>
      <c r="B626" s="3">
        <v>2020</v>
      </c>
      <c r="C626" s="13">
        <f t="shared" si="38"/>
        <v>2020</v>
      </c>
      <c r="D626" s="2">
        <f t="shared" si="34"/>
        <v>44136</v>
      </c>
      <c r="E626" s="1" t="s">
        <v>14</v>
      </c>
      <c r="F626" s="3">
        <v>2834</v>
      </c>
      <c r="G626" s="3">
        <v>251</v>
      </c>
      <c r="H626" s="3">
        <f t="shared" si="29"/>
        <v>3085</v>
      </c>
      <c r="I626" s="3">
        <v>271</v>
      </c>
      <c r="J626" s="3">
        <v>2</v>
      </c>
      <c r="K626" s="3">
        <f t="shared" si="30"/>
        <v>273</v>
      </c>
      <c r="L626" s="16" cm="1">
        <f t="array" ref="L626">INDEX('Population 2017-2022'!C$2:C$97, MATCH(1, (E626='Population 2017-2022'!A$2:A$97) * (C626='Population 2017-2022'!B$2:B$97), 0))</f>
        <v>2174783</v>
      </c>
      <c r="M626" s="17">
        <f t="shared" si="39"/>
        <v>1.4185323317314877</v>
      </c>
      <c r="N626" s="17">
        <f t="shared" si="40"/>
        <v>0.12552976549844283</v>
      </c>
    </row>
    <row r="627" spans="1:14" ht="12.75" hidden="1" x14ac:dyDescent="0.2">
      <c r="A627" s="3">
        <v>11</v>
      </c>
      <c r="B627" s="3">
        <v>2020</v>
      </c>
      <c r="C627" s="13">
        <f t="shared" si="38"/>
        <v>2020</v>
      </c>
      <c r="D627" s="2">
        <f t="shared" si="34"/>
        <v>44136</v>
      </c>
      <c r="E627" s="1" t="s">
        <v>51</v>
      </c>
      <c r="F627" s="3">
        <v>1647</v>
      </c>
      <c r="G627" s="3">
        <v>47</v>
      </c>
      <c r="H627" s="3">
        <f t="shared" si="29"/>
        <v>1694</v>
      </c>
      <c r="I627" s="3">
        <v>339</v>
      </c>
      <c r="J627" s="3">
        <v>1</v>
      </c>
      <c r="K627" s="3">
        <f t="shared" si="30"/>
        <v>340</v>
      </c>
      <c r="L627" s="16" cm="1">
        <f t="array" ref="L627">INDEX('Population 2017-2022'!C$2:C$97, MATCH(1, (E627='Population 2017-2022'!A$2:A$97) * (C627='Population 2017-2022'!B$2:B$97), 0))</f>
        <v>1549788</v>
      </c>
      <c r="M627" s="17">
        <f t="shared" si="39"/>
        <v>1.0930527272117219</v>
      </c>
      <c r="N627" s="17">
        <f t="shared" si="40"/>
        <v>0.21938484489491467</v>
      </c>
    </row>
    <row r="628" spans="1:14" ht="12.75" hidden="1" x14ac:dyDescent="0.2">
      <c r="A628" s="3">
        <v>11</v>
      </c>
      <c r="B628" s="3">
        <v>2020</v>
      </c>
      <c r="C628" s="13">
        <f t="shared" si="38"/>
        <v>2020</v>
      </c>
      <c r="D628" s="2">
        <f t="shared" si="34"/>
        <v>44136</v>
      </c>
      <c r="E628" s="1" t="s">
        <v>15</v>
      </c>
      <c r="F628" s="3">
        <v>1353</v>
      </c>
      <c r="G628" s="3">
        <v>150</v>
      </c>
      <c r="H628" s="3">
        <f t="shared" si="29"/>
        <v>1503</v>
      </c>
      <c r="I628" s="3">
        <v>213</v>
      </c>
      <c r="J628" s="3">
        <v>34</v>
      </c>
      <c r="K628" s="3">
        <f t="shared" si="30"/>
        <v>247</v>
      </c>
      <c r="L628" s="16" cm="1">
        <f t="array" ref="L628">INDEX('Population 2017-2022'!C$2:C$97, MATCH(1, (E628='Population 2017-2022'!A$2:A$97) * (C628='Population 2017-2022'!B$2:B$97), 0))</f>
        <v>1682809</v>
      </c>
      <c r="M628" s="17">
        <f t="shared" si="39"/>
        <v>0.8931494899302298</v>
      </c>
      <c r="N628" s="17">
        <f t="shared" si="40"/>
        <v>0.14677839255673103</v>
      </c>
    </row>
    <row r="629" spans="1:14" ht="12.75" hidden="1" x14ac:dyDescent="0.2">
      <c r="A629" s="3">
        <v>11</v>
      </c>
      <c r="B629" s="3">
        <v>2020</v>
      </c>
      <c r="C629" s="13">
        <f t="shared" si="38"/>
        <v>2020</v>
      </c>
      <c r="D629" s="2">
        <f t="shared" si="34"/>
        <v>44136</v>
      </c>
      <c r="E629" s="1" t="s">
        <v>16</v>
      </c>
      <c r="F629" s="3">
        <v>2003</v>
      </c>
      <c r="G629" s="3">
        <v>283</v>
      </c>
      <c r="H629" s="3">
        <f t="shared" si="29"/>
        <v>2286</v>
      </c>
      <c r="I629" s="3">
        <v>432</v>
      </c>
      <c r="J629" s="3">
        <v>8</v>
      </c>
      <c r="K629" s="3">
        <f t="shared" si="30"/>
        <v>440</v>
      </c>
      <c r="L629" s="16" cm="1">
        <f t="array" ref="L629">INDEX('Population 2017-2022'!C$2:C$97, MATCH(1, (E629='Population 2017-2022'!A$2:A$97) * (C629='Population 2017-2022'!B$2:B$97), 0))</f>
        <v>2206514</v>
      </c>
      <c r="M629" s="17">
        <f t="shared" si="39"/>
        <v>1.0360233381705259</v>
      </c>
      <c r="N629" s="17">
        <f t="shared" si="40"/>
        <v>0.19940956640202601</v>
      </c>
    </row>
    <row r="630" spans="1:14" ht="12.75" hidden="1" x14ac:dyDescent="0.2">
      <c r="A630" s="3">
        <v>11</v>
      </c>
      <c r="B630" s="3">
        <v>2020</v>
      </c>
      <c r="C630" s="13">
        <f t="shared" si="38"/>
        <v>2020</v>
      </c>
      <c r="D630" s="2">
        <f t="shared" si="34"/>
        <v>44136</v>
      </c>
      <c r="E630" s="1" t="s">
        <v>17</v>
      </c>
      <c r="F630" s="3">
        <v>2100</v>
      </c>
      <c r="G630" s="3">
        <v>115</v>
      </c>
      <c r="H630" s="3">
        <f t="shared" si="29"/>
        <v>2215</v>
      </c>
      <c r="I630" s="3">
        <v>139</v>
      </c>
      <c r="J630" s="3">
        <v>297</v>
      </c>
      <c r="K630" s="3">
        <f t="shared" si="30"/>
        <v>436</v>
      </c>
      <c r="L630" s="16" cm="1">
        <f t="array" ref="L630">INDEX('Population 2017-2022'!C$2:C$97, MATCH(1, (E630='Population 2017-2022'!A$2:A$97) * (C630='Population 2017-2022'!B$2:B$97), 0))</f>
        <v>1865818</v>
      </c>
      <c r="M630" s="17">
        <f t="shared" si="39"/>
        <v>1.1871468707022872</v>
      </c>
      <c r="N630" s="17">
        <f t="shared" si="40"/>
        <v>0.2336776684542651</v>
      </c>
    </row>
    <row r="631" spans="1:14" ht="12.75" hidden="1" x14ac:dyDescent="0.2">
      <c r="A631" s="3">
        <v>11</v>
      </c>
      <c r="B631" s="3">
        <v>2020</v>
      </c>
      <c r="C631" s="13">
        <f t="shared" si="38"/>
        <v>2020</v>
      </c>
      <c r="D631" s="2">
        <f t="shared" si="34"/>
        <v>44136</v>
      </c>
      <c r="E631" s="1" t="s">
        <v>18</v>
      </c>
      <c r="F631" s="3">
        <v>2362</v>
      </c>
      <c r="G631" s="3">
        <v>479</v>
      </c>
      <c r="H631" s="3">
        <f t="shared" si="29"/>
        <v>2841</v>
      </c>
      <c r="I631" s="3">
        <v>736</v>
      </c>
      <c r="J631" s="3">
        <v>77</v>
      </c>
      <c r="K631" s="3">
        <f t="shared" si="30"/>
        <v>813</v>
      </c>
      <c r="L631" s="16" cm="1">
        <f t="array" ref="L631">INDEX('Population 2017-2022'!C$2:C$97, MATCH(1, (E631='Population 2017-2022'!A$2:A$97) * (C631='Population 2017-2022'!B$2:B$97), 0))</f>
        <v>3063059</v>
      </c>
      <c r="M631" s="17">
        <f t="shared" si="39"/>
        <v>0.92750417148347453</v>
      </c>
      <c r="N631" s="17">
        <f t="shared" si="40"/>
        <v>0.26542094030836494</v>
      </c>
    </row>
    <row r="632" spans="1:14" ht="12.75" hidden="1" x14ac:dyDescent="0.2">
      <c r="A632" s="3">
        <v>11</v>
      </c>
      <c r="B632" s="3">
        <v>2020</v>
      </c>
      <c r="C632" s="13">
        <f t="shared" si="38"/>
        <v>2020</v>
      </c>
      <c r="D632" s="2">
        <f t="shared" si="34"/>
        <v>44136</v>
      </c>
      <c r="E632" s="1" t="s">
        <v>19</v>
      </c>
      <c r="F632" s="3">
        <v>1431</v>
      </c>
      <c r="G632" s="3">
        <v>113</v>
      </c>
      <c r="H632" s="3">
        <f t="shared" si="29"/>
        <v>1544</v>
      </c>
      <c r="I632" s="3">
        <v>164</v>
      </c>
      <c r="J632" s="3">
        <v>3</v>
      </c>
      <c r="K632" s="3">
        <f t="shared" si="30"/>
        <v>167</v>
      </c>
      <c r="L632" s="16" cm="1">
        <f t="array" ref="L632">INDEX('Population 2017-2022'!C$2:C$97, MATCH(1, (E632='Population 2017-2022'!A$2:A$97) * (C632='Population 2017-2022'!B$2:B$97), 0))</f>
        <v>1452007</v>
      </c>
      <c r="M632" s="17">
        <f t="shared" si="39"/>
        <v>1.0633557551719792</v>
      </c>
      <c r="N632" s="17">
        <f t="shared" si="40"/>
        <v>0.11501321963323868</v>
      </c>
    </row>
    <row r="633" spans="1:14" ht="12.75" hidden="1" x14ac:dyDescent="0.2">
      <c r="A633" s="3">
        <v>11</v>
      </c>
      <c r="B633" s="3">
        <v>2020</v>
      </c>
      <c r="C633" s="13">
        <f t="shared" si="38"/>
        <v>2020</v>
      </c>
      <c r="D633" s="2">
        <f t="shared" si="34"/>
        <v>44136</v>
      </c>
      <c r="E633" s="1" t="s">
        <v>48</v>
      </c>
      <c r="F633" s="3">
        <v>1967</v>
      </c>
      <c r="G633" s="3">
        <v>67</v>
      </c>
      <c r="H633" s="3">
        <f t="shared" si="29"/>
        <v>2034</v>
      </c>
      <c r="I633" s="3">
        <v>206</v>
      </c>
      <c r="J633" s="3">
        <v>176</v>
      </c>
      <c r="K633" s="3">
        <f t="shared" si="30"/>
        <v>382</v>
      </c>
      <c r="L633" s="16" cm="1">
        <f t="array" ref="L633">INDEX('Population 2017-2022'!C$2:C$97, MATCH(1, (E633='Population 2017-2022'!A$2:A$97) * (C633='Population 2017-2022'!B$2:B$97), 0))</f>
        <v>1680015</v>
      </c>
      <c r="M633" s="17">
        <f t="shared" si="39"/>
        <v>1.2107034758618227</v>
      </c>
      <c r="N633" s="17">
        <f t="shared" si="40"/>
        <v>0.22737892221200406</v>
      </c>
    </row>
    <row r="634" spans="1:14" ht="12.75" hidden="1" x14ac:dyDescent="0.2">
      <c r="A634" s="3">
        <v>11</v>
      </c>
      <c r="B634" s="3">
        <v>2020</v>
      </c>
      <c r="C634" s="13">
        <f t="shared" si="38"/>
        <v>2020</v>
      </c>
      <c r="D634" s="2">
        <f t="shared" si="34"/>
        <v>44136</v>
      </c>
      <c r="E634" s="1" t="s">
        <v>49</v>
      </c>
      <c r="F634" s="3">
        <v>891</v>
      </c>
      <c r="G634" s="3">
        <v>185</v>
      </c>
      <c r="H634" s="3">
        <f t="shared" si="29"/>
        <v>1076</v>
      </c>
      <c r="I634" s="3">
        <v>162</v>
      </c>
      <c r="J634" s="3">
        <v>7</v>
      </c>
      <c r="K634" s="3">
        <f t="shared" si="30"/>
        <v>169</v>
      </c>
      <c r="L634" s="16" cm="1">
        <f t="array" ref="L634">INDEX('Population 2017-2022'!C$2:C$97, MATCH(1, (E634='Population 2017-2022'!A$2:A$97) * (C634='Population 2017-2022'!B$2:B$97), 0))</f>
        <v>857652</v>
      </c>
      <c r="M634" s="17">
        <f t="shared" si="39"/>
        <v>1.254588107997183</v>
      </c>
      <c r="N634" s="17">
        <f t="shared" si="40"/>
        <v>0.19704961919286609</v>
      </c>
    </row>
    <row r="635" spans="1:14" ht="12.75" hidden="1" x14ac:dyDescent="0.2">
      <c r="A635" s="3">
        <v>11</v>
      </c>
      <c r="B635" s="3">
        <v>2020</v>
      </c>
      <c r="C635" s="13">
        <f t="shared" si="38"/>
        <v>2020</v>
      </c>
      <c r="D635" s="2">
        <f t="shared" si="34"/>
        <v>44136</v>
      </c>
      <c r="E635" s="1" t="s">
        <v>50</v>
      </c>
      <c r="F635" s="3">
        <v>1050</v>
      </c>
      <c r="G635" s="3">
        <v>143</v>
      </c>
      <c r="H635" s="3">
        <f t="shared" si="29"/>
        <v>1193</v>
      </c>
      <c r="I635" s="3">
        <v>100</v>
      </c>
      <c r="J635" s="3">
        <v>13</v>
      </c>
      <c r="K635" s="3">
        <f t="shared" si="30"/>
        <v>113</v>
      </c>
      <c r="L635" s="16" cm="1">
        <f t="array" ref="L635">INDEX('Population 2017-2022'!C$2:C$97, MATCH(1, (E635='Population 2017-2022'!A$2:A$97) * (C635='Population 2017-2022'!B$2:B$97), 0))</f>
        <v>1171802</v>
      </c>
      <c r="M635" s="17">
        <f t="shared" si="39"/>
        <v>1.0180900868918128</v>
      </c>
      <c r="N635" s="17">
        <f t="shared" si="40"/>
        <v>9.643267377935863E-2</v>
      </c>
    </row>
    <row r="636" spans="1:14" ht="12.75" hidden="1" x14ac:dyDescent="0.2">
      <c r="A636" s="3">
        <v>11</v>
      </c>
      <c r="B636" s="3">
        <v>2020</v>
      </c>
      <c r="C636" s="13">
        <f t="shared" si="38"/>
        <v>2020</v>
      </c>
      <c r="D636" s="2">
        <f t="shared" si="34"/>
        <v>44136</v>
      </c>
      <c r="E636" s="1" t="s">
        <v>20</v>
      </c>
      <c r="F636" s="3">
        <v>1513</v>
      </c>
      <c r="G636" s="3">
        <v>186</v>
      </c>
      <c r="H636" s="3">
        <f t="shared" si="29"/>
        <v>1699</v>
      </c>
      <c r="I636" s="3">
        <v>450</v>
      </c>
      <c r="J636" s="3">
        <v>0</v>
      </c>
      <c r="K636" s="3">
        <f t="shared" si="30"/>
        <v>450</v>
      </c>
      <c r="L636" s="16" cm="1">
        <f t="array" ref="L636">INDEX('Population 2017-2022'!C$2:C$97, MATCH(1, (E636='Population 2017-2022'!A$2:A$97) * (C636='Population 2017-2022'!B$2:B$97), 0))</f>
        <v>1283484</v>
      </c>
      <c r="M636" s="17">
        <f t="shared" si="39"/>
        <v>1.323740693300423</v>
      </c>
      <c r="N636" s="17">
        <f t="shared" si="40"/>
        <v>0.35060818833736923</v>
      </c>
    </row>
    <row r="637" spans="1:14" ht="12.75" hidden="1" x14ac:dyDescent="0.2">
      <c r="A637" s="3">
        <v>11</v>
      </c>
      <c r="B637" s="3">
        <v>2020</v>
      </c>
      <c r="C637" s="13">
        <f t="shared" si="38"/>
        <v>2020</v>
      </c>
      <c r="D637" s="2">
        <f t="shared" si="34"/>
        <v>44136</v>
      </c>
      <c r="E637" s="1" t="s">
        <v>52</v>
      </c>
      <c r="F637" s="3">
        <v>1530</v>
      </c>
      <c r="G637" s="3">
        <v>165</v>
      </c>
      <c r="H637" s="3">
        <f t="shared" si="29"/>
        <v>1695</v>
      </c>
      <c r="I637" s="3">
        <v>279</v>
      </c>
      <c r="J637" s="3">
        <v>40</v>
      </c>
      <c r="K637" s="3">
        <f t="shared" si="30"/>
        <v>319</v>
      </c>
      <c r="L637" s="16" cm="1">
        <f t="array" ref="L637">INDEX('Population 2017-2022'!C$2:C$97, MATCH(1, (E637='Population 2017-2022'!A$2:A$97) * (C637='Population 2017-2022'!B$2:B$97), 0))</f>
        <v>1359642</v>
      </c>
      <c r="M637" s="17">
        <f t="shared" si="39"/>
        <v>1.2466516921366066</v>
      </c>
      <c r="N637" s="17">
        <f t="shared" si="40"/>
        <v>0.23462058394783333</v>
      </c>
    </row>
    <row r="638" spans="1:14" ht="12.75" x14ac:dyDescent="0.2">
      <c r="A638" s="3">
        <v>11</v>
      </c>
      <c r="B638" s="3">
        <v>2020</v>
      </c>
      <c r="C638" s="13">
        <f t="shared" si="38"/>
        <v>2020</v>
      </c>
      <c r="D638" s="2">
        <f t="shared" si="34"/>
        <v>44136</v>
      </c>
      <c r="E638" s="1" t="s">
        <v>21</v>
      </c>
      <c r="F638" s="3">
        <v>32608</v>
      </c>
      <c r="G638" s="3">
        <v>5068</v>
      </c>
      <c r="H638" s="3">
        <f t="shared" si="29"/>
        <v>37676</v>
      </c>
      <c r="I638" s="3">
        <v>5965</v>
      </c>
      <c r="J638" s="3">
        <v>2280</v>
      </c>
      <c r="K638" s="3">
        <f t="shared" si="30"/>
        <v>8245</v>
      </c>
      <c r="L638" s="16" cm="1">
        <f t="array" ref="L638">INDEX('Population 2017-2022'!C$2:C$97, MATCH(1, (E638='Population 2017-2022'!A$2:A$97) * (C638='Population 2017-2022'!B$2:B$97), 0))</f>
        <v>34558451</v>
      </c>
      <c r="M638" s="17">
        <f t="shared" si="39"/>
        <v>1.0902109009457628</v>
      </c>
      <c r="N638" s="17">
        <f t="shared" si="40"/>
        <v>0.23858129520909371</v>
      </c>
    </row>
    <row r="639" spans="1:14" ht="12.75" hidden="1" x14ac:dyDescent="0.2">
      <c r="A639" s="3">
        <v>3</v>
      </c>
      <c r="B639" s="3">
        <v>2021</v>
      </c>
      <c r="C639" s="13">
        <f t="shared" si="38"/>
        <v>2021</v>
      </c>
      <c r="D639" s="2">
        <f t="shared" si="34"/>
        <v>44256</v>
      </c>
      <c r="E639" s="1" t="s">
        <v>10</v>
      </c>
      <c r="F639" s="3">
        <v>3749</v>
      </c>
      <c r="G639" s="3">
        <v>343</v>
      </c>
      <c r="H639" s="3">
        <f t="shared" si="29"/>
        <v>4092</v>
      </c>
      <c r="I639" s="3">
        <v>538</v>
      </c>
      <c r="J639" s="3">
        <v>679</v>
      </c>
      <c r="K639" s="3">
        <f t="shared" si="30"/>
        <v>1217</v>
      </c>
    </row>
    <row r="640" spans="1:14" ht="12.75" hidden="1" x14ac:dyDescent="0.2">
      <c r="A640" s="3">
        <v>3</v>
      </c>
      <c r="B640" s="3">
        <v>2021</v>
      </c>
      <c r="C640" s="13">
        <f t="shared" si="38"/>
        <v>2021</v>
      </c>
      <c r="D640" s="2">
        <f t="shared" si="34"/>
        <v>44256</v>
      </c>
      <c r="E640" s="1" t="s">
        <v>11</v>
      </c>
      <c r="F640" s="3">
        <v>2752</v>
      </c>
      <c r="G640" s="3">
        <v>418</v>
      </c>
      <c r="H640" s="3">
        <f t="shared" si="29"/>
        <v>3170</v>
      </c>
      <c r="I640" s="3">
        <v>604</v>
      </c>
      <c r="J640" s="3">
        <v>483</v>
      </c>
      <c r="K640" s="3">
        <f t="shared" si="30"/>
        <v>1087</v>
      </c>
    </row>
    <row r="641" spans="1:14" ht="12.75" hidden="1" x14ac:dyDescent="0.2">
      <c r="A641" s="3">
        <v>3</v>
      </c>
      <c r="B641" s="3">
        <v>2021</v>
      </c>
      <c r="C641" s="13">
        <f t="shared" si="38"/>
        <v>2021</v>
      </c>
      <c r="D641" s="2">
        <f t="shared" si="34"/>
        <v>44256</v>
      </c>
      <c r="E641" s="1" t="s">
        <v>12</v>
      </c>
      <c r="F641" s="3">
        <v>2792</v>
      </c>
      <c r="G641" s="3">
        <v>491</v>
      </c>
      <c r="H641" s="3">
        <f t="shared" si="29"/>
        <v>3283</v>
      </c>
      <c r="I641" s="3">
        <v>230</v>
      </c>
      <c r="J641" s="3">
        <v>311</v>
      </c>
      <c r="K641" s="3">
        <f t="shared" si="30"/>
        <v>541</v>
      </c>
      <c r="L641" s="16" cm="1">
        <f t="array" ref="L641">INDEX('Population 2017-2022'!C$2:C$97, MATCH(1, (E641='Population 2017-2022'!A$2:A$97) * (C641='Population 2017-2022'!B$2:B$97), 0))</f>
        <v>4030006</v>
      </c>
      <c r="M641" s="17">
        <f t="shared" si="39"/>
        <v>0.81463898564915282</v>
      </c>
      <c r="N641" s="17">
        <f t="shared" si="40"/>
        <v>0.13424297631318663</v>
      </c>
    </row>
    <row r="642" spans="1:14" ht="12.75" hidden="1" x14ac:dyDescent="0.2">
      <c r="A642" s="3">
        <v>3</v>
      </c>
      <c r="B642" s="3">
        <v>2021</v>
      </c>
      <c r="C642" s="13">
        <f t="shared" si="38"/>
        <v>2021</v>
      </c>
      <c r="D642" s="2">
        <f t="shared" si="34"/>
        <v>44256</v>
      </c>
      <c r="E642" s="1" t="s">
        <v>13</v>
      </c>
      <c r="F642" s="3">
        <v>1656</v>
      </c>
      <c r="G642" s="3">
        <v>236</v>
      </c>
      <c r="H642" s="3">
        <f t="shared" si="29"/>
        <v>1892</v>
      </c>
      <c r="I642" s="3">
        <v>153</v>
      </c>
      <c r="J642" s="3">
        <v>103</v>
      </c>
      <c r="K642" s="3">
        <f t="shared" si="30"/>
        <v>256</v>
      </c>
      <c r="L642" s="16" cm="1">
        <f t="array" ref="L642">INDEX('Population 2017-2022'!C$2:C$97, MATCH(1, (E642='Population 2017-2022'!A$2:A$97) * (C642='Population 2017-2022'!B$2:B$97), 0))</f>
        <v>1768920</v>
      </c>
      <c r="M642" s="17">
        <f t="shared" si="39"/>
        <v>1.0695791782556587</v>
      </c>
      <c r="N642" s="17">
        <f t="shared" si="40"/>
        <v>0.14472107274495172</v>
      </c>
    </row>
    <row r="643" spans="1:14" ht="12.75" hidden="1" x14ac:dyDescent="0.2">
      <c r="A643" s="3">
        <v>3</v>
      </c>
      <c r="B643" s="3">
        <v>2021</v>
      </c>
      <c r="C643" s="13">
        <f t="shared" ref="C643:C706" si="41">B643</f>
        <v>2021</v>
      </c>
      <c r="D643" s="2">
        <f t="shared" si="34"/>
        <v>44256</v>
      </c>
      <c r="E643" s="1" t="s">
        <v>14</v>
      </c>
      <c r="F643" s="3">
        <v>1977</v>
      </c>
      <c r="G643" s="3">
        <v>161</v>
      </c>
      <c r="H643" s="3">
        <f t="shared" si="29"/>
        <v>2138</v>
      </c>
      <c r="I643" s="3">
        <v>206</v>
      </c>
      <c r="J643" s="3">
        <v>2</v>
      </c>
      <c r="K643" s="3">
        <f t="shared" si="30"/>
        <v>208</v>
      </c>
      <c r="L643" s="16" cm="1">
        <f t="array" ref="L643">INDEX('Population 2017-2022'!C$2:C$97, MATCH(1, (E643='Population 2017-2022'!A$2:A$97) * (C643='Population 2017-2022'!B$2:B$97), 0))</f>
        <v>2231136</v>
      </c>
      <c r="M643" s="17">
        <f t="shared" ref="M643:M706" si="42">1000*H643/L643</f>
        <v>0.95825624255984398</v>
      </c>
      <c r="N643" s="17">
        <f t="shared" ref="N643:N706" si="43">1000*K643/L643</f>
        <v>9.3226051661575091E-2</v>
      </c>
    </row>
    <row r="644" spans="1:14" ht="12.75" hidden="1" x14ac:dyDescent="0.2">
      <c r="A644" s="3">
        <v>3</v>
      </c>
      <c r="B644" s="3">
        <v>2021</v>
      </c>
      <c r="C644" s="13">
        <f t="shared" si="41"/>
        <v>2021</v>
      </c>
      <c r="D644" s="2">
        <f t="shared" si="34"/>
        <v>44256</v>
      </c>
      <c r="E644" s="1" t="s">
        <v>51</v>
      </c>
      <c r="F644" s="3">
        <v>1302</v>
      </c>
      <c r="G644" s="3">
        <v>31</v>
      </c>
      <c r="H644" s="3">
        <f t="shared" si="29"/>
        <v>1333</v>
      </c>
      <c r="I644" s="3">
        <v>312</v>
      </c>
      <c r="J644" s="3">
        <v>0</v>
      </c>
      <c r="K644" s="3">
        <f t="shared" si="30"/>
        <v>312</v>
      </c>
      <c r="L644" s="16" cm="1">
        <f t="array" ref="L644">INDEX('Population 2017-2022'!C$2:C$97, MATCH(1, (E644='Population 2017-2022'!A$2:A$97) * (C644='Population 2017-2022'!B$2:B$97), 0))</f>
        <v>1589961</v>
      </c>
      <c r="M644" s="17">
        <f t="shared" si="42"/>
        <v>0.83838534404303</v>
      </c>
      <c r="N644" s="17">
        <f t="shared" si="43"/>
        <v>0.19623122831314729</v>
      </c>
    </row>
    <row r="645" spans="1:14" ht="12.75" hidden="1" x14ac:dyDescent="0.2">
      <c r="A645" s="3">
        <v>3</v>
      </c>
      <c r="B645" s="3">
        <v>2021</v>
      </c>
      <c r="C645" s="13">
        <f t="shared" si="41"/>
        <v>2021</v>
      </c>
      <c r="D645" s="2">
        <f t="shared" si="34"/>
        <v>44256</v>
      </c>
      <c r="E645" s="1" t="s">
        <v>15</v>
      </c>
      <c r="F645" s="3">
        <v>1454</v>
      </c>
      <c r="G645" s="3">
        <v>110</v>
      </c>
      <c r="H645" s="3">
        <f t="shared" si="29"/>
        <v>1564</v>
      </c>
      <c r="I645" s="3">
        <v>223</v>
      </c>
      <c r="J645" s="3">
        <v>23</v>
      </c>
      <c r="K645" s="3">
        <f t="shared" si="30"/>
        <v>246</v>
      </c>
      <c r="L645" s="16" cm="1">
        <f t="array" ref="L645">INDEX('Population 2017-2022'!C$2:C$97, MATCH(1, (E645='Population 2017-2022'!A$2:A$97) * (C645='Population 2017-2022'!B$2:B$97), 0))</f>
        <v>1726409</v>
      </c>
      <c r="M645" s="17">
        <f t="shared" si="42"/>
        <v>0.90592669523849789</v>
      </c>
      <c r="N645" s="17">
        <f t="shared" si="43"/>
        <v>0.14249230628431617</v>
      </c>
    </row>
    <row r="646" spans="1:14" ht="12.75" hidden="1" x14ac:dyDescent="0.2">
      <c r="A646" s="3">
        <v>3</v>
      </c>
      <c r="B646" s="3">
        <v>2021</v>
      </c>
      <c r="C646" s="13">
        <f t="shared" si="41"/>
        <v>2021</v>
      </c>
      <c r="D646" s="2">
        <f t="shared" si="34"/>
        <v>44256</v>
      </c>
      <c r="E646" s="1" t="s">
        <v>16</v>
      </c>
      <c r="F646" s="3">
        <v>1606</v>
      </c>
      <c r="G646" s="3">
        <v>144</v>
      </c>
      <c r="H646" s="3">
        <f t="shared" si="29"/>
        <v>1750</v>
      </c>
      <c r="I646" s="3">
        <v>123</v>
      </c>
      <c r="J646" s="3">
        <v>3</v>
      </c>
      <c r="K646" s="3">
        <f t="shared" si="30"/>
        <v>126</v>
      </c>
      <c r="L646" s="16" cm="1">
        <f t="array" ref="L646">INDEX('Population 2017-2022'!C$2:C$97, MATCH(1, (E646='Population 2017-2022'!A$2:A$97) * (C646='Population 2017-2022'!B$2:B$97), 0))</f>
        <v>2263695</v>
      </c>
      <c r="M646" s="17">
        <f t="shared" si="42"/>
        <v>0.77307234410996184</v>
      </c>
      <c r="N646" s="17">
        <f t="shared" si="43"/>
        <v>5.5661208775917251E-2</v>
      </c>
    </row>
    <row r="647" spans="1:14" ht="12.75" hidden="1" x14ac:dyDescent="0.2">
      <c r="A647" s="3">
        <v>3</v>
      </c>
      <c r="B647" s="3">
        <v>2021</v>
      </c>
      <c r="C647" s="13">
        <f t="shared" si="41"/>
        <v>2021</v>
      </c>
      <c r="D647" s="2">
        <f t="shared" si="34"/>
        <v>44256</v>
      </c>
      <c r="E647" s="1" t="s">
        <v>17</v>
      </c>
      <c r="F647" s="3">
        <v>2295</v>
      </c>
      <c r="G647" s="3">
        <v>76</v>
      </c>
      <c r="H647" s="3">
        <f t="shared" si="29"/>
        <v>2371</v>
      </c>
      <c r="I647" s="3">
        <v>174</v>
      </c>
      <c r="J647" s="3">
        <v>288</v>
      </c>
      <c r="K647" s="3">
        <f t="shared" si="30"/>
        <v>462</v>
      </c>
      <c r="L647" s="16" cm="1">
        <f t="array" ref="L647">INDEX('Population 2017-2022'!C$2:C$97, MATCH(1, (E647='Population 2017-2022'!A$2:A$97) * (C647='Population 2017-2022'!B$2:B$97), 0))</f>
        <v>1914165</v>
      </c>
      <c r="M647" s="17">
        <f t="shared" si="42"/>
        <v>1.2386601990946444</v>
      </c>
      <c r="N647" s="17">
        <f t="shared" si="43"/>
        <v>0.24135850357727781</v>
      </c>
    </row>
    <row r="648" spans="1:14" ht="12.75" hidden="1" x14ac:dyDescent="0.2">
      <c r="A648" s="3">
        <v>3</v>
      </c>
      <c r="B648" s="3">
        <v>2021</v>
      </c>
      <c r="C648" s="13">
        <f t="shared" si="41"/>
        <v>2021</v>
      </c>
      <c r="D648" s="2">
        <f t="shared" si="34"/>
        <v>44256</v>
      </c>
      <c r="E648" s="1" t="s">
        <v>18</v>
      </c>
      <c r="F648" s="3">
        <v>2543</v>
      </c>
      <c r="G648" s="3">
        <v>411</v>
      </c>
      <c r="H648" s="3">
        <f t="shared" si="29"/>
        <v>2954</v>
      </c>
      <c r="I648" s="3">
        <v>689</v>
      </c>
      <c r="J648" s="3">
        <v>38</v>
      </c>
      <c r="K648" s="3">
        <f t="shared" si="30"/>
        <v>727</v>
      </c>
      <c r="L648" s="16" cm="1">
        <f t="array" ref="L648">INDEX('Population 2017-2022'!C$2:C$97, MATCH(1, (E648='Population 2017-2022'!A$2:A$97) * (C648='Population 2017-2022'!B$2:B$97), 0))</f>
        <v>3142449</v>
      </c>
      <c r="M648" s="17">
        <f t="shared" si="42"/>
        <v>0.94003116677470344</v>
      </c>
      <c r="N648" s="17">
        <f t="shared" si="43"/>
        <v>0.23134822554001672</v>
      </c>
    </row>
    <row r="649" spans="1:14" ht="12.75" hidden="1" x14ac:dyDescent="0.2">
      <c r="A649" s="3">
        <v>3</v>
      </c>
      <c r="B649" s="3">
        <v>2021</v>
      </c>
      <c r="C649" s="13">
        <f t="shared" si="41"/>
        <v>2021</v>
      </c>
      <c r="D649" s="2">
        <f t="shared" si="34"/>
        <v>44256</v>
      </c>
      <c r="E649" s="1" t="s">
        <v>19</v>
      </c>
      <c r="F649" s="3">
        <v>1104</v>
      </c>
      <c r="G649" s="3">
        <v>51</v>
      </c>
      <c r="H649" s="3">
        <f t="shared" si="29"/>
        <v>1155</v>
      </c>
      <c r="I649" s="3">
        <v>145</v>
      </c>
      <c r="J649" s="3">
        <v>2</v>
      </c>
      <c r="K649" s="3">
        <f t="shared" si="30"/>
        <v>147</v>
      </c>
      <c r="L649" s="16" cm="1">
        <f t="array" ref="L649">INDEX('Population 2017-2022'!C$2:C$97, MATCH(1, (E649='Population 2017-2022'!A$2:A$97) * (C649='Population 2017-2022'!B$2:B$97), 0))</f>
        <v>1489631</v>
      </c>
      <c r="M649" s="17">
        <f t="shared" si="42"/>
        <v>0.77535980387089154</v>
      </c>
      <c r="N649" s="17">
        <f t="shared" si="43"/>
        <v>9.8682156856295278E-2</v>
      </c>
    </row>
    <row r="650" spans="1:14" ht="12.75" hidden="1" x14ac:dyDescent="0.2">
      <c r="A650" s="3">
        <v>3</v>
      </c>
      <c r="B650" s="3">
        <v>2021</v>
      </c>
      <c r="C650" s="13">
        <f t="shared" si="41"/>
        <v>2021</v>
      </c>
      <c r="D650" s="2">
        <f t="shared" si="34"/>
        <v>44256</v>
      </c>
      <c r="E650" s="1" t="s">
        <v>48</v>
      </c>
      <c r="F650" s="3">
        <v>1365</v>
      </c>
      <c r="G650" s="3">
        <v>57</v>
      </c>
      <c r="H650" s="3">
        <f t="shared" si="29"/>
        <v>1422</v>
      </c>
      <c r="I650" s="3">
        <v>163</v>
      </c>
      <c r="J650" s="3">
        <v>152</v>
      </c>
      <c r="K650" s="3">
        <f t="shared" si="30"/>
        <v>315</v>
      </c>
      <c r="L650" s="16" cm="1">
        <f t="array" ref="L650">INDEX('Population 2017-2022'!C$2:C$97, MATCH(1, (E650='Population 2017-2022'!A$2:A$97) * (C650='Population 2017-2022'!B$2:B$97), 0))</f>
        <v>1723546</v>
      </c>
      <c r="M650" s="17">
        <f t="shared" si="42"/>
        <v>0.82504325384991173</v>
      </c>
      <c r="N650" s="17">
        <f t="shared" si="43"/>
        <v>0.18276274610599311</v>
      </c>
    </row>
    <row r="651" spans="1:14" ht="12.75" hidden="1" x14ac:dyDescent="0.2">
      <c r="A651" s="3">
        <v>3</v>
      </c>
      <c r="B651" s="3">
        <v>2021</v>
      </c>
      <c r="C651" s="13">
        <f t="shared" si="41"/>
        <v>2021</v>
      </c>
      <c r="D651" s="2">
        <f t="shared" si="34"/>
        <v>44256</v>
      </c>
      <c r="E651" s="1" t="s">
        <v>49</v>
      </c>
      <c r="F651" s="3">
        <v>704</v>
      </c>
      <c r="G651" s="3">
        <v>99</v>
      </c>
      <c r="H651" s="3">
        <f t="shared" si="29"/>
        <v>803</v>
      </c>
      <c r="I651" s="3">
        <v>82</v>
      </c>
      <c r="J651" s="3">
        <v>4</v>
      </c>
      <c r="K651" s="3">
        <f t="shared" si="30"/>
        <v>86</v>
      </c>
      <c r="L651" s="16" cm="1">
        <f t="array" ref="L651">INDEX('Population 2017-2022'!C$2:C$97, MATCH(1, (E651='Population 2017-2022'!A$2:A$97) * (C651='Population 2017-2022'!B$2:B$97), 0))</f>
        <v>879874</v>
      </c>
      <c r="M651" s="17">
        <f t="shared" si="42"/>
        <v>0.91263067211896254</v>
      </c>
      <c r="N651" s="17">
        <f t="shared" si="43"/>
        <v>9.7741267499664719E-2</v>
      </c>
    </row>
    <row r="652" spans="1:14" ht="12.75" hidden="1" x14ac:dyDescent="0.2">
      <c r="A652" s="3">
        <v>3</v>
      </c>
      <c r="B652" s="3">
        <v>2021</v>
      </c>
      <c r="C652" s="13">
        <f t="shared" si="41"/>
        <v>2021</v>
      </c>
      <c r="D652" s="2">
        <f t="shared" si="34"/>
        <v>44256</v>
      </c>
      <c r="E652" s="1" t="s">
        <v>50</v>
      </c>
      <c r="F652" s="3">
        <v>1098</v>
      </c>
      <c r="G652" s="3">
        <v>80</v>
      </c>
      <c r="H652" s="3">
        <f t="shared" si="29"/>
        <v>1178</v>
      </c>
      <c r="I652" s="3">
        <v>153</v>
      </c>
      <c r="J652" s="3">
        <v>65</v>
      </c>
      <c r="K652" s="3">
        <f t="shared" si="30"/>
        <v>218</v>
      </c>
      <c r="L652" s="16" cm="1">
        <f t="array" ref="L652">INDEX('Population 2017-2022'!C$2:C$97, MATCH(1, (E652='Population 2017-2022'!A$2:A$97) * (C652='Population 2017-2022'!B$2:B$97), 0))</f>
        <v>1202175</v>
      </c>
      <c r="M652" s="17">
        <f t="shared" si="42"/>
        <v>0.97989061492711127</v>
      </c>
      <c r="N652" s="17">
        <f t="shared" si="43"/>
        <v>0.18133799155696967</v>
      </c>
    </row>
    <row r="653" spans="1:14" ht="12.75" hidden="1" x14ac:dyDescent="0.2">
      <c r="A653" s="3">
        <v>3</v>
      </c>
      <c r="B653" s="3">
        <v>2021</v>
      </c>
      <c r="C653" s="13">
        <f t="shared" si="41"/>
        <v>2021</v>
      </c>
      <c r="D653" s="2">
        <f t="shared" si="34"/>
        <v>44256</v>
      </c>
      <c r="E653" s="1" t="s">
        <v>20</v>
      </c>
      <c r="F653" s="3">
        <v>1187</v>
      </c>
      <c r="G653" s="3">
        <v>108</v>
      </c>
      <c r="H653" s="3">
        <f t="shared" si="29"/>
        <v>1295</v>
      </c>
      <c r="I653" s="3">
        <v>311</v>
      </c>
      <c r="J653" s="3">
        <v>1</v>
      </c>
      <c r="K653" s="3">
        <f t="shared" si="30"/>
        <v>312</v>
      </c>
      <c r="L653" s="16" cm="1">
        <f t="array" ref="L653">INDEX('Population 2017-2022'!C$2:C$97, MATCH(1, (E653='Population 2017-2022'!A$2:A$97) * (C653='Population 2017-2022'!B$2:B$97), 0))</f>
        <v>1316750</v>
      </c>
      <c r="M653" s="17">
        <f t="shared" si="42"/>
        <v>0.98348205809758871</v>
      </c>
      <c r="N653" s="17">
        <f t="shared" si="43"/>
        <v>0.23694702866907158</v>
      </c>
    </row>
    <row r="654" spans="1:14" ht="12.75" hidden="1" x14ac:dyDescent="0.2">
      <c r="A654" s="3">
        <v>3</v>
      </c>
      <c r="B654" s="3">
        <v>2021</v>
      </c>
      <c r="C654" s="13">
        <f t="shared" si="41"/>
        <v>2021</v>
      </c>
      <c r="D654" s="2">
        <f t="shared" si="34"/>
        <v>44256</v>
      </c>
      <c r="E654" s="1" t="s">
        <v>52</v>
      </c>
      <c r="F654" s="3">
        <v>1150</v>
      </c>
      <c r="G654" s="3">
        <v>93</v>
      </c>
      <c r="H654" s="3">
        <f t="shared" si="29"/>
        <v>1243</v>
      </c>
      <c r="I654" s="3">
        <v>325</v>
      </c>
      <c r="J654" s="3">
        <v>18</v>
      </c>
      <c r="K654" s="3">
        <f t="shared" si="30"/>
        <v>343</v>
      </c>
      <c r="L654" s="16" cm="1">
        <f t="array" ref="L654">INDEX('Population 2017-2022'!C$2:C$97, MATCH(1, (E654='Population 2017-2022'!A$2:A$97) * (C654='Population 2017-2022'!B$2:B$97), 0))</f>
        <v>1394885</v>
      </c>
      <c r="M654" s="17">
        <f t="shared" si="42"/>
        <v>0.89111288744233397</v>
      </c>
      <c r="N654" s="17">
        <f t="shared" si="43"/>
        <v>0.24589840739559174</v>
      </c>
    </row>
    <row r="655" spans="1:14" ht="12.75" x14ac:dyDescent="0.2">
      <c r="A655" s="3">
        <v>3</v>
      </c>
      <c r="B655" s="3">
        <v>2021</v>
      </c>
      <c r="C655" s="13">
        <f t="shared" si="41"/>
        <v>2021</v>
      </c>
      <c r="D655" s="2">
        <f t="shared" si="34"/>
        <v>44256</v>
      </c>
      <c r="E655" s="1" t="s">
        <v>21</v>
      </c>
      <c r="F655" s="3">
        <v>28734</v>
      </c>
      <c r="G655" s="3">
        <v>2909</v>
      </c>
      <c r="H655" s="3">
        <f t="shared" si="29"/>
        <v>31643</v>
      </c>
      <c r="I655" s="3">
        <v>4431</v>
      </c>
      <c r="J655" s="3">
        <v>2172</v>
      </c>
      <c r="K655" s="3">
        <f t="shared" si="30"/>
        <v>6603</v>
      </c>
      <c r="L655" s="16" cm="1">
        <f t="array" ref="L655">INDEX('Population 2017-2022'!C$2:C$97, MATCH(1, (E655='Population 2017-2022'!A$2:A$97) * (C655='Population 2017-2022'!B$2:B$97), 0))</f>
        <v>35454024</v>
      </c>
      <c r="M655" s="17">
        <f t="shared" si="42"/>
        <v>0.89250799852789631</v>
      </c>
      <c r="N655" s="17">
        <f t="shared" si="43"/>
        <v>0.18624120071673669</v>
      </c>
    </row>
    <row r="656" spans="1:14" ht="12.75" hidden="1" x14ac:dyDescent="0.2">
      <c r="A656" s="3">
        <v>4</v>
      </c>
      <c r="B656" s="3">
        <v>2021</v>
      </c>
      <c r="C656" s="13">
        <f t="shared" si="41"/>
        <v>2021</v>
      </c>
      <c r="D656" s="2">
        <f t="shared" si="34"/>
        <v>44287</v>
      </c>
      <c r="E656" s="1" t="s">
        <v>10</v>
      </c>
      <c r="F656" s="3">
        <v>3597</v>
      </c>
      <c r="G656" s="3">
        <v>325</v>
      </c>
      <c r="H656" s="3">
        <f t="shared" si="29"/>
        <v>3922</v>
      </c>
      <c r="I656" s="3">
        <v>889</v>
      </c>
      <c r="J656" s="3">
        <v>284</v>
      </c>
      <c r="K656" s="3">
        <f t="shared" si="30"/>
        <v>1173</v>
      </c>
    </row>
    <row r="657" spans="1:14" ht="12.75" hidden="1" x14ac:dyDescent="0.2">
      <c r="A657" s="3">
        <v>4</v>
      </c>
      <c r="B657" s="3">
        <v>2021</v>
      </c>
      <c r="C657" s="13">
        <f t="shared" si="41"/>
        <v>2021</v>
      </c>
      <c r="D657" s="2">
        <f t="shared" si="34"/>
        <v>44287</v>
      </c>
      <c r="E657" s="1" t="s">
        <v>11</v>
      </c>
      <c r="F657" s="3">
        <v>2457</v>
      </c>
      <c r="G657" s="3">
        <v>401</v>
      </c>
      <c r="H657" s="3">
        <f t="shared" si="29"/>
        <v>2858</v>
      </c>
      <c r="I657" s="3">
        <v>664</v>
      </c>
      <c r="J657" s="3">
        <v>390</v>
      </c>
      <c r="K657" s="3">
        <f t="shared" si="30"/>
        <v>1054</v>
      </c>
    </row>
    <row r="658" spans="1:14" ht="12.75" hidden="1" x14ac:dyDescent="0.2">
      <c r="A658" s="3">
        <v>4</v>
      </c>
      <c r="B658" s="3">
        <v>2021</v>
      </c>
      <c r="C658" s="13">
        <f t="shared" si="41"/>
        <v>2021</v>
      </c>
      <c r="D658" s="2">
        <f t="shared" si="34"/>
        <v>44287</v>
      </c>
      <c r="E658" s="1" t="s">
        <v>12</v>
      </c>
      <c r="F658" s="3">
        <v>1687</v>
      </c>
      <c r="G658" s="3">
        <v>1365</v>
      </c>
      <c r="H658" s="3">
        <f t="shared" si="29"/>
        <v>3052</v>
      </c>
      <c r="I658" s="3">
        <v>179</v>
      </c>
      <c r="J658" s="3">
        <v>249</v>
      </c>
      <c r="K658" s="3">
        <f t="shared" si="30"/>
        <v>428</v>
      </c>
      <c r="L658" s="16" cm="1">
        <f t="array" ref="L658">INDEX('Population 2017-2022'!C$2:C$97, MATCH(1, (E658='Population 2017-2022'!A$2:A$97) * (C658='Population 2017-2022'!B$2:B$97), 0))</f>
        <v>4030006</v>
      </c>
      <c r="M658" s="17">
        <f t="shared" si="42"/>
        <v>0.75731897173354079</v>
      </c>
      <c r="N658" s="17">
        <f t="shared" si="43"/>
        <v>0.10620331582632879</v>
      </c>
    </row>
    <row r="659" spans="1:14" ht="12.75" hidden="1" x14ac:dyDescent="0.2">
      <c r="A659" s="3">
        <v>4</v>
      </c>
      <c r="B659" s="3">
        <v>2021</v>
      </c>
      <c r="C659" s="13">
        <f t="shared" si="41"/>
        <v>2021</v>
      </c>
      <c r="D659" s="2">
        <f t="shared" si="34"/>
        <v>44287</v>
      </c>
      <c r="E659" s="1" t="s">
        <v>13</v>
      </c>
      <c r="F659" s="3">
        <v>1344</v>
      </c>
      <c r="G659" s="3">
        <v>100</v>
      </c>
      <c r="H659" s="3">
        <f t="shared" si="29"/>
        <v>1444</v>
      </c>
      <c r="I659" s="3">
        <v>174</v>
      </c>
      <c r="J659" s="3">
        <v>149</v>
      </c>
      <c r="K659" s="3">
        <f t="shared" si="30"/>
        <v>323</v>
      </c>
      <c r="L659" s="16" cm="1">
        <f t="array" ref="L659">INDEX('Population 2017-2022'!C$2:C$97, MATCH(1, (E659='Population 2017-2022'!A$2:A$97) * (C659='Population 2017-2022'!B$2:B$97), 0))</f>
        <v>1768920</v>
      </c>
      <c r="M659" s="17">
        <f t="shared" si="42"/>
        <v>0.81631730095199329</v>
      </c>
      <c r="N659" s="17">
        <f t="shared" si="43"/>
        <v>0.18259729100241956</v>
      </c>
    </row>
    <row r="660" spans="1:14" ht="12.75" hidden="1" x14ac:dyDescent="0.2">
      <c r="A660" s="3">
        <v>4</v>
      </c>
      <c r="B660" s="3">
        <v>2021</v>
      </c>
      <c r="C660" s="13">
        <f t="shared" si="41"/>
        <v>2021</v>
      </c>
      <c r="D660" s="2">
        <f t="shared" si="34"/>
        <v>44287</v>
      </c>
      <c r="E660" s="1" t="s">
        <v>14</v>
      </c>
      <c r="F660" s="3">
        <v>1667</v>
      </c>
      <c r="G660" s="3">
        <v>200</v>
      </c>
      <c r="H660" s="3">
        <f t="shared" si="29"/>
        <v>1867</v>
      </c>
      <c r="I660" s="3">
        <v>193</v>
      </c>
      <c r="J660" s="3">
        <v>6</v>
      </c>
      <c r="K660" s="3">
        <f t="shared" si="30"/>
        <v>199</v>
      </c>
      <c r="L660" s="16" cm="1">
        <f t="array" ref="L660">INDEX('Population 2017-2022'!C$2:C$97, MATCH(1, (E660='Population 2017-2022'!A$2:A$97) * (C660='Population 2017-2022'!B$2:B$97), 0))</f>
        <v>2231136</v>
      </c>
      <c r="M660" s="17">
        <f t="shared" si="42"/>
        <v>0.8367934540969264</v>
      </c>
      <c r="N660" s="17">
        <f t="shared" si="43"/>
        <v>8.9192232118526171E-2</v>
      </c>
    </row>
    <row r="661" spans="1:14" ht="12.75" hidden="1" x14ac:dyDescent="0.2">
      <c r="A661" s="3">
        <v>4</v>
      </c>
      <c r="B661" s="3">
        <v>2021</v>
      </c>
      <c r="C661" s="13">
        <f t="shared" si="41"/>
        <v>2021</v>
      </c>
      <c r="D661" s="2">
        <f t="shared" si="34"/>
        <v>44287</v>
      </c>
      <c r="E661" s="1" t="s">
        <v>51</v>
      </c>
      <c r="F661" s="3">
        <v>1203</v>
      </c>
      <c r="G661" s="3">
        <v>40</v>
      </c>
      <c r="H661" s="3">
        <f t="shared" si="29"/>
        <v>1243</v>
      </c>
      <c r="I661" s="3">
        <v>264</v>
      </c>
      <c r="J661" s="3">
        <v>1</v>
      </c>
      <c r="K661" s="3">
        <f t="shared" si="30"/>
        <v>265</v>
      </c>
      <c r="L661" s="16" cm="1">
        <f t="array" ref="L661">INDEX('Population 2017-2022'!C$2:C$97, MATCH(1, (E661='Population 2017-2022'!A$2:A$97) * (C661='Population 2017-2022'!B$2:B$97), 0))</f>
        <v>1589961</v>
      </c>
      <c r="M661" s="17">
        <f t="shared" si="42"/>
        <v>0.78178018202962207</v>
      </c>
      <c r="N661" s="17">
        <f t="shared" si="43"/>
        <v>0.16667075481725652</v>
      </c>
    </row>
    <row r="662" spans="1:14" ht="12.75" hidden="1" x14ac:dyDescent="0.2">
      <c r="A662" s="3">
        <v>4</v>
      </c>
      <c r="B662" s="3">
        <v>2021</v>
      </c>
      <c r="C662" s="13">
        <f t="shared" si="41"/>
        <v>2021</v>
      </c>
      <c r="D662" s="2">
        <f t="shared" si="34"/>
        <v>44287</v>
      </c>
      <c r="E662" s="1" t="s">
        <v>15</v>
      </c>
      <c r="F662" s="3">
        <v>1109</v>
      </c>
      <c r="G662" s="3">
        <v>111</v>
      </c>
      <c r="H662" s="3">
        <f t="shared" si="29"/>
        <v>1220</v>
      </c>
      <c r="I662" s="3">
        <v>174</v>
      </c>
      <c r="J662" s="3">
        <v>78</v>
      </c>
      <c r="K662" s="3">
        <f t="shared" si="30"/>
        <v>252</v>
      </c>
      <c r="L662" s="16" cm="1">
        <f t="array" ref="L662">INDEX('Population 2017-2022'!C$2:C$97, MATCH(1, (E662='Population 2017-2022'!A$2:A$97) * (C662='Population 2017-2022'!B$2:B$97), 0))</f>
        <v>1726409</v>
      </c>
      <c r="M662" s="17">
        <f t="shared" si="42"/>
        <v>0.70666916124742163</v>
      </c>
      <c r="N662" s="17">
        <f t="shared" si="43"/>
        <v>0.1459677283888117</v>
      </c>
    </row>
    <row r="663" spans="1:14" ht="12.75" hidden="1" x14ac:dyDescent="0.2">
      <c r="A663" s="3">
        <v>4</v>
      </c>
      <c r="B663" s="3">
        <v>2021</v>
      </c>
      <c r="C663" s="13">
        <f t="shared" si="41"/>
        <v>2021</v>
      </c>
      <c r="D663" s="2">
        <f t="shared" si="34"/>
        <v>44287</v>
      </c>
      <c r="E663" s="1" t="s">
        <v>16</v>
      </c>
      <c r="F663" s="3">
        <v>2003</v>
      </c>
      <c r="G663" s="3">
        <v>63</v>
      </c>
      <c r="H663" s="3">
        <f t="shared" si="29"/>
        <v>2066</v>
      </c>
      <c r="I663" s="3">
        <v>197</v>
      </c>
      <c r="J663" s="3">
        <v>3</v>
      </c>
      <c r="K663" s="3">
        <f t="shared" si="30"/>
        <v>200</v>
      </c>
      <c r="L663" s="16" cm="1">
        <f t="array" ref="L663">INDEX('Population 2017-2022'!C$2:C$97, MATCH(1, (E663='Population 2017-2022'!A$2:A$97) * (C663='Population 2017-2022'!B$2:B$97), 0))</f>
        <v>2263695</v>
      </c>
      <c r="M663" s="17">
        <f t="shared" si="42"/>
        <v>0.91266712167496067</v>
      </c>
      <c r="N663" s="17">
        <f t="shared" si="43"/>
        <v>8.8351125041138498E-2</v>
      </c>
    </row>
    <row r="664" spans="1:14" ht="12.75" hidden="1" x14ac:dyDescent="0.2">
      <c r="A664" s="3">
        <v>4</v>
      </c>
      <c r="B664" s="3">
        <v>2021</v>
      </c>
      <c r="C664" s="13">
        <f t="shared" si="41"/>
        <v>2021</v>
      </c>
      <c r="D664" s="2">
        <f t="shared" si="34"/>
        <v>44287</v>
      </c>
      <c r="E664" s="1" t="s">
        <v>17</v>
      </c>
      <c r="F664" s="3">
        <v>1499</v>
      </c>
      <c r="G664" s="3">
        <v>44</v>
      </c>
      <c r="H664" s="3">
        <f t="shared" si="29"/>
        <v>1543</v>
      </c>
      <c r="I664" s="3">
        <v>89</v>
      </c>
      <c r="J664" s="3">
        <v>225</v>
      </c>
      <c r="K664" s="3">
        <f t="shared" si="30"/>
        <v>314</v>
      </c>
      <c r="L664" s="16" cm="1">
        <f t="array" ref="L664">INDEX('Population 2017-2022'!C$2:C$97, MATCH(1, (E664='Population 2017-2022'!A$2:A$97) * (C664='Population 2017-2022'!B$2:B$97), 0))</f>
        <v>1914165</v>
      </c>
      <c r="M664" s="17">
        <f t="shared" si="42"/>
        <v>0.80609560826783477</v>
      </c>
      <c r="N664" s="17">
        <f t="shared" si="43"/>
        <v>0.16404019507200268</v>
      </c>
    </row>
    <row r="665" spans="1:14" ht="12.75" hidden="1" x14ac:dyDescent="0.2">
      <c r="A665" s="3">
        <v>4</v>
      </c>
      <c r="B665" s="3">
        <v>2021</v>
      </c>
      <c r="C665" s="13">
        <f t="shared" si="41"/>
        <v>2021</v>
      </c>
      <c r="D665" s="2">
        <f t="shared" si="34"/>
        <v>44287</v>
      </c>
      <c r="E665" s="1" t="s">
        <v>18</v>
      </c>
      <c r="F665" s="3">
        <v>2330</v>
      </c>
      <c r="G665" s="3">
        <v>397</v>
      </c>
      <c r="H665" s="3">
        <f t="shared" si="29"/>
        <v>2727</v>
      </c>
      <c r="I665" s="3">
        <v>536</v>
      </c>
      <c r="J665" s="3">
        <v>52</v>
      </c>
      <c r="K665" s="3">
        <f t="shared" si="30"/>
        <v>588</v>
      </c>
      <c r="L665" s="16" cm="1">
        <f t="array" ref="L665">INDEX('Population 2017-2022'!C$2:C$97, MATCH(1, (E665='Population 2017-2022'!A$2:A$97) * (C665='Population 2017-2022'!B$2:B$97), 0))</f>
        <v>3142449</v>
      </c>
      <c r="M665" s="17">
        <f t="shared" si="42"/>
        <v>0.86779451313291001</v>
      </c>
      <c r="N665" s="17">
        <f t="shared" si="43"/>
        <v>0.18711520855231065</v>
      </c>
    </row>
    <row r="666" spans="1:14" ht="12.75" hidden="1" x14ac:dyDescent="0.2">
      <c r="A666" s="3">
        <v>4</v>
      </c>
      <c r="B666" s="3">
        <v>2021</v>
      </c>
      <c r="C666" s="13">
        <f t="shared" si="41"/>
        <v>2021</v>
      </c>
      <c r="D666" s="2">
        <f t="shared" si="34"/>
        <v>44287</v>
      </c>
      <c r="E666" s="1" t="s">
        <v>19</v>
      </c>
      <c r="F666" s="3">
        <v>1182</v>
      </c>
      <c r="G666" s="3">
        <v>76</v>
      </c>
      <c r="H666" s="3">
        <f t="shared" si="29"/>
        <v>1258</v>
      </c>
      <c r="I666" s="3">
        <v>164</v>
      </c>
      <c r="J666" s="3">
        <v>1</v>
      </c>
      <c r="K666" s="3">
        <f t="shared" si="30"/>
        <v>165</v>
      </c>
      <c r="L666" s="16" cm="1">
        <f t="array" ref="L666">INDEX('Population 2017-2022'!C$2:C$97, MATCH(1, (E666='Population 2017-2022'!A$2:A$97) * (C666='Population 2017-2022'!B$2:B$97), 0))</f>
        <v>1489631</v>
      </c>
      <c r="M666" s="17">
        <f t="shared" si="42"/>
        <v>0.8445044443892481</v>
      </c>
      <c r="N666" s="17">
        <f t="shared" si="43"/>
        <v>0.11076568626727022</v>
      </c>
    </row>
    <row r="667" spans="1:14" ht="12.75" hidden="1" x14ac:dyDescent="0.2">
      <c r="A667" s="3">
        <v>4</v>
      </c>
      <c r="B667" s="3">
        <v>2021</v>
      </c>
      <c r="C667" s="13">
        <f t="shared" si="41"/>
        <v>2021</v>
      </c>
      <c r="D667" s="2">
        <f t="shared" si="34"/>
        <v>44287</v>
      </c>
      <c r="E667" s="1" t="s">
        <v>48</v>
      </c>
      <c r="F667" s="3">
        <v>1282</v>
      </c>
      <c r="G667" s="3">
        <v>54</v>
      </c>
      <c r="H667" s="3">
        <f t="shared" si="29"/>
        <v>1336</v>
      </c>
      <c r="I667" s="3">
        <v>184</v>
      </c>
      <c r="J667" s="3">
        <v>150</v>
      </c>
      <c r="K667" s="3">
        <f t="shared" si="30"/>
        <v>334</v>
      </c>
      <c r="L667" s="16" cm="1">
        <f t="array" ref="L667">INDEX('Population 2017-2022'!C$2:C$97, MATCH(1, (E667='Population 2017-2022'!A$2:A$97) * (C667='Population 2017-2022'!B$2:B$97), 0))</f>
        <v>1723546</v>
      </c>
      <c r="M667" s="17">
        <f t="shared" si="42"/>
        <v>0.77514612316700571</v>
      </c>
      <c r="N667" s="17">
        <f t="shared" si="43"/>
        <v>0.19378653079175143</v>
      </c>
    </row>
    <row r="668" spans="1:14" ht="12.75" hidden="1" x14ac:dyDescent="0.2">
      <c r="A668" s="3">
        <v>4</v>
      </c>
      <c r="B668" s="3">
        <v>2021</v>
      </c>
      <c r="C668" s="13">
        <f t="shared" si="41"/>
        <v>2021</v>
      </c>
      <c r="D668" s="2">
        <f t="shared" si="34"/>
        <v>44287</v>
      </c>
      <c r="E668" s="1" t="s">
        <v>49</v>
      </c>
      <c r="F668" s="3">
        <v>660</v>
      </c>
      <c r="G668" s="3">
        <v>126</v>
      </c>
      <c r="H668" s="3">
        <f t="shared" si="29"/>
        <v>786</v>
      </c>
      <c r="I668" s="3">
        <v>147</v>
      </c>
      <c r="J668" s="3">
        <v>5</v>
      </c>
      <c r="K668" s="3">
        <f t="shared" si="30"/>
        <v>152</v>
      </c>
      <c r="L668" s="16" cm="1">
        <f t="array" ref="L668">INDEX('Population 2017-2022'!C$2:C$97, MATCH(1, (E668='Population 2017-2022'!A$2:A$97) * (C668='Population 2017-2022'!B$2:B$97), 0))</f>
        <v>879874</v>
      </c>
      <c r="M668" s="17">
        <f t="shared" si="42"/>
        <v>0.89330972389228458</v>
      </c>
      <c r="N668" s="17">
        <f t="shared" si="43"/>
        <v>0.17275200767382604</v>
      </c>
    </row>
    <row r="669" spans="1:14" ht="12.75" hidden="1" x14ac:dyDescent="0.2">
      <c r="A669" s="3">
        <v>4</v>
      </c>
      <c r="B669" s="3">
        <v>2021</v>
      </c>
      <c r="C669" s="13">
        <f t="shared" si="41"/>
        <v>2021</v>
      </c>
      <c r="D669" s="2">
        <f t="shared" si="34"/>
        <v>44287</v>
      </c>
      <c r="E669" s="1" t="s">
        <v>50</v>
      </c>
      <c r="F669" s="3">
        <v>1137</v>
      </c>
      <c r="G669" s="3">
        <v>100</v>
      </c>
      <c r="H669" s="3">
        <f t="shared" si="29"/>
        <v>1237</v>
      </c>
      <c r="I669" s="3">
        <v>165</v>
      </c>
      <c r="J669" s="3">
        <v>33</v>
      </c>
      <c r="K669" s="3">
        <f t="shared" si="30"/>
        <v>198</v>
      </c>
      <c r="L669" s="16" cm="1">
        <f t="array" ref="L669">INDEX('Population 2017-2022'!C$2:C$97, MATCH(1, (E669='Population 2017-2022'!A$2:A$97) * (C669='Population 2017-2022'!B$2:B$97), 0))</f>
        <v>1202175</v>
      </c>
      <c r="M669" s="17">
        <f t="shared" si="42"/>
        <v>1.0289683282384012</v>
      </c>
      <c r="N669" s="17">
        <f t="shared" si="43"/>
        <v>0.16470147857009171</v>
      </c>
    </row>
    <row r="670" spans="1:14" ht="12.75" hidden="1" x14ac:dyDescent="0.2">
      <c r="A670" s="3">
        <v>4</v>
      </c>
      <c r="B670" s="3">
        <v>2021</v>
      </c>
      <c r="C670" s="13">
        <f t="shared" si="41"/>
        <v>2021</v>
      </c>
      <c r="D670" s="2">
        <f t="shared" si="34"/>
        <v>44287</v>
      </c>
      <c r="E670" s="1" t="s">
        <v>20</v>
      </c>
      <c r="F670" s="3">
        <v>1101</v>
      </c>
      <c r="G670" s="3">
        <v>139</v>
      </c>
      <c r="H670" s="3">
        <f t="shared" si="29"/>
        <v>1240</v>
      </c>
      <c r="I670" s="3">
        <v>331</v>
      </c>
      <c r="J670" s="3">
        <v>0</v>
      </c>
      <c r="K670" s="3">
        <f t="shared" si="30"/>
        <v>331</v>
      </c>
      <c r="L670" s="16" cm="1">
        <f t="array" ref="L670">INDEX('Population 2017-2022'!C$2:C$97, MATCH(1, (E670='Population 2017-2022'!A$2:A$97) * (C670='Population 2017-2022'!B$2:B$97), 0))</f>
        <v>1316750</v>
      </c>
      <c r="M670" s="17">
        <f t="shared" si="42"/>
        <v>0.94171254983861785</v>
      </c>
      <c r="N670" s="17">
        <f t="shared" si="43"/>
        <v>0.25137649515853427</v>
      </c>
    </row>
    <row r="671" spans="1:14" ht="12.75" hidden="1" x14ac:dyDescent="0.2">
      <c r="A671" s="3">
        <v>4</v>
      </c>
      <c r="B671" s="3">
        <v>2021</v>
      </c>
      <c r="C671" s="13">
        <f t="shared" si="41"/>
        <v>2021</v>
      </c>
      <c r="D671" s="2">
        <f t="shared" si="34"/>
        <v>44287</v>
      </c>
      <c r="E671" s="1" t="s">
        <v>52</v>
      </c>
      <c r="F671" s="3">
        <v>1103</v>
      </c>
      <c r="G671" s="3">
        <v>102</v>
      </c>
      <c r="H671" s="3">
        <f t="shared" si="29"/>
        <v>1205</v>
      </c>
      <c r="I671" s="3">
        <v>141</v>
      </c>
      <c r="J671" s="3">
        <v>5</v>
      </c>
      <c r="K671" s="3">
        <f t="shared" si="30"/>
        <v>146</v>
      </c>
      <c r="L671" s="16" cm="1">
        <f t="array" ref="L671">INDEX('Population 2017-2022'!C$2:C$97, MATCH(1, (E671='Population 2017-2022'!A$2:A$97) * (C671='Population 2017-2022'!B$2:B$97), 0))</f>
        <v>1394885</v>
      </c>
      <c r="M671" s="17">
        <f t="shared" si="42"/>
        <v>0.86387049828480489</v>
      </c>
      <c r="N671" s="17">
        <f t="shared" si="43"/>
        <v>0.10466812676313818</v>
      </c>
    </row>
    <row r="672" spans="1:14" ht="12.75" x14ac:dyDescent="0.2">
      <c r="A672" s="3">
        <v>4</v>
      </c>
      <c r="B672" s="3">
        <v>2021</v>
      </c>
      <c r="C672" s="13">
        <f t="shared" si="41"/>
        <v>2021</v>
      </c>
      <c r="D672" s="2">
        <f t="shared" si="34"/>
        <v>44287</v>
      </c>
      <c r="E672" s="1" t="s">
        <v>21</v>
      </c>
      <c r="F672" s="3">
        <v>25361</v>
      </c>
      <c r="G672" s="3">
        <v>3643</v>
      </c>
      <c r="H672" s="3">
        <f t="shared" si="29"/>
        <v>29004</v>
      </c>
      <c r="I672" s="3">
        <v>4491</v>
      </c>
      <c r="J672" s="3">
        <v>1631</v>
      </c>
      <c r="K672" s="3">
        <f t="shared" si="30"/>
        <v>6122</v>
      </c>
      <c r="L672" s="16" cm="1">
        <f t="array" ref="L672">INDEX('Population 2017-2022'!C$2:C$97, MATCH(1, (E672='Population 2017-2022'!A$2:A$97) * (C672='Population 2017-2022'!B$2:B$97), 0))</f>
        <v>35454024</v>
      </c>
      <c r="M672" s="17">
        <f t="shared" si="42"/>
        <v>0.81807357043589746</v>
      </c>
      <c r="N672" s="17">
        <f t="shared" si="43"/>
        <v>0.17267433451277633</v>
      </c>
    </row>
    <row r="673" spans="1:14" ht="12.75" hidden="1" x14ac:dyDescent="0.2">
      <c r="A673" s="3">
        <v>5</v>
      </c>
      <c r="B673" s="3">
        <v>2021</v>
      </c>
      <c r="C673" s="13">
        <f t="shared" si="41"/>
        <v>2021</v>
      </c>
      <c r="D673" s="2">
        <f t="shared" si="34"/>
        <v>44317</v>
      </c>
      <c r="E673" s="1" t="s">
        <v>10</v>
      </c>
      <c r="F673" s="3">
        <v>2718</v>
      </c>
      <c r="G673" s="3">
        <v>289</v>
      </c>
      <c r="H673" s="3">
        <f t="shared" si="29"/>
        <v>3007</v>
      </c>
      <c r="I673" s="3">
        <v>685</v>
      </c>
      <c r="J673" s="3">
        <v>200</v>
      </c>
      <c r="K673" s="3">
        <f t="shared" si="30"/>
        <v>885</v>
      </c>
    </row>
    <row r="674" spans="1:14" ht="12.75" hidden="1" x14ac:dyDescent="0.2">
      <c r="A674" s="3">
        <v>5</v>
      </c>
      <c r="B674" s="3">
        <v>2021</v>
      </c>
      <c r="C674" s="13">
        <f t="shared" si="41"/>
        <v>2021</v>
      </c>
      <c r="D674" s="2">
        <f t="shared" si="34"/>
        <v>44317</v>
      </c>
      <c r="E674" s="1" t="s">
        <v>11</v>
      </c>
      <c r="F674" s="3">
        <v>1550</v>
      </c>
      <c r="G674" s="3">
        <v>322</v>
      </c>
      <c r="H674" s="3">
        <f t="shared" si="29"/>
        <v>1872</v>
      </c>
      <c r="I674" s="3">
        <v>567</v>
      </c>
      <c r="J674" s="3">
        <v>345</v>
      </c>
      <c r="K674" s="3">
        <f t="shared" si="30"/>
        <v>912</v>
      </c>
    </row>
    <row r="675" spans="1:14" ht="12.75" hidden="1" x14ac:dyDescent="0.2">
      <c r="A675" s="3">
        <v>5</v>
      </c>
      <c r="B675" s="3">
        <v>2021</v>
      </c>
      <c r="C675" s="13">
        <f t="shared" si="41"/>
        <v>2021</v>
      </c>
      <c r="D675" s="2">
        <f t="shared" si="34"/>
        <v>44317</v>
      </c>
      <c r="E675" s="1" t="s">
        <v>12</v>
      </c>
      <c r="F675" s="3">
        <v>957</v>
      </c>
      <c r="G675" s="3">
        <v>1164</v>
      </c>
      <c r="H675" s="3">
        <f t="shared" si="29"/>
        <v>2121</v>
      </c>
      <c r="I675" s="3">
        <v>167</v>
      </c>
      <c r="J675" s="3">
        <v>200</v>
      </c>
      <c r="K675" s="3">
        <f t="shared" si="30"/>
        <v>367</v>
      </c>
      <c r="L675" s="16" cm="1">
        <f t="array" ref="L675">INDEX('Population 2017-2022'!C$2:C$97, MATCH(1, (E675='Population 2017-2022'!A$2:A$97) * (C675='Population 2017-2022'!B$2:B$97), 0))</f>
        <v>4030006</v>
      </c>
      <c r="M675" s="17">
        <f t="shared" si="42"/>
        <v>0.52630194595243773</v>
      </c>
      <c r="N675" s="17">
        <f t="shared" si="43"/>
        <v>9.1066861935193144E-2</v>
      </c>
    </row>
    <row r="676" spans="1:14" ht="12.75" hidden="1" x14ac:dyDescent="0.2">
      <c r="A676" s="3">
        <v>5</v>
      </c>
      <c r="B676" s="3">
        <v>2021</v>
      </c>
      <c r="C676" s="13">
        <f t="shared" si="41"/>
        <v>2021</v>
      </c>
      <c r="D676" s="2">
        <f t="shared" si="34"/>
        <v>44317</v>
      </c>
      <c r="E676" s="1" t="s">
        <v>13</v>
      </c>
      <c r="F676" s="3">
        <v>944</v>
      </c>
      <c r="G676" s="3">
        <v>55</v>
      </c>
      <c r="H676" s="3">
        <f t="shared" si="29"/>
        <v>999</v>
      </c>
      <c r="I676" s="3">
        <v>139</v>
      </c>
      <c r="J676" s="3">
        <v>100</v>
      </c>
      <c r="K676" s="3">
        <f t="shared" si="30"/>
        <v>239</v>
      </c>
      <c r="L676" s="16" cm="1">
        <f t="array" ref="L676">INDEX('Population 2017-2022'!C$2:C$97, MATCH(1, (E676='Population 2017-2022'!A$2:A$97) * (C676='Population 2017-2022'!B$2:B$97), 0))</f>
        <v>1768920</v>
      </c>
      <c r="M676" s="17">
        <f t="shared" si="42"/>
        <v>0.56475137371955775</v>
      </c>
      <c r="N676" s="17">
        <f t="shared" si="43"/>
        <v>0.13511068900798226</v>
      </c>
    </row>
    <row r="677" spans="1:14" ht="12.75" hidden="1" x14ac:dyDescent="0.2">
      <c r="A677" s="3">
        <v>5</v>
      </c>
      <c r="B677" s="3">
        <v>2021</v>
      </c>
      <c r="C677" s="13">
        <f t="shared" si="41"/>
        <v>2021</v>
      </c>
      <c r="D677" s="2">
        <f t="shared" si="34"/>
        <v>44317</v>
      </c>
      <c r="E677" s="1" t="s">
        <v>14</v>
      </c>
      <c r="F677" s="3">
        <v>1346</v>
      </c>
      <c r="G677" s="3">
        <v>121</v>
      </c>
      <c r="H677" s="3">
        <f t="shared" si="29"/>
        <v>1467</v>
      </c>
      <c r="I677" s="3">
        <v>126</v>
      </c>
      <c r="J677" s="3">
        <v>3</v>
      </c>
      <c r="K677" s="3">
        <f t="shared" si="30"/>
        <v>129</v>
      </c>
      <c r="L677" s="16" cm="1">
        <f t="array" ref="L677">INDEX('Population 2017-2022'!C$2:C$97, MATCH(1, (E677='Population 2017-2022'!A$2:A$97) * (C677='Population 2017-2022'!B$2:B$97), 0))</f>
        <v>2231136</v>
      </c>
      <c r="M677" s="17">
        <f t="shared" si="42"/>
        <v>0.65751258551697433</v>
      </c>
      <c r="N677" s="17">
        <f t="shared" si="43"/>
        <v>5.781808011703455E-2</v>
      </c>
    </row>
    <row r="678" spans="1:14" ht="12.75" hidden="1" x14ac:dyDescent="0.2">
      <c r="A678" s="3">
        <v>5</v>
      </c>
      <c r="B678" s="3">
        <v>2021</v>
      </c>
      <c r="C678" s="13">
        <f t="shared" si="41"/>
        <v>2021</v>
      </c>
      <c r="D678" s="2">
        <f t="shared" si="34"/>
        <v>44317</v>
      </c>
      <c r="E678" s="1" t="s">
        <v>51</v>
      </c>
      <c r="F678" s="3">
        <v>893</v>
      </c>
      <c r="G678" s="3">
        <v>13</v>
      </c>
      <c r="H678" s="3">
        <f t="shared" si="29"/>
        <v>906</v>
      </c>
      <c r="I678" s="3">
        <v>153</v>
      </c>
      <c r="J678" s="3">
        <v>3</v>
      </c>
      <c r="K678" s="3">
        <f t="shared" si="30"/>
        <v>156</v>
      </c>
      <c r="L678" s="16" cm="1">
        <f t="array" ref="L678">INDEX('Population 2017-2022'!C$2:C$97, MATCH(1, (E678='Population 2017-2022'!A$2:A$97) * (C678='Population 2017-2022'!B$2:B$97), 0))</f>
        <v>1589961</v>
      </c>
      <c r="M678" s="17">
        <f t="shared" si="42"/>
        <v>0.56982529760163925</v>
      </c>
      <c r="N678" s="17">
        <f t="shared" si="43"/>
        <v>9.8115614156573647E-2</v>
      </c>
    </row>
    <row r="679" spans="1:14" ht="12.75" hidden="1" x14ac:dyDescent="0.2">
      <c r="A679" s="3">
        <v>5</v>
      </c>
      <c r="B679" s="3">
        <v>2021</v>
      </c>
      <c r="C679" s="13">
        <f t="shared" si="41"/>
        <v>2021</v>
      </c>
      <c r="D679" s="2">
        <f t="shared" si="34"/>
        <v>44317</v>
      </c>
      <c r="E679" s="1" t="s">
        <v>15</v>
      </c>
      <c r="F679" s="3">
        <v>679</v>
      </c>
      <c r="G679" s="3">
        <v>67</v>
      </c>
      <c r="H679" s="3">
        <f t="shared" si="29"/>
        <v>746</v>
      </c>
      <c r="I679" s="3">
        <v>141</v>
      </c>
      <c r="J679" s="3">
        <v>50</v>
      </c>
      <c r="K679" s="3">
        <f t="shared" si="30"/>
        <v>191</v>
      </c>
      <c r="L679" s="16" cm="1">
        <f t="array" ref="L679">INDEX('Population 2017-2022'!C$2:C$97, MATCH(1, (E679='Population 2017-2022'!A$2:A$97) * (C679='Population 2017-2022'!B$2:B$97), 0))</f>
        <v>1726409</v>
      </c>
      <c r="M679" s="17">
        <f t="shared" si="42"/>
        <v>0.43211081499227588</v>
      </c>
      <c r="N679" s="17">
        <f t="shared" si="43"/>
        <v>0.1106342703264406</v>
      </c>
    </row>
    <row r="680" spans="1:14" ht="12.75" hidden="1" x14ac:dyDescent="0.2">
      <c r="A680" s="3">
        <v>5</v>
      </c>
      <c r="B680" s="3">
        <v>2021</v>
      </c>
      <c r="C680" s="13">
        <f t="shared" si="41"/>
        <v>2021</v>
      </c>
      <c r="D680" s="2">
        <f t="shared" si="34"/>
        <v>44317</v>
      </c>
      <c r="E680" s="1" t="s">
        <v>16</v>
      </c>
      <c r="F680" s="3">
        <v>1250</v>
      </c>
      <c r="G680" s="3">
        <v>38</v>
      </c>
      <c r="H680" s="3">
        <f t="shared" si="29"/>
        <v>1288</v>
      </c>
      <c r="I680" s="3">
        <v>140</v>
      </c>
      <c r="J680" s="3">
        <v>1</v>
      </c>
      <c r="K680" s="3">
        <f t="shared" si="30"/>
        <v>141</v>
      </c>
      <c r="L680" s="16" cm="1">
        <f t="array" ref="L680">INDEX('Population 2017-2022'!C$2:C$97, MATCH(1, (E680='Population 2017-2022'!A$2:A$97) * (C680='Population 2017-2022'!B$2:B$97), 0))</f>
        <v>2263695</v>
      </c>
      <c r="M680" s="17">
        <f t="shared" si="42"/>
        <v>0.56898124526493188</v>
      </c>
      <c r="N680" s="17">
        <f t="shared" si="43"/>
        <v>6.2287543154002638E-2</v>
      </c>
    </row>
    <row r="681" spans="1:14" ht="12.75" hidden="1" x14ac:dyDescent="0.2">
      <c r="A681" s="3">
        <v>5</v>
      </c>
      <c r="B681" s="3">
        <v>2021</v>
      </c>
      <c r="C681" s="13">
        <f t="shared" si="41"/>
        <v>2021</v>
      </c>
      <c r="D681" s="2">
        <f t="shared" si="34"/>
        <v>44317</v>
      </c>
      <c r="E681" s="1" t="s">
        <v>17</v>
      </c>
      <c r="F681" s="3">
        <v>1282</v>
      </c>
      <c r="G681" s="3">
        <v>47</v>
      </c>
      <c r="H681" s="3">
        <f t="shared" si="29"/>
        <v>1329</v>
      </c>
      <c r="I681" s="3">
        <v>72</v>
      </c>
      <c r="J681" s="3">
        <v>172</v>
      </c>
      <c r="K681" s="3">
        <f t="shared" si="30"/>
        <v>244</v>
      </c>
      <c r="L681" s="16" cm="1">
        <f t="array" ref="L681">INDEX('Population 2017-2022'!C$2:C$97, MATCH(1, (E681='Population 2017-2022'!A$2:A$97) * (C681='Population 2017-2022'!B$2:B$97), 0))</f>
        <v>1914165</v>
      </c>
      <c r="M681" s="17">
        <f t="shared" si="42"/>
        <v>0.69429751353723423</v>
      </c>
      <c r="N681" s="17">
        <f t="shared" si="43"/>
        <v>0.12747072483302119</v>
      </c>
    </row>
    <row r="682" spans="1:14" ht="12.75" hidden="1" x14ac:dyDescent="0.2">
      <c r="A682" s="3">
        <v>5</v>
      </c>
      <c r="B682" s="3">
        <v>2021</v>
      </c>
      <c r="C682" s="13">
        <f t="shared" si="41"/>
        <v>2021</v>
      </c>
      <c r="D682" s="2">
        <f t="shared" si="34"/>
        <v>44317</v>
      </c>
      <c r="E682" s="1" t="s">
        <v>18</v>
      </c>
      <c r="F682" s="3">
        <v>1561</v>
      </c>
      <c r="G682" s="3">
        <v>268</v>
      </c>
      <c r="H682" s="3">
        <f t="shared" si="29"/>
        <v>1829</v>
      </c>
      <c r="I682" s="3">
        <v>446</v>
      </c>
      <c r="J682" s="3">
        <v>24</v>
      </c>
      <c r="K682" s="3">
        <f t="shared" si="30"/>
        <v>470</v>
      </c>
      <c r="L682" s="16" cm="1">
        <f t="array" ref="L682">INDEX('Population 2017-2022'!C$2:C$97, MATCH(1, (E682='Population 2017-2022'!A$2:A$97) * (C682='Population 2017-2022'!B$2:B$97), 0))</f>
        <v>3142449</v>
      </c>
      <c r="M682" s="17">
        <f t="shared" si="42"/>
        <v>0.58203013000370096</v>
      </c>
      <c r="N682" s="17">
        <f t="shared" si="43"/>
        <v>0.14956487758432993</v>
      </c>
    </row>
    <row r="683" spans="1:14" ht="12.75" hidden="1" x14ac:dyDescent="0.2">
      <c r="A683" s="3">
        <v>5</v>
      </c>
      <c r="B683" s="3">
        <v>2021</v>
      </c>
      <c r="C683" s="13">
        <f t="shared" si="41"/>
        <v>2021</v>
      </c>
      <c r="D683" s="2">
        <f t="shared" si="34"/>
        <v>44317</v>
      </c>
      <c r="E683" s="1" t="s">
        <v>19</v>
      </c>
      <c r="F683" s="3">
        <v>797</v>
      </c>
      <c r="G683" s="3">
        <v>48</v>
      </c>
      <c r="H683" s="3">
        <f t="shared" si="29"/>
        <v>845</v>
      </c>
      <c r="I683" s="3">
        <v>86</v>
      </c>
      <c r="J683" s="3">
        <v>0</v>
      </c>
      <c r="K683" s="3">
        <f t="shared" si="30"/>
        <v>86</v>
      </c>
      <c r="L683" s="16" cm="1">
        <f t="array" ref="L683">INDEX('Population 2017-2022'!C$2:C$97, MATCH(1, (E683='Population 2017-2022'!A$2:A$97) * (C683='Population 2017-2022'!B$2:B$97), 0))</f>
        <v>1489631</v>
      </c>
      <c r="M683" s="17">
        <f t="shared" si="42"/>
        <v>0.56725457512632327</v>
      </c>
      <c r="N683" s="17">
        <f t="shared" si="43"/>
        <v>5.7732418296880236E-2</v>
      </c>
    </row>
    <row r="684" spans="1:14" ht="12.75" hidden="1" x14ac:dyDescent="0.2">
      <c r="A684" s="3">
        <v>5</v>
      </c>
      <c r="B684" s="3">
        <v>2021</v>
      </c>
      <c r="C684" s="13">
        <f t="shared" si="41"/>
        <v>2021</v>
      </c>
      <c r="D684" s="2">
        <f t="shared" si="34"/>
        <v>44317</v>
      </c>
      <c r="E684" s="1" t="s">
        <v>48</v>
      </c>
      <c r="F684" s="3">
        <v>1020</v>
      </c>
      <c r="G684" s="3">
        <v>46</v>
      </c>
      <c r="H684" s="3">
        <f t="shared" si="29"/>
        <v>1066</v>
      </c>
      <c r="I684" s="3">
        <v>138</v>
      </c>
      <c r="J684" s="3">
        <v>148</v>
      </c>
      <c r="K684" s="3">
        <f t="shared" si="30"/>
        <v>286</v>
      </c>
      <c r="L684" s="16" cm="1">
        <f t="array" ref="L684">INDEX('Population 2017-2022'!C$2:C$97, MATCH(1, (E684='Population 2017-2022'!A$2:A$97) * (C684='Population 2017-2022'!B$2:B$97), 0))</f>
        <v>1723546</v>
      </c>
      <c r="M684" s="17">
        <f t="shared" si="42"/>
        <v>0.61849234079044013</v>
      </c>
      <c r="N684" s="17">
        <f t="shared" si="43"/>
        <v>0.16593696948036199</v>
      </c>
    </row>
    <row r="685" spans="1:14" ht="12.75" hidden="1" x14ac:dyDescent="0.2">
      <c r="A685" s="3">
        <v>5</v>
      </c>
      <c r="B685" s="3">
        <v>2021</v>
      </c>
      <c r="C685" s="13">
        <f t="shared" si="41"/>
        <v>2021</v>
      </c>
      <c r="D685" s="2">
        <f t="shared" si="34"/>
        <v>44317</v>
      </c>
      <c r="E685" s="1" t="s">
        <v>49</v>
      </c>
      <c r="F685" s="3">
        <v>552</v>
      </c>
      <c r="G685" s="3">
        <v>84</v>
      </c>
      <c r="H685" s="3">
        <f t="shared" si="29"/>
        <v>636</v>
      </c>
      <c r="I685" s="3">
        <v>75</v>
      </c>
      <c r="J685" s="3">
        <v>9</v>
      </c>
      <c r="K685" s="3">
        <f t="shared" si="30"/>
        <v>84</v>
      </c>
      <c r="L685" s="16" cm="1">
        <f t="array" ref="L685">INDEX('Population 2017-2022'!C$2:C$97, MATCH(1, (E685='Population 2017-2022'!A$2:A$97) * (C685='Population 2017-2022'!B$2:B$97), 0))</f>
        <v>879874</v>
      </c>
      <c r="M685" s="17">
        <f t="shared" si="42"/>
        <v>0.72283076895100884</v>
      </c>
      <c r="N685" s="17">
        <f t="shared" si="43"/>
        <v>9.5468214767114382E-2</v>
      </c>
    </row>
    <row r="686" spans="1:14" ht="12.75" hidden="1" x14ac:dyDescent="0.2">
      <c r="A686" s="3">
        <v>5</v>
      </c>
      <c r="B686" s="3">
        <v>2021</v>
      </c>
      <c r="C686" s="13">
        <f t="shared" si="41"/>
        <v>2021</v>
      </c>
      <c r="D686" s="2">
        <f t="shared" si="34"/>
        <v>44317</v>
      </c>
      <c r="E686" s="1" t="s">
        <v>50</v>
      </c>
      <c r="F686" s="3">
        <v>774</v>
      </c>
      <c r="G686" s="3">
        <v>57</v>
      </c>
      <c r="H686" s="3">
        <f t="shared" si="29"/>
        <v>831</v>
      </c>
      <c r="I686" s="3">
        <v>116</v>
      </c>
      <c r="J686" s="3">
        <v>31</v>
      </c>
      <c r="K686" s="3">
        <f t="shared" si="30"/>
        <v>147</v>
      </c>
      <c r="L686" s="16" cm="1">
        <f t="array" ref="L686">INDEX('Population 2017-2022'!C$2:C$97, MATCH(1, (E686='Population 2017-2022'!A$2:A$97) * (C686='Population 2017-2022'!B$2:B$97), 0))</f>
        <v>1202175</v>
      </c>
      <c r="M686" s="17">
        <f t="shared" si="42"/>
        <v>0.69124711460477883</v>
      </c>
      <c r="N686" s="17">
        <f t="shared" si="43"/>
        <v>0.12227837045355293</v>
      </c>
    </row>
    <row r="687" spans="1:14" ht="12.75" hidden="1" x14ac:dyDescent="0.2">
      <c r="A687" s="3">
        <v>5</v>
      </c>
      <c r="B687" s="3">
        <v>2021</v>
      </c>
      <c r="C687" s="13">
        <f t="shared" si="41"/>
        <v>2021</v>
      </c>
      <c r="D687" s="2">
        <f t="shared" si="34"/>
        <v>44317</v>
      </c>
      <c r="E687" s="1" t="s">
        <v>20</v>
      </c>
      <c r="F687" s="3">
        <v>791</v>
      </c>
      <c r="G687" s="3">
        <v>103</v>
      </c>
      <c r="H687" s="3">
        <f t="shared" si="29"/>
        <v>894</v>
      </c>
      <c r="I687" s="3">
        <v>159</v>
      </c>
      <c r="J687" s="3">
        <v>0</v>
      </c>
      <c r="K687" s="3">
        <f t="shared" si="30"/>
        <v>159</v>
      </c>
      <c r="L687" s="16" cm="1">
        <f t="array" ref="L687">INDEX('Population 2017-2022'!C$2:C$97, MATCH(1, (E687='Population 2017-2022'!A$2:A$97) * (C687='Population 2017-2022'!B$2:B$97), 0))</f>
        <v>1316750</v>
      </c>
      <c r="M687" s="17">
        <f t="shared" si="42"/>
        <v>0.67894437060945512</v>
      </c>
      <c r="N687" s="17">
        <f t="shared" si="43"/>
        <v>0.12075185114866148</v>
      </c>
    </row>
    <row r="688" spans="1:14" ht="12.75" hidden="1" x14ac:dyDescent="0.2">
      <c r="A688" s="3">
        <v>5</v>
      </c>
      <c r="B688" s="3">
        <v>2021</v>
      </c>
      <c r="C688" s="13">
        <f t="shared" si="41"/>
        <v>2021</v>
      </c>
      <c r="D688" s="2">
        <f t="shared" si="34"/>
        <v>44317</v>
      </c>
      <c r="E688" s="1" t="s">
        <v>52</v>
      </c>
      <c r="F688" s="3">
        <v>677</v>
      </c>
      <c r="G688" s="3">
        <v>61</v>
      </c>
      <c r="H688" s="3">
        <f t="shared" si="29"/>
        <v>738</v>
      </c>
      <c r="I688" s="3">
        <v>155</v>
      </c>
      <c r="J688" s="3">
        <v>9</v>
      </c>
      <c r="K688" s="3">
        <f t="shared" si="30"/>
        <v>164</v>
      </c>
      <c r="L688" s="16" cm="1">
        <f t="array" ref="L688">INDEX('Population 2017-2022'!C$2:C$97, MATCH(1, (E688='Population 2017-2022'!A$2:A$97) * (C688='Population 2017-2022'!B$2:B$97), 0))</f>
        <v>1394885</v>
      </c>
      <c r="M688" s="17">
        <f t="shared" si="42"/>
        <v>0.52907587363832864</v>
      </c>
      <c r="N688" s="17">
        <f t="shared" si="43"/>
        <v>0.11757241636407302</v>
      </c>
    </row>
    <row r="689" spans="1:14" ht="12.75" x14ac:dyDescent="0.2">
      <c r="A689" s="3">
        <v>5</v>
      </c>
      <c r="B689" s="3">
        <v>2021</v>
      </c>
      <c r="C689" s="13">
        <f t="shared" si="41"/>
        <v>2021</v>
      </c>
      <c r="D689" s="2">
        <f t="shared" si="34"/>
        <v>44317</v>
      </c>
      <c r="E689" s="1" t="s">
        <v>21</v>
      </c>
      <c r="F689" s="3">
        <v>17791</v>
      </c>
      <c r="G689" s="3">
        <v>2783</v>
      </c>
      <c r="H689" s="3">
        <f t="shared" si="29"/>
        <v>20574</v>
      </c>
      <c r="I689" s="3">
        <v>3365</v>
      </c>
      <c r="J689" s="3">
        <v>1295</v>
      </c>
      <c r="K689" s="3">
        <f t="shared" si="30"/>
        <v>4660</v>
      </c>
      <c r="L689" s="16" cm="1">
        <f t="array" ref="L689">INDEX('Population 2017-2022'!C$2:C$97, MATCH(1, (E689='Population 2017-2022'!A$2:A$97) * (C689='Population 2017-2022'!B$2:B$97), 0))</f>
        <v>35454024</v>
      </c>
      <c r="M689" s="17">
        <f t="shared" si="42"/>
        <v>0.58030084257854619</v>
      </c>
      <c r="N689" s="17">
        <f t="shared" si="43"/>
        <v>0.13143783058306724</v>
      </c>
    </row>
    <row r="690" spans="1:14" ht="12.75" hidden="1" x14ac:dyDescent="0.2">
      <c r="A690" s="3">
        <v>8</v>
      </c>
      <c r="B690" s="3">
        <v>2021</v>
      </c>
      <c r="C690" s="13">
        <f t="shared" si="41"/>
        <v>2021</v>
      </c>
      <c r="D690" s="2">
        <f t="shared" si="34"/>
        <v>44409</v>
      </c>
      <c r="E690" s="1" t="s">
        <v>10</v>
      </c>
      <c r="F690" s="3">
        <v>2892</v>
      </c>
      <c r="G690" s="3">
        <v>329</v>
      </c>
      <c r="H690" s="3">
        <f t="shared" ref="H690:H944" si="44">F690+G690</f>
        <v>3221</v>
      </c>
      <c r="I690" s="3">
        <v>1108</v>
      </c>
      <c r="J690" s="3">
        <v>352</v>
      </c>
      <c r="K690" s="3">
        <f t="shared" ref="K690:K944" si="45">I690+J690</f>
        <v>1460</v>
      </c>
    </row>
    <row r="691" spans="1:14" ht="12.75" hidden="1" x14ac:dyDescent="0.2">
      <c r="A691" s="3">
        <v>8</v>
      </c>
      <c r="B691" s="3">
        <v>2021</v>
      </c>
      <c r="C691" s="13">
        <f t="shared" si="41"/>
        <v>2021</v>
      </c>
      <c r="D691" s="2">
        <f t="shared" si="34"/>
        <v>44409</v>
      </c>
      <c r="E691" s="1" t="s">
        <v>11</v>
      </c>
      <c r="F691" s="3">
        <v>2085</v>
      </c>
      <c r="G691" s="3">
        <v>406</v>
      </c>
      <c r="H691" s="3">
        <f t="shared" si="44"/>
        <v>2491</v>
      </c>
      <c r="I691" s="3">
        <v>768</v>
      </c>
      <c r="J691" s="3">
        <v>429</v>
      </c>
      <c r="K691" s="3">
        <f t="shared" si="45"/>
        <v>1197</v>
      </c>
    </row>
    <row r="692" spans="1:14" ht="12.75" hidden="1" x14ac:dyDescent="0.2">
      <c r="A692" s="3">
        <v>8</v>
      </c>
      <c r="B692" s="3">
        <v>2021</v>
      </c>
      <c r="C692" s="13">
        <f t="shared" si="41"/>
        <v>2021</v>
      </c>
      <c r="D692" s="2">
        <f t="shared" si="34"/>
        <v>44409</v>
      </c>
      <c r="E692" s="1" t="s">
        <v>12</v>
      </c>
      <c r="F692" s="3">
        <v>1132</v>
      </c>
      <c r="G692" s="3">
        <v>1775</v>
      </c>
      <c r="H692" s="3">
        <f t="shared" si="44"/>
        <v>2907</v>
      </c>
      <c r="I692" s="3">
        <v>255</v>
      </c>
      <c r="J692" s="3">
        <v>258</v>
      </c>
      <c r="K692" s="3">
        <f t="shared" si="45"/>
        <v>513</v>
      </c>
      <c r="L692" s="16" cm="1">
        <f t="array" ref="L692">INDEX('Population 2017-2022'!C$2:C$97, MATCH(1, (E692='Population 2017-2022'!A$2:A$97) * (C692='Population 2017-2022'!B$2:B$97), 0))</f>
        <v>4030006</v>
      </c>
      <c r="M692" s="17">
        <f t="shared" si="42"/>
        <v>0.72133887641854633</v>
      </c>
      <c r="N692" s="17">
        <f t="shared" si="43"/>
        <v>0.12729509583856699</v>
      </c>
    </row>
    <row r="693" spans="1:14" ht="12.75" hidden="1" x14ac:dyDescent="0.2">
      <c r="A693" s="3">
        <v>8</v>
      </c>
      <c r="B693" s="3">
        <v>2021</v>
      </c>
      <c r="C693" s="13">
        <f t="shared" si="41"/>
        <v>2021</v>
      </c>
      <c r="D693" s="2">
        <f t="shared" si="34"/>
        <v>44409</v>
      </c>
      <c r="E693" s="1" t="s">
        <v>13</v>
      </c>
      <c r="F693" s="3">
        <v>1041</v>
      </c>
      <c r="G693" s="3">
        <v>69</v>
      </c>
      <c r="H693" s="3">
        <f t="shared" si="44"/>
        <v>1110</v>
      </c>
      <c r="I693" s="3">
        <v>120</v>
      </c>
      <c r="J693" s="3">
        <v>71</v>
      </c>
      <c r="K693" s="3">
        <f t="shared" si="45"/>
        <v>191</v>
      </c>
      <c r="L693" s="16" cm="1">
        <f t="array" ref="L693">INDEX('Population 2017-2022'!C$2:C$97, MATCH(1, (E693='Population 2017-2022'!A$2:A$97) * (C693='Population 2017-2022'!B$2:B$97), 0))</f>
        <v>1768920</v>
      </c>
      <c r="M693" s="17">
        <f t="shared" si="42"/>
        <v>0.62750152635506407</v>
      </c>
      <c r="N693" s="17">
        <f t="shared" si="43"/>
        <v>0.10797548786830383</v>
      </c>
    </row>
    <row r="694" spans="1:14" ht="12.75" hidden="1" x14ac:dyDescent="0.2">
      <c r="A694" s="3">
        <v>8</v>
      </c>
      <c r="B694" s="3">
        <v>2021</v>
      </c>
      <c r="C694" s="13">
        <f t="shared" si="41"/>
        <v>2021</v>
      </c>
      <c r="D694" s="2">
        <f t="shared" si="34"/>
        <v>44409</v>
      </c>
      <c r="E694" s="1" t="s">
        <v>14</v>
      </c>
      <c r="F694" s="3">
        <v>1042</v>
      </c>
      <c r="G694" s="3">
        <v>147</v>
      </c>
      <c r="H694" s="3">
        <f t="shared" si="44"/>
        <v>1189</v>
      </c>
      <c r="I694" s="3">
        <v>197</v>
      </c>
      <c r="J694" s="3">
        <v>13</v>
      </c>
      <c r="K694" s="3">
        <f t="shared" si="45"/>
        <v>210</v>
      </c>
      <c r="L694" s="16" cm="1">
        <f t="array" ref="L694">INDEX('Population 2017-2022'!C$2:C$97, MATCH(1, (E694='Population 2017-2022'!A$2:A$97) * (C694='Population 2017-2022'!B$2:B$97), 0))</f>
        <v>2231136</v>
      </c>
      <c r="M694" s="17">
        <f t="shared" si="42"/>
        <v>0.53291238185390766</v>
      </c>
      <c r="N694" s="17">
        <f t="shared" si="43"/>
        <v>9.4122456004474844E-2</v>
      </c>
    </row>
    <row r="695" spans="1:14" ht="12.75" hidden="1" x14ac:dyDescent="0.2">
      <c r="A695" s="3">
        <v>8</v>
      </c>
      <c r="B695" s="3">
        <v>2021</v>
      </c>
      <c r="C695" s="13">
        <f t="shared" si="41"/>
        <v>2021</v>
      </c>
      <c r="D695" s="2">
        <f t="shared" si="34"/>
        <v>44409</v>
      </c>
      <c r="E695" s="1" t="s">
        <v>51</v>
      </c>
      <c r="F695" s="3">
        <v>724</v>
      </c>
      <c r="G695" s="3">
        <v>26</v>
      </c>
      <c r="H695" s="3">
        <f t="shared" si="44"/>
        <v>750</v>
      </c>
      <c r="I695" s="3">
        <v>178</v>
      </c>
      <c r="J695" s="3">
        <v>2</v>
      </c>
      <c r="K695" s="3">
        <f t="shared" si="45"/>
        <v>180</v>
      </c>
      <c r="L695" s="16" cm="1">
        <f t="array" ref="L695">INDEX('Population 2017-2022'!C$2:C$97, MATCH(1, (E695='Population 2017-2022'!A$2:A$97) * (C695='Population 2017-2022'!B$2:B$97), 0))</f>
        <v>1589961</v>
      </c>
      <c r="M695" s="17">
        <f t="shared" si="42"/>
        <v>0.47170968344506564</v>
      </c>
      <c r="N695" s="17">
        <f t="shared" si="43"/>
        <v>0.11321032402681576</v>
      </c>
    </row>
    <row r="696" spans="1:14" ht="12.75" hidden="1" x14ac:dyDescent="0.2">
      <c r="A696" s="3">
        <v>8</v>
      </c>
      <c r="B696" s="3">
        <v>2021</v>
      </c>
      <c r="C696" s="13">
        <f t="shared" si="41"/>
        <v>2021</v>
      </c>
      <c r="D696" s="2">
        <f t="shared" si="34"/>
        <v>44409</v>
      </c>
      <c r="E696" s="1" t="s">
        <v>15</v>
      </c>
      <c r="F696" s="3">
        <v>1131</v>
      </c>
      <c r="G696" s="3">
        <v>129</v>
      </c>
      <c r="H696" s="3">
        <f t="shared" si="44"/>
        <v>1260</v>
      </c>
      <c r="I696" s="3">
        <v>166</v>
      </c>
      <c r="J696" s="3">
        <v>37</v>
      </c>
      <c r="K696" s="3">
        <f t="shared" si="45"/>
        <v>203</v>
      </c>
      <c r="L696" s="16" cm="1">
        <f t="array" ref="L696">INDEX('Population 2017-2022'!C$2:C$97, MATCH(1, (E696='Population 2017-2022'!A$2:A$97) * (C696='Population 2017-2022'!B$2:B$97), 0))</f>
        <v>1726409</v>
      </c>
      <c r="M696" s="17">
        <f t="shared" si="42"/>
        <v>0.72983864194405845</v>
      </c>
      <c r="N696" s="17">
        <f t="shared" si="43"/>
        <v>0.11758511453543163</v>
      </c>
    </row>
    <row r="697" spans="1:14" ht="12.75" hidden="1" x14ac:dyDescent="0.2">
      <c r="A697" s="3">
        <v>8</v>
      </c>
      <c r="B697" s="3">
        <v>2021</v>
      </c>
      <c r="C697" s="13">
        <f t="shared" si="41"/>
        <v>2021</v>
      </c>
      <c r="D697" s="2">
        <f t="shared" si="34"/>
        <v>44409</v>
      </c>
      <c r="E697" s="1" t="s">
        <v>16</v>
      </c>
      <c r="F697" s="3">
        <v>1085</v>
      </c>
      <c r="G697" s="3">
        <v>46</v>
      </c>
      <c r="H697" s="3">
        <f t="shared" si="44"/>
        <v>1131</v>
      </c>
      <c r="I697" s="3">
        <v>168</v>
      </c>
      <c r="J697" s="3">
        <v>3</v>
      </c>
      <c r="K697" s="3">
        <f t="shared" si="45"/>
        <v>171</v>
      </c>
      <c r="L697" s="16" cm="1">
        <f t="array" ref="L697">INDEX('Population 2017-2022'!C$2:C$97, MATCH(1, (E697='Population 2017-2022'!A$2:A$97) * (C697='Population 2017-2022'!B$2:B$97), 0))</f>
        <v>2263695</v>
      </c>
      <c r="M697" s="17">
        <f t="shared" si="42"/>
        <v>0.49962561210763817</v>
      </c>
      <c r="N697" s="17">
        <f t="shared" si="43"/>
        <v>7.5540211910173405E-2</v>
      </c>
    </row>
    <row r="698" spans="1:14" ht="12.75" hidden="1" x14ac:dyDescent="0.2">
      <c r="A698" s="3">
        <v>8</v>
      </c>
      <c r="B698" s="3">
        <v>2021</v>
      </c>
      <c r="C698" s="13">
        <f t="shared" si="41"/>
        <v>2021</v>
      </c>
      <c r="D698" s="2">
        <f t="shared" si="34"/>
        <v>44409</v>
      </c>
      <c r="E698" s="1" t="s">
        <v>17</v>
      </c>
      <c r="F698" s="3">
        <v>1707</v>
      </c>
      <c r="G698" s="3">
        <v>70</v>
      </c>
      <c r="H698" s="3">
        <f t="shared" si="44"/>
        <v>1777</v>
      </c>
      <c r="I698" s="3">
        <v>126</v>
      </c>
      <c r="J698" s="3">
        <v>222</v>
      </c>
      <c r="K698" s="3">
        <f t="shared" si="45"/>
        <v>348</v>
      </c>
      <c r="L698" s="16" cm="1">
        <f t="array" ref="L698">INDEX('Population 2017-2022'!C$2:C$97, MATCH(1, (E698='Population 2017-2022'!A$2:A$97) * (C698='Population 2017-2022'!B$2:B$97), 0))</f>
        <v>1914165</v>
      </c>
      <c r="M698" s="17">
        <f t="shared" si="42"/>
        <v>0.92834212306671582</v>
      </c>
      <c r="N698" s="17">
        <f t="shared" si="43"/>
        <v>0.18180250918807939</v>
      </c>
    </row>
    <row r="699" spans="1:14" ht="12.75" hidden="1" x14ac:dyDescent="0.2">
      <c r="A699" s="3">
        <v>8</v>
      </c>
      <c r="B699" s="3">
        <v>2021</v>
      </c>
      <c r="C699" s="13">
        <f t="shared" si="41"/>
        <v>2021</v>
      </c>
      <c r="D699" s="2">
        <f t="shared" si="34"/>
        <v>44409</v>
      </c>
      <c r="E699" s="1" t="s">
        <v>18</v>
      </c>
      <c r="F699" s="3">
        <v>2057</v>
      </c>
      <c r="G699" s="3">
        <v>322</v>
      </c>
      <c r="H699" s="3">
        <f t="shared" si="44"/>
        <v>2379</v>
      </c>
      <c r="I699" s="3">
        <v>575</v>
      </c>
      <c r="J699" s="3">
        <v>47</v>
      </c>
      <c r="K699" s="3">
        <f t="shared" si="45"/>
        <v>622</v>
      </c>
      <c r="L699" s="16" cm="1">
        <f t="array" ref="L699">INDEX('Population 2017-2022'!C$2:C$97, MATCH(1, (E699='Population 2017-2022'!A$2:A$97) * (C699='Population 2017-2022'!B$2:B$97), 0))</f>
        <v>3142449</v>
      </c>
      <c r="M699" s="17">
        <f t="shared" si="42"/>
        <v>0.75705285909174658</v>
      </c>
      <c r="N699" s="17">
        <f t="shared" si="43"/>
        <v>0.19793479544138981</v>
      </c>
    </row>
    <row r="700" spans="1:14" ht="12.75" hidden="1" x14ac:dyDescent="0.2">
      <c r="A700" s="3">
        <v>8</v>
      </c>
      <c r="B700" s="3">
        <v>2021</v>
      </c>
      <c r="C700" s="13">
        <f t="shared" si="41"/>
        <v>2021</v>
      </c>
      <c r="D700" s="2">
        <f t="shared" si="34"/>
        <v>44409</v>
      </c>
      <c r="E700" s="1" t="s">
        <v>19</v>
      </c>
      <c r="F700" s="3">
        <v>714</v>
      </c>
      <c r="G700" s="3">
        <v>38</v>
      </c>
      <c r="H700" s="3">
        <f t="shared" si="44"/>
        <v>752</v>
      </c>
      <c r="I700" s="3">
        <v>128</v>
      </c>
      <c r="J700" s="3">
        <v>2</v>
      </c>
      <c r="K700" s="3">
        <f t="shared" si="45"/>
        <v>130</v>
      </c>
      <c r="L700" s="16" cm="1">
        <f t="array" ref="L700">INDEX('Population 2017-2022'!C$2:C$97, MATCH(1, (E700='Population 2017-2022'!A$2:A$97) * (C700='Population 2017-2022'!B$2:B$97), 0))</f>
        <v>1489631</v>
      </c>
      <c r="M700" s="17">
        <f t="shared" si="42"/>
        <v>0.50482300650295275</v>
      </c>
      <c r="N700" s="17">
        <f t="shared" si="43"/>
        <v>8.7269934634818955E-2</v>
      </c>
    </row>
    <row r="701" spans="1:14" ht="12.75" hidden="1" x14ac:dyDescent="0.2">
      <c r="A701" s="3">
        <v>8</v>
      </c>
      <c r="B701" s="3">
        <v>2021</v>
      </c>
      <c r="C701" s="13">
        <f t="shared" si="41"/>
        <v>2021</v>
      </c>
      <c r="D701" s="2">
        <f t="shared" si="34"/>
        <v>44409</v>
      </c>
      <c r="E701" s="1" t="s">
        <v>48</v>
      </c>
      <c r="F701" s="3">
        <v>1350</v>
      </c>
      <c r="G701" s="3">
        <v>62</v>
      </c>
      <c r="H701" s="3">
        <f t="shared" si="44"/>
        <v>1412</v>
      </c>
      <c r="I701" s="3">
        <v>125</v>
      </c>
      <c r="J701" s="3">
        <v>137</v>
      </c>
      <c r="K701" s="3">
        <f t="shared" si="45"/>
        <v>262</v>
      </c>
      <c r="L701" s="16" cm="1">
        <f t="array" ref="L701">INDEX('Population 2017-2022'!C$2:C$97, MATCH(1, (E701='Population 2017-2022'!A$2:A$97) * (C701='Population 2017-2022'!B$2:B$97), 0))</f>
        <v>1723546</v>
      </c>
      <c r="M701" s="17">
        <f t="shared" si="42"/>
        <v>0.81924126191003899</v>
      </c>
      <c r="N701" s="17">
        <f t="shared" si="43"/>
        <v>0.15201218882466727</v>
      </c>
    </row>
    <row r="702" spans="1:14" ht="12.75" hidden="1" x14ac:dyDescent="0.2">
      <c r="A702" s="3">
        <v>8</v>
      </c>
      <c r="B702" s="3">
        <v>2021</v>
      </c>
      <c r="C702" s="13">
        <f t="shared" si="41"/>
        <v>2021</v>
      </c>
      <c r="D702" s="2">
        <f t="shared" si="34"/>
        <v>44409</v>
      </c>
      <c r="E702" s="1" t="s">
        <v>49</v>
      </c>
      <c r="F702" s="3">
        <v>440</v>
      </c>
      <c r="G702" s="3">
        <v>88</v>
      </c>
      <c r="H702" s="3">
        <f t="shared" si="44"/>
        <v>528</v>
      </c>
      <c r="I702" s="3">
        <v>102</v>
      </c>
      <c r="J702" s="3">
        <v>6</v>
      </c>
      <c r="K702" s="3">
        <f t="shared" si="45"/>
        <v>108</v>
      </c>
      <c r="L702" s="16" cm="1">
        <f t="array" ref="L702">INDEX('Population 2017-2022'!C$2:C$97, MATCH(1, (E702='Population 2017-2022'!A$2:A$97) * (C702='Population 2017-2022'!B$2:B$97), 0))</f>
        <v>879874</v>
      </c>
      <c r="M702" s="17">
        <f t="shared" si="42"/>
        <v>0.60008592139329042</v>
      </c>
      <c r="N702" s="17">
        <f t="shared" si="43"/>
        <v>0.12274484755771849</v>
      </c>
    </row>
    <row r="703" spans="1:14" ht="12.75" hidden="1" x14ac:dyDescent="0.2">
      <c r="A703" s="3">
        <v>8</v>
      </c>
      <c r="B703" s="3">
        <v>2021</v>
      </c>
      <c r="C703" s="13">
        <f t="shared" si="41"/>
        <v>2021</v>
      </c>
      <c r="D703" s="2">
        <f t="shared" si="34"/>
        <v>44409</v>
      </c>
      <c r="E703" s="1" t="s">
        <v>50</v>
      </c>
      <c r="F703" s="3">
        <v>716</v>
      </c>
      <c r="G703" s="3">
        <v>72</v>
      </c>
      <c r="H703" s="3">
        <f t="shared" si="44"/>
        <v>788</v>
      </c>
      <c r="I703" s="3">
        <v>119</v>
      </c>
      <c r="J703" s="3">
        <v>41</v>
      </c>
      <c r="K703" s="3">
        <f t="shared" si="45"/>
        <v>160</v>
      </c>
      <c r="L703" s="16" cm="1">
        <f t="array" ref="L703">INDEX('Population 2017-2022'!C$2:C$97, MATCH(1, (E703='Population 2017-2022'!A$2:A$97) * (C703='Population 2017-2022'!B$2:B$97), 0))</f>
        <v>1202175</v>
      </c>
      <c r="M703" s="17">
        <f t="shared" si="42"/>
        <v>0.65547861168299126</v>
      </c>
      <c r="N703" s="17">
        <f t="shared" si="43"/>
        <v>0.1330921038950236</v>
      </c>
    </row>
    <row r="704" spans="1:14" ht="12.75" hidden="1" x14ac:dyDescent="0.2">
      <c r="A704" s="3">
        <v>8</v>
      </c>
      <c r="B704" s="3">
        <v>2021</v>
      </c>
      <c r="C704" s="13">
        <f t="shared" si="41"/>
        <v>2021</v>
      </c>
      <c r="D704" s="2">
        <f t="shared" si="34"/>
        <v>44409</v>
      </c>
      <c r="E704" s="1" t="s">
        <v>20</v>
      </c>
      <c r="F704" s="3">
        <v>923</v>
      </c>
      <c r="G704" s="3">
        <v>81</v>
      </c>
      <c r="H704" s="3">
        <f t="shared" si="44"/>
        <v>1004</v>
      </c>
      <c r="I704" s="3">
        <v>193</v>
      </c>
      <c r="J704" s="3">
        <v>0</v>
      </c>
      <c r="K704" s="3">
        <f t="shared" si="45"/>
        <v>193</v>
      </c>
      <c r="L704" s="16" cm="1">
        <f t="array" ref="L704">INDEX('Population 2017-2022'!C$2:C$97, MATCH(1, (E704='Population 2017-2022'!A$2:A$97) * (C704='Population 2017-2022'!B$2:B$97), 0))</f>
        <v>1316750</v>
      </c>
      <c r="M704" s="17">
        <f t="shared" si="42"/>
        <v>0.76248338712739705</v>
      </c>
      <c r="N704" s="17">
        <f t="shared" si="43"/>
        <v>0.14657300170875262</v>
      </c>
    </row>
    <row r="705" spans="1:14" ht="12.75" hidden="1" x14ac:dyDescent="0.2">
      <c r="A705" s="3">
        <v>8</v>
      </c>
      <c r="B705" s="3">
        <v>2021</v>
      </c>
      <c r="C705" s="13">
        <f t="shared" si="41"/>
        <v>2021</v>
      </c>
      <c r="D705" s="2">
        <f t="shared" si="34"/>
        <v>44409</v>
      </c>
      <c r="E705" s="1" t="s">
        <v>52</v>
      </c>
      <c r="F705" s="3">
        <v>681</v>
      </c>
      <c r="G705" s="3">
        <v>94</v>
      </c>
      <c r="H705" s="3">
        <f t="shared" si="44"/>
        <v>775</v>
      </c>
      <c r="I705" s="3">
        <v>229</v>
      </c>
      <c r="J705" s="3">
        <v>40</v>
      </c>
      <c r="K705" s="3">
        <f t="shared" si="45"/>
        <v>269</v>
      </c>
      <c r="L705" s="16" cm="1">
        <f t="array" ref="L705">INDEX('Population 2017-2022'!C$2:C$97, MATCH(1, (E705='Population 2017-2022'!A$2:A$97) * (C705='Population 2017-2022'!B$2:B$97), 0))</f>
        <v>1394885</v>
      </c>
      <c r="M705" s="17">
        <f t="shared" si="42"/>
        <v>0.555601357818028</v>
      </c>
      <c r="N705" s="17">
        <f t="shared" si="43"/>
        <v>0.19284743903619295</v>
      </c>
    </row>
    <row r="706" spans="1:14" ht="12.75" x14ac:dyDescent="0.2">
      <c r="A706" s="3">
        <v>8</v>
      </c>
      <c r="B706" s="3">
        <v>2021</v>
      </c>
      <c r="C706" s="13">
        <f t="shared" si="41"/>
        <v>2021</v>
      </c>
      <c r="D706" s="2">
        <f t="shared" si="34"/>
        <v>44409</v>
      </c>
      <c r="E706" s="1" t="s">
        <v>21</v>
      </c>
      <c r="F706" s="3">
        <v>19720</v>
      </c>
      <c r="G706" s="3">
        <v>3754</v>
      </c>
      <c r="H706" s="3">
        <f t="shared" si="44"/>
        <v>23474</v>
      </c>
      <c r="I706" s="3">
        <v>4557</v>
      </c>
      <c r="J706" s="3">
        <v>1660</v>
      </c>
      <c r="K706" s="3">
        <f t="shared" si="45"/>
        <v>6217</v>
      </c>
      <c r="L706" s="16" cm="1">
        <f t="array" ref="L706">INDEX('Population 2017-2022'!C$2:C$97, MATCH(1, (E706='Population 2017-2022'!A$2:A$97) * (C706='Population 2017-2022'!B$2:B$97), 0))</f>
        <v>35454024</v>
      </c>
      <c r="M706" s="17">
        <f t="shared" si="42"/>
        <v>0.66209691740491861</v>
      </c>
      <c r="N706" s="17">
        <f t="shared" si="43"/>
        <v>0.17535386110191611</v>
      </c>
    </row>
    <row r="707" spans="1:14" ht="12.75" hidden="1" x14ac:dyDescent="0.2">
      <c r="A707" s="3">
        <v>9</v>
      </c>
      <c r="B707" s="3">
        <v>2021</v>
      </c>
      <c r="C707" s="13">
        <f t="shared" ref="C707:C723" si="46">B707</f>
        <v>2021</v>
      </c>
      <c r="D707" s="2">
        <f t="shared" si="34"/>
        <v>44440</v>
      </c>
      <c r="E707" s="1" t="s">
        <v>10</v>
      </c>
      <c r="F707" s="3">
        <v>1381</v>
      </c>
      <c r="G707" s="3">
        <v>295</v>
      </c>
      <c r="H707" s="3">
        <f t="shared" si="44"/>
        <v>1676</v>
      </c>
      <c r="I707" s="3">
        <v>654</v>
      </c>
      <c r="J707" s="3">
        <v>289</v>
      </c>
      <c r="K707" s="3">
        <f t="shared" si="45"/>
        <v>943</v>
      </c>
    </row>
    <row r="708" spans="1:14" ht="12.75" hidden="1" x14ac:dyDescent="0.2">
      <c r="A708" s="3">
        <v>9</v>
      </c>
      <c r="B708" s="3">
        <v>2021</v>
      </c>
      <c r="C708" s="13">
        <f t="shared" si="46"/>
        <v>2021</v>
      </c>
      <c r="D708" s="2">
        <f t="shared" si="34"/>
        <v>44440</v>
      </c>
      <c r="E708" s="1" t="s">
        <v>11</v>
      </c>
      <c r="F708" s="3">
        <v>1548</v>
      </c>
      <c r="G708" s="3">
        <v>363</v>
      </c>
      <c r="H708" s="3">
        <f t="shared" si="44"/>
        <v>1911</v>
      </c>
      <c r="I708" s="3">
        <v>713</v>
      </c>
      <c r="J708" s="3">
        <v>391</v>
      </c>
      <c r="K708" s="3">
        <f t="shared" si="45"/>
        <v>1104</v>
      </c>
    </row>
    <row r="709" spans="1:14" ht="12.75" hidden="1" x14ac:dyDescent="0.2">
      <c r="A709" s="3">
        <v>9</v>
      </c>
      <c r="B709" s="3">
        <v>2021</v>
      </c>
      <c r="C709" s="13">
        <f t="shared" si="46"/>
        <v>2021</v>
      </c>
      <c r="D709" s="2">
        <f t="shared" si="34"/>
        <v>44440</v>
      </c>
      <c r="E709" s="1" t="s">
        <v>12</v>
      </c>
      <c r="F709" s="3">
        <v>1126</v>
      </c>
      <c r="G709" s="3">
        <v>1819</v>
      </c>
      <c r="H709" s="3">
        <f t="shared" si="44"/>
        <v>2945</v>
      </c>
      <c r="I709" s="3">
        <v>222</v>
      </c>
      <c r="J709" s="3">
        <v>276</v>
      </c>
      <c r="K709" s="3">
        <f t="shared" si="45"/>
        <v>498</v>
      </c>
      <c r="L709" s="16" cm="1">
        <f t="array" ref="L709">INDEX('Population 2017-2022'!C$2:C$97, MATCH(1, (E709='Population 2017-2022'!A$2:A$97) * (C709='Population 2017-2022'!B$2:B$97), 0))</f>
        <v>4030006</v>
      </c>
      <c r="M709" s="17">
        <f t="shared" ref="M709:M770" si="47">1000*H709/L709</f>
        <v>0.73076814277695867</v>
      </c>
      <c r="N709" s="17">
        <f t="shared" ref="N709:N770" si="48">1000*K709/L709</f>
        <v>0.1235730170128779</v>
      </c>
    </row>
    <row r="710" spans="1:14" ht="12.75" hidden="1" x14ac:dyDescent="0.2">
      <c r="A710" s="3">
        <v>9</v>
      </c>
      <c r="B710" s="3">
        <v>2021</v>
      </c>
      <c r="C710" s="13">
        <f t="shared" si="46"/>
        <v>2021</v>
      </c>
      <c r="D710" s="2">
        <f t="shared" si="34"/>
        <v>44440</v>
      </c>
      <c r="E710" s="1" t="s">
        <v>13</v>
      </c>
      <c r="F710" s="3">
        <v>469</v>
      </c>
      <c r="G710" s="3">
        <v>80</v>
      </c>
      <c r="H710" s="3">
        <f t="shared" si="44"/>
        <v>549</v>
      </c>
      <c r="I710" s="3">
        <v>116</v>
      </c>
      <c r="J710" s="3">
        <v>76</v>
      </c>
      <c r="K710" s="3">
        <f t="shared" si="45"/>
        <v>192</v>
      </c>
      <c r="L710" s="16" cm="1">
        <f t="array" ref="L710">INDEX('Population 2017-2022'!C$2:C$97, MATCH(1, (E710='Population 2017-2022'!A$2:A$97) * (C710='Population 2017-2022'!B$2:B$97), 0))</f>
        <v>1768920</v>
      </c>
      <c r="M710" s="17">
        <f t="shared" si="47"/>
        <v>0.31035886303507226</v>
      </c>
      <c r="N710" s="17">
        <f t="shared" si="48"/>
        <v>0.10854080455871379</v>
      </c>
    </row>
    <row r="711" spans="1:14" ht="12.75" hidden="1" x14ac:dyDescent="0.2">
      <c r="A711" s="3">
        <v>9</v>
      </c>
      <c r="B711" s="3">
        <v>2021</v>
      </c>
      <c r="C711" s="13">
        <f t="shared" si="46"/>
        <v>2021</v>
      </c>
      <c r="D711" s="2">
        <f t="shared" si="34"/>
        <v>44440</v>
      </c>
      <c r="E711" s="1" t="s">
        <v>14</v>
      </c>
      <c r="F711" s="3">
        <v>284</v>
      </c>
      <c r="G711" s="3">
        <v>82</v>
      </c>
      <c r="H711" s="3">
        <f t="shared" si="44"/>
        <v>366</v>
      </c>
      <c r="I711" s="3">
        <v>165</v>
      </c>
      <c r="J711" s="3">
        <v>6</v>
      </c>
      <c r="K711" s="3">
        <f t="shared" si="45"/>
        <v>171</v>
      </c>
      <c r="L711" s="16" cm="1">
        <f t="array" ref="L711">INDEX('Population 2017-2022'!C$2:C$97, MATCH(1, (E711='Population 2017-2022'!A$2:A$97) * (C711='Population 2017-2022'!B$2:B$97), 0))</f>
        <v>2231136</v>
      </c>
      <c r="M711" s="17">
        <f t="shared" si="47"/>
        <v>0.16404199475065617</v>
      </c>
      <c r="N711" s="17">
        <f t="shared" si="48"/>
        <v>7.6642571317929523E-2</v>
      </c>
    </row>
    <row r="712" spans="1:14" ht="12.75" hidden="1" x14ac:dyDescent="0.2">
      <c r="A712" s="3">
        <v>9</v>
      </c>
      <c r="B712" s="3">
        <v>2021</v>
      </c>
      <c r="C712" s="13">
        <f t="shared" si="46"/>
        <v>2021</v>
      </c>
      <c r="D712" s="2">
        <f t="shared" si="34"/>
        <v>44440</v>
      </c>
      <c r="E712" s="1" t="s">
        <v>51</v>
      </c>
      <c r="F712" s="3">
        <v>296</v>
      </c>
      <c r="G712" s="3">
        <v>18</v>
      </c>
      <c r="H712" s="3">
        <f t="shared" si="44"/>
        <v>314</v>
      </c>
      <c r="I712" s="3">
        <v>201</v>
      </c>
      <c r="J712" s="3">
        <v>3</v>
      </c>
      <c r="K712" s="3">
        <f t="shared" si="45"/>
        <v>204</v>
      </c>
      <c r="L712" s="16" cm="1">
        <f t="array" ref="L712">INDEX('Population 2017-2022'!C$2:C$97, MATCH(1, (E712='Population 2017-2022'!A$2:A$97) * (C712='Population 2017-2022'!B$2:B$97), 0))</f>
        <v>1589961</v>
      </c>
      <c r="M712" s="17">
        <f t="shared" si="47"/>
        <v>0.19748912080233413</v>
      </c>
      <c r="N712" s="17">
        <f t="shared" si="48"/>
        <v>0.12830503389705786</v>
      </c>
    </row>
    <row r="713" spans="1:14" ht="12.75" hidden="1" x14ac:dyDescent="0.2">
      <c r="A713" s="3">
        <v>9</v>
      </c>
      <c r="B713" s="3">
        <v>2021</v>
      </c>
      <c r="C713" s="13">
        <f t="shared" si="46"/>
        <v>2021</v>
      </c>
      <c r="D713" s="2">
        <f t="shared" si="34"/>
        <v>44440</v>
      </c>
      <c r="E713" s="1" t="s">
        <v>15</v>
      </c>
      <c r="F713" s="3">
        <v>1347</v>
      </c>
      <c r="G713" s="3">
        <v>189</v>
      </c>
      <c r="H713" s="3">
        <f t="shared" si="44"/>
        <v>1536</v>
      </c>
      <c r="I713" s="3">
        <v>193</v>
      </c>
      <c r="J713" s="3">
        <v>35</v>
      </c>
      <c r="K713" s="3">
        <f t="shared" si="45"/>
        <v>228</v>
      </c>
      <c r="L713" s="16" cm="1">
        <f t="array" ref="L713">INDEX('Population 2017-2022'!C$2:C$97, MATCH(1, (E713='Population 2017-2022'!A$2:A$97) * (C713='Population 2017-2022'!B$2:B$97), 0))</f>
        <v>1726409</v>
      </c>
      <c r="M713" s="17">
        <f t="shared" si="47"/>
        <v>0.88970805875085224</v>
      </c>
      <c r="N713" s="17">
        <f t="shared" si="48"/>
        <v>0.13206603997082964</v>
      </c>
    </row>
    <row r="714" spans="1:14" ht="12.75" hidden="1" x14ac:dyDescent="0.2">
      <c r="A714" s="3">
        <v>9</v>
      </c>
      <c r="B714" s="3">
        <v>2021</v>
      </c>
      <c r="C714" s="13">
        <f t="shared" si="46"/>
        <v>2021</v>
      </c>
      <c r="D714" s="2">
        <f t="shared" si="34"/>
        <v>44440</v>
      </c>
      <c r="E714" s="1" t="s">
        <v>16</v>
      </c>
      <c r="F714" s="3">
        <v>613</v>
      </c>
      <c r="G714" s="3">
        <v>145</v>
      </c>
      <c r="H714" s="3">
        <f t="shared" si="44"/>
        <v>758</v>
      </c>
      <c r="I714" s="3">
        <v>145</v>
      </c>
      <c r="J714" s="3">
        <v>4</v>
      </c>
      <c r="K714" s="3">
        <f t="shared" si="45"/>
        <v>149</v>
      </c>
      <c r="L714" s="16" cm="1">
        <f t="array" ref="L714">INDEX('Population 2017-2022'!C$2:C$97, MATCH(1, (E714='Population 2017-2022'!A$2:A$97) * (C714='Population 2017-2022'!B$2:B$97), 0))</f>
        <v>2263695</v>
      </c>
      <c r="M714" s="17">
        <f t="shared" si="47"/>
        <v>0.33485076390591489</v>
      </c>
      <c r="N714" s="17">
        <f t="shared" si="48"/>
        <v>6.5821588155648175E-2</v>
      </c>
    </row>
    <row r="715" spans="1:14" ht="12.75" hidden="1" x14ac:dyDescent="0.2">
      <c r="A715" s="3">
        <v>9</v>
      </c>
      <c r="B715" s="3">
        <v>2021</v>
      </c>
      <c r="C715" s="13">
        <f t="shared" si="46"/>
        <v>2021</v>
      </c>
      <c r="D715" s="2">
        <f t="shared" si="34"/>
        <v>44440</v>
      </c>
      <c r="E715" s="1" t="s">
        <v>17</v>
      </c>
      <c r="F715" s="3">
        <v>1663</v>
      </c>
      <c r="G715" s="3">
        <v>64</v>
      </c>
      <c r="H715" s="3">
        <f t="shared" si="44"/>
        <v>1727</v>
      </c>
      <c r="I715" s="3">
        <v>130</v>
      </c>
      <c r="J715" s="3">
        <v>236</v>
      </c>
      <c r="K715" s="3">
        <f t="shared" si="45"/>
        <v>366</v>
      </c>
      <c r="L715" s="16" cm="1">
        <f t="array" ref="L715">INDEX('Population 2017-2022'!C$2:C$97, MATCH(1, (E715='Population 2017-2022'!A$2:A$97) * (C715='Population 2017-2022'!B$2:B$97), 0))</f>
        <v>1914165</v>
      </c>
      <c r="M715" s="17">
        <f t="shared" si="47"/>
        <v>0.90222107289601472</v>
      </c>
      <c r="N715" s="17">
        <f t="shared" si="48"/>
        <v>0.19120608724953178</v>
      </c>
    </row>
    <row r="716" spans="1:14" ht="12.75" hidden="1" x14ac:dyDescent="0.2">
      <c r="A716" s="3">
        <v>9</v>
      </c>
      <c r="B716" s="3">
        <v>2021</v>
      </c>
      <c r="C716" s="13">
        <f t="shared" si="46"/>
        <v>2021</v>
      </c>
      <c r="D716" s="2">
        <f t="shared" si="34"/>
        <v>44440</v>
      </c>
      <c r="E716" s="1" t="s">
        <v>18</v>
      </c>
      <c r="F716" s="3">
        <v>1247</v>
      </c>
      <c r="G716" s="3">
        <v>278</v>
      </c>
      <c r="H716" s="3">
        <f t="shared" si="44"/>
        <v>1525</v>
      </c>
      <c r="I716" s="3">
        <v>435</v>
      </c>
      <c r="J716" s="3">
        <v>29</v>
      </c>
      <c r="K716" s="3">
        <f t="shared" si="45"/>
        <v>464</v>
      </c>
      <c r="L716" s="16" cm="1">
        <f t="array" ref="L716">INDEX('Population 2017-2022'!C$2:C$97, MATCH(1, (E716='Population 2017-2022'!A$2:A$97) * (C716='Population 2017-2022'!B$2:B$97), 0))</f>
        <v>3142449</v>
      </c>
      <c r="M716" s="17">
        <f t="shared" si="47"/>
        <v>0.48529029428958115</v>
      </c>
      <c r="N716" s="17">
        <f t="shared" si="48"/>
        <v>0.14765553872155124</v>
      </c>
    </row>
    <row r="717" spans="1:14" ht="12.75" hidden="1" x14ac:dyDescent="0.2">
      <c r="A717" s="3">
        <v>9</v>
      </c>
      <c r="B717" s="3">
        <v>2021</v>
      </c>
      <c r="C717" s="13">
        <f t="shared" si="46"/>
        <v>2021</v>
      </c>
      <c r="D717" s="2">
        <f t="shared" si="34"/>
        <v>44440</v>
      </c>
      <c r="E717" s="1" t="s">
        <v>19</v>
      </c>
      <c r="F717" s="3">
        <v>228</v>
      </c>
      <c r="G717" s="3">
        <v>31</v>
      </c>
      <c r="H717" s="3">
        <f t="shared" si="44"/>
        <v>259</v>
      </c>
      <c r="I717" s="3">
        <v>113</v>
      </c>
      <c r="J717" s="3">
        <v>6</v>
      </c>
      <c r="K717" s="3">
        <f t="shared" si="45"/>
        <v>119</v>
      </c>
      <c r="L717" s="16" cm="1">
        <f t="array" ref="L717">INDEX('Population 2017-2022'!C$2:C$97, MATCH(1, (E717='Population 2017-2022'!A$2:A$97) * (C717='Population 2017-2022'!B$2:B$97), 0))</f>
        <v>1489631</v>
      </c>
      <c r="M717" s="17">
        <f t="shared" si="47"/>
        <v>0.17386856208013932</v>
      </c>
      <c r="N717" s="17">
        <f t="shared" si="48"/>
        <v>7.9885555550334275E-2</v>
      </c>
    </row>
    <row r="718" spans="1:14" ht="12.75" hidden="1" x14ac:dyDescent="0.2">
      <c r="A718" s="3">
        <v>9</v>
      </c>
      <c r="B718" s="3">
        <v>2021</v>
      </c>
      <c r="C718" s="13">
        <f t="shared" si="46"/>
        <v>2021</v>
      </c>
      <c r="D718" s="2">
        <f t="shared" si="34"/>
        <v>44440</v>
      </c>
      <c r="E718" s="1" t="s">
        <v>48</v>
      </c>
      <c r="F718" s="3">
        <v>1165</v>
      </c>
      <c r="G718" s="3">
        <v>51</v>
      </c>
      <c r="H718" s="3">
        <f t="shared" si="44"/>
        <v>1216</v>
      </c>
      <c r="I718" s="3">
        <v>90</v>
      </c>
      <c r="J718" s="3">
        <v>103</v>
      </c>
      <c r="K718" s="3">
        <f t="shared" si="45"/>
        <v>193</v>
      </c>
      <c r="L718" s="16" cm="1">
        <f t="array" ref="L718">INDEX('Population 2017-2022'!C$2:C$97, MATCH(1, (E718='Population 2017-2022'!A$2:A$97) * (C718='Population 2017-2022'!B$2:B$97), 0))</f>
        <v>1723546</v>
      </c>
      <c r="M718" s="17">
        <f t="shared" si="47"/>
        <v>0.70552221988853214</v>
      </c>
      <c r="N718" s="17">
        <f t="shared" si="48"/>
        <v>0.11197844443954498</v>
      </c>
    </row>
    <row r="719" spans="1:14" ht="12.75" hidden="1" x14ac:dyDescent="0.2">
      <c r="A719" s="3">
        <v>9</v>
      </c>
      <c r="B719" s="3">
        <v>2021</v>
      </c>
      <c r="C719" s="13">
        <f t="shared" si="46"/>
        <v>2021</v>
      </c>
      <c r="D719" s="2">
        <f t="shared" si="34"/>
        <v>44440</v>
      </c>
      <c r="E719" s="1" t="s">
        <v>49</v>
      </c>
      <c r="F719" s="3">
        <v>156</v>
      </c>
      <c r="G719" s="3">
        <v>49</v>
      </c>
      <c r="H719" s="3">
        <f t="shared" si="44"/>
        <v>205</v>
      </c>
      <c r="I719" s="3">
        <v>77</v>
      </c>
      <c r="J719" s="3">
        <v>6</v>
      </c>
      <c r="K719" s="3">
        <f t="shared" si="45"/>
        <v>83</v>
      </c>
      <c r="L719" s="16" cm="1">
        <f t="array" ref="L719">INDEX('Population 2017-2022'!C$2:C$97, MATCH(1, (E719='Population 2017-2022'!A$2:A$97) * (C719='Population 2017-2022'!B$2:B$97), 0))</f>
        <v>879874</v>
      </c>
      <c r="M719" s="17">
        <f t="shared" si="47"/>
        <v>0.2329879050864101</v>
      </c>
      <c r="N719" s="17">
        <f t="shared" si="48"/>
        <v>9.4331688400839206E-2</v>
      </c>
    </row>
    <row r="720" spans="1:14" ht="12.75" hidden="1" x14ac:dyDescent="0.2">
      <c r="A720" s="3">
        <v>9</v>
      </c>
      <c r="B720" s="3">
        <v>2021</v>
      </c>
      <c r="C720" s="13">
        <f t="shared" si="46"/>
        <v>2021</v>
      </c>
      <c r="D720" s="2">
        <f t="shared" si="34"/>
        <v>44440</v>
      </c>
      <c r="E720" s="1" t="s">
        <v>50</v>
      </c>
      <c r="F720" s="3">
        <v>400</v>
      </c>
      <c r="G720" s="3">
        <v>47</v>
      </c>
      <c r="H720" s="3">
        <f t="shared" si="44"/>
        <v>447</v>
      </c>
      <c r="I720" s="3">
        <v>119</v>
      </c>
      <c r="J720" s="3">
        <v>23</v>
      </c>
      <c r="K720" s="3">
        <f t="shared" si="45"/>
        <v>142</v>
      </c>
      <c r="L720" s="16" cm="1">
        <f t="array" ref="L720">INDEX('Population 2017-2022'!C$2:C$97, MATCH(1, (E720='Population 2017-2022'!A$2:A$97) * (C720='Population 2017-2022'!B$2:B$97), 0))</f>
        <v>1202175</v>
      </c>
      <c r="M720" s="17">
        <f t="shared" si="47"/>
        <v>0.37182606525672218</v>
      </c>
      <c r="N720" s="17">
        <f t="shared" si="48"/>
        <v>0.11811924220683345</v>
      </c>
    </row>
    <row r="721" spans="1:14" ht="12.75" hidden="1" x14ac:dyDescent="0.2">
      <c r="A721" s="3">
        <v>9</v>
      </c>
      <c r="B721" s="3">
        <v>2021</v>
      </c>
      <c r="C721" s="13">
        <f t="shared" si="46"/>
        <v>2021</v>
      </c>
      <c r="D721" s="2">
        <f t="shared" si="34"/>
        <v>44440</v>
      </c>
      <c r="E721" s="1" t="s">
        <v>20</v>
      </c>
      <c r="F721" s="3">
        <v>152</v>
      </c>
      <c r="G721" s="3">
        <v>79</v>
      </c>
      <c r="H721" s="3">
        <f t="shared" si="44"/>
        <v>231</v>
      </c>
      <c r="I721" s="3">
        <v>98</v>
      </c>
      <c r="J721" s="3">
        <v>0</v>
      </c>
      <c r="K721" s="3">
        <f t="shared" si="45"/>
        <v>98</v>
      </c>
      <c r="L721" s="16" cm="1">
        <f t="array" ref="L721">INDEX('Population 2017-2022'!C$2:C$97, MATCH(1, (E721='Population 2017-2022'!A$2:A$97) * (C721='Population 2017-2022'!B$2:B$97), 0))</f>
        <v>1316750</v>
      </c>
      <c r="M721" s="17">
        <f t="shared" si="47"/>
        <v>0.17543193468767798</v>
      </c>
      <c r="N721" s="17">
        <f t="shared" si="48"/>
        <v>7.4425669261439148E-2</v>
      </c>
    </row>
    <row r="722" spans="1:14" ht="12.75" hidden="1" x14ac:dyDescent="0.2">
      <c r="A722" s="3">
        <v>9</v>
      </c>
      <c r="B722" s="3">
        <v>2021</v>
      </c>
      <c r="C722" s="13">
        <f t="shared" si="46"/>
        <v>2021</v>
      </c>
      <c r="D722" s="2">
        <f t="shared" si="34"/>
        <v>44440</v>
      </c>
      <c r="E722" s="1" t="s">
        <v>52</v>
      </c>
      <c r="F722" s="3">
        <v>188</v>
      </c>
      <c r="G722" s="3">
        <v>67</v>
      </c>
      <c r="H722" s="3">
        <f t="shared" si="44"/>
        <v>255</v>
      </c>
      <c r="I722" s="3">
        <v>256</v>
      </c>
      <c r="J722" s="3">
        <v>15</v>
      </c>
      <c r="K722" s="3">
        <f t="shared" si="45"/>
        <v>271</v>
      </c>
      <c r="L722" s="16" cm="1">
        <f t="array" ref="L722">INDEX('Population 2017-2022'!C$2:C$97, MATCH(1, (E722='Population 2017-2022'!A$2:A$97) * (C722='Population 2017-2022'!B$2:B$97), 0))</f>
        <v>1394885</v>
      </c>
      <c r="M722" s="17">
        <f t="shared" si="47"/>
        <v>0.18281076934657695</v>
      </c>
      <c r="N722" s="17">
        <f t="shared" si="48"/>
        <v>0.19428124899185237</v>
      </c>
    </row>
    <row r="723" spans="1:14" ht="12.75" x14ac:dyDescent="0.2">
      <c r="A723" s="3">
        <v>9</v>
      </c>
      <c r="B723" s="3">
        <v>2021</v>
      </c>
      <c r="C723" s="13">
        <f t="shared" si="46"/>
        <v>2021</v>
      </c>
      <c r="D723" s="2">
        <f t="shared" si="34"/>
        <v>44440</v>
      </c>
      <c r="E723" s="1" t="s">
        <v>21</v>
      </c>
      <c r="F723" s="3">
        <v>12263</v>
      </c>
      <c r="G723" s="3">
        <v>3657</v>
      </c>
      <c r="H723" s="3">
        <f t="shared" si="44"/>
        <v>15920</v>
      </c>
      <c r="I723" s="3">
        <v>3727</v>
      </c>
      <c r="J723" s="3">
        <v>1498</v>
      </c>
      <c r="K723" s="3">
        <f t="shared" si="45"/>
        <v>5225</v>
      </c>
      <c r="L723" s="16" cm="1">
        <f t="array" ref="L723">INDEX('Population 2017-2022'!C$2:C$97, MATCH(1, (E723='Population 2017-2022'!A$2:A$97) * (C723='Population 2017-2022'!B$2:B$97), 0))</f>
        <v>35454024</v>
      </c>
      <c r="M723" s="17">
        <f t="shared" si="47"/>
        <v>0.44903224525374047</v>
      </c>
      <c r="N723" s="17">
        <f t="shared" si="48"/>
        <v>0.14737396240268805</v>
      </c>
    </row>
    <row r="724" spans="1:14" ht="12.75" hidden="1" x14ac:dyDescent="0.2">
      <c r="A724" s="3">
        <v>1</v>
      </c>
      <c r="B724" s="3">
        <v>2022</v>
      </c>
      <c r="C724" s="13">
        <v>2021</v>
      </c>
      <c r="D724" s="2">
        <f t="shared" si="34"/>
        <v>44562</v>
      </c>
      <c r="E724" s="1" t="s">
        <v>10</v>
      </c>
      <c r="F724" s="3">
        <v>3183</v>
      </c>
      <c r="G724" s="3">
        <v>438</v>
      </c>
      <c r="H724" s="3">
        <f t="shared" si="44"/>
        <v>3621</v>
      </c>
      <c r="I724" s="3">
        <v>922</v>
      </c>
      <c r="J724" s="3">
        <v>405</v>
      </c>
      <c r="K724" s="3">
        <f t="shared" si="45"/>
        <v>1327</v>
      </c>
    </row>
    <row r="725" spans="1:14" ht="12.75" hidden="1" x14ac:dyDescent="0.2">
      <c r="A725" s="3">
        <v>1</v>
      </c>
      <c r="B725" s="3">
        <v>2022</v>
      </c>
      <c r="C725" s="13">
        <v>2021</v>
      </c>
      <c r="D725" s="2">
        <f t="shared" si="34"/>
        <v>44562</v>
      </c>
      <c r="E725" s="1" t="s">
        <v>11</v>
      </c>
      <c r="F725" s="3">
        <v>2285</v>
      </c>
      <c r="G725" s="3">
        <v>423</v>
      </c>
      <c r="H725" s="3">
        <f t="shared" si="44"/>
        <v>2708</v>
      </c>
      <c r="I725" s="3">
        <v>610</v>
      </c>
      <c r="J725" s="3">
        <v>453</v>
      </c>
      <c r="K725" s="3">
        <f t="shared" si="45"/>
        <v>1063</v>
      </c>
    </row>
    <row r="726" spans="1:14" ht="12.75" hidden="1" x14ac:dyDescent="0.2">
      <c r="A726" s="3">
        <v>1</v>
      </c>
      <c r="B726" s="3">
        <v>2022</v>
      </c>
      <c r="C726" s="13">
        <v>2021</v>
      </c>
      <c r="D726" s="2">
        <f t="shared" si="34"/>
        <v>44562</v>
      </c>
      <c r="E726" s="1" t="s">
        <v>12</v>
      </c>
      <c r="F726" s="3">
        <v>1061</v>
      </c>
      <c r="G726" s="3">
        <v>1700</v>
      </c>
      <c r="H726" s="3">
        <f t="shared" si="44"/>
        <v>2761</v>
      </c>
      <c r="I726" s="3">
        <v>228</v>
      </c>
      <c r="J726" s="3">
        <v>220</v>
      </c>
      <c r="K726" s="3">
        <f t="shared" si="45"/>
        <v>448</v>
      </c>
      <c r="L726" s="16" cm="1">
        <f t="array" ref="L726">INDEX('Population 2017-2022'!C$2:C$97, MATCH(1, (E726='Population 2017-2022'!A$2:A$97) * (C726='Population 2017-2022'!B$2:B$97), 0))</f>
        <v>4030006</v>
      </c>
      <c r="M726" s="17">
        <f t="shared" si="47"/>
        <v>0.6851106425151724</v>
      </c>
      <c r="N726" s="17">
        <f t="shared" si="48"/>
        <v>0.11116608759391425</v>
      </c>
    </row>
    <row r="727" spans="1:14" ht="12.75" hidden="1" x14ac:dyDescent="0.2">
      <c r="A727" s="3">
        <v>1</v>
      </c>
      <c r="B727" s="3">
        <v>2022</v>
      </c>
      <c r="C727" s="13">
        <v>2021</v>
      </c>
      <c r="D727" s="2">
        <f t="shared" si="34"/>
        <v>44562</v>
      </c>
      <c r="E727" s="1" t="s">
        <v>13</v>
      </c>
      <c r="F727" s="3">
        <v>1412</v>
      </c>
      <c r="G727" s="3">
        <v>87</v>
      </c>
      <c r="H727" s="3">
        <f t="shared" si="44"/>
        <v>1499</v>
      </c>
      <c r="I727" s="3">
        <v>114</v>
      </c>
      <c r="J727" s="3">
        <v>44</v>
      </c>
      <c r="K727" s="3">
        <f t="shared" si="45"/>
        <v>158</v>
      </c>
      <c r="L727" s="16" cm="1">
        <f t="array" ref="L727">INDEX('Population 2017-2022'!C$2:C$97, MATCH(1, (E727='Population 2017-2022'!A$2:A$97) * (C727='Population 2017-2022'!B$2:B$97), 0))</f>
        <v>1768920</v>
      </c>
      <c r="M727" s="17">
        <f t="shared" si="47"/>
        <v>0.84740971892454153</v>
      </c>
      <c r="N727" s="17">
        <f t="shared" si="48"/>
        <v>8.9320037084774886E-2</v>
      </c>
    </row>
    <row r="728" spans="1:14" ht="12.75" hidden="1" x14ac:dyDescent="0.2">
      <c r="A728" s="3">
        <v>1</v>
      </c>
      <c r="B728" s="3">
        <v>2022</v>
      </c>
      <c r="C728" s="13">
        <v>2021</v>
      </c>
      <c r="D728" s="2">
        <f t="shared" si="34"/>
        <v>44562</v>
      </c>
      <c r="E728" s="1" t="s">
        <v>14</v>
      </c>
      <c r="F728" s="3">
        <v>1448</v>
      </c>
      <c r="G728" s="3">
        <v>196</v>
      </c>
      <c r="H728" s="3">
        <f t="shared" si="44"/>
        <v>1644</v>
      </c>
      <c r="I728" s="3">
        <v>146</v>
      </c>
      <c r="J728" s="3">
        <v>4</v>
      </c>
      <c r="K728" s="3">
        <f t="shared" si="45"/>
        <v>150</v>
      </c>
      <c r="L728" s="16" cm="1">
        <f t="array" ref="L728">INDEX('Population 2017-2022'!C$2:C$97, MATCH(1, (E728='Population 2017-2022'!A$2:A$97) * (C728='Population 2017-2022'!B$2:B$97), 0))</f>
        <v>2231136</v>
      </c>
      <c r="M728" s="17">
        <f t="shared" si="47"/>
        <v>0.73684436986360313</v>
      </c>
      <c r="N728" s="17">
        <f t="shared" si="48"/>
        <v>6.723032571748204E-2</v>
      </c>
    </row>
    <row r="729" spans="1:14" ht="12.75" hidden="1" x14ac:dyDescent="0.2">
      <c r="A729" s="3">
        <v>1</v>
      </c>
      <c r="B729" s="3">
        <v>2022</v>
      </c>
      <c r="C729" s="13">
        <v>2021</v>
      </c>
      <c r="D729" s="2">
        <f t="shared" si="34"/>
        <v>44562</v>
      </c>
      <c r="E729" s="1" t="s">
        <v>51</v>
      </c>
      <c r="F729" s="3">
        <v>1077</v>
      </c>
      <c r="G729" s="3">
        <v>40</v>
      </c>
      <c r="H729" s="3">
        <f t="shared" si="44"/>
        <v>1117</v>
      </c>
      <c r="I729" s="3">
        <v>479</v>
      </c>
      <c r="J729" s="3">
        <v>4</v>
      </c>
      <c r="K729" s="3">
        <f t="shared" si="45"/>
        <v>483</v>
      </c>
      <c r="L729" s="16" cm="1">
        <f t="array" ref="L729">INDEX('Population 2017-2022'!C$2:C$97, MATCH(1, (E729='Population 2017-2022'!A$2:A$97) * (C729='Population 2017-2022'!B$2:B$97), 0))</f>
        <v>1589961</v>
      </c>
      <c r="M729" s="17">
        <f t="shared" si="47"/>
        <v>0.70253295521085113</v>
      </c>
      <c r="N729" s="17">
        <f t="shared" si="48"/>
        <v>0.30378103613862228</v>
      </c>
    </row>
    <row r="730" spans="1:14" ht="12.75" hidden="1" x14ac:dyDescent="0.2">
      <c r="A730" s="3">
        <v>1</v>
      </c>
      <c r="B730" s="3">
        <v>2022</v>
      </c>
      <c r="C730" s="13">
        <v>2021</v>
      </c>
      <c r="D730" s="2">
        <f t="shared" si="34"/>
        <v>44562</v>
      </c>
      <c r="E730" s="1" t="s">
        <v>15</v>
      </c>
      <c r="F730" s="3">
        <v>908</v>
      </c>
      <c r="G730" s="3">
        <v>63</v>
      </c>
      <c r="H730" s="3">
        <f t="shared" si="44"/>
        <v>971</v>
      </c>
      <c r="I730" s="3">
        <v>120</v>
      </c>
      <c r="J730" s="3">
        <v>18</v>
      </c>
      <c r="K730" s="3">
        <f t="shared" si="45"/>
        <v>138</v>
      </c>
      <c r="L730" s="16" cm="1">
        <f t="array" ref="L730">INDEX('Population 2017-2022'!C$2:C$97, MATCH(1, (E730='Population 2017-2022'!A$2:A$97) * (C730='Population 2017-2022'!B$2:B$97), 0))</f>
        <v>1726409</v>
      </c>
      <c r="M730" s="17">
        <f t="shared" si="47"/>
        <v>0.5624391439108577</v>
      </c>
      <c r="N730" s="17">
        <f t="shared" si="48"/>
        <v>7.9934708403396879E-2</v>
      </c>
    </row>
    <row r="731" spans="1:14" ht="12.75" hidden="1" x14ac:dyDescent="0.2">
      <c r="A731" s="3">
        <v>1</v>
      </c>
      <c r="B731" s="3">
        <v>2022</v>
      </c>
      <c r="C731" s="13">
        <v>2021</v>
      </c>
      <c r="D731" s="2">
        <f t="shared" si="34"/>
        <v>44562</v>
      </c>
      <c r="E731" s="1" t="s">
        <v>16</v>
      </c>
      <c r="F731" s="3">
        <v>1521</v>
      </c>
      <c r="G731" s="3">
        <v>26</v>
      </c>
      <c r="H731" s="3">
        <f t="shared" si="44"/>
        <v>1547</v>
      </c>
      <c r="I731" s="3">
        <v>139</v>
      </c>
      <c r="J731" s="3">
        <v>2</v>
      </c>
      <c r="K731" s="3">
        <f t="shared" si="45"/>
        <v>141</v>
      </c>
      <c r="L731" s="16" cm="1">
        <f t="array" ref="L731">INDEX('Population 2017-2022'!C$2:C$97, MATCH(1, (E731='Population 2017-2022'!A$2:A$97) * (C731='Population 2017-2022'!B$2:B$97), 0))</f>
        <v>2263695</v>
      </c>
      <c r="M731" s="17">
        <f t="shared" si="47"/>
        <v>0.68339595219320626</v>
      </c>
      <c r="N731" s="17">
        <f t="shared" si="48"/>
        <v>6.2287543154002638E-2</v>
      </c>
    </row>
    <row r="732" spans="1:14" ht="12.75" hidden="1" x14ac:dyDescent="0.2">
      <c r="A732" s="3">
        <v>1</v>
      </c>
      <c r="B732" s="3">
        <v>2022</v>
      </c>
      <c r="C732" s="13">
        <v>2021</v>
      </c>
      <c r="D732" s="2">
        <f t="shared" si="34"/>
        <v>44562</v>
      </c>
      <c r="E732" s="1" t="s">
        <v>17</v>
      </c>
      <c r="F732" s="3">
        <v>1521</v>
      </c>
      <c r="G732" s="3">
        <v>56</v>
      </c>
      <c r="H732" s="3">
        <f t="shared" si="44"/>
        <v>1577</v>
      </c>
      <c r="I732" s="3">
        <v>116</v>
      </c>
      <c r="J732" s="3">
        <v>156</v>
      </c>
      <c r="K732" s="3">
        <f t="shared" si="45"/>
        <v>272</v>
      </c>
      <c r="L732" s="16" cm="1">
        <f t="array" ref="L732">INDEX('Population 2017-2022'!C$2:C$97, MATCH(1, (E732='Population 2017-2022'!A$2:A$97) * (C732='Population 2017-2022'!B$2:B$97), 0))</f>
        <v>1914165</v>
      </c>
      <c r="M732" s="17">
        <f t="shared" si="47"/>
        <v>0.82385792238391153</v>
      </c>
      <c r="N732" s="17">
        <f t="shared" si="48"/>
        <v>0.14209851292861378</v>
      </c>
    </row>
    <row r="733" spans="1:14" ht="12.75" hidden="1" x14ac:dyDescent="0.2">
      <c r="A733" s="3">
        <v>1</v>
      </c>
      <c r="B733" s="3">
        <v>2022</v>
      </c>
      <c r="C733" s="13">
        <v>2021</v>
      </c>
      <c r="D733" s="2">
        <f t="shared" si="34"/>
        <v>44562</v>
      </c>
      <c r="E733" s="1" t="s">
        <v>18</v>
      </c>
      <c r="F733" s="3">
        <v>2198</v>
      </c>
      <c r="G733" s="3">
        <v>315</v>
      </c>
      <c r="H733" s="3">
        <f t="shared" si="44"/>
        <v>2513</v>
      </c>
      <c r="I733" s="3">
        <v>843</v>
      </c>
      <c r="J733" s="3">
        <v>70</v>
      </c>
      <c r="K733" s="3">
        <f t="shared" si="45"/>
        <v>913</v>
      </c>
      <c r="L733" s="16" cm="1">
        <f t="array" ref="L733">INDEX('Population 2017-2022'!C$2:C$97, MATCH(1, (E733='Population 2017-2022'!A$2:A$97) * (C733='Population 2017-2022'!B$2:B$97), 0))</f>
        <v>3142449</v>
      </c>
      <c r="M733" s="17">
        <f t="shared" si="47"/>
        <v>0.79969476036047049</v>
      </c>
      <c r="N733" s="17">
        <f t="shared" si="48"/>
        <v>0.29053773028615582</v>
      </c>
    </row>
    <row r="734" spans="1:14" ht="12.75" hidden="1" x14ac:dyDescent="0.2">
      <c r="A734" s="3">
        <v>1</v>
      </c>
      <c r="B734" s="3">
        <v>2022</v>
      </c>
      <c r="C734" s="13">
        <v>2021</v>
      </c>
      <c r="D734" s="2">
        <f t="shared" si="34"/>
        <v>44562</v>
      </c>
      <c r="E734" s="1" t="s">
        <v>19</v>
      </c>
      <c r="F734" s="3">
        <v>1085</v>
      </c>
      <c r="G734" s="3">
        <v>53</v>
      </c>
      <c r="H734" s="3">
        <f t="shared" si="44"/>
        <v>1138</v>
      </c>
      <c r="I734" s="3">
        <v>118</v>
      </c>
      <c r="J734" s="3">
        <v>5</v>
      </c>
      <c r="K734" s="3">
        <f t="shared" si="45"/>
        <v>123</v>
      </c>
      <c r="L734" s="16" cm="1">
        <f t="array" ref="L734">INDEX('Population 2017-2022'!C$2:C$97, MATCH(1, (E734='Population 2017-2022'!A$2:A$97) * (C734='Population 2017-2022'!B$2:B$97), 0))</f>
        <v>1489631</v>
      </c>
      <c r="M734" s="17">
        <f t="shared" si="47"/>
        <v>0.76394758164941523</v>
      </c>
      <c r="N734" s="17">
        <f t="shared" si="48"/>
        <v>8.2570784308328704E-2</v>
      </c>
    </row>
    <row r="735" spans="1:14" ht="12.75" hidden="1" x14ac:dyDescent="0.2">
      <c r="A735" s="3">
        <v>1</v>
      </c>
      <c r="B735" s="3">
        <v>2022</v>
      </c>
      <c r="C735" s="13">
        <v>2021</v>
      </c>
      <c r="D735" s="2">
        <f t="shared" si="34"/>
        <v>44562</v>
      </c>
      <c r="E735" s="1" t="s">
        <v>48</v>
      </c>
      <c r="F735" s="3">
        <v>990</v>
      </c>
      <c r="G735" s="3">
        <v>45</v>
      </c>
      <c r="H735" s="3">
        <f t="shared" si="44"/>
        <v>1035</v>
      </c>
      <c r="I735" s="3">
        <v>42</v>
      </c>
      <c r="J735" s="3">
        <v>121</v>
      </c>
      <c r="K735" s="3">
        <f t="shared" si="45"/>
        <v>163</v>
      </c>
      <c r="L735" s="16" cm="1">
        <f t="array" ref="L735">INDEX('Population 2017-2022'!C$2:C$97, MATCH(1, (E735='Population 2017-2022'!A$2:A$97) * (C735='Population 2017-2022'!B$2:B$97), 0))</f>
        <v>1723546</v>
      </c>
      <c r="M735" s="17">
        <f t="shared" si="47"/>
        <v>0.60050616577683447</v>
      </c>
      <c r="N735" s="17">
        <f t="shared" si="48"/>
        <v>9.4572468619926589E-2</v>
      </c>
    </row>
    <row r="736" spans="1:14" ht="12.75" hidden="1" x14ac:dyDescent="0.2">
      <c r="A736" s="3">
        <v>1</v>
      </c>
      <c r="B736" s="3">
        <v>2022</v>
      </c>
      <c r="C736" s="13">
        <v>2021</v>
      </c>
      <c r="D736" s="2">
        <f t="shared" si="34"/>
        <v>44562</v>
      </c>
      <c r="E736" s="1" t="s">
        <v>49</v>
      </c>
      <c r="F736" s="3">
        <v>593</v>
      </c>
      <c r="G736" s="3">
        <v>88</v>
      </c>
      <c r="H736" s="3">
        <f t="shared" si="44"/>
        <v>681</v>
      </c>
      <c r="I736" s="3">
        <v>152</v>
      </c>
      <c r="J736" s="3">
        <v>7</v>
      </c>
      <c r="K736" s="3">
        <f t="shared" si="45"/>
        <v>159</v>
      </c>
      <c r="L736" s="16" cm="1">
        <f t="array" ref="L736">INDEX('Population 2017-2022'!C$2:C$97, MATCH(1, (E736='Population 2017-2022'!A$2:A$97) * (C736='Population 2017-2022'!B$2:B$97), 0))</f>
        <v>879874</v>
      </c>
      <c r="M736" s="17">
        <f t="shared" si="47"/>
        <v>0.77397445543339161</v>
      </c>
      <c r="N736" s="17">
        <f t="shared" si="48"/>
        <v>0.18070769223775221</v>
      </c>
    </row>
    <row r="737" spans="1:14" ht="12.75" hidden="1" x14ac:dyDescent="0.2">
      <c r="A737" s="3">
        <v>1</v>
      </c>
      <c r="B737" s="3">
        <v>2022</v>
      </c>
      <c r="C737" s="13">
        <v>2021</v>
      </c>
      <c r="D737" s="2">
        <f t="shared" si="34"/>
        <v>44562</v>
      </c>
      <c r="E737" s="1" t="s">
        <v>50</v>
      </c>
      <c r="F737" s="3">
        <v>1033</v>
      </c>
      <c r="G737" s="3">
        <v>53</v>
      </c>
      <c r="H737" s="3">
        <f t="shared" si="44"/>
        <v>1086</v>
      </c>
      <c r="I737" s="3">
        <v>270</v>
      </c>
      <c r="J737" s="3">
        <v>62</v>
      </c>
      <c r="K737" s="3">
        <f t="shared" si="45"/>
        <v>332</v>
      </c>
      <c r="L737" s="16" cm="1">
        <f t="array" ref="L737">INDEX('Population 2017-2022'!C$2:C$97, MATCH(1, (E737='Population 2017-2022'!A$2:A$97) * (C737='Population 2017-2022'!B$2:B$97), 0))</f>
        <v>1202175</v>
      </c>
      <c r="M737" s="17">
        <f t="shared" si="47"/>
        <v>0.90336265518747272</v>
      </c>
      <c r="N737" s="17">
        <f t="shared" si="48"/>
        <v>0.27616611558217397</v>
      </c>
    </row>
    <row r="738" spans="1:14" ht="12.75" hidden="1" x14ac:dyDescent="0.2">
      <c r="A738" s="3">
        <v>1</v>
      </c>
      <c r="B738" s="3">
        <v>2022</v>
      </c>
      <c r="C738" s="13">
        <v>2021</v>
      </c>
      <c r="D738" s="2">
        <f t="shared" si="34"/>
        <v>44562</v>
      </c>
      <c r="E738" s="1" t="s">
        <v>20</v>
      </c>
      <c r="F738" s="3">
        <v>971</v>
      </c>
      <c r="G738" s="3">
        <v>146</v>
      </c>
      <c r="H738" s="3">
        <f t="shared" si="44"/>
        <v>1117</v>
      </c>
      <c r="I738" s="3">
        <v>367</v>
      </c>
      <c r="J738" s="3">
        <v>0</v>
      </c>
      <c r="K738" s="3">
        <f t="shared" si="45"/>
        <v>367</v>
      </c>
      <c r="L738" s="16" cm="1">
        <f t="array" ref="L738">INDEX('Population 2017-2022'!C$2:C$97, MATCH(1, (E738='Population 2017-2022'!A$2:A$97) * (C738='Population 2017-2022'!B$2:B$97), 0))</f>
        <v>1316750</v>
      </c>
      <c r="M738" s="17">
        <f t="shared" si="47"/>
        <v>0.84830074045946458</v>
      </c>
      <c r="N738" s="17">
        <f t="shared" si="48"/>
        <v>0.27871653692804255</v>
      </c>
    </row>
    <row r="739" spans="1:14" ht="12.75" hidden="1" x14ac:dyDescent="0.2">
      <c r="A739" s="3">
        <v>1</v>
      </c>
      <c r="B739" s="3">
        <v>2022</v>
      </c>
      <c r="C739" s="13">
        <v>2021</v>
      </c>
      <c r="D739" s="2">
        <f t="shared" si="34"/>
        <v>44562</v>
      </c>
      <c r="E739" s="1" t="s">
        <v>52</v>
      </c>
      <c r="F739" s="3">
        <v>896</v>
      </c>
      <c r="G739" s="3">
        <v>89</v>
      </c>
      <c r="H739" s="3">
        <f t="shared" si="44"/>
        <v>985</v>
      </c>
      <c r="I739" s="3">
        <v>216</v>
      </c>
      <c r="J739" s="3">
        <v>33</v>
      </c>
      <c r="K739" s="3">
        <f t="shared" si="45"/>
        <v>249</v>
      </c>
      <c r="L739" s="16" cm="1">
        <f t="array" ref="L739">INDEX('Population 2017-2022'!C$2:C$97, MATCH(1, (E739='Population 2017-2022'!A$2:A$97) * (C739='Population 2017-2022'!B$2:B$97), 0))</f>
        <v>1394885</v>
      </c>
      <c r="M739" s="17">
        <f t="shared" si="47"/>
        <v>0.70615140316226788</v>
      </c>
      <c r="N739" s="17">
        <f t="shared" si="48"/>
        <v>0.17850933947959868</v>
      </c>
    </row>
    <row r="740" spans="1:14" ht="12.75" x14ac:dyDescent="0.2">
      <c r="A740" s="3">
        <v>1</v>
      </c>
      <c r="B740" s="3">
        <v>2022</v>
      </c>
      <c r="C740" s="13">
        <v>2021</v>
      </c>
      <c r="D740" s="2">
        <f t="shared" si="34"/>
        <v>44562</v>
      </c>
      <c r="E740" s="1" t="s">
        <v>21</v>
      </c>
      <c r="F740" s="3">
        <v>22182</v>
      </c>
      <c r="G740" s="3">
        <v>3818</v>
      </c>
      <c r="H740" s="3">
        <f t="shared" si="44"/>
        <v>26000</v>
      </c>
      <c r="I740" s="3">
        <v>4882</v>
      </c>
      <c r="J740" s="3">
        <v>1604</v>
      </c>
      <c r="K740" s="3">
        <f t="shared" si="45"/>
        <v>6486</v>
      </c>
      <c r="L740" s="16" cm="1">
        <f t="array" ref="L740">INDEX('Population 2017-2022'!C$2:C$97, MATCH(1, (E740='Population 2017-2022'!A$2:A$97) * (C740='Population 2017-2022'!B$2:B$97), 0))</f>
        <v>35454024</v>
      </c>
      <c r="M740" s="17">
        <f t="shared" si="47"/>
        <v>0.73334411913299324</v>
      </c>
      <c r="N740" s="17">
        <f t="shared" si="48"/>
        <v>0.18294115218063822</v>
      </c>
    </row>
    <row r="741" spans="1:14" ht="12.75" hidden="1" x14ac:dyDescent="0.2">
      <c r="A741" s="3">
        <v>2</v>
      </c>
      <c r="B741" s="3">
        <v>2022</v>
      </c>
      <c r="C741" s="13">
        <v>2021</v>
      </c>
      <c r="D741" s="2">
        <f t="shared" si="34"/>
        <v>44593</v>
      </c>
      <c r="E741" s="1" t="s">
        <v>10</v>
      </c>
      <c r="F741" s="3">
        <v>3067</v>
      </c>
      <c r="G741" s="3">
        <v>345</v>
      </c>
      <c r="H741" s="3">
        <f t="shared" si="44"/>
        <v>3412</v>
      </c>
      <c r="I741" s="3">
        <v>745</v>
      </c>
      <c r="J741" s="3">
        <v>288</v>
      </c>
      <c r="K741" s="3">
        <f t="shared" si="45"/>
        <v>1033</v>
      </c>
    </row>
    <row r="742" spans="1:14" ht="12.75" hidden="1" x14ac:dyDescent="0.2">
      <c r="A742" s="3">
        <v>2</v>
      </c>
      <c r="B742" s="3">
        <v>2022</v>
      </c>
      <c r="C742" s="13">
        <v>2021</v>
      </c>
      <c r="D742" s="2">
        <f t="shared" si="34"/>
        <v>44593</v>
      </c>
      <c r="E742" s="1" t="s">
        <v>11</v>
      </c>
      <c r="F742" s="3">
        <v>2026</v>
      </c>
      <c r="G742" s="3">
        <v>414</v>
      </c>
      <c r="H742" s="3">
        <f t="shared" si="44"/>
        <v>2440</v>
      </c>
      <c r="I742" s="3">
        <v>540</v>
      </c>
      <c r="J742" s="3">
        <v>461</v>
      </c>
      <c r="K742" s="3">
        <f t="shared" si="45"/>
        <v>1001</v>
      </c>
    </row>
    <row r="743" spans="1:14" ht="12.75" hidden="1" x14ac:dyDescent="0.2">
      <c r="A743" s="3">
        <v>2</v>
      </c>
      <c r="B743" s="3">
        <v>2022</v>
      </c>
      <c r="C743" s="13">
        <v>2021</v>
      </c>
      <c r="D743" s="2">
        <f t="shared" si="34"/>
        <v>44593</v>
      </c>
      <c r="E743" s="1" t="s">
        <v>12</v>
      </c>
      <c r="F743" s="3">
        <v>1651</v>
      </c>
      <c r="G743" s="3">
        <v>1044</v>
      </c>
      <c r="H743" s="3">
        <f t="shared" si="44"/>
        <v>2695</v>
      </c>
      <c r="I743" s="3">
        <v>243</v>
      </c>
      <c r="J743" s="3">
        <v>231</v>
      </c>
      <c r="K743" s="3">
        <f t="shared" si="45"/>
        <v>474</v>
      </c>
      <c r="L743" s="16" cm="1">
        <f t="array" ref="L743">INDEX('Population 2017-2022'!C$2:C$97, MATCH(1, (E743='Population 2017-2022'!A$2:A$97) * (C743='Population 2017-2022'!B$2:B$97), 0))</f>
        <v>4030006</v>
      </c>
      <c r="M743" s="17">
        <f t="shared" si="47"/>
        <v>0.66873349568214047</v>
      </c>
      <c r="N743" s="17">
        <f t="shared" si="48"/>
        <v>0.11761769089177534</v>
      </c>
    </row>
    <row r="744" spans="1:14" ht="12.75" hidden="1" x14ac:dyDescent="0.2">
      <c r="A744" s="3">
        <v>2</v>
      </c>
      <c r="B744" s="3">
        <v>2022</v>
      </c>
      <c r="C744" s="13">
        <v>2021</v>
      </c>
      <c r="D744" s="2">
        <f t="shared" si="34"/>
        <v>44593</v>
      </c>
      <c r="E744" s="1" t="s">
        <v>13</v>
      </c>
      <c r="F744" s="3">
        <v>1205</v>
      </c>
      <c r="G744" s="3">
        <v>64</v>
      </c>
      <c r="H744" s="3">
        <f t="shared" si="44"/>
        <v>1269</v>
      </c>
      <c r="I744" s="3">
        <v>137</v>
      </c>
      <c r="J744" s="3">
        <v>54</v>
      </c>
      <c r="K744" s="3">
        <f t="shared" si="45"/>
        <v>191</v>
      </c>
      <c r="L744" s="16" cm="1">
        <f t="array" ref="L744">INDEX('Population 2017-2022'!C$2:C$97, MATCH(1, (E744='Population 2017-2022'!A$2:A$97) * (C744='Population 2017-2022'!B$2:B$97), 0))</f>
        <v>1768920</v>
      </c>
      <c r="M744" s="17">
        <f t="shared" si="47"/>
        <v>0.71738688013024898</v>
      </c>
      <c r="N744" s="17">
        <f t="shared" si="48"/>
        <v>0.10797548786830383</v>
      </c>
    </row>
    <row r="745" spans="1:14" ht="12.75" hidden="1" x14ac:dyDescent="0.2">
      <c r="A745" s="3">
        <v>2</v>
      </c>
      <c r="B745" s="3">
        <v>2022</v>
      </c>
      <c r="C745" s="13">
        <v>2021</v>
      </c>
      <c r="D745" s="2">
        <f t="shared" si="34"/>
        <v>44593</v>
      </c>
      <c r="E745" s="1" t="s">
        <v>14</v>
      </c>
      <c r="F745" s="3">
        <v>1452</v>
      </c>
      <c r="G745" s="3">
        <v>129</v>
      </c>
      <c r="H745" s="3">
        <f t="shared" si="44"/>
        <v>1581</v>
      </c>
      <c r="I745" s="3">
        <v>169</v>
      </c>
      <c r="J745" s="3">
        <v>14</v>
      </c>
      <c r="K745" s="3">
        <f t="shared" si="45"/>
        <v>183</v>
      </c>
      <c r="L745" s="16" cm="1">
        <f t="array" ref="L745">INDEX('Population 2017-2022'!C$2:C$97, MATCH(1, (E745='Population 2017-2022'!A$2:A$97) * (C745='Population 2017-2022'!B$2:B$97), 0))</f>
        <v>2231136</v>
      </c>
      <c r="M745" s="17">
        <f t="shared" si="47"/>
        <v>0.70860763306226071</v>
      </c>
      <c r="N745" s="17">
        <f t="shared" si="48"/>
        <v>8.2020997375328086E-2</v>
      </c>
    </row>
    <row r="746" spans="1:14" ht="12.75" hidden="1" x14ac:dyDescent="0.2">
      <c r="A746" s="3">
        <v>2</v>
      </c>
      <c r="B746" s="3">
        <v>2022</v>
      </c>
      <c r="C746" s="13">
        <v>2021</v>
      </c>
      <c r="D746" s="2">
        <f t="shared" si="34"/>
        <v>44593</v>
      </c>
      <c r="E746" s="1" t="s">
        <v>51</v>
      </c>
      <c r="F746" s="3">
        <v>1200</v>
      </c>
      <c r="G746" s="3">
        <v>34</v>
      </c>
      <c r="H746" s="3">
        <f t="shared" si="44"/>
        <v>1234</v>
      </c>
      <c r="I746" s="3">
        <v>296</v>
      </c>
      <c r="J746" s="3">
        <v>0</v>
      </c>
      <c r="K746" s="3">
        <f t="shared" si="45"/>
        <v>296</v>
      </c>
      <c r="L746" s="16" cm="1">
        <f t="array" ref="L746">INDEX('Population 2017-2022'!C$2:C$97, MATCH(1, (E746='Population 2017-2022'!A$2:A$97) * (C746='Population 2017-2022'!B$2:B$97), 0))</f>
        <v>1589961</v>
      </c>
      <c r="M746" s="17">
        <f t="shared" si="47"/>
        <v>0.77611966582828129</v>
      </c>
      <c r="N746" s="17">
        <f t="shared" si="48"/>
        <v>0.18616808839965257</v>
      </c>
    </row>
    <row r="747" spans="1:14" ht="12.75" hidden="1" x14ac:dyDescent="0.2">
      <c r="A747" s="3">
        <v>2</v>
      </c>
      <c r="B747" s="3">
        <v>2022</v>
      </c>
      <c r="C747" s="13">
        <v>2021</v>
      </c>
      <c r="D747" s="2">
        <f t="shared" si="34"/>
        <v>44593</v>
      </c>
      <c r="E747" s="1" t="s">
        <v>15</v>
      </c>
      <c r="F747" s="3">
        <v>960</v>
      </c>
      <c r="G747" s="3">
        <v>117</v>
      </c>
      <c r="H747" s="3">
        <f t="shared" si="44"/>
        <v>1077</v>
      </c>
      <c r="I747" s="3">
        <v>169</v>
      </c>
      <c r="J747" s="3">
        <v>19</v>
      </c>
      <c r="K747" s="3">
        <f t="shared" si="45"/>
        <v>188</v>
      </c>
      <c r="L747" s="16" cm="1">
        <f t="array" ref="L747">INDEX('Population 2017-2022'!C$2:C$97, MATCH(1, (E747='Population 2017-2022'!A$2:A$97) * (C747='Population 2017-2022'!B$2:B$97), 0))</f>
        <v>1726409</v>
      </c>
      <c r="M747" s="17">
        <f t="shared" si="47"/>
        <v>0.62383826775694518</v>
      </c>
      <c r="N747" s="17">
        <f t="shared" si="48"/>
        <v>0.10889655927419285</v>
      </c>
    </row>
    <row r="748" spans="1:14" ht="12.75" hidden="1" x14ac:dyDescent="0.2">
      <c r="A748" s="3">
        <v>2</v>
      </c>
      <c r="B748" s="3">
        <v>2022</v>
      </c>
      <c r="C748" s="13">
        <v>2021</v>
      </c>
      <c r="D748" s="2">
        <f t="shared" si="34"/>
        <v>44593</v>
      </c>
      <c r="E748" s="1" t="s">
        <v>16</v>
      </c>
      <c r="F748" s="3">
        <v>985</v>
      </c>
      <c r="G748" s="3">
        <v>51</v>
      </c>
      <c r="H748" s="3">
        <f t="shared" si="44"/>
        <v>1036</v>
      </c>
      <c r="I748" s="3">
        <v>86</v>
      </c>
      <c r="J748" s="3">
        <v>1</v>
      </c>
      <c r="K748" s="3">
        <f t="shared" si="45"/>
        <v>87</v>
      </c>
      <c r="L748" s="16" cm="1">
        <f t="array" ref="L748">INDEX('Population 2017-2022'!C$2:C$97, MATCH(1, (E748='Population 2017-2022'!A$2:A$97) * (C748='Population 2017-2022'!B$2:B$97), 0))</f>
        <v>2263695</v>
      </c>
      <c r="M748" s="17">
        <f t="shared" si="47"/>
        <v>0.4576588277130974</v>
      </c>
      <c r="N748" s="17">
        <f t="shared" si="48"/>
        <v>3.8432739392895245E-2</v>
      </c>
    </row>
    <row r="749" spans="1:14" ht="12.75" hidden="1" x14ac:dyDescent="0.2">
      <c r="A749" s="3">
        <v>2</v>
      </c>
      <c r="B749" s="3">
        <v>2022</v>
      </c>
      <c r="C749" s="13">
        <v>2021</v>
      </c>
      <c r="D749" s="2">
        <f t="shared" si="34"/>
        <v>44593</v>
      </c>
      <c r="E749" s="1" t="s">
        <v>17</v>
      </c>
      <c r="F749" s="3">
        <v>1311</v>
      </c>
      <c r="G749" s="3">
        <v>51</v>
      </c>
      <c r="H749" s="3">
        <f t="shared" si="44"/>
        <v>1362</v>
      </c>
      <c r="I749" s="3">
        <v>101</v>
      </c>
      <c r="J749" s="3">
        <v>220</v>
      </c>
      <c r="K749" s="3">
        <f t="shared" si="45"/>
        <v>321</v>
      </c>
      <c r="L749" s="16" cm="1">
        <f t="array" ref="L749">INDEX('Population 2017-2022'!C$2:C$97, MATCH(1, (E749='Population 2017-2022'!A$2:A$97) * (C749='Population 2017-2022'!B$2:B$97), 0))</f>
        <v>1914165</v>
      </c>
      <c r="M749" s="17">
        <f t="shared" si="47"/>
        <v>0.71153740664989695</v>
      </c>
      <c r="N749" s="17">
        <f t="shared" si="48"/>
        <v>0.16769714209590084</v>
      </c>
    </row>
    <row r="750" spans="1:14" ht="12.75" hidden="1" x14ac:dyDescent="0.2">
      <c r="A750" s="3">
        <v>2</v>
      </c>
      <c r="B750" s="3">
        <v>2022</v>
      </c>
      <c r="C750" s="13">
        <v>2021</v>
      </c>
      <c r="D750" s="2">
        <f t="shared" si="34"/>
        <v>44593</v>
      </c>
      <c r="E750" s="1" t="s">
        <v>18</v>
      </c>
      <c r="F750" s="3">
        <v>2360</v>
      </c>
      <c r="G750" s="3">
        <v>382</v>
      </c>
      <c r="H750" s="3">
        <f t="shared" si="44"/>
        <v>2742</v>
      </c>
      <c r="I750" s="3">
        <v>634</v>
      </c>
      <c r="J750" s="3">
        <v>96</v>
      </c>
      <c r="K750" s="3">
        <f t="shared" si="45"/>
        <v>730</v>
      </c>
      <c r="L750" s="16" cm="1">
        <f t="array" ref="L750">INDEX('Population 2017-2022'!C$2:C$97, MATCH(1, (E750='Population 2017-2022'!A$2:A$97) * (C750='Population 2017-2022'!B$2:B$97), 0))</f>
        <v>3142449</v>
      </c>
      <c r="M750" s="17">
        <f t="shared" si="47"/>
        <v>0.87256786028985678</v>
      </c>
      <c r="N750" s="17">
        <f t="shared" si="48"/>
        <v>0.23230289497140605</v>
      </c>
    </row>
    <row r="751" spans="1:14" ht="12.75" hidden="1" x14ac:dyDescent="0.2">
      <c r="A751" s="3">
        <v>2</v>
      </c>
      <c r="B751" s="3">
        <v>2022</v>
      </c>
      <c r="C751" s="13">
        <v>2021</v>
      </c>
      <c r="D751" s="2">
        <f t="shared" si="34"/>
        <v>44593</v>
      </c>
      <c r="E751" s="1" t="s">
        <v>19</v>
      </c>
      <c r="F751" s="3">
        <v>625</v>
      </c>
      <c r="G751" s="3">
        <v>76</v>
      </c>
      <c r="H751" s="3">
        <f t="shared" si="44"/>
        <v>701</v>
      </c>
      <c r="I751" s="3">
        <v>151</v>
      </c>
      <c r="J751" s="3">
        <v>21</v>
      </c>
      <c r="K751" s="3">
        <f t="shared" si="45"/>
        <v>172</v>
      </c>
      <c r="L751" s="16" cm="1">
        <f t="array" ref="L751">INDEX('Population 2017-2022'!C$2:C$97, MATCH(1, (E751='Population 2017-2022'!A$2:A$97) * (C751='Population 2017-2022'!B$2:B$97), 0))</f>
        <v>1489631</v>
      </c>
      <c r="M751" s="17">
        <f t="shared" si="47"/>
        <v>0.47058633983852377</v>
      </c>
      <c r="N751" s="17">
        <f t="shared" si="48"/>
        <v>0.11546483659376047</v>
      </c>
    </row>
    <row r="752" spans="1:14" ht="12.75" hidden="1" x14ac:dyDescent="0.2">
      <c r="A752" s="3">
        <v>2</v>
      </c>
      <c r="B752" s="3">
        <v>2022</v>
      </c>
      <c r="C752" s="13">
        <v>2021</v>
      </c>
      <c r="D752" s="2">
        <f t="shared" si="34"/>
        <v>44593</v>
      </c>
      <c r="E752" s="1" t="s">
        <v>48</v>
      </c>
      <c r="F752" s="3">
        <v>1046</v>
      </c>
      <c r="G752" s="3">
        <v>65</v>
      </c>
      <c r="H752" s="3">
        <f t="shared" si="44"/>
        <v>1111</v>
      </c>
      <c r="I752" s="3">
        <v>43</v>
      </c>
      <c r="J752" s="3">
        <v>115</v>
      </c>
      <c r="K752" s="3">
        <f t="shared" si="45"/>
        <v>158</v>
      </c>
      <c r="L752" s="16" cm="1">
        <f t="array" ref="L752">INDEX('Population 2017-2022'!C$2:C$97, MATCH(1, (E752='Population 2017-2022'!A$2:A$97) * (C752='Population 2017-2022'!B$2:B$97), 0))</f>
        <v>1723546</v>
      </c>
      <c r="M752" s="17">
        <f t="shared" si="47"/>
        <v>0.64460130451986775</v>
      </c>
      <c r="N752" s="17">
        <f t="shared" si="48"/>
        <v>9.1671472649990191E-2</v>
      </c>
    </row>
    <row r="753" spans="1:14" ht="12.75" hidden="1" x14ac:dyDescent="0.2">
      <c r="A753" s="3">
        <v>2</v>
      </c>
      <c r="B753" s="3">
        <v>2022</v>
      </c>
      <c r="C753" s="13">
        <v>2021</v>
      </c>
      <c r="D753" s="2">
        <f t="shared" si="34"/>
        <v>44593</v>
      </c>
      <c r="E753" s="1" t="s">
        <v>49</v>
      </c>
      <c r="F753" s="3">
        <v>630</v>
      </c>
      <c r="G753" s="3">
        <v>96</v>
      </c>
      <c r="H753" s="3">
        <f t="shared" si="44"/>
        <v>726</v>
      </c>
      <c r="I753" s="3">
        <v>124</v>
      </c>
      <c r="J753" s="3">
        <v>6</v>
      </c>
      <c r="K753" s="3">
        <f t="shared" si="45"/>
        <v>130</v>
      </c>
      <c r="L753" s="16" cm="1">
        <f t="array" ref="L753">INDEX('Population 2017-2022'!C$2:C$97, MATCH(1, (E753='Population 2017-2022'!A$2:A$97) * (C753='Population 2017-2022'!B$2:B$97), 0))</f>
        <v>879874</v>
      </c>
      <c r="M753" s="17">
        <f t="shared" si="47"/>
        <v>0.82511814191577426</v>
      </c>
      <c r="N753" s="17">
        <f t="shared" si="48"/>
        <v>0.14774842761577225</v>
      </c>
    </row>
    <row r="754" spans="1:14" ht="12.75" hidden="1" x14ac:dyDescent="0.2">
      <c r="A754" s="3">
        <v>2</v>
      </c>
      <c r="B754" s="3">
        <v>2022</v>
      </c>
      <c r="C754" s="13">
        <v>2021</v>
      </c>
      <c r="D754" s="2">
        <f t="shared" si="34"/>
        <v>44593</v>
      </c>
      <c r="E754" s="1" t="s">
        <v>50</v>
      </c>
      <c r="F754" s="3">
        <v>743</v>
      </c>
      <c r="G754" s="3">
        <v>67</v>
      </c>
      <c r="H754" s="3">
        <f t="shared" si="44"/>
        <v>810</v>
      </c>
      <c r="I754" s="3">
        <v>150</v>
      </c>
      <c r="J754" s="3">
        <v>24</v>
      </c>
      <c r="K754" s="3">
        <f t="shared" si="45"/>
        <v>174</v>
      </c>
      <c r="L754" s="16" cm="1">
        <f t="array" ref="L754">INDEX('Population 2017-2022'!C$2:C$97, MATCH(1, (E754='Population 2017-2022'!A$2:A$97) * (C754='Population 2017-2022'!B$2:B$97), 0))</f>
        <v>1202175</v>
      </c>
      <c r="M754" s="17">
        <f t="shared" si="47"/>
        <v>0.67377877596855695</v>
      </c>
      <c r="N754" s="17">
        <f t="shared" si="48"/>
        <v>0.14473766298583818</v>
      </c>
    </row>
    <row r="755" spans="1:14" ht="12.75" hidden="1" x14ac:dyDescent="0.2">
      <c r="A755" s="3">
        <v>2</v>
      </c>
      <c r="B755" s="3">
        <v>2022</v>
      </c>
      <c r="C755" s="13">
        <v>2021</v>
      </c>
      <c r="D755" s="2">
        <f t="shared" si="34"/>
        <v>44593</v>
      </c>
      <c r="E755" s="1" t="s">
        <v>20</v>
      </c>
      <c r="F755" s="3">
        <v>758</v>
      </c>
      <c r="G755" s="3">
        <v>173</v>
      </c>
      <c r="H755" s="3">
        <f t="shared" si="44"/>
        <v>931</v>
      </c>
      <c r="I755" s="3">
        <v>379</v>
      </c>
      <c r="J755" s="3">
        <v>0</v>
      </c>
      <c r="K755" s="3">
        <f t="shared" si="45"/>
        <v>379</v>
      </c>
      <c r="L755" s="16" cm="1">
        <f t="array" ref="L755">INDEX('Population 2017-2022'!C$2:C$97, MATCH(1, (E755='Population 2017-2022'!A$2:A$97) * (C755='Population 2017-2022'!B$2:B$97), 0))</f>
        <v>1316750</v>
      </c>
      <c r="M755" s="17">
        <f t="shared" si="47"/>
        <v>0.70704385798367198</v>
      </c>
      <c r="N755" s="17">
        <f t="shared" si="48"/>
        <v>0.2878298841845453</v>
      </c>
    </row>
    <row r="756" spans="1:14" ht="12.75" hidden="1" x14ac:dyDescent="0.2">
      <c r="A756" s="3">
        <v>2</v>
      </c>
      <c r="B756" s="3">
        <v>2022</v>
      </c>
      <c r="C756" s="13">
        <v>2021</v>
      </c>
      <c r="D756" s="2">
        <f t="shared" si="34"/>
        <v>44593</v>
      </c>
      <c r="E756" s="1" t="s">
        <v>52</v>
      </c>
      <c r="F756" s="3">
        <v>845</v>
      </c>
      <c r="G756" s="3">
        <v>84</v>
      </c>
      <c r="H756" s="3">
        <f t="shared" si="44"/>
        <v>929</v>
      </c>
      <c r="I756" s="3">
        <v>224</v>
      </c>
      <c r="J756" s="3">
        <v>74</v>
      </c>
      <c r="K756" s="3">
        <f t="shared" si="45"/>
        <v>298</v>
      </c>
      <c r="L756" s="16" cm="1">
        <f t="array" ref="L756">INDEX('Population 2017-2022'!C$2:C$97, MATCH(1, (E756='Population 2017-2022'!A$2:A$97) * (C756='Population 2017-2022'!B$2:B$97), 0))</f>
        <v>1394885</v>
      </c>
      <c r="M756" s="17">
        <f t="shared" si="47"/>
        <v>0.66600472440380387</v>
      </c>
      <c r="N756" s="17">
        <f t="shared" si="48"/>
        <v>0.21363768339325465</v>
      </c>
    </row>
    <row r="757" spans="1:14" ht="12.75" x14ac:dyDescent="0.2">
      <c r="A757" s="3">
        <v>2</v>
      </c>
      <c r="B757" s="3">
        <v>2022</v>
      </c>
      <c r="C757" s="13">
        <v>2021</v>
      </c>
      <c r="D757" s="2">
        <f t="shared" si="34"/>
        <v>44593</v>
      </c>
      <c r="E757" s="1" t="s">
        <v>21</v>
      </c>
      <c r="F757" s="3">
        <v>20864</v>
      </c>
      <c r="G757" s="3">
        <v>3192</v>
      </c>
      <c r="H757" s="3">
        <f t="shared" si="44"/>
        <v>24056</v>
      </c>
      <c r="I757" s="3">
        <v>4191</v>
      </c>
      <c r="J757" s="3">
        <v>1624</v>
      </c>
      <c r="K757" s="3">
        <f t="shared" si="45"/>
        <v>5815</v>
      </c>
      <c r="L757" s="16" cm="1">
        <f t="array" ref="L757">INDEX('Population 2017-2022'!C$2:C$97, MATCH(1, (E757='Population 2017-2022'!A$2:A$97) * (C757='Population 2017-2022'!B$2:B$97), 0))</f>
        <v>35454024</v>
      </c>
      <c r="M757" s="17">
        <f t="shared" si="47"/>
        <v>0.6785125434562802</v>
      </c>
      <c r="N757" s="17">
        <f t="shared" si="48"/>
        <v>0.16401523279839827</v>
      </c>
    </row>
    <row r="758" spans="1:14" ht="12.75" hidden="1" x14ac:dyDescent="0.2">
      <c r="A758" s="3">
        <v>3</v>
      </c>
      <c r="B758" s="3">
        <v>2022</v>
      </c>
      <c r="C758" s="13">
        <v>2021</v>
      </c>
      <c r="D758" s="2">
        <f t="shared" si="34"/>
        <v>44621</v>
      </c>
      <c r="E758" s="1" t="s">
        <v>10</v>
      </c>
      <c r="F758" s="3">
        <v>4511</v>
      </c>
      <c r="G758" s="3">
        <v>469</v>
      </c>
      <c r="H758" s="3">
        <f t="shared" si="44"/>
        <v>4980</v>
      </c>
      <c r="I758" s="3">
        <v>972</v>
      </c>
      <c r="J758" s="3">
        <v>436</v>
      </c>
      <c r="K758" s="3">
        <f t="shared" si="45"/>
        <v>1408</v>
      </c>
    </row>
    <row r="759" spans="1:14" ht="12.75" hidden="1" x14ac:dyDescent="0.2">
      <c r="A759" s="3">
        <v>3</v>
      </c>
      <c r="B759" s="3">
        <v>2022</v>
      </c>
      <c r="C759" s="13">
        <v>2021</v>
      </c>
      <c r="D759" s="2">
        <f t="shared" si="34"/>
        <v>44621</v>
      </c>
      <c r="E759" s="1" t="s">
        <v>11</v>
      </c>
      <c r="F759" s="3">
        <v>2339</v>
      </c>
      <c r="G759" s="3">
        <v>543</v>
      </c>
      <c r="H759" s="3">
        <f t="shared" si="44"/>
        <v>2882</v>
      </c>
      <c r="I759" s="3">
        <v>552</v>
      </c>
      <c r="J759" s="3">
        <v>623</v>
      </c>
      <c r="K759" s="3">
        <f t="shared" si="45"/>
        <v>1175</v>
      </c>
    </row>
    <row r="760" spans="1:14" ht="12.75" hidden="1" x14ac:dyDescent="0.2">
      <c r="A760" s="3">
        <v>3</v>
      </c>
      <c r="B760" s="3">
        <v>2022</v>
      </c>
      <c r="C760" s="13">
        <v>2021</v>
      </c>
      <c r="D760" s="2">
        <f t="shared" si="34"/>
        <v>44621</v>
      </c>
      <c r="E760" s="1" t="s">
        <v>12</v>
      </c>
      <c r="F760" s="3">
        <v>1870</v>
      </c>
      <c r="G760" s="3">
        <v>1353</v>
      </c>
      <c r="H760" s="3">
        <f t="shared" si="44"/>
        <v>3223</v>
      </c>
      <c r="I760" s="3">
        <v>297</v>
      </c>
      <c r="J760" s="3">
        <v>253</v>
      </c>
      <c r="K760" s="3">
        <f t="shared" si="45"/>
        <v>550</v>
      </c>
      <c r="L760" s="16" cm="1">
        <f t="array" ref="L760">INDEX('Population 2017-2022'!C$2:C$97, MATCH(1, (E760='Population 2017-2022'!A$2:A$97) * (C760='Population 2017-2022'!B$2:B$97), 0))</f>
        <v>4030006</v>
      </c>
      <c r="M760" s="17">
        <f t="shared" si="47"/>
        <v>0.79975067034639646</v>
      </c>
      <c r="N760" s="17">
        <f t="shared" si="48"/>
        <v>0.13647622360860009</v>
      </c>
    </row>
    <row r="761" spans="1:14" ht="12.75" hidden="1" x14ac:dyDescent="0.2">
      <c r="A761" s="3">
        <v>3</v>
      </c>
      <c r="B761" s="3">
        <v>2022</v>
      </c>
      <c r="C761" s="13">
        <v>2021</v>
      </c>
      <c r="D761" s="2">
        <f t="shared" si="34"/>
        <v>44621</v>
      </c>
      <c r="E761" s="1" t="s">
        <v>13</v>
      </c>
      <c r="F761" s="3">
        <v>1670</v>
      </c>
      <c r="G761" s="3">
        <v>56</v>
      </c>
      <c r="H761" s="3">
        <f t="shared" si="44"/>
        <v>1726</v>
      </c>
      <c r="I761" s="3">
        <v>176</v>
      </c>
      <c r="J761" s="3">
        <v>67</v>
      </c>
      <c r="K761" s="3">
        <f t="shared" si="45"/>
        <v>243</v>
      </c>
      <c r="L761" s="16" cm="1">
        <f t="array" ref="L761">INDEX('Population 2017-2022'!C$2:C$97, MATCH(1, (E761='Population 2017-2022'!A$2:A$97) * (C761='Population 2017-2022'!B$2:B$97), 0))</f>
        <v>1768920</v>
      </c>
      <c r="M761" s="17">
        <f t="shared" si="47"/>
        <v>0.97573660764760417</v>
      </c>
      <c r="N761" s="17">
        <f t="shared" si="48"/>
        <v>0.13737195576962213</v>
      </c>
    </row>
    <row r="762" spans="1:14" ht="12.75" hidden="1" x14ac:dyDescent="0.2">
      <c r="A762" s="3">
        <v>3</v>
      </c>
      <c r="B762" s="3">
        <v>2022</v>
      </c>
      <c r="C762" s="13">
        <v>2021</v>
      </c>
      <c r="D762" s="2">
        <f t="shared" si="34"/>
        <v>44621</v>
      </c>
      <c r="E762" s="1" t="s">
        <v>14</v>
      </c>
      <c r="F762" s="3">
        <v>1888</v>
      </c>
      <c r="G762" s="3">
        <v>268</v>
      </c>
      <c r="H762" s="3">
        <f t="shared" si="44"/>
        <v>2156</v>
      </c>
      <c r="I762" s="3">
        <v>234</v>
      </c>
      <c r="J762" s="3">
        <v>19</v>
      </c>
      <c r="K762" s="3">
        <f t="shared" si="45"/>
        <v>253</v>
      </c>
      <c r="L762" s="16" cm="1">
        <f t="array" ref="L762">INDEX('Population 2017-2022'!C$2:C$97, MATCH(1, (E762='Population 2017-2022'!A$2:A$97) * (C762='Population 2017-2022'!B$2:B$97), 0))</f>
        <v>2231136</v>
      </c>
      <c r="M762" s="17">
        <f t="shared" si="47"/>
        <v>0.96632388164594185</v>
      </c>
      <c r="N762" s="17">
        <f t="shared" si="48"/>
        <v>0.1133951493768197</v>
      </c>
    </row>
    <row r="763" spans="1:14" ht="12.75" hidden="1" x14ac:dyDescent="0.2">
      <c r="A763" s="3">
        <v>3</v>
      </c>
      <c r="B763" s="3">
        <v>2022</v>
      </c>
      <c r="C763" s="13">
        <v>2021</v>
      </c>
      <c r="D763" s="2">
        <f t="shared" si="34"/>
        <v>44621</v>
      </c>
      <c r="E763" s="1" t="s">
        <v>51</v>
      </c>
      <c r="F763" s="3">
        <v>1270</v>
      </c>
      <c r="G763" s="3">
        <v>45</v>
      </c>
      <c r="H763" s="3">
        <f t="shared" si="44"/>
        <v>1315</v>
      </c>
      <c r="I763" s="3">
        <v>304</v>
      </c>
      <c r="J763" s="3">
        <v>1</v>
      </c>
      <c r="K763" s="3">
        <f t="shared" si="45"/>
        <v>305</v>
      </c>
      <c r="L763" s="16" cm="1">
        <f t="array" ref="L763">INDEX('Population 2017-2022'!C$2:C$97, MATCH(1, (E763='Population 2017-2022'!A$2:A$97) * (C763='Population 2017-2022'!B$2:B$97), 0))</f>
        <v>1589961</v>
      </c>
      <c r="M763" s="17">
        <f t="shared" si="47"/>
        <v>0.82706431164034844</v>
      </c>
      <c r="N763" s="17">
        <f t="shared" si="48"/>
        <v>0.19182860460099335</v>
      </c>
    </row>
    <row r="764" spans="1:14" ht="12.75" hidden="1" x14ac:dyDescent="0.2">
      <c r="A764" s="3">
        <v>3</v>
      </c>
      <c r="B764" s="3">
        <v>2022</v>
      </c>
      <c r="C764" s="13">
        <v>2021</v>
      </c>
      <c r="D764" s="2">
        <f t="shared" si="34"/>
        <v>44621</v>
      </c>
      <c r="E764" s="1" t="s">
        <v>15</v>
      </c>
      <c r="F764" s="3">
        <v>1134</v>
      </c>
      <c r="G764" s="3">
        <v>186</v>
      </c>
      <c r="H764" s="3">
        <f t="shared" si="44"/>
        <v>1320</v>
      </c>
      <c r="I764" s="3">
        <v>171</v>
      </c>
      <c r="J764" s="3">
        <v>21</v>
      </c>
      <c r="K764" s="3">
        <f t="shared" si="45"/>
        <v>192</v>
      </c>
      <c r="L764" s="16" cm="1">
        <f t="array" ref="L764">INDEX('Population 2017-2022'!C$2:C$97, MATCH(1, (E764='Population 2017-2022'!A$2:A$97) * (C764='Population 2017-2022'!B$2:B$97), 0))</f>
        <v>1726409</v>
      </c>
      <c r="M764" s="17">
        <f t="shared" si="47"/>
        <v>0.76459286298901363</v>
      </c>
      <c r="N764" s="17">
        <f t="shared" si="48"/>
        <v>0.11121350734385653</v>
      </c>
    </row>
    <row r="765" spans="1:14" ht="12.75" hidden="1" x14ac:dyDescent="0.2">
      <c r="A765" s="3">
        <v>3</v>
      </c>
      <c r="B765" s="3">
        <v>2022</v>
      </c>
      <c r="C765" s="13">
        <v>2021</v>
      </c>
      <c r="D765" s="2">
        <f t="shared" si="34"/>
        <v>44621</v>
      </c>
      <c r="E765" s="1" t="s">
        <v>16</v>
      </c>
      <c r="F765" s="3">
        <v>1206</v>
      </c>
      <c r="G765" s="3">
        <v>41</v>
      </c>
      <c r="H765" s="3">
        <f t="shared" si="44"/>
        <v>1247</v>
      </c>
      <c r="I765" s="3">
        <v>103</v>
      </c>
      <c r="J765" s="3">
        <v>1</v>
      </c>
      <c r="K765" s="3">
        <f t="shared" si="45"/>
        <v>104</v>
      </c>
      <c r="L765" s="16" cm="1">
        <f t="array" ref="L765">INDEX('Population 2017-2022'!C$2:C$97, MATCH(1, (E765='Population 2017-2022'!A$2:A$97) * (C765='Population 2017-2022'!B$2:B$97), 0))</f>
        <v>2263695</v>
      </c>
      <c r="M765" s="17">
        <f t="shared" si="47"/>
        <v>0.55086926463149855</v>
      </c>
      <c r="N765" s="17">
        <f t="shared" si="48"/>
        <v>4.5942585021392014E-2</v>
      </c>
    </row>
    <row r="766" spans="1:14" ht="12.75" hidden="1" x14ac:dyDescent="0.2">
      <c r="A766" s="3">
        <v>3</v>
      </c>
      <c r="B766" s="3">
        <v>2022</v>
      </c>
      <c r="C766" s="13">
        <v>2021</v>
      </c>
      <c r="D766" s="2">
        <f t="shared" si="34"/>
        <v>44621</v>
      </c>
      <c r="E766" s="1" t="s">
        <v>17</v>
      </c>
      <c r="F766" s="3">
        <v>2015</v>
      </c>
      <c r="G766" s="3">
        <v>76</v>
      </c>
      <c r="H766" s="3">
        <f t="shared" si="44"/>
        <v>2091</v>
      </c>
      <c r="I766" s="3">
        <v>137</v>
      </c>
      <c r="J766" s="3">
        <v>270</v>
      </c>
      <c r="K766" s="3">
        <f t="shared" si="45"/>
        <v>407</v>
      </c>
      <c r="L766" s="16" cm="1">
        <f t="array" ref="L766">INDEX('Population 2017-2022'!C$2:C$97, MATCH(1, (E766='Population 2017-2022'!A$2:A$97) * (C766='Population 2017-2022'!B$2:B$97), 0))</f>
        <v>1914165</v>
      </c>
      <c r="M766" s="17">
        <f t="shared" si="47"/>
        <v>1.0923823181387184</v>
      </c>
      <c r="N766" s="17">
        <f t="shared" si="48"/>
        <v>0.21262534838950664</v>
      </c>
    </row>
    <row r="767" spans="1:14" ht="12.75" hidden="1" x14ac:dyDescent="0.2">
      <c r="A767" s="3">
        <v>3</v>
      </c>
      <c r="B767" s="3">
        <v>2022</v>
      </c>
      <c r="C767" s="13">
        <v>2021</v>
      </c>
      <c r="D767" s="2">
        <f t="shared" ref="D767:D1021" si="49">DATE(B767,A767,1)</f>
        <v>44621</v>
      </c>
      <c r="E767" s="1" t="s">
        <v>18</v>
      </c>
      <c r="F767" s="3">
        <v>2631</v>
      </c>
      <c r="G767" s="3">
        <v>368</v>
      </c>
      <c r="H767" s="3">
        <f t="shared" si="44"/>
        <v>2999</v>
      </c>
      <c r="I767" s="3">
        <v>708</v>
      </c>
      <c r="J767" s="3">
        <v>80</v>
      </c>
      <c r="K767" s="3">
        <f t="shared" si="45"/>
        <v>788</v>
      </c>
      <c r="L767" s="16" cm="1">
        <f t="array" ref="L767">INDEX('Population 2017-2022'!C$2:C$97, MATCH(1, (E767='Population 2017-2022'!A$2:A$97) * (C767='Population 2017-2022'!B$2:B$97), 0))</f>
        <v>3142449</v>
      </c>
      <c r="M767" s="17">
        <f t="shared" si="47"/>
        <v>0.95435120824554354</v>
      </c>
      <c r="N767" s="17">
        <f t="shared" si="48"/>
        <v>0.25075983731159995</v>
      </c>
    </row>
    <row r="768" spans="1:14" ht="12.75" hidden="1" x14ac:dyDescent="0.2">
      <c r="A768" s="3">
        <v>3</v>
      </c>
      <c r="B768" s="3">
        <v>2022</v>
      </c>
      <c r="C768" s="13">
        <v>2021</v>
      </c>
      <c r="D768" s="2">
        <f t="shared" si="49"/>
        <v>44621</v>
      </c>
      <c r="E768" s="1" t="s">
        <v>19</v>
      </c>
      <c r="F768" s="3">
        <v>693</v>
      </c>
      <c r="G768" s="3">
        <v>43</v>
      </c>
      <c r="H768" s="3">
        <f t="shared" si="44"/>
        <v>736</v>
      </c>
      <c r="I768" s="3">
        <v>125</v>
      </c>
      <c r="J768" s="3">
        <v>4</v>
      </c>
      <c r="K768" s="3">
        <f t="shared" si="45"/>
        <v>129</v>
      </c>
      <c r="L768" s="16" cm="1">
        <f t="array" ref="L768">INDEX('Population 2017-2022'!C$2:C$97, MATCH(1, (E768='Population 2017-2022'!A$2:A$97) * (C768='Population 2017-2022'!B$2:B$97), 0))</f>
        <v>1489631</v>
      </c>
      <c r="M768" s="17">
        <f t="shared" si="47"/>
        <v>0.49408209147097504</v>
      </c>
      <c r="N768" s="17">
        <f t="shared" si="48"/>
        <v>8.6598627445320348E-2</v>
      </c>
    </row>
    <row r="769" spans="1:14" ht="12.75" hidden="1" x14ac:dyDescent="0.2">
      <c r="A769" s="3">
        <v>3</v>
      </c>
      <c r="B769" s="3">
        <v>2022</v>
      </c>
      <c r="C769" s="13">
        <v>2021</v>
      </c>
      <c r="D769" s="2">
        <f t="shared" si="49"/>
        <v>44621</v>
      </c>
      <c r="E769" s="1" t="s">
        <v>48</v>
      </c>
      <c r="F769" s="3">
        <v>1109</v>
      </c>
      <c r="G769" s="3">
        <v>69</v>
      </c>
      <c r="H769" s="3">
        <f t="shared" si="44"/>
        <v>1178</v>
      </c>
      <c r="I769" s="3">
        <v>40</v>
      </c>
      <c r="J769" s="3">
        <v>110</v>
      </c>
      <c r="K769" s="3">
        <f t="shared" si="45"/>
        <v>150</v>
      </c>
      <c r="L769" s="16" cm="1">
        <f t="array" ref="L769">INDEX('Population 2017-2022'!C$2:C$97, MATCH(1, (E769='Population 2017-2022'!A$2:A$97) * (C769='Population 2017-2022'!B$2:B$97), 0))</f>
        <v>1723546</v>
      </c>
      <c r="M769" s="17">
        <f t="shared" si="47"/>
        <v>0.6834746505170155</v>
      </c>
      <c r="N769" s="17">
        <f t="shared" si="48"/>
        <v>8.7029879098091956E-2</v>
      </c>
    </row>
    <row r="770" spans="1:14" ht="12.75" hidden="1" x14ac:dyDescent="0.2">
      <c r="A770" s="3">
        <v>3</v>
      </c>
      <c r="B770" s="3">
        <v>2022</v>
      </c>
      <c r="C770" s="13">
        <v>2021</v>
      </c>
      <c r="D770" s="2">
        <f t="shared" si="49"/>
        <v>44621</v>
      </c>
      <c r="E770" s="1" t="s">
        <v>49</v>
      </c>
      <c r="F770" s="3">
        <v>630</v>
      </c>
      <c r="G770" s="3">
        <v>120</v>
      </c>
      <c r="H770" s="3">
        <f t="shared" si="44"/>
        <v>750</v>
      </c>
      <c r="I770" s="3">
        <v>103</v>
      </c>
      <c r="J770" s="3">
        <v>3</v>
      </c>
      <c r="K770" s="3">
        <f t="shared" si="45"/>
        <v>106</v>
      </c>
      <c r="L770" s="16" cm="1">
        <f t="array" ref="L770">INDEX('Population 2017-2022'!C$2:C$97, MATCH(1, (E770='Population 2017-2022'!A$2:A$97) * (C770='Population 2017-2022'!B$2:B$97), 0))</f>
        <v>879874</v>
      </c>
      <c r="M770" s="17">
        <f t="shared" si="47"/>
        <v>0.85239477470637837</v>
      </c>
      <c r="N770" s="17">
        <f t="shared" si="48"/>
        <v>0.12047179482516815</v>
      </c>
    </row>
    <row r="771" spans="1:14" ht="12.75" hidden="1" x14ac:dyDescent="0.2">
      <c r="A771" s="3">
        <v>3</v>
      </c>
      <c r="B771" s="3">
        <v>2022</v>
      </c>
      <c r="C771" s="13">
        <v>2021</v>
      </c>
      <c r="D771" s="2">
        <f t="shared" si="49"/>
        <v>44621</v>
      </c>
      <c r="E771" s="1" t="s">
        <v>50</v>
      </c>
      <c r="F771" s="3">
        <v>913</v>
      </c>
      <c r="G771" s="3">
        <v>81</v>
      </c>
      <c r="H771" s="3">
        <f t="shared" si="44"/>
        <v>994</v>
      </c>
      <c r="I771" s="3">
        <v>181</v>
      </c>
      <c r="J771" s="3">
        <v>25</v>
      </c>
      <c r="K771" s="3">
        <f t="shared" si="45"/>
        <v>206</v>
      </c>
      <c r="L771" s="16" cm="1">
        <f t="array" ref="L771">INDEX('Population 2017-2022'!C$2:C$97, MATCH(1, (E771='Population 2017-2022'!A$2:A$97) * (C771='Population 2017-2022'!B$2:B$97), 0))</f>
        <v>1202175</v>
      </c>
      <c r="M771" s="17">
        <f t="shared" ref="M771:M834" si="50">1000*H771/L771</f>
        <v>0.82683469544783417</v>
      </c>
      <c r="N771" s="17">
        <f t="shared" ref="N771:N834" si="51">1000*K771/L771</f>
        <v>0.17135608376484288</v>
      </c>
    </row>
    <row r="772" spans="1:14" ht="12.75" hidden="1" x14ac:dyDescent="0.2">
      <c r="A772" s="3">
        <v>3</v>
      </c>
      <c r="B772" s="3">
        <v>2022</v>
      </c>
      <c r="C772" s="13">
        <v>2021</v>
      </c>
      <c r="D772" s="2">
        <f t="shared" si="49"/>
        <v>44621</v>
      </c>
      <c r="E772" s="1" t="s">
        <v>20</v>
      </c>
      <c r="F772" s="3">
        <v>1229</v>
      </c>
      <c r="G772" s="3">
        <v>185</v>
      </c>
      <c r="H772" s="3">
        <f t="shared" si="44"/>
        <v>1414</v>
      </c>
      <c r="I772" s="3">
        <v>327</v>
      </c>
      <c r="J772" s="3">
        <v>0</v>
      </c>
      <c r="K772" s="3">
        <f t="shared" si="45"/>
        <v>327</v>
      </c>
      <c r="L772" s="16" cm="1">
        <f t="array" ref="L772">INDEX('Population 2017-2022'!C$2:C$97, MATCH(1, (E772='Population 2017-2022'!A$2:A$97) * (C772='Population 2017-2022'!B$2:B$97), 0))</f>
        <v>1316750</v>
      </c>
      <c r="M772" s="17">
        <f t="shared" si="50"/>
        <v>1.0738560850579077</v>
      </c>
      <c r="N772" s="17">
        <f t="shared" si="51"/>
        <v>0.24833871273970001</v>
      </c>
    </row>
    <row r="773" spans="1:14" ht="12.75" hidden="1" x14ac:dyDescent="0.2">
      <c r="A773" s="3">
        <v>3</v>
      </c>
      <c r="B773" s="3">
        <v>2022</v>
      </c>
      <c r="C773" s="13">
        <v>2021</v>
      </c>
      <c r="D773" s="2">
        <f t="shared" si="49"/>
        <v>44621</v>
      </c>
      <c r="E773" s="1" t="s">
        <v>52</v>
      </c>
      <c r="F773" s="3">
        <v>719</v>
      </c>
      <c r="G773" s="3">
        <v>76</v>
      </c>
      <c r="H773" s="3">
        <f t="shared" si="44"/>
        <v>795</v>
      </c>
      <c r="I773" s="3">
        <v>226</v>
      </c>
      <c r="J773" s="3">
        <v>37</v>
      </c>
      <c r="K773" s="3">
        <f t="shared" si="45"/>
        <v>263</v>
      </c>
      <c r="L773" s="16" cm="1">
        <f t="array" ref="L773">INDEX('Population 2017-2022'!C$2:C$97, MATCH(1, (E773='Population 2017-2022'!A$2:A$97) * (C773='Population 2017-2022'!B$2:B$97), 0))</f>
        <v>1394885</v>
      </c>
      <c r="M773" s="17">
        <f t="shared" si="50"/>
        <v>0.56993945737462226</v>
      </c>
      <c r="N773" s="17">
        <f t="shared" si="51"/>
        <v>0.18854600916921466</v>
      </c>
    </row>
    <row r="774" spans="1:14" ht="12.75" x14ac:dyDescent="0.2">
      <c r="A774" s="3">
        <v>3</v>
      </c>
      <c r="B774" s="3">
        <v>2022</v>
      </c>
      <c r="C774" s="13">
        <v>2021</v>
      </c>
      <c r="D774" s="2">
        <f t="shared" si="49"/>
        <v>44621</v>
      </c>
      <c r="E774" s="1" t="s">
        <v>21</v>
      </c>
      <c r="F774" s="3">
        <v>25827</v>
      </c>
      <c r="G774" s="3">
        <v>3979</v>
      </c>
      <c r="H774" s="3">
        <f t="shared" si="44"/>
        <v>29806</v>
      </c>
      <c r="I774" s="3">
        <v>4656</v>
      </c>
      <c r="J774" s="3">
        <v>1950</v>
      </c>
      <c r="K774" s="3">
        <f t="shared" si="45"/>
        <v>6606</v>
      </c>
      <c r="L774" s="16" cm="1">
        <f t="array" ref="L774">INDEX('Population 2017-2022'!C$2:C$97, MATCH(1, (E774='Population 2017-2022'!A$2:A$97) * (C774='Population 2017-2022'!B$2:B$97), 0))</f>
        <v>35454024</v>
      </c>
      <c r="M774" s="17">
        <f t="shared" si="50"/>
        <v>0.84069441595684602</v>
      </c>
      <c r="N774" s="17">
        <f t="shared" si="51"/>
        <v>0.18632581734586742</v>
      </c>
    </row>
    <row r="775" spans="1:14" ht="12.75" hidden="1" x14ac:dyDescent="0.2">
      <c r="A775" s="3">
        <v>5</v>
      </c>
      <c r="B775" s="3">
        <v>2022</v>
      </c>
      <c r="C775" s="13">
        <v>2022</v>
      </c>
      <c r="D775" s="2">
        <f t="shared" si="49"/>
        <v>44682</v>
      </c>
      <c r="E775" s="1" t="s">
        <v>10</v>
      </c>
      <c r="F775" s="3">
        <v>2945</v>
      </c>
      <c r="G775" s="3">
        <v>1055</v>
      </c>
      <c r="H775" s="3">
        <f t="shared" si="44"/>
        <v>4000</v>
      </c>
      <c r="I775" s="3">
        <v>743</v>
      </c>
      <c r="J775" s="3">
        <v>272</v>
      </c>
      <c r="K775" s="3">
        <f t="shared" si="45"/>
        <v>1015</v>
      </c>
    </row>
    <row r="776" spans="1:14" ht="12.75" hidden="1" x14ac:dyDescent="0.2">
      <c r="A776" s="3">
        <v>5</v>
      </c>
      <c r="B776" s="3">
        <v>2022</v>
      </c>
      <c r="C776" s="13">
        <v>2022</v>
      </c>
      <c r="D776" s="2">
        <f t="shared" si="49"/>
        <v>44682</v>
      </c>
      <c r="E776" s="1" t="s">
        <v>11</v>
      </c>
      <c r="F776" s="3">
        <v>1460</v>
      </c>
      <c r="G776" s="3">
        <v>380</v>
      </c>
      <c r="H776" s="3">
        <f t="shared" si="44"/>
        <v>1840</v>
      </c>
      <c r="I776" s="3">
        <v>514</v>
      </c>
      <c r="J776" s="3">
        <v>438</v>
      </c>
      <c r="K776" s="3">
        <f t="shared" si="45"/>
        <v>952</v>
      </c>
    </row>
    <row r="777" spans="1:14" ht="12.75" hidden="1" x14ac:dyDescent="0.2">
      <c r="A777" s="3">
        <v>5</v>
      </c>
      <c r="B777" s="3">
        <v>2022</v>
      </c>
      <c r="C777" s="13">
        <v>2022</v>
      </c>
      <c r="D777" s="2">
        <f t="shared" si="49"/>
        <v>44682</v>
      </c>
      <c r="E777" s="1" t="s">
        <v>12</v>
      </c>
      <c r="F777" s="3">
        <v>1275</v>
      </c>
      <c r="G777" s="3">
        <v>825</v>
      </c>
      <c r="H777" s="3">
        <f t="shared" si="44"/>
        <v>2100</v>
      </c>
      <c r="I777" s="3">
        <v>221</v>
      </c>
      <c r="J777" s="3">
        <v>189</v>
      </c>
      <c r="K777" s="3">
        <f t="shared" si="45"/>
        <v>410</v>
      </c>
      <c r="L777" s="16" cm="1">
        <f t="array" ref="L777">INDEX('Population 2017-2022'!C$2:C$97, MATCH(1, (E777='Population 2017-2022'!A$2:A$97) * (C777='Population 2017-2022'!B$2:B$97), 0))</f>
        <v>4133536</v>
      </c>
      <c r="M777" s="17">
        <f t="shared" si="50"/>
        <v>0.50803960579997365</v>
      </c>
      <c r="N777" s="17">
        <f t="shared" si="51"/>
        <v>9.9188684941899627E-2</v>
      </c>
    </row>
    <row r="778" spans="1:14" ht="12.75" hidden="1" x14ac:dyDescent="0.2">
      <c r="A778" s="3">
        <v>5</v>
      </c>
      <c r="B778" s="3">
        <v>2022</v>
      </c>
      <c r="C778" s="13">
        <v>2022</v>
      </c>
      <c r="D778" s="2">
        <f t="shared" si="49"/>
        <v>44682</v>
      </c>
      <c r="E778" s="1" t="s">
        <v>13</v>
      </c>
      <c r="F778" s="3">
        <v>981</v>
      </c>
      <c r="G778" s="3">
        <v>57</v>
      </c>
      <c r="H778" s="3">
        <f t="shared" si="44"/>
        <v>1038</v>
      </c>
      <c r="I778" s="3">
        <v>151</v>
      </c>
      <c r="J778" s="3">
        <v>48</v>
      </c>
      <c r="K778" s="3">
        <f t="shared" si="45"/>
        <v>199</v>
      </c>
      <c r="L778" s="16" cm="1">
        <f t="array" ref="L778">INDEX('Population 2017-2022'!C$2:C$97, MATCH(1, (E778='Population 2017-2022'!A$2:A$97) * (C778='Population 2017-2022'!B$2:B$97), 0))</f>
        <v>1814368</v>
      </c>
      <c r="M778" s="17">
        <f t="shared" si="50"/>
        <v>0.5721000370376903</v>
      </c>
      <c r="N778" s="17">
        <f t="shared" si="51"/>
        <v>0.10968006490414293</v>
      </c>
    </row>
    <row r="779" spans="1:14" ht="12.75" hidden="1" x14ac:dyDescent="0.2">
      <c r="A779" s="3">
        <v>5</v>
      </c>
      <c r="B779" s="3">
        <v>2022</v>
      </c>
      <c r="C779" s="13">
        <v>2022</v>
      </c>
      <c r="D779" s="2">
        <f t="shared" si="49"/>
        <v>44682</v>
      </c>
      <c r="E779" s="1" t="s">
        <v>14</v>
      </c>
      <c r="F779" s="3">
        <v>1335</v>
      </c>
      <c r="G779" s="3">
        <v>110</v>
      </c>
      <c r="H779" s="3">
        <f t="shared" si="44"/>
        <v>1445</v>
      </c>
      <c r="I779" s="3">
        <v>210</v>
      </c>
      <c r="J779" s="3">
        <v>16</v>
      </c>
      <c r="K779" s="3">
        <f t="shared" si="45"/>
        <v>226</v>
      </c>
      <c r="L779" s="16" cm="1">
        <f t="array" ref="L779">INDEX('Population 2017-2022'!C$2:C$97, MATCH(1, (E779='Population 2017-2022'!A$2:A$97) * (C779='Population 2017-2022'!B$2:B$97), 0))</f>
        <v>2288456</v>
      </c>
      <c r="M779" s="17">
        <f t="shared" si="50"/>
        <v>0.6314300995955352</v>
      </c>
      <c r="N779" s="17">
        <f t="shared" si="51"/>
        <v>9.8756541528436645E-2</v>
      </c>
    </row>
    <row r="780" spans="1:14" ht="12.75" hidden="1" x14ac:dyDescent="0.2">
      <c r="A780" s="3">
        <v>5</v>
      </c>
      <c r="B780" s="3">
        <v>2022</v>
      </c>
      <c r="C780" s="13">
        <v>2022</v>
      </c>
      <c r="D780" s="2">
        <f t="shared" si="49"/>
        <v>44682</v>
      </c>
      <c r="E780" s="1" t="s">
        <v>51</v>
      </c>
      <c r="F780" s="3">
        <v>1043</v>
      </c>
      <c r="G780" s="3">
        <v>49</v>
      </c>
      <c r="H780" s="3">
        <f t="shared" si="44"/>
        <v>1092</v>
      </c>
      <c r="I780" s="3">
        <v>241</v>
      </c>
      <c r="J780" s="3">
        <v>1</v>
      </c>
      <c r="K780" s="3">
        <f t="shared" si="45"/>
        <v>242</v>
      </c>
      <c r="L780" s="16" cm="1">
        <f t="array" ref="L780">INDEX('Population 2017-2022'!C$2:C$97, MATCH(1, (E780='Population 2017-2022'!A$2:A$97) * (C780='Population 2017-2022'!B$2:B$97), 0))</f>
        <v>1630807</v>
      </c>
      <c r="M780" s="17">
        <f t="shared" si="50"/>
        <v>0.6696071331555481</v>
      </c>
      <c r="N780" s="17">
        <f t="shared" si="51"/>
        <v>0.14839278958209035</v>
      </c>
    </row>
    <row r="781" spans="1:14" ht="12.75" hidden="1" x14ac:dyDescent="0.2">
      <c r="A781" s="3">
        <v>5</v>
      </c>
      <c r="B781" s="3">
        <v>2022</v>
      </c>
      <c r="C781" s="13">
        <v>2022</v>
      </c>
      <c r="D781" s="2">
        <f t="shared" si="49"/>
        <v>44682</v>
      </c>
      <c r="E781" s="1" t="s">
        <v>15</v>
      </c>
      <c r="F781" s="3">
        <v>752</v>
      </c>
      <c r="G781" s="3">
        <v>70</v>
      </c>
      <c r="H781" s="3">
        <f t="shared" si="44"/>
        <v>822</v>
      </c>
      <c r="I781" s="3">
        <v>144</v>
      </c>
      <c r="J781" s="3">
        <v>22</v>
      </c>
      <c r="K781" s="3">
        <f t="shared" si="45"/>
        <v>166</v>
      </c>
      <c r="L781" s="16" cm="1">
        <f t="array" ref="L781">INDEX('Population 2017-2022'!C$2:C$97, MATCH(1, (E781='Population 2017-2022'!A$2:A$97) * (C781='Population 2017-2022'!B$2:B$97), 0))</f>
        <v>1770765</v>
      </c>
      <c r="M781" s="17">
        <f t="shared" si="50"/>
        <v>0.46420614819018896</v>
      </c>
      <c r="N781" s="17">
        <f t="shared" si="51"/>
        <v>9.3744793916753499E-2</v>
      </c>
    </row>
    <row r="782" spans="1:14" ht="12.75" hidden="1" x14ac:dyDescent="0.2">
      <c r="A782" s="3">
        <v>5</v>
      </c>
      <c r="B782" s="3">
        <v>2022</v>
      </c>
      <c r="C782" s="13">
        <v>2022</v>
      </c>
      <c r="D782" s="2">
        <f t="shared" si="49"/>
        <v>44682</v>
      </c>
      <c r="E782" s="1" t="s">
        <v>16</v>
      </c>
      <c r="F782" s="3">
        <v>1273</v>
      </c>
      <c r="G782" s="3">
        <v>23</v>
      </c>
      <c r="H782" s="3">
        <f t="shared" si="44"/>
        <v>1296</v>
      </c>
      <c r="I782" s="3">
        <v>93</v>
      </c>
      <c r="J782" s="3">
        <v>0</v>
      </c>
      <c r="K782" s="3">
        <f t="shared" si="45"/>
        <v>93</v>
      </c>
      <c r="L782" s="16" cm="1">
        <f t="array" ref="L782">INDEX('Population 2017-2022'!C$2:C$97, MATCH(1, (E782='Population 2017-2022'!A$2:A$97) * (C782='Population 2017-2022'!B$2:B$97), 0))</f>
        <v>2321851</v>
      </c>
      <c r="M782" s="17">
        <f t="shared" si="50"/>
        <v>0.55817535233742388</v>
      </c>
      <c r="N782" s="17">
        <f t="shared" si="51"/>
        <v>4.0054249820509584E-2</v>
      </c>
    </row>
    <row r="783" spans="1:14" ht="12.75" hidden="1" x14ac:dyDescent="0.2">
      <c r="A783" s="3">
        <v>5</v>
      </c>
      <c r="B783" s="3">
        <v>2022</v>
      </c>
      <c r="C783" s="13">
        <v>2022</v>
      </c>
      <c r="D783" s="2">
        <f t="shared" si="49"/>
        <v>44682</v>
      </c>
      <c r="E783" s="1" t="s">
        <v>17</v>
      </c>
      <c r="F783" s="3">
        <v>1246</v>
      </c>
      <c r="G783" s="3">
        <v>62</v>
      </c>
      <c r="H783" s="3">
        <f t="shared" si="44"/>
        <v>1308</v>
      </c>
      <c r="I783" s="3">
        <v>115</v>
      </c>
      <c r="J783" s="3">
        <v>199</v>
      </c>
      <c r="K783" s="3">
        <f t="shared" si="45"/>
        <v>314</v>
      </c>
      <c r="L783" s="16" cm="1">
        <f t="array" ref="L783">INDEX('Population 2017-2022'!C$2:C$97, MATCH(1, (E783='Population 2017-2022'!A$2:A$97) * (C783='Population 2017-2022'!B$2:B$97), 0))</f>
        <v>1963346</v>
      </c>
      <c r="M783" s="17">
        <f t="shared" si="50"/>
        <v>0.66620962377492299</v>
      </c>
      <c r="N783" s="17">
        <f t="shared" si="51"/>
        <v>0.15993105647196165</v>
      </c>
    </row>
    <row r="784" spans="1:14" ht="12.75" hidden="1" x14ac:dyDescent="0.2">
      <c r="A784" s="3">
        <v>5</v>
      </c>
      <c r="B784" s="3">
        <v>2022</v>
      </c>
      <c r="C784" s="13">
        <v>2022</v>
      </c>
      <c r="D784" s="2">
        <f t="shared" si="49"/>
        <v>44682</v>
      </c>
      <c r="E784" s="1" t="s">
        <v>18</v>
      </c>
      <c r="F784" s="3">
        <v>1764</v>
      </c>
      <c r="G784" s="3">
        <v>298</v>
      </c>
      <c r="H784" s="3">
        <f t="shared" si="44"/>
        <v>2062</v>
      </c>
      <c r="I784" s="3">
        <v>556</v>
      </c>
      <c r="J784" s="3">
        <v>75</v>
      </c>
      <c r="K784" s="3">
        <f t="shared" si="45"/>
        <v>631</v>
      </c>
      <c r="L784" s="16" cm="1">
        <f t="array" ref="L784">INDEX('Population 2017-2022'!C$2:C$97, MATCH(1, (E784='Population 2017-2022'!A$2:A$97) * (C784='Population 2017-2022'!B$2:B$97), 0))</f>
        <v>3223158</v>
      </c>
      <c r="M784" s="17">
        <f t="shared" si="50"/>
        <v>0.63974524363993324</v>
      </c>
      <c r="N784" s="17">
        <f t="shared" si="51"/>
        <v>0.19577073168612893</v>
      </c>
    </row>
    <row r="785" spans="1:14" ht="12.75" hidden="1" x14ac:dyDescent="0.2">
      <c r="A785" s="3">
        <v>5</v>
      </c>
      <c r="B785" s="3">
        <v>2022</v>
      </c>
      <c r="C785" s="13">
        <v>2022</v>
      </c>
      <c r="D785" s="2">
        <f t="shared" si="49"/>
        <v>44682</v>
      </c>
      <c r="E785" s="1" t="s">
        <v>19</v>
      </c>
      <c r="F785" s="3">
        <v>791</v>
      </c>
      <c r="G785" s="3">
        <v>49</v>
      </c>
      <c r="H785" s="3">
        <f t="shared" si="44"/>
        <v>840</v>
      </c>
      <c r="I785" s="3">
        <v>117</v>
      </c>
      <c r="J785" s="3">
        <v>9</v>
      </c>
      <c r="K785" s="3">
        <f t="shared" si="45"/>
        <v>126</v>
      </c>
      <c r="L785" s="16" cm="1">
        <f t="array" ref="L785">INDEX('Population 2017-2022'!C$2:C$97, MATCH(1, (E785='Population 2017-2022'!A$2:A$97) * (C785='Population 2017-2022'!B$2:B$97), 0))</f>
        <v>1527911</v>
      </c>
      <c r="M785" s="17">
        <f t="shared" si="50"/>
        <v>0.5497702418530922</v>
      </c>
      <c r="N785" s="17">
        <f t="shared" si="51"/>
        <v>8.2465536277963838E-2</v>
      </c>
    </row>
    <row r="786" spans="1:14" ht="12.75" hidden="1" x14ac:dyDescent="0.2">
      <c r="A786" s="3">
        <v>5</v>
      </c>
      <c r="B786" s="3">
        <v>2022</v>
      </c>
      <c r="C786" s="13">
        <v>2022</v>
      </c>
      <c r="D786" s="2">
        <f t="shared" si="49"/>
        <v>44682</v>
      </c>
      <c r="E786" s="1" t="s">
        <v>48</v>
      </c>
      <c r="F786" s="3">
        <v>919</v>
      </c>
      <c r="G786" s="3">
        <v>45</v>
      </c>
      <c r="H786" s="3">
        <f t="shared" si="44"/>
        <v>964</v>
      </c>
      <c r="I786" s="3">
        <v>65</v>
      </c>
      <c r="J786" s="3">
        <v>123</v>
      </c>
      <c r="K786" s="3">
        <f t="shared" si="45"/>
        <v>188</v>
      </c>
      <c r="L786" s="16" cm="1">
        <f t="array" ref="L786">INDEX('Population 2017-2022'!C$2:C$97, MATCH(1, (E786='Population 2017-2022'!A$2:A$97) * (C786='Population 2017-2022'!B$2:B$97), 0))</f>
        <v>1767837</v>
      </c>
      <c r="M786" s="17">
        <f t="shared" si="50"/>
        <v>0.54529914239830934</v>
      </c>
      <c r="N786" s="17">
        <f t="shared" si="51"/>
        <v>0.10634464602788606</v>
      </c>
    </row>
    <row r="787" spans="1:14" ht="12.75" hidden="1" x14ac:dyDescent="0.2">
      <c r="A787" s="3">
        <v>5</v>
      </c>
      <c r="B787" s="3">
        <v>2022</v>
      </c>
      <c r="C787" s="13">
        <v>2022</v>
      </c>
      <c r="D787" s="2">
        <f t="shared" si="49"/>
        <v>44682</v>
      </c>
      <c r="E787" s="1" t="s">
        <v>49</v>
      </c>
      <c r="F787" s="3">
        <v>504</v>
      </c>
      <c r="G787" s="3">
        <v>74</v>
      </c>
      <c r="H787" s="3">
        <f t="shared" si="44"/>
        <v>578</v>
      </c>
      <c r="I787" s="3">
        <v>91</v>
      </c>
      <c r="J787" s="3">
        <v>6</v>
      </c>
      <c r="K787" s="3">
        <f t="shared" si="45"/>
        <v>97</v>
      </c>
      <c r="L787" s="16" cm="1">
        <f t="array" ref="L787">INDEX('Population 2017-2022'!C$2:C$97, MATCH(1, (E787='Population 2017-2022'!A$2:A$97) * (C787='Population 2017-2022'!B$2:B$97), 0))</f>
        <v>902480</v>
      </c>
      <c r="M787" s="17">
        <f t="shared" si="50"/>
        <v>0.64045740625831038</v>
      </c>
      <c r="N787" s="17">
        <f t="shared" si="51"/>
        <v>0.10748160624058151</v>
      </c>
    </row>
    <row r="788" spans="1:14" ht="12.75" hidden="1" x14ac:dyDescent="0.2">
      <c r="A788" s="3">
        <v>5</v>
      </c>
      <c r="B788" s="3">
        <v>2022</v>
      </c>
      <c r="C788" s="13">
        <v>2022</v>
      </c>
      <c r="D788" s="2">
        <f t="shared" si="49"/>
        <v>44682</v>
      </c>
      <c r="E788" s="1" t="s">
        <v>50</v>
      </c>
      <c r="F788" s="3">
        <v>668</v>
      </c>
      <c r="G788" s="3">
        <v>57</v>
      </c>
      <c r="H788" s="3">
        <f t="shared" si="44"/>
        <v>725</v>
      </c>
      <c r="I788" s="3">
        <v>97</v>
      </c>
      <c r="J788" s="3">
        <v>106</v>
      </c>
      <c r="K788" s="3">
        <f t="shared" si="45"/>
        <v>203</v>
      </c>
      <c r="L788" s="16" cm="1">
        <f t="array" ref="L788">INDEX('Population 2017-2022'!C$2:C$97, MATCH(1, (E788='Population 2017-2022'!A$2:A$97) * (C788='Population 2017-2022'!B$2:B$97), 0))</f>
        <v>1233053</v>
      </c>
      <c r="M788" s="17">
        <f t="shared" si="50"/>
        <v>0.58797148216662221</v>
      </c>
      <c r="N788" s="17">
        <f t="shared" si="51"/>
        <v>0.16463201500665423</v>
      </c>
    </row>
    <row r="789" spans="1:14" ht="12.75" hidden="1" x14ac:dyDescent="0.2">
      <c r="A789" s="3">
        <v>5</v>
      </c>
      <c r="B789" s="3">
        <v>2022</v>
      </c>
      <c r="C789" s="13">
        <v>2022</v>
      </c>
      <c r="D789" s="2">
        <f t="shared" si="49"/>
        <v>44682</v>
      </c>
      <c r="E789" s="1" t="s">
        <v>20</v>
      </c>
      <c r="F789" s="3">
        <v>752</v>
      </c>
      <c r="G789" s="3">
        <v>115</v>
      </c>
      <c r="H789" s="3">
        <f t="shared" si="44"/>
        <v>867</v>
      </c>
      <c r="I789" s="3">
        <v>193</v>
      </c>
      <c r="J789" s="3">
        <v>0</v>
      </c>
      <c r="K789" s="3">
        <f t="shared" si="45"/>
        <v>193</v>
      </c>
      <c r="L789" s="16" cm="1">
        <f t="array" ref="L789">INDEX('Population 2017-2022'!C$2:C$97, MATCH(1, (E789='Population 2017-2022'!A$2:A$97) * (C789='Population 2017-2022'!B$2:B$97), 0))</f>
        <v>1350577</v>
      </c>
      <c r="M789" s="17">
        <f t="shared" si="50"/>
        <v>0.641947848956409</v>
      </c>
      <c r="N789" s="17">
        <f t="shared" si="51"/>
        <v>0.14290188563850859</v>
      </c>
    </row>
    <row r="790" spans="1:14" ht="12.75" hidden="1" x14ac:dyDescent="0.2">
      <c r="A790" s="3">
        <v>5</v>
      </c>
      <c r="B790" s="3">
        <v>2022</v>
      </c>
      <c r="C790" s="13">
        <v>2022</v>
      </c>
      <c r="D790" s="2">
        <f t="shared" si="49"/>
        <v>44682</v>
      </c>
      <c r="E790" s="1" t="s">
        <v>52</v>
      </c>
      <c r="F790" s="3">
        <v>817</v>
      </c>
      <c r="G790" s="3">
        <v>63</v>
      </c>
      <c r="H790" s="3">
        <f t="shared" si="44"/>
        <v>880</v>
      </c>
      <c r="I790" s="3">
        <v>180</v>
      </c>
      <c r="J790" s="3">
        <v>35</v>
      </c>
      <c r="K790" s="3">
        <f t="shared" si="45"/>
        <v>215</v>
      </c>
      <c r="L790" s="16" cm="1">
        <f t="array" ref="L790">INDEX('Population 2017-2022'!C$2:C$97, MATCH(1, (E790='Population 2017-2022'!A$2:A$97) * (C790='Population 2017-2022'!B$2:B$97), 0))</f>
        <v>1430714</v>
      </c>
      <c r="M790" s="17">
        <f t="shared" si="50"/>
        <v>0.61507750675536832</v>
      </c>
      <c r="N790" s="17">
        <f t="shared" si="51"/>
        <v>0.15027461812773202</v>
      </c>
    </row>
    <row r="791" spans="1:14" ht="12.75" x14ac:dyDescent="0.2">
      <c r="A791" s="3">
        <v>5</v>
      </c>
      <c r="B791" s="3">
        <v>2022</v>
      </c>
      <c r="C791" s="13">
        <v>2022</v>
      </c>
      <c r="D791" s="2">
        <f t="shared" si="49"/>
        <v>44682</v>
      </c>
      <c r="E791" s="1" t="s">
        <v>21</v>
      </c>
      <c r="F791" s="3">
        <v>18525</v>
      </c>
      <c r="G791" s="3">
        <v>3332</v>
      </c>
      <c r="H791" s="3">
        <f t="shared" si="44"/>
        <v>21857</v>
      </c>
      <c r="I791" s="3">
        <v>3731</v>
      </c>
      <c r="J791" s="3">
        <v>1539</v>
      </c>
      <c r="K791" s="3">
        <f t="shared" si="45"/>
        <v>5270</v>
      </c>
      <c r="L791" s="16" cm="1">
        <f t="array" ref="L791">INDEX('Population 2017-2022'!C$2:C$97, MATCH(1, (E791='Population 2017-2022'!A$2:A$97) * (C791='Population 2017-2022'!B$2:B$97), 0))</f>
        <v>36364860</v>
      </c>
      <c r="M791" s="17">
        <f t="shared" si="50"/>
        <v>0.60104727475920439</v>
      </c>
      <c r="N791" s="17">
        <f t="shared" si="51"/>
        <v>0.14492012343784633</v>
      </c>
    </row>
    <row r="792" spans="1:14" ht="12.75" hidden="1" x14ac:dyDescent="0.2">
      <c r="A792" s="3">
        <v>6</v>
      </c>
      <c r="B792" s="3">
        <v>2022</v>
      </c>
      <c r="C792" s="13">
        <v>2022</v>
      </c>
      <c r="D792" s="2">
        <f t="shared" si="49"/>
        <v>44713</v>
      </c>
      <c r="E792" s="1" t="s">
        <v>10</v>
      </c>
      <c r="F792" s="3">
        <v>4117</v>
      </c>
      <c r="G792" s="3">
        <v>1207</v>
      </c>
      <c r="H792" s="3">
        <f t="shared" si="44"/>
        <v>5324</v>
      </c>
      <c r="I792" s="3">
        <v>813</v>
      </c>
      <c r="J792" s="3">
        <v>227</v>
      </c>
      <c r="K792" s="3">
        <f t="shared" si="45"/>
        <v>1040</v>
      </c>
    </row>
    <row r="793" spans="1:14" ht="12.75" hidden="1" x14ac:dyDescent="0.2">
      <c r="A793" s="3">
        <v>6</v>
      </c>
      <c r="B793" s="3">
        <v>2022</v>
      </c>
      <c r="C793" s="13">
        <v>2022</v>
      </c>
      <c r="D793" s="2">
        <f t="shared" si="49"/>
        <v>44713</v>
      </c>
      <c r="E793" s="1" t="s">
        <v>11</v>
      </c>
      <c r="F793" s="3">
        <v>2653</v>
      </c>
      <c r="G793" s="3">
        <v>507</v>
      </c>
      <c r="H793" s="3">
        <f t="shared" si="44"/>
        <v>3160</v>
      </c>
      <c r="I793" s="3">
        <v>652</v>
      </c>
      <c r="J793" s="3">
        <v>528</v>
      </c>
      <c r="K793" s="3">
        <f t="shared" si="45"/>
        <v>1180</v>
      </c>
    </row>
    <row r="794" spans="1:14" ht="12.75" hidden="1" x14ac:dyDescent="0.2">
      <c r="A794" s="3">
        <v>6</v>
      </c>
      <c r="B794" s="3">
        <v>2022</v>
      </c>
      <c r="C794" s="13">
        <v>2022</v>
      </c>
      <c r="D794" s="2">
        <f t="shared" si="49"/>
        <v>44713</v>
      </c>
      <c r="E794" s="1" t="s">
        <v>12</v>
      </c>
      <c r="F794" s="3">
        <v>1555</v>
      </c>
      <c r="G794" s="3">
        <v>1226</v>
      </c>
      <c r="H794" s="3">
        <f t="shared" si="44"/>
        <v>2781</v>
      </c>
      <c r="I794" s="3">
        <v>243</v>
      </c>
      <c r="J794" s="3">
        <v>215</v>
      </c>
      <c r="K794" s="3">
        <f t="shared" si="45"/>
        <v>458</v>
      </c>
      <c r="L794" s="16" cm="1">
        <f t="array" ref="L794">INDEX('Population 2017-2022'!C$2:C$97, MATCH(1, (E794='Population 2017-2022'!A$2:A$97) * (C794='Population 2017-2022'!B$2:B$97), 0))</f>
        <v>4133536</v>
      </c>
      <c r="M794" s="17">
        <f t="shared" si="50"/>
        <v>0.67278959225225088</v>
      </c>
      <c r="N794" s="17">
        <f t="shared" si="51"/>
        <v>0.11080101878875616</v>
      </c>
    </row>
    <row r="795" spans="1:14" ht="12.75" hidden="1" x14ac:dyDescent="0.2">
      <c r="A795" s="3">
        <v>6</v>
      </c>
      <c r="B795" s="3">
        <v>2022</v>
      </c>
      <c r="C795" s="13">
        <v>2022</v>
      </c>
      <c r="D795" s="2">
        <f t="shared" si="49"/>
        <v>44713</v>
      </c>
      <c r="E795" s="1" t="s">
        <v>13</v>
      </c>
      <c r="F795" s="3">
        <v>1361</v>
      </c>
      <c r="G795" s="3">
        <v>81</v>
      </c>
      <c r="H795" s="3">
        <f t="shared" si="44"/>
        <v>1442</v>
      </c>
      <c r="I795" s="3">
        <v>186</v>
      </c>
      <c r="J795" s="3">
        <v>73</v>
      </c>
      <c r="K795" s="3">
        <f t="shared" si="45"/>
        <v>259</v>
      </c>
      <c r="L795" s="16" cm="1">
        <f t="array" ref="L795">INDEX('Population 2017-2022'!C$2:C$97, MATCH(1, (E795='Population 2017-2022'!A$2:A$97) * (C795='Population 2017-2022'!B$2:B$97), 0))</f>
        <v>1814368</v>
      </c>
      <c r="M795" s="17">
        <f t="shared" si="50"/>
        <v>0.79476710347625179</v>
      </c>
      <c r="N795" s="17">
        <f t="shared" si="51"/>
        <v>0.14274943120689959</v>
      </c>
    </row>
    <row r="796" spans="1:14" ht="12.75" hidden="1" x14ac:dyDescent="0.2">
      <c r="A796" s="3">
        <v>6</v>
      </c>
      <c r="B796" s="3">
        <v>2022</v>
      </c>
      <c r="C796" s="13">
        <v>2022</v>
      </c>
      <c r="D796" s="2">
        <f t="shared" si="49"/>
        <v>44713</v>
      </c>
      <c r="E796" s="1" t="s">
        <v>14</v>
      </c>
      <c r="F796" s="3">
        <v>1924</v>
      </c>
      <c r="G796" s="3">
        <v>187</v>
      </c>
      <c r="H796" s="3">
        <f t="shared" si="44"/>
        <v>2111</v>
      </c>
      <c r="I796" s="3">
        <v>203</v>
      </c>
      <c r="J796" s="3">
        <v>19</v>
      </c>
      <c r="K796" s="3">
        <f t="shared" si="45"/>
        <v>222</v>
      </c>
      <c r="L796" s="16" cm="1">
        <f t="array" ref="L796">INDEX('Population 2017-2022'!C$2:C$97, MATCH(1, (E796='Population 2017-2022'!A$2:A$97) * (C796='Population 2017-2022'!B$2:B$97), 0))</f>
        <v>2288456</v>
      </c>
      <c r="M796" s="17">
        <f t="shared" si="50"/>
        <v>0.92245601401119359</v>
      </c>
      <c r="N796" s="17">
        <f t="shared" si="51"/>
        <v>9.7008638138552802E-2</v>
      </c>
    </row>
    <row r="797" spans="1:14" ht="12.75" hidden="1" x14ac:dyDescent="0.2">
      <c r="A797" s="3">
        <v>6</v>
      </c>
      <c r="B797" s="3">
        <v>2022</v>
      </c>
      <c r="C797" s="13">
        <v>2022</v>
      </c>
      <c r="D797" s="2">
        <f t="shared" si="49"/>
        <v>44713</v>
      </c>
      <c r="E797" s="1" t="s">
        <v>51</v>
      </c>
      <c r="F797" s="3">
        <v>1424</v>
      </c>
      <c r="G797" s="3">
        <v>38</v>
      </c>
      <c r="H797" s="3">
        <f t="shared" si="44"/>
        <v>1462</v>
      </c>
      <c r="I797" s="3">
        <v>346</v>
      </c>
      <c r="J797" s="3">
        <v>2</v>
      </c>
      <c r="K797" s="3">
        <f t="shared" si="45"/>
        <v>348</v>
      </c>
      <c r="L797" s="16" cm="1">
        <f t="array" ref="L797">INDEX('Population 2017-2022'!C$2:C$97, MATCH(1, (E797='Population 2017-2022'!A$2:A$97) * (C797='Population 2017-2022'!B$2:B$97), 0))</f>
        <v>1630807</v>
      </c>
      <c r="M797" s="17">
        <f t="shared" si="50"/>
        <v>0.89648867094634743</v>
      </c>
      <c r="N797" s="17">
        <f t="shared" si="51"/>
        <v>0.21339128419242742</v>
      </c>
    </row>
    <row r="798" spans="1:14" ht="12.75" hidden="1" x14ac:dyDescent="0.2">
      <c r="A798" s="3">
        <v>6</v>
      </c>
      <c r="B798" s="3">
        <v>2022</v>
      </c>
      <c r="C798" s="13">
        <v>2022</v>
      </c>
      <c r="D798" s="2">
        <f t="shared" si="49"/>
        <v>44713</v>
      </c>
      <c r="E798" s="1" t="s">
        <v>15</v>
      </c>
      <c r="F798" s="3">
        <v>1144</v>
      </c>
      <c r="G798" s="3">
        <v>116</v>
      </c>
      <c r="H798" s="3">
        <f t="shared" si="44"/>
        <v>1260</v>
      </c>
      <c r="I798" s="3">
        <v>127</v>
      </c>
      <c r="J798" s="3">
        <v>31</v>
      </c>
      <c r="K798" s="3">
        <f t="shared" si="45"/>
        <v>158</v>
      </c>
      <c r="L798" s="16" cm="1">
        <f t="array" ref="L798">INDEX('Population 2017-2022'!C$2:C$97, MATCH(1, (E798='Population 2017-2022'!A$2:A$97) * (C798='Population 2017-2022'!B$2:B$97), 0))</f>
        <v>1770765</v>
      </c>
      <c r="M798" s="17">
        <f t="shared" si="50"/>
        <v>0.71155686948861085</v>
      </c>
      <c r="N798" s="17">
        <f t="shared" si="51"/>
        <v>8.9226972523175019E-2</v>
      </c>
    </row>
    <row r="799" spans="1:14" ht="12.75" hidden="1" x14ac:dyDescent="0.2">
      <c r="A799" s="3">
        <v>6</v>
      </c>
      <c r="B799" s="3">
        <v>2022</v>
      </c>
      <c r="C799" s="13">
        <v>2022</v>
      </c>
      <c r="D799" s="2">
        <f t="shared" si="49"/>
        <v>44713</v>
      </c>
      <c r="E799" s="1" t="s">
        <v>16</v>
      </c>
      <c r="F799" s="3">
        <v>1591</v>
      </c>
      <c r="G799" s="3">
        <v>42</v>
      </c>
      <c r="H799" s="3">
        <f t="shared" si="44"/>
        <v>1633</v>
      </c>
      <c r="I799" s="3">
        <v>121</v>
      </c>
      <c r="J799" s="3">
        <v>0</v>
      </c>
      <c r="K799" s="3">
        <f t="shared" si="45"/>
        <v>121</v>
      </c>
      <c r="L799" s="16" cm="1">
        <f t="array" ref="L799">INDEX('Population 2017-2022'!C$2:C$97, MATCH(1, (E799='Population 2017-2022'!A$2:A$97) * (C799='Population 2017-2022'!B$2:B$97), 0))</f>
        <v>2321851</v>
      </c>
      <c r="M799" s="17">
        <f t="shared" si="50"/>
        <v>0.70331817157948551</v>
      </c>
      <c r="N799" s="17">
        <f t="shared" si="51"/>
        <v>5.2113593852490966E-2</v>
      </c>
    </row>
    <row r="800" spans="1:14" ht="12.75" hidden="1" x14ac:dyDescent="0.2">
      <c r="A800" s="3">
        <v>6</v>
      </c>
      <c r="B800" s="3">
        <v>2022</v>
      </c>
      <c r="C800" s="13">
        <v>2022</v>
      </c>
      <c r="D800" s="2">
        <f t="shared" si="49"/>
        <v>44713</v>
      </c>
      <c r="E800" s="1" t="s">
        <v>17</v>
      </c>
      <c r="F800" s="3">
        <v>1674</v>
      </c>
      <c r="G800" s="3">
        <v>103</v>
      </c>
      <c r="H800" s="3">
        <f t="shared" si="44"/>
        <v>1777</v>
      </c>
      <c r="I800" s="3">
        <v>152</v>
      </c>
      <c r="J800" s="3">
        <v>268</v>
      </c>
      <c r="K800" s="3">
        <f t="shared" si="45"/>
        <v>420</v>
      </c>
      <c r="L800" s="16" cm="1">
        <f t="array" ref="L800">INDEX('Population 2017-2022'!C$2:C$97, MATCH(1, (E800='Population 2017-2022'!A$2:A$97) * (C800='Population 2017-2022'!B$2:B$97), 0))</f>
        <v>1963346</v>
      </c>
      <c r="M800" s="17">
        <f t="shared" si="50"/>
        <v>0.9050875393333625</v>
      </c>
      <c r="N800" s="17">
        <f t="shared" si="51"/>
        <v>0.21392052139561749</v>
      </c>
    </row>
    <row r="801" spans="1:14" ht="12.75" hidden="1" x14ac:dyDescent="0.2">
      <c r="A801" s="3">
        <v>6</v>
      </c>
      <c r="B801" s="3">
        <v>2022</v>
      </c>
      <c r="C801" s="13">
        <v>2022</v>
      </c>
      <c r="D801" s="2">
        <f t="shared" si="49"/>
        <v>44713</v>
      </c>
      <c r="E801" s="1" t="s">
        <v>18</v>
      </c>
      <c r="F801" s="3">
        <v>2671</v>
      </c>
      <c r="G801" s="3">
        <v>636</v>
      </c>
      <c r="H801" s="3">
        <f t="shared" si="44"/>
        <v>3307</v>
      </c>
      <c r="I801" s="3">
        <v>642</v>
      </c>
      <c r="J801" s="3">
        <v>85</v>
      </c>
      <c r="K801" s="3">
        <f t="shared" si="45"/>
        <v>727</v>
      </c>
      <c r="L801" s="16" cm="1">
        <f t="array" ref="L801">INDEX('Population 2017-2022'!C$2:C$97, MATCH(1, (E801='Population 2017-2022'!A$2:A$97) * (C801='Population 2017-2022'!B$2:B$97), 0))</f>
        <v>3223158</v>
      </c>
      <c r="M801" s="17">
        <f t="shared" si="50"/>
        <v>1.026012376681503</v>
      </c>
      <c r="N801" s="17">
        <f t="shared" si="51"/>
        <v>0.22555518531825</v>
      </c>
    </row>
    <row r="802" spans="1:14" ht="12.75" hidden="1" x14ac:dyDescent="0.2">
      <c r="A802" s="3">
        <v>6</v>
      </c>
      <c r="B802" s="3">
        <v>2022</v>
      </c>
      <c r="C802" s="13">
        <v>2022</v>
      </c>
      <c r="D802" s="2">
        <f t="shared" si="49"/>
        <v>44713</v>
      </c>
      <c r="E802" s="1" t="s">
        <v>19</v>
      </c>
      <c r="F802" s="3">
        <v>1277</v>
      </c>
      <c r="G802" s="3">
        <v>48</v>
      </c>
      <c r="H802" s="3">
        <f t="shared" si="44"/>
        <v>1325</v>
      </c>
      <c r="I802" s="3">
        <v>158</v>
      </c>
      <c r="J802" s="3">
        <v>5</v>
      </c>
      <c r="K802" s="3">
        <f t="shared" si="45"/>
        <v>163</v>
      </c>
      <c r="L802" s="16" cm="1">
        <f t="array" ref="L802">INDEX('Population 2017-2022'!C$2:C$97, MATCH(1, (E802='Population 2017-2022'!A$2:A$97) * (C802='Population 2017-2022'!B$2:B$97), 0))</f>
        <v>1527911</v>
      </c>
      <c r="M802" s="17">
        <f t="shared" si="50"/>
        <v>0.86719710768493719</v>
      </c>
      <c r="N802" s="17">
        <f t="shared" si="51"/>
        <v>0.10668160645482623</v>
      </c>
    </row>
    <row r="803" spans="1:14" ht="12.75" hidden="1" x14ac:dyDescent="0.2">
      <c r="A803" s="3">
        <v>6</v>
      </c>
      <c r="B803" s="3">
        <v>2022</v>
      </c>
      <c r="C803" s="13">
        <v>2022</v>
      </c>
      <c r="D803" s="2">
        <f t="shared" si="49"/>
        <v>44713</v>
      </c>
      <c r="E803" s="1" t="s">
        <v>48</v>
      </c>
      <c r="F803" s="3">
        <v>1135</v>
      </c>
      <c r="G803" s="3">
        <v>67</v>
      </c>
      <c r="H803" s="3">
        <f t="shared" si="44"/>
        <v>1202</v>
      </c>
      <c r="I803" s="3">
        <v>71</v>
      </c>
      <c r="J803" s="3">
        <v>145</v>
      </c>
      <c r="K803" s="3">
        <f t="shared" si="45"/>
        <v>216</v>
      </c>
      <c r="L803" s="16" cm="1">
        <f t="array" ref="L803">INDEX('Population 2017-2022'!C$2:C$97, MATCH(1, (E803='Population 2017-2022'!A$2:A$97) * (C803='Population 2017-2022'!B$2:B$97), 0))</f>
        <v>1767837</v>
      </c>
      <c r="M803" s="17">
        <f t="shared" si="50"/>
        <v>0.67992693896552681</v>
      </c>
      <c r="N803" s="17">
        <f t="shared" si="51"/>
        <v>0.12218321032991164</v>
      </c>
    </row>
    <row r="804" spans="1:14" ht="12.75" hidden="1" x14ac:dyDescent="0.2">
      <c r="A804" s="3">
        <v>6</v>
      </c>
      <c r="B804" s="3">
        <v>2022</v>
      </c>
      <c r="C804" s="13">
        <v>2022</v>
      </c>
      <c r="D804" s="2">
        <f t="shared" si="49"/>
        <v>44713</v>
      </c>
      <c r="E804" s="1" t="s">
        <v>49</v>
      </c>
      <c r="F804" s="3">
        <v>791</v>
      </c>
      <c r="G804" s="3">
        <v>110</v>
      </c>
      <c r="H804" s="3">
        <f t="shared" si="44"/>
        <v>901</v>
      </c>
      <c r="I804" s="3">
        <v>98</v>
      </c>
      <c r="J804" s="3">
        <v>3</v>
      </c>
      <c r="K804" s="3">
        <f t="shared" si="45"/>
        <v>101</v>
      </c>
      <c r="L804" s="16" cm="1">
        <f t="array" ref="L804">INDEX('Population 2017-2022'!C$2:C$97, MATCH(1, (E804='Population 2017-2022'!A$2:A$97) * (C804='Population 2017-2022'!B$2:B$97), 0))</f>
        <v>902480</v>
      </c>
      <c r="M804" s="17">
        <f t="shared" si="50"/>
        <v>0.99836007446148389</v>
      </c>
      <c r="N804" s="17">
        <f t="shared" si="51"/>
        <v>0.11191383742576012</v>
      </c>
    </row>
    <row r="805" spans="1:14" ht="12.75" hidden="1" x14ac:dyDescent="0.2">
      <c r="A805" s="3">
        <v>6</v>
      </c>
      <c r="B805" s="3">
        <v>2022</v>
      </c>
      <c r="C805" s="13">
        <v>2022</v>
      </c>
      <c r="D805" s="2">
        <f t="shared" si="49"/>
        <v>44713</v>
      </c>
      <c r="E805" s="1" t="s">
        <v>50</v>
      </c>
      <c r="F805" s="3">
        <v>951</v>
      </c>
      <c r="G805" s="3">
        <v>52</v>
      </c>
      <c r="H805" s="3">
        <f t="shared" si="44"/>
        <v>1003</v>
      </c>
      <c r="I805" s="3">
        <v>244</v>
      </c>
      <c r="J805" s="3">
        <v>28</v>
      </c>
      <c r="K805" s="3">
        <f t="shared" si="45"/>
        <v>272</v>
      </c>
      <c r="L805" s="16" cm="1">
        <f t="array" ref="L805">INDEX('Population 2017-2022'!C$2:C$97, MATCH(1, (E805='Population 2017-2022'!A$2:A$97) * (C805='Population 2017-2022'!B$2:B$97), 0))</f>
        <v>1233053</v>
      </c>
      <c r="M805" s="17">
        <f t="shared" si="50"/>
        <v>0.81342813325947871</v>
      </c>
      <c r="N805" s="17">
        <f t="shared" si="51"/>
        <v>0.22059068020596032</v>
      </c>
    </row>
    <row r="806" spans="1:14" ht="12.75" hidden="1" x14ac:dyDescent="0.2">
      <c r="A806" s="3">
        <v>6</v>
      </c>
      <c r="B806" s="3">
        <v>2022</v>
      </c>
      <c r="C806" s="13">
        <v>2022</v>
      </c>
      <c r="D806" s="2">
        <f t="shared" si="49"/>
        <v>44713</v>
      </c>
      <c r="E806" s="1" t="s">
        <v>20</v>
      </c>
      <c r="F806" s="3">
        <v>1854</v>
      </c>
      <c r="G806" s="3">
        <v>240</v>
      </c>
      <c r="H806" s="3">
        <f t="shared" si="44"/>
        <v>2094</v>
      </c>
      <c r="I806" s="3">
        <v>355</v>
      </c>
      <c r="J806" s="3">
        <v>0</v>
      </c>
      <c r="K806" s="3">
        <f t="shared" si="45"/>
        <v>355</v>
      </c>
      <c r="L806" s="16" cm="1">
        <f t="array" ref="L806">INDEX('Population 2017-2022'!C$2:C$97, MATCH(1, (E806='Population 2017-2022'!A$2:A$97) * (C806='Population 2017-2022'!B$2:B$97), 0))</f>
        <v>1350577</v>
      </c>
      <c r="M806" s="17">
        <f t="shared" si="50"/>
        <v>1.5504484379639221</v>
      </c>
      <c r="N806" s="17">
        <f t="shared" si="51"/>
        <v>0.26285061866150544</v>
      </c>
    </row>
    <row r="807" spans="1:14" ht="12.75" hidden="1" x14ac:dyDescent="0.2">
      <c r="A807" s="3">
        <v>6</v>
      </c>
      <c r="B807" s="3">
        <v>2022</v>
      </c>
      <c r="C807" s="13">
        <v>2022</v>
      </c>
      <c r="D807" s="2">
        <f t="shared" si="49"/>
        <v>44713</v>
      </c>
      <c r="E807" s="1" t="s">
        <v>52</v>
      </c>
      <c r="F807" s="3">
        <v>1158</v>
      </c>
      <c r="G807" s="3">
        <v>91</v>
      </c>
      <c r="H807" s="3">
        <f t="shared" si="44"/>
        <v>1249</v>
      </c>
      <c r="I807" s="3">
        <v>249</v>
      </c>
      <c r="J807" s="3">
        <v>41</v>
      </c>
      <c r="K807" s="3">
        <f t="shared" si="45"/>
        <v>290</v>
      </c>
      <c r="L807" s="16" cm="1">
        <f t="array" ref="L807">INDEX('Population 2017-2022'!C$2:C$97, MATCH(1, (E807='Population 2017-2022'!A$2:A$97) * (C807='Population 2017-2022'!B$2:B$97), 0))</f>
        <v>1430714</v>
      </c>
      <c r="M807" s="17">
        <f t="shared" si="50"/>
        <v>0.87299068856528983</v>
      </c>
      <c r="N807" s="17">
        <f t="shared" si="51"/>
        <v>0.20269599654438272</v>
      </c>
    </row>
    <row r="808" spans="1:14" ht="12.75" x14ac:dyDescent="0.2">
      <c r="A808" s="3">
        <v>6</v>
      </c>
      <c r="B808" s="3">
        <v>2022</v>
      </c>
      <c r="C808" s="13">
        <v>2022</v>
      </c>
      <c r="D808" s="2">
        <f t="shared" si="49"/>
        <v>44713</v>
      </c>
      <c r="E808" s="1" t="s">
        <v>21</v>
      </c>
      <c r="F808" s="3">
        <v>27280</v>
      </c>
      <c r="G808" s="3">
        <v>4751</v>
      </c>
      <c r="H808" s="3">
        <f t="shared" si="44"/>
        <v>32031</v>
      </c>
      <c r="I808" s="3">
        <v>4660</v>
      </c>
      <c r="J808" s="3">
        <v>1670</v>
      </c>
      <c r="K808" s="3">
        <f t="shared" si="45"/>
        <v>6330</v>
      </c>
      <c r="L808" s="16" cm="1">
        <f t="array" ref="L808">INDEX('Population 2017-2022'!C$2:C$97, MATCH(1, (E808='Population 2017-2022'!A$2:A$97) * (C808='Population 2017-2022'!B$2:B$97), 0))</f>
        <v>36364860</v>
      </c>
      <c r="M808" s="17">
        <f t="shared" si="50"/>
        <v>0.88082286031075052</v>
      </c>
      <c r="N808" s="17">
        <f t="shared" si="51"/>
        <v>0.1740691425733524</v>
      </c>
    </row>
    <row r="809" spans="1:14" ht="12.75" hidden="1" x14ac:dyDescent="0.2">
      <c r="A809" s="3">
        <v>7</v>
      </c>
      <c r="B809" s="3">
        <v>2022</v>
      </c>
      <c r="C809" s="13">
        <v>2022</v>
      </c>
      <c r="D809" s="2">
        <f t="shared" si="49"/>
        <v>44743</v>
      </c>
      <c r="E809" s="1" t="s">
        <v>10</v>
      </c>
      <c r="F809" s="3">
        <v>3268</v>
      </c>
      <c r="G809" s="3">
        <v>1050</v>
      </c>
      <c r="H809" s="3">
        <f t="shared" si="44"/>
        <v>4318</v>
      </c>
      <c r="I809" s="3">
        <v>596</v>
      </c>
      <c r="J809" s="3">
        <v>242</v>
      </c>
      <c r="K809" s="3">
        <f t="shared" si="45"/>
        <v>838</v>
      </c>
    </row>
    <row r="810" spans="1:14" ht="12.75" hidden="1" x14ac:dyDescent="0.2">
      <c r="A810" s="3">
        <v>7</v>
      </c>
      <c r="B810" s="3">
        <v>2022</v>
      </c>
      <c r="C810" s="13">
        <v>2022</v>
      </c>
      <c r="D810" s="2">
        <f t="shared" si="49"/>
        <v>44743</v>
      </c>
      <c r="E810" s="1" t="s">
        <v>11</v>
      </c>
      <c r="F810" s="3">
        <v>2338</v>
      </c>
      <c r="G810" s="3">
        <v>331</v>
      </c>
      <c r="H810" s="3">
        <f t="shared" si="44"/>
        <v>2669</v>
      </c>
      <c r="I810" s="3">
        <v>522</v>
      </c>
      <c r="J810" s="3">
        <v>415</v>
      </c>
      <c r="K810" s="3">
        <f t="shared" si="45"/>
        <v>937</v>
      </c>
    </row>
    <row r="811" spans="1:14" ht="12.75" hidden="1" x14ac:dyDescent="0.2">
      <c r="A811" s="3">
        <v>7</v>
      </c>
      <c r="B811" s="3">
        <v>2022</v>
      </c>
      <c r="C811" s="13">
        <v>2022</v>
      </c>
      <c r="D811" s="2">
        <f t="shared" si="49"/>
        <v>44743</v>
      </c>
      <c r="E811" s="1" t="s">
        <v>12</v>
      </c>
      <c r="F811" s="3">
        <v>324</v>
      </c>
      <c r="G811" s="3">
        <v>1791</v>
      </c>
      <c r="H811" s="3">
        <f t="shared" si="44"/>
        <v>2115</v>
      </c>
      <c r="I811" s="3">
        <v>180</v>
      </c>
      <c r="J811" s="3">
        <v>162</v>
      </c>
      <c r="K811" s="3">
        <f t="shared" si="45"/>
        <v>342</v>
      </c>
      <c r="L811" s="16" cm="1">
        <f t="array" ref="L811">INDEX('Population 2017-2022'!C$2:C$97, MATCH(1, (E811='Population 2017-2022'!A$2:A$97) * (C811='Population 2017-2022'!B$2:B$97), 0))</f>
        <v>4133536</v>
      </c>
      <c r="M811" s="17">
        <f t="shared" si="50"/>
        <v>0.51166846012711631</v>
      </c>
      <c r="N811" s="17">
        <f t="shared" si="51"/>
        <v>8.2737878658852862E-2</v>
      </c>
    </row>
    <row r="812" spans="1:14" ht="12.75" hidden="1" x14ac:dyDescent="0.2">
      <c r="A812" s="3">
        <v>7</v>
      </c>
      <c r="B812" s="3">
        <v>2022</v>
      </c>
      <c r="C812" s="13">
        <v>2022</v>
      </c>
      <c r="D812" s="2">
        <f t="shared" si="49"/>
        <v>44743</v>
      </c>
      <c r="E812" s="1" t="s">
        <v>13</v>
      </c>
      <c r="F812" s="3">
        <v>1197</v>
      </c>
      <c r="G812" s="3">
        <v>67</v>
      </c>
      <c r="H812" s="3">
        <f t="shared" si="44"/>
        <v>1264</v>
      </c>
      <c r="I812" s="3">
        <v>126</v>
      </c>
      <c r="J812" s="3">
        <v>43</v>
      </c>
      <c r="K812" s="3">
        <f t="shared" si="45"/>
        <v>169</v>
      </c>
      <c r="L812" s="16" cm="1">
        <f t="array" ref="L812">INDEX('Population 2017-2022'!C$2:C$97, MATCH(1, (E812='Population 2017-2022'!A$2:A$97) * (C812='Population 2017-2022'!B$2:B$97), 0))</f>
        <v>1814368</v>
      </c>
      <c r="M812" s="17">
        <f t="shared" si="50"/>
        <v>0.69666131677807364</v>
      </c>
      <c r="N812" s="17">
        <f t="shared" si="51"/>
        <v>9.31453817527646E-2</v>
      </c>
    </row>
    <row r="813" spans="1:14" ht="12.75" hidden="1" x14ac:dyDescent="0.2">
      <c r="A813" s="3">
        <v>7</v>
      </c>
      <c r="B813" s="3">
        <v>2022</v>
      </c>
      <c r="C813" s="13">
        <v>2022</v>
      </c>
      <c r="D813" s="2">
        <f t="shared" si="49"/>
        <v>44743</v>
      </c>
      <c r="E813" s="1" t="s">
        <v>14</v>
      </c>
      <c r="F813" s="3">
        <v>1700</v>
      </c>
      <c r="G813" s="3">
        <v>97</v>
      </c>
      <c r="H813" s="3">
        <f t="shared" si="44"/>
        <v>1797</v>
      </c>
      <c r="I813" s="3">
        <v>147</v>
      </c>
      <c r="J813" s="3">
        <v>11</v>
      </c>
      <c r="K813" s="3">
        <f t="shared" si="45"/>
        <v>158</v>
      </c>
      <c r="L813" s="16" cm="1">
        <f t="array" ref="L813">INDEX('Population 2017-2022'!C$2:C$97, MATCH(1, (E813='Population 2017-2022'!A$2:A$97) * (C813='Population 2017-2022'!B$2:B$97), 0))</f>
        <v>2288456</v>
      </c>
      <c r="M813" s="17">
        <f t="shared" si="50"/>
        <v>0.78524559790531256</v>
      </c>
      <c r="N813" s="17">
        <f t="shared" si="51"/>
        <v>6.9042183900411461E-2</v>
      </c>
    </row>
    <row r="814" spans="1:14" ht="12.75" hidden="1" x14ac:dyDescent="0.2">
      <c r="A814" s="3">
        <v>7</v>
      </c>
      <c r="B814" s="3">
        <v>2022</v>
      </c>
      <c r="C814" s="13">
        <v>2022</v>
      </c>
      <c r="D814" s="2">
        <f t="shared" si="49"/>
        <v>44743</v>
      </c>
      <c r="E814" s="1" t="s">
        <v>51</v>
      </c>
      <c r="F814" s="3">
        <v>1009</v>
      </c>
      <c r="G814" s="3">
        <v>36</v>
      </c>
      <c r="H814" s="3">
        <f t="shared" si="44"/>
        <v>1045</v>
      </c>
      <c r="I814" s="3">
        <v>228</v>
      </c>
      <c r="J814" s="3">
        <v>1</v>
      </c>
      <c r="K814" s="3">
        <f t="shared" si="45"/>
        <v>229</v>
      </c>
      <c r="L814" s="16" cm="1">
        <f t="array" ref="L814">INDEX('Population 2017-2022'!C$2:C$97, MATCH(1, (E814='Population 2017-2022'!A$2:A$97) * (C814='Population 2017-2022'!B$2:B$97), 0))</f>
        <v>1630807</v>
      </c>
      <c r="M814" s="17">
        <f t="shared" si="50"/>
        <v>0.64078704592266278</v>
      </c>
      <c r="N814" s="17">
        <f t="shared" si="51"/>
        <v>0.14042127609214333</v>
      </c>
    </row>
    <row r="815" spans="1:14" ht="12.75" hidden="1" x14ac:dyDescent="0.2">
      <c r="A815" s="3">
        <v>7</v>
      </c>
      <c r="B815" s="3">
        <v>2022</v>
      </c>
      <c r="C815" s="13">
        <v>2022</v>
      </c>
      <c r="D815" s="2">
        <f t="shared" si="49"/>
        <v>44743</v>
      </c>
      <c r="E815" s="1" t="s">
        <v>15</v>
      </c>
      <c r="F815" s="3">
        <v>810</v>
      </c>
      <c r="G815" s="3">
        <v>93</v>
      </c>
      <c r="H815" s="3">
        <f t="shared" si="44"/>
        <v>903</v>
      </c>
      <c r="I815" s="3">
        <v>120</v>
      </c>
      <c r="J815" s="3">
        <v>12</v>
      </c>
      <c r="K815" s="3">
        <f t="shared" si="45"/>
        <v>132</v>
      </c>
      <c r="L815" s="16" cm="1">
        <f t="array" ref="L815">INDEX('Population 2017-2022'!C$2:C$97, MATCH(1, (E815='Population 2017-2022'!A$2:A$97) * (C815='Population 2017-2022'!B$2:B$97), 0))</f>
        <v>1770765</v>
      </c>
      <c r="M815" s="17">
        <f t="shared" si="50"/>
        <v>0.50994908980017106</v>
      </c>
      <c r="N815" s="17">
        <f t="shared" si="51"/>
        <v>7.4544052994044943E-2</v>
      </c>
    </row>
    <row r="816" spans="1:14" ht="12.75" hidden="1" x14ac:dyDescent="0.2">
      <c r="A816" s="3">
        <v>7</v>
      </c>
      <c r="B816" s="3">
        <v>2022</v>
      </c>
      <c r="C816" s="13">
        <v>2022</v>
      </c>
      <c r="D816" s="2">
        <f t="shared" si="49"/>
        <v>44743</v>
      </c>
      <c r="E816" s="1" t="s">
        <v>16</v>
      </c>
      <c r="F816" s="3">
        <v>1249</v>
      </c>
      <c r="G816" s="3">
        <v>37</v>
      </c>
      <c r="H816" s="3">
        <f t="shared" si="44"/>
        <v>1286</v>
      </c>
      <c r="I816" s="3">
        <v>86</v>
      </c>
      <c r="J816" s="3">
        <v>0</v>
      </c>
      <c r="K816" s="3">
        <f t="shared" si="45"/>
        <v>86</v>
      </c>
      <c r="L816" s="16" cm="1">
        <f t="array" ref="L816">INDEX('Population 2017-2022'!C$2:C$97, MATCH(1, (E816='Population 2017-2022'!A$2:A$97) * (C816='Population 2017-2022'!B$2:B$97), 0))</f>
        <v>2321851</v>
      </c>
      <c r="M816" s="17">
        <f t="shared" si="50"/>
        <v>0.55386844375457345</v>
      </c>
      <c r="N816" s="17">
        <f t="shared" si="51"/>
        <v>3.7039413812514237E-2</v>
      </c>
    </row>
    <row r="817" spans="1:14" ht="12.75" hidden="1" x14ac:dyDescent="0.2">
      <c r="A817" s="3">
        <v>7</v>
      </c>
      <c r="B817" s="3">
        <v>2022</v>
      </c>
      <c r="C817" s="13">
        <v>2022</v>
      </c>
      <c r="D817" s="2">
        <f t="shared" si="49"/>
        <v>44743</v>
      </c>
      <c r="E817" s="1" t="s">
        <v>17</v>
      </c>
      <c r="F817" s="3">
        <v>1455</v>
      </c>
      <c r="G817" s="3">
        <v>51</v>
      </c>
      <c r="H817" s="3">
        <f t="shared" si="44"/>
        <v>1506</v>
      </c>
      <c r="I817" s="3">
        <v>65</v>
      </c>
      <c r="J817" s="3">
        <v>164</v>
      </c>
      <c r="K817" s="3">
        <f t="shared" si="45"/>
        <v>229</v>
      </c>
      <c r="L817" s="16" cm="1">
        <f t="array" ref="L817">INDEX('Population 2017-2022'!C$2:C$97, MATCH(1, (E817='Population 2017-2022'!A$2:A$97) * (C817='Population 2017-2022'!B$2:B$97), 0))</f>
        <v>1963346</v>
      </c>
      <c r="M817" s="17">
        <f t="shared" si="50"/>
        <v>0.76705786957571409</v>
      </c>
      <c r="N817" s="17">
        <f t="shared" si="51"/>
        <v>0.11663761761808668</v>
      </c>
    </row>
    <row r="818" spans="1:14" ht="12.75" hidden="1" x14ac:dyDescent="0.2">
      <c r="A818" s="3">
        <v>7</v>
      </c>
      <c r="B818" s="3">
        <v>2022</v>
      </c>
      <c r="C818" s="13">
        <v>2022</v>
      </c>
      <c r="D818" s="2">
        <f t="shared" si="49"/>
        <v>44743</v>
      </c>
      <c r="E818" s="1" t="s">
        <v>18</v>
      </c>
      <c r="F818" s="3">
        <v>1958</v>
      </c>
      <c r="G818" s="3">
        <v>602</v>
      </c>
      <c r="H818" s="3">
        <f t="shared" si="44"/>
        <v>2560</v>
      </c>
      <c r="I818" s="3">
        <v>559</v>
      </c>
      <c r="J818" s="3">
        <v>77</v>
      </c>
      <c r="K818" s="3">
        <f t="shared" si="45"/>
        <v>636</v>
      </c>
      <c r="L818" s="16" cm="1">
        <f t="array" ref="L818">INDEX('Population 2017-2022'!C$2:C$97, MATCH(1, (E818='Population 2017-2022'!A$2:A$97) * (C818='Population 2017-2022'!B$2:B$97), 0))</f>
        <v>3223158</v>
      </c>
      <c r="M818" s="17">
        <f t="shared" si="50"/>
        <v>0.79425209685656117</v>
      </c>
      <c r="N818" s="17">
        <f t="shared" si="51"/>
        <v>0.19732200531280192</v>
      </c>
    </row>
    <row r="819" spans="1:14" ht="12.75" hidden="1" x14ac:dyDescent="0.2">
      <c r="A819" s="3">
        <v>7</v>
      </c>
      <c r="B819" s="3">
        <v>2022</v>
      </c>
      <c r="C819" s="13">
        <v>2022</v>
      </c>
      <c r="D819" s="2">
        <f t="shared" si="49"/>
        <v>44743</v>
      </c>
      <c r="E819" s="1" t="s">
        <v>19</v>
      </c>
      <c r="F819" s="3">
        <v>1058</v>
      </c>
      <c r="G819" s="3">
        <v>35</v>
      </c>
      <c r="H819" s="3">
        <f t="shared" si="44"/>
        <v>1093</v>
      </c>
      <c r="I819" s="3">
        <v>148</v>
      </c>
      <c r="J819" s="3">
        <v>3</v>
      </c>
      <c r="K819" s="3">
        <f t="shared" si="45"/>
        <v>151</v>
      </c>
      <c r="L819" s="16" cm="1">
        <f t="array" ref="L819">INDEX('Population 2017-2022'!C$2:C$97, MATCH(1, (E819='Population 2017-2022'!A$2:A$97) * (C819='Population 2017-2022'!B$2:B$97), 0))</f>
        <v>1527911</v>
      </c>
      <c r="M819" s="17">
        <f t="shared" si="50"/>
        <v>0.71535580279217836</v>
      </c>
      <c r="N819" s="17">
        <f t="shared" si="51"/>
        <v>9.8827745856924915E-2</v>
      </c>
    </row>
    <row r="820" spans="1:14" ht="12.75" hidden="1" x14ac:dyDescent="0.2">
      <c r="A820" s="3">
        <v>7</v>
      </c>
      <c r="B820" s="3">
        <v>2022</v>
      </c>
      <c r="C820" s="13">
        <v>2022</v>
      </c>
      <c r="D820" s="2">
        <f t="shared" si="49"/>
        <v>44743</v>
      </c>
      <c r="E820" s="1" t="s">
        <v>48</v>
      </c>
      <c r="F820" s="3">
        <v>1130</v>
      </c>
      <c r="G820" s="3">
        <v>54</v>
      </c>
      <c r="H820" s="3">
        <f t="shared" si="44"/>
        <v>1184</v>
      </c>
      <c r="I820" s="3">
        <v>67</v>
      </c>
      <c r="J820" s="3">
        <v>86</v>
      </c>
      <c r="K820" s="3">
        <f t="shared" si="45"/>
        <v>153</v>
      </c>
      <c r="L820" s="16" cm="1">
        <f t="array" ref="L820">INDEX('Population 2017-2022'!C$2:C$97, MATCH(1, (E820='Population 2017-2022'!A$2:A$97) * (C820='Population 2017-2022'!B$2:B$97), 0))</f>
        <v>1767837</v>
      </c>
      <c r="M820" s="17">
        <f t="shared" si="50"/>
        <v>0.66974500477136745</v>
      </c>
      <c r="N820" s="17">
        <f t="shared" si="51"/>
        <v>8.6546440650354078E-2</v>
      </c>
    </row>
    <row r="821" spans="1:14" ht="12.75" hidden="1" x14ac:dyDescent="0.2">
      <c r="A821" s="3">
        <v>7</v>
      </c>
      <c r="B821" s="3">
        <v>2022</v>
      </c>
      <c r="C821" s="13">
        <v>2022</v>
      </c>
      <c r="D821" s="2">
        <f t="shared" si="49"/>
        <v>44743</v>
      </c>
      <c r="E821" s="1" t="s">
        <v>49</v>
      </c>
      <c r="F821" s="3">
        <v>628</v>
      </c>
      <c r="G821" s="3">
        <v>85</v>
      </c>
      <c r="H821" s="3">
        <f t="shared" si="44"/>
        <v>713</v>
      </c>
      <c r="I821" s="3">
        <v>122</v>
      </c>
      <c r="J821" s="3">
        <v>5</v>
      </c>
      <c r="K821" s="3">
        <f t="shared" si="45"/>
        <v>127</v>
      </c>
      <c r="L821" s="16" cm="1">
        <f t="array" ref="L821">INDEX('Population 2017-2022'!C$2:C$97, MATCH(1, (E821='Population 2017-2022'!A$2:A$97) * (C821='Population 2017-2022'!B$2:B$97), 0))</f>
        <v>902480</v>
      </c>
      <c r="M821" s="17">
        <f t="shared" si="50"/>
        <v>0.79004520875808881</v>
      </c>
      <c r="N821" s="17">
        <f t="shared" si="51"/>
        <v>0.14072334012942114</v>
      </c>
    </row>
    <row r="822" spans="1:14" ht="12.75" hidden="1" x14ac:dyDescent="0.2">
      <c r="A822" s="3">
        <v>7</v>
      </c>
      <c r="B822" s="3">
        <v>2022</v>
      </c>
      <c r="C822" s="13">
        <v>2022</v>
      </c>
      <c r="D822" s="2">
        <f t="shared" si="49"/>
        <v>44743</v>
      </c>
      <c r="E822" s="1" t="s">
        <v>50</v>
      </c>
      <c r="F822" s="3">
        <v>886</v>
      </c>
      <c r="G822" s="3">
        <v>47</v>
      </c>
      <c r="H822" s="3">
        <f t="shared" si="44"/>
        <v>933</v>
      </c>
      <c r="I822" s="3">
        <v>134</v>
      </c>
      <c r="J822" s="3">
        <v>29</v>
      </c>
      <c r="K822" s="3">
        <f t="shared" si="45"/>
        <v>163</v>
      </c>
      <c r="L822" s="16" cm="1">
        <f t="array" ref="L822">INDEX('Population 2017-2022'!C$2:C$97, MATCH(1, (E822='Population 2017-2022'!A$2:A$97) * (C822='Population 2017-2022'!B$2:B$97), 0))</f>
        <v>1233053</v>
      </c>
      <c r="M822" s="17">
        <f t="shared" si="50"/>
        <v>0.75665847291235655</v>
      </c>
      <c r="N822" s="17">
        <f t="shared" si="51"/>
        <v>0.132192209094013</v>
      </c>
    </row>
    <row r="823" spans="1:14" ht="12.75" hidden="1" x14ac:dyDescent="0.2">
      <c r="A823" s="3">
        <v>7</v>
      </c>
      <c r="B823" s="3">
        <v>2022</v>
      </c>
      <c r="C823" s="13">
        <v>2022</v>
      </c>
      <c r="D823" s="2">
        <f t="shared" si="49"/>
        <v>44743</v>
      </c>
      <c r="E823" s="1" t="s">
        <v>20</v>
      </c>
      <c r="F823" s="3">
        <v>1018</v>
      </c>
      <c r="G823" s="3">
        <v>112</v>
      </c>
      <c r="H823" s="3">
        <f t="shared" si="44"/>
        <v>1130</v>
      </c>
      <c r="I823" s="3">
        <v>244</v>
      </c>
      <c r="J823" s="3">
        <v>0</v>
      </c>
      <c r="K823" s="3">
        <f t="shared" si="45"/>
        <v>244</v>
      </c>
      <c r="L823" s="16" cm="1">
        <f t="array" ref="L823">INDEX('Population 2017-2022'!C$2:C$97, MATCH(1, (E823='Population 2017-2022'!A$2:A$97) * (C823='Population 2017-2022'!B$2:B$97), 0))</f>
        <v>1350577</v>
      </c>
      <c r="M823" s="17">
        <f t="shared" si="50"/>
        <v>0.8366794340492989</v>
      </c>
      <c r="N823" s="17">
        <f t="shared" si="51"/>
        <v>0.18066352381241499</v>
      </c>
    </row>
    <row r="824" spans="1:14" ht="12.75" hidden="1" x14ac:dyDescent="0.2">
      <c r="A824" s="3">
        <v>7</v>
      </c>
      <c r="B824" s="3">
        <v>2022</v>
      </c>
      <c r="C824" s="13">
        <v>2022</v>
      </c>
      <c r="D824" s="2">
        <f t="shared" si="49"/>
        <v>44743</v>
      </c>
      <c r="E824" s="1" t="s">
        <v>52</v>
      </c>
      <c r="F824" s="3">
        <v>921</v>
      </c>
      <c r="G824" s="3">
        <v>51</v>
      </c>
      <c r="H824" s="3">
        <f t="shared" si="44"/>
        <v>972</v>
      </c>
      <c r="I824" s="3">
        <v>206</v>
      </c>
      <c r="J824" s="3">
        <v>27</v>
      </c>
      <c r="K824" s="3">
        <f t="shared" si="45"/>
        <v>233</v>
      </c>
      <c r="L824" s="16" cm="1">
        <f t="array" ref="L824">INDEX('Population 2017-2022'!C$2:C$97, MATCH(1, (E824='Population 2017-2022'!A$2:A$97) * (C824='Population 2017-2022'!B$2:B$97), 0))</f>
        <v>1430714</v>
      </c>
      <c r="M824" s="17">
        <f t="shared" si="50"/>
        <v>0.67938106427979317</v>
      </c>
      <c r="N824" s="17">
        <f t="shared" si="51"/>
        <v>0.1628557489477282</v>
      </c>
    </row>
    <row r="825" spans="1:14" ht="12.75" x14ac:dyDescent="0.2">
      <c r="A825" s="3">
        <v>7</v>
      </c>
      <c r="B825" s="3">
        <v>2022</v>
      </c>
      <c r="C825" s="13">
        <v>2022</v>
      </c>
      <c r="D825" s="2">
        <f t="shared" si="49"/>
        <v>44743</v>
      </c>
      <c r="E825" s="1" t="s">
        <v>21</v>
      </c>
      <c r="F825" s="3">
        <v>20949</v>
      </c>
      <c r="G825" s="3">
        <v>4539</v>
      </c>
      <c r="H825" s="3">
        <f t="shared" si="44"/>
        <v>25488</v>
      </c>
      <c r="I825" s="3">
        <v>3550</v>
      </c>
      <c r="J825" s="3">
        <v>1277</v>
      </c>
      <c r="K825" s="3">
        <f t="shared" si="45"/>
        <v>4827</v>
      </c>
      <c r="L825" s="16" cm="1">
        <f t="array" ref="L825">INDEX('Population 2017-2022'!C$2:C$97, MATCH(1, (E825='Population 2017-2022'!A$2:A$97) * (C825='Population 2017-2022'!B$2:B$97), 0))</f>
        <v>36364860</v>
      </c>
      <c r="M825" s="17">
        <f t="shared" si="50"/>
        <v>0.7008964148356408</v>
      </c>
      <c r="N825" s="17">
        <f t="shared" si="51"/>
        <v>0.13273803336517725</v>
      </c>
    </row>
    <row r="826" spans="1:14" ht="12.75" hidden="1" x14ac:dyDescent="0.2">
      <c r="A826" s="3">
        <v>8</v>
      </c>
      <c r="B826" s="3">
        <v>2022</v>
      </c>
      <c r="C826" s="13">
        <v>2022</v>
      </c>
      <c r="D826" s="2">
        <f t="shared" si="49"/>
        <v>44774</v>
      </c>
      <c r="E826" s="1" t="s">
        <v>10</v>
      </c>
      <c r="F826" s="3">
        <v>2164</v>
      </c>
      <c r="G826" s="3">
        <v>1080</v>
      </c>
      <c r="H826" s="3">
        <f t="shared" si="44"/>
        <v>3244</v>
      </c>
      <c r="I826" s="3">
        <v>795</v>
      </c>
      <c r="J826" s="3">
        <v>352</v>
      </c>
      <c r="K826" s="3">
        <f t="shared" si="45"/>
        <v>1147</v>
      </c>
    </row>
    <row r="827" spans="1:14" ht="12.75" hidden="1" x14ac:dyDescent="0.2">
      <c r="A827" s="3">
        <v>8</v>
      </c>
      <c r="B827" s="3">
        <v>2022</v>
      </c>
      <c r="C827" s="13">
        <v>2022</v>
      </c>
      <c r="D827" s="2">
        <f t="shared" si="49"/>
        <v>44774</v>
      </c>
      <c r="E827" s="1" t="s">
        <v>11</v>
      </c>
      <c r="F827" s="3">
        <v>1674</v>
      </c>
      <c r="G827" s="3">
        <v>380</v>
      </c>
      <c r="H827" s="3">
        <f t="shared" si="44"/>
        <v>2054</v>
      </c>
      <c r="I827" s="3">
        <v>688</v>
      </c>
      <c r="J827" s="3">
        <v>476</v>
      </c>
      <c r="K827" s="3">
        <f t="shared" si="45"/>
        <v>1164</v>
      </c>
    </row>
    <row r="828" spans="1:14" ht="12.75" hidden="1" x14ac:dyDescent="0.2">
      <c r="A828" s="3">
        <v>8</v>
      </c>
      <c r="B828" s="3">
        <v>2022</v>
      </c>
      <c r="C828" s="13">
        <v>2022</v>
      </c>
      <c r="D828" s="2">
        <f t="shared" si="49"/>
        <v>44774</v>
      </c>
      <c r="E828" s="1" t="s">
        <v>12</v>
      </c>
      <c r="F828" s="3">
        <v>2578</v>
      </c>
      <c r="G828" s="3">
        <v>446</v>
      </c>
      <c r="H828" s="3">
        <f t="shared" si="44"/>
        <v>3024</v>
      </c>
      <c r="I828" s="3">
        <v>217</v>
      </c>
      <c r="J828" s="3">
        <v>191</v>
      </c>
      <c r="K828" s="3">
        <f t="shared" si="45"/>
        <v>408</v>
      </c>
      <c r="L828" s="16" cm="1">
        <f t="array" ref="L828">INDEX('Population 2017-2022'!C$2:C$97, MATCH(1, (E828='Population 2017-2022'!A$2:A$97) * (C828='Population 2017-2022'!B$2:B$97), 0))</f>
        <v>4133536</v>
      </c>
      <c r="M828" s="17">
        <f t="shared" si="50"/>
        <v>0.73157703235196214</v>
      </c>
      <c r="N828" s="17">
        <f t="shared" si="51"/>
        <v>9.8704837698280604E-2</v>
      </c>
    </row>
    <row r="829" spans="1:14" ht="12.75" hidden="1" x14ac:dyDescent="0.2">
      <c r="A829" s="3">
        <v>8</v>
      </c>
      <c r="B829" s="3">
        <v>2022</v>
      </c>
      <c r="C829" s="13">
        <v>2022</v>
      </c>
      <c r="D829" s="2">
        <f t="shared" si="49"/>
        <v>44774</v>
      </c>
      <c r="E829" s="1" t="s">
        <v>13</v>
      </c>
      <c r="F829" s="3">
        <v>816</v>
      </c>
      <c r="G829" s="3">
        <v>63</v>
      </c>
      <c r="H829" s="3">
        <f t="shared" si="44"/>
        <v>879</v>
      </c>
      <c r="I829" s="3">
        <v>203</v>
      </c>
      <c r="J829" s="3">
        <v>79</v>
      </c>
      <c r="K829" s="3">
        <f t="shared" si="45"/>
        <v>282</v>
      </c>
      <c r="L829" s="16" cm="1">
        <f t="array" ref="L829">INDEX('Population 2017-2022'!C$2:C$97, MATCH(1, (E829='Population 2017-2022'!A$2:A$97) * (C829='Population 2017-2022'!B$2:B$97), 0))</f>
        <v>1814368</v>
      </c>
      <c r="M829" s="17">
        <f t="shared" si="50"/>
        <v>0.48446621633538511</v>
      </c>
      <c r="N829" s="17">
        <f t="shared" si="51"/>
        <v>0.15542602162295632</v>
      </c>
    </row>
    <row r="830" spans="1:14" ht="12.75" hidden="1" x14ac:dyDescent="0.2">
      <c r="A830" s="3">
        <v>8</v>
      </c>
      <c r="B830" s="3">
        <v>2022</v>
      </c>
      <c r="C830" s="13">
        <v>2022</v>
      </c>
      <c r="D830" s="2">
        <f t="shared" si="49"/>
        <v>44774</v>
      </c>
      <c r="E830" s="1" t="s">
        <v>14</v>
      </c>
      <c r="F830" s="3">
        <v>506</v>
      </c>
      <c r="G830" s="3">
        <v>99</v>
      </c>
      <c r="H830" s="3">
        <f t="shared" si="44"/>
        <v>605</v>
      </c>
      <c r="I830" s="3">
        <v>221</v>
      </c>
      <c r="J830" s="3">
        <v>17</v>
      </c>
      <c r="K830" s="3">
        <f t="shared" si="45"/>
        <v>238</v>
      </c>
      <c r="L830" s="16" cm="1">
        <f t="array" ref="L830">INDEX('Population 2017-2022'!C$2:C$97, MATCH(1, (E830='Population 2017-2022'!A$2:A$97) * (C830='Population 2017-2022'!B$2:B$97), 0))</f>
        <v>2288456</v>
      </c>
      <c r="M830" s="17">
        <f t="shared" si="50"/>
        <v>0.26437038771992993</v>
      </c>
      <c r="N830" s="17">
        <f t="shared" si="51"/>
        <v>0.10400025169808814</v>
      </c>
    </row>
    <row r="831" spans="1:14" ht="12.75" hidden="1" x14ac:dyDescent="0.2">
      <c r="A831" s="3">
        <v>8</v>
      </c>
      <c r="B831" s="3">
        <v>2022</v>
      </c>
      <c r="C831" s="13">
        <v>2022</v>
      </c>
      <c r="D831" s="2">
        <f t="shared" si="49"/>
        <v>44774</v>
      </c>
      <c r="E831" s="1" t="s">
        <v>51</v>
      </c>
      <c r="F831" s="3">
        <v>480</v>
      </c>
      <c r="G831" s="3">
        <v>44</v>
      </c>
      <c r="H831" s="3">
        <f t="shared" si="44"/>
        <v>524</v>
      </c>
      <c r="I831" s="3">
        <v>317</v>
      </c>
      <c r="J831" s="3">
        <v>2</v>
      </c>
      <c r="K831" s="3">
        <f t="shared" si="45"/>
        <v>319</v>
      </c>
      <c r="L831" s="16" cm="1">
        <f t="array" ref="L831">INDEX('Population 2017-2022'!C$2:C$97, MATCH(1, (E831='Population 2017-2022'!A$2:A$97) * (C831='Population 2017-2022'!B$2:B$97), 0))</f>
        <v>1630807</v>
      </c>
      <c r="M831" s="17">
        <f t="shared" si="50"/>
        <v>0.32131331297940224</v>
      </c>
      <c r="N831" s="17">
        <f t="shared" si="51"/>
        <v>0.1956086771763918</v>
      </c>
    </row>
    <row r="832" spans="1:14" ht="12.75" hidden="1" x14ac:dyDescent="0.2">
      <c r="A832" s="3">
        <v>8</v>
      </c>
      <c r="B832" s="3">
        <v>2022</v>
      </c>
      <c r="C832" s="13">
        <v>2022</v>
      </c>
      <c r="D832" s="2">
        <f t="shared" si="49"/>
        <v>44774</v>
      </c>
      <c r="E832" s="1" t="s">
        <v>15</v>
      </c>
      <c r="F832" s="3">
        <v>1172</v>
      </c>
      <c r="G832" s="3">
        <v>100</v>
      </c>
      <c r="H832" s="3">
        <f t="shared" si="44"/>
        <v>1272</v>
      </c>
      <c r="I832" s="3">
        <v>177</v>
      </c>
      <c r="J832" s="3">
        <v>20</v>
      </c>
      <c r="K832" s="3">
        <f t="shared" si="45"/>
        <v>197</v>
      </c>
      <c r="L832" s="16" cm="1">
        <f t="array" ref="L832">INDEX('Population 2017-2022'!C$2:C$97, MATCH(1, (E832='Population 2017-2022'!A$2:A$97) * (C832='Population 2017-2022'!B$2:B$97), 0))</f>
        <v>1770765</v>
      </c>
      <c r="M832" s="17">
        <f t="shared" si="50"/>
        <v>0.71833360157897863</v>
      </c>
      <c r="N832" s="17">
        <f t="shared" si="51"/>
        <v>0.11125135181687011</v>
      </c>
    </row>
    <row r="833" spans="1:14" ht="12.75" hidden="1" x14ac:dyDescent="0.2">
      <c r="A833" s="3">
        <v>8</v>
      </c>
      <c r="B833" s="3">
        <v>2022</v>
      </c>
      <c r="C833" s="13">
        <v>2022</v>
      </c>
      <c r="D833" s="2">
        <f t="shared" si="49"/>
        <v>44774</v>
      </c>
      <c r="E833" s="1" t="s">
        <v>16</v>
      </c>
      <c r="F833" s="3">
        <v>1319</v>
      </c>
      <c r="G833" s="3">
        <v>5</v>
      </c>
      <c r="H833" s="3">
        <f t="shared" si="44"/>
        <v>1324</v>
      </c>
      <c r="I833" s="3">
        <v>108</v>
      </c>
      <c r="J833" s="3">
        <v>0</v>
      </c>
      <c r="K833" s="3">
        <f t="shared" si="45"/>
        <v>108</v>
      </c>
      <c r="L833" s="16" cm="1">
        <f t="array" ref="L833">INDEX('Population 2017-2022'!C$2:C$97, MATCH(1, (E833='Population 2017-2022'!A$2:A$97) * (C833='Population 2017-2022'!B$2:B$97), 0))</f>
        <v>2321851</v>
      </c>
      <c r="M833" s="17">
        <f t="shared" si="50"/>
        <v>0.57023469636940527</v>
      </c>
      <c r="N833" s="17">
        <f t="shared" si="51"/>
        <v>4.6514612694785323E-2</v>
      </c>
    </row>
    <row r="834" spans="1:14" ht="12.75" hidden="1" x14ac:dyDescent="0.2">
      <c r="A834" s="3">
        <v>8</v>
      </c>
      <c r="B834" s="3">
        <v>2022</v>
      </c>
      <c r="C834" s="13">
        <v>2022</v>
      </c>
      <c r="D834" s="2">
        <f t="shared" si="49"/>
        <v>44774</v>
      </c>
      <c r="E834" s="1" t="s">
        <v>17</v>
      </c>
      <c r="F834" s="3">
        <v>1789</v>
      </c>
      <c r="G834" s="3">
        <v>107</v>
      </c>
      <c r="H834" s="3">
        <f t="shared" si="44"/>
        <v>1896</v>
      </c>
      <c r="I834" s="3">
        <v>192</v>
      </c>
      <c r="J834" s="3">
        <v>358</v>
      </c>
      <c r="K834" s="3">
        <f t="shared" si="45"/>
        <v>550</v>
      </c>
      <c r="L834" s="16" cm="1">
        <f t="array" ref="L834">INDEX('Population 2017-2022'!C$2:C$97, MATCH(1, (E834='Population 2017-2022'!A$2:A$97) * (C834='Population 2017-2022'!B$2:B$97), 0))</f>
        <v>1963346</v>
      </c>
      <c r="M834" s="17">
        <f t="shared" si="50"/>
        <v>0.96569835372878754</v>
      </c>
      <c r="N834" s="17">
        <f t="shared" si="51"/>
        <v>0.28013401611330863</v>
      </c>
    </row>
    <row r="835" spans="1:14" ht="12.75" hidden="1" x14ac:dyDescent="0.2">
      <c r="A835" s="3">
        <v>8</v>
      </c>
      <c r="B835" s="3">
        <v>2022</v>
      </c>
      <c r="C835" s="13">
        <v>2022</v>
      </c>
      <c r="D835" s="2">
        <f t="shared" si="49"/>
        <v>44774</v>
      </c>
      <c r="E835" s="1" t="s">
        <v>18</v>
      </c>
      <c r="F835" s="3">
        <v>1470</v>
      </c>
      <c r="G835" s="3">
        <v>348</v>
      </c>
      <c r="H835" s="3">
        <f t="shared" si="44"/>
        <v>1818</v>
      </c>
      <c r="I835" s="3">
        <v>629</v>
      </c>
      <c r="J835" s="3">
        <v>102</v>
      </c>
      <c r="K835" s="3">
        <f t="shared" si="45"/>
        <v>731</v>
      </c>
      <c r="L835" s="16" cm="1">
        <f t="array" ref="L835">INDEX('Population 2017-2022'!C$2:C$97, MATCH(1, (E835='Population 2017-2022'!A$2:A$97) * (C835='Population 2017-2022'!B$2:B$97), 0))</f>
        <v>3223158</v>
      </c>
      <c r="M835" s="17">
        <f t="shared" ref="M835:M898" si="52">1000*H835/L835</f>
        <v>0.56404309065829228</v>
      </c>
      <c r="N835" s="17">
        <f t="shared" ref="N835:N898" si="53">1000*K835/L835</f>
        <v>0.22679620421958838</v>
      </c>
    </row>
    <row r="836" spans="1:14" ht="12.75" hidden="1" x14ac:dyDescent="0.2">
      <c r="A836" s="3">
        <v>8</v>
      </c>
      <c r="B836" s="3">
        <v>2022</v>
      </c>
      <c r="C836" s="13">
        <v>2022</v>
      </c>
      <c r="D836" s="2">
        <f t="shared" si="49"/>
        <v>44774</v>
      </c>
      <c r="E836" s="1" t="s">
        <v>19</v>
      </c>
      <c r="F836" s="3">
        <v>711</v>
      </c>
      <c r="G836" s="3">
        <v>50</v>
      </c>
      <c r="H836" s="3">
        <f t="shared" si="44"/>
        <v>761</v>
      </c>
      <c r="I836" s="3">
        <v>150</v>
      </c>
      <c r="J836" s="3">
        <v>21</v>
      </c>
      <c r="K836" s="3">
        <f t="shared" si="45"/>
        <v>171</v>
      </c>
      <c r="L836" s="16" cm="1">
        <f t="array" ref="L836">INDEX('Population 2017-2022'!C$2:C$97, MATCH(1, (E836='Population 2017-2022'!A$2:A$97) * (C836='Population 2017-2022'!B$2:B$97), 0))</f>
        <v>1527911</v>
      </c>
      <c r="M836" s="17">
        <f t="shared" si="52"/>
        <v>0.49806565958357524</v>
      </c>
      <c r="N836" s="17">
        <f t="shared" si="53"/>
        <v>0.11191751352009377</v>
      </c>
    </row>
    <row r="837" spans="1:14" ht="12.75" hidden="1" x14ac:dyDescent="0.2">
      <c r="A837" s="3">
        <v>8</v>
      </c>
      <c r="B837" s="3">
        <v>2022</v>
      </c>
      <c r="C837" s="13">
        <v>2022</v>
      </c>
      <c r="D837" s="2">
        <f t="shared" si="49"/>
        <v>44774</v>
      </c>
      <c r="E837" s="1" t="s">
        <v>48</v>
      </c>
      <c r="F837" s="3">
        <v>1236</v>
      </c>
      <c r="G837" s="3">
        <v>72</v>
      </c>
      <c r="H837" s="3">
        <f t="shared" si="44"/>
        <v>1308</v>
      </c>
      <c r="I837" s="3">
        <v>71</v>
      </c>
      <c r="J837" s="3">
        <v>152</v>
      </c>
      <c r="K837" s="3">
        <f t="shared" si="45"/>
        <v>223</v>
      </c>
      <c r="L837" s="16" cm="1">
        <f t="array" ref="L837">INDEX('Population 2017-2022'!C$2:C$97, MATCH(1, (E837='Population 2017-2022'!A$2:A$97) * (C837='Population 2017-2022'!B$2:B$97), 0))</f>
        <v>1767837</v>
      </c>
      <c r="M837" s="17">
        <f t="shared" si="52"/>
        <v>0.73988721810890934</v>
      </c>
      <c r="N837" s="17">
        <f t="shared" si="53"/>
        <v>0.12614285140541803</v>
      </c>
    </row>
    <row r="838" spans="1:14" ht="12.75" hidden="1" x14ac:dyDescent="0.2">
      <c r="A838" s="3">
        <v>8</v>
      </c>
      <c r="B838" s="3">
        <v>2022</v>
      </c>
      <c r="C838" s="13">
        <v>2022</v>
      </c>
      <c r="D838" s="2">
        <f t="shared" si="49"/>
        <v>44774</v>
      </c>
      <c r="E838" s="1" t="s">
        <v>49</v>
      </c>
      <c r="F838" s="3">
        <v>316</v>
      </c>
      <c r="G838" s="3">
        <v>91</v>
      </c>
      <c r="H838" s="3">
        <f t="shared" si="44"/>
        <v>407</v>
      </c>
      <c r="I838" s="3">
        <v>79</v>
      </c>
      <c r="J838" s="3">
        <v>7</v>
      </c>
      <c r="K838" s="3">
        <f t="shared" si="45"/>
        <v>86</v>
      </c>
      <c r="L838" s="16" cm="1">
        <f t="array" ref="L838">INDEX('Population 2017-2022'!C$2:C$97, MATCH(1, (E838='Population 2017-2022'!A$2:A$97) * (C838='Population 2017-2022'!B$2:B$97), 0))</f>
        <v>902480</v>
      </c>
      <c r="M838" s="17">
        <f t="shared" si="52"/>
        <v>0.45097952309192446</v>
      </c>
      <c r="N838" s="17">
        <f t="shared" si="53"/>
        <v>9.5292970481340306E-2</v>
      </c>
    </row>
    <row r="839" spans="1:14" ht="12.75" hidden="1" x14ac:dyDescent="0.2">
      <c r="A839" s="3">
        <v>8</v>
      </c>
      <c r="B839" s="3">
        <v>2022</v>
      </c>
      <c r="C839" s="13">
        <v>2022</v>
      </c>
      <c r="D839" s="2">
        <f t="shared" si="49"/>
        <v>44774</v>
      </c>
      <c r="E839" s="1" t="s">
        <v>50</v>
      </c>
      <c r="F839" s="3">
        <v>650</v>
      </c>
      <c r="G839" s="3">
        <v>213</v>
      </c>
      <c r="H839" s="3">
        <f t="shared" si="44"/>
        <v>863</v>
      </c>
      <c r="I839" s="3">
        <v>212</v>
      </c>
      <c r="J839" s="3">
        <v>36</v>
      </c>
      <c r="K839" s="3">
        <f t="shared" si="45"/>
        <v>248</v>
      </c>
      <c r="L839" s="16" cm="1">
        <f t="array" ref="L839">INDEX('Population 2017-2022'!C$2:C$97, MATCH(1, (E839='Population 2017-2022'!A$2:A$97) * (C839='Population 2017-2022'!B$2:B$97), 0))</f>
        <v>1233053</v>
      </c>
      <c r="M839" s="17">
        <f t="shared" si="52"/>
        <v>0.69988881256523439</v>
      </c>
      <c r="N839" s="17">
        <f t="shared" si="53"/>
        <v>0.2011267966583756</v>
      </c>
    </row>
    <row r="840" spans="1:14" ht="12.75" hidden="1" x14ac:dyDescent="0.2">
      <c r="A840" s="3">
        <v>8</v>
      </c>
      <c r="B840" s="3">
        <v>2022</v>
      </c>
      <c r="C840" s="13">
        <v>2022</v>
      </c>
      <c r="D840" s="2">
        <f t="shared" si="49"/>
        <v>44774</v>
      </c>
      <c r="E840" s="1" t="s">
        <v>20</v>
      </c>
      <c r="F840" s="3">
        <v>446</v>
      </c>
      <c r="G840" s="3">
        <v>136</v>
      </c>
      <c r="H840" s="3">
        <f t="shared" si="44"/>
        <v>582</v>
      </c>
      <c r="I840" s="3">
        <v>307</v>
      </c>
      <c r="J840" s="3">
        <v>0</v>
      </c>
      <c r="K840" s="3">
        <f t="shared" si="45"/>
        <v>307</v>
      </c>
      <c r="L840" s="16" cm="1">
        <f t="array" ref="L840">INDEX('Population 2017-2022'!C$2:C$97, MATCH(1, (E840='Population 2017-2022'!A$2:A$97) * (C840='Population 2017-2022'!B$2:B$97), 0))</f>
        <v>1350577</v>
      </c>
      <c r="M840" s="17">
        <f t="shared" si="52"/>
        <v>0.43092692974928493</v>
      </c>
      <c r="N840" s="17">
        <f t="shared" si="53"/>
        <v>0.22731025332135821</v>
      </c>
    </row>
    <row r="841" spans="1:14" ht="12.75" hidden="1" x14ac:dyDescent="0.2">
      <c r="A841" s="3">
        <v>8</v>
      </c>
      <c r="B841" s="3">
        <v>2022</v>
      </c>
      <c r="C841" s="13">
        <v>2022</v>
      </c>
      <c r="D841" s="2">
        <f t="shared" si="49"/>
        <v>44774</v>
      </c>
      <c r="E841" s="1" t="s">
        <v>52</v>
      </c>
      <c r="F841" s="3">
        <v>506</v>
      </c>
      <c r="G841" s="3">
        <v>75</v>
      </c>
      <c r="H841" s="3">
        <f t="shared" si="44"/>
        <v>581</v>
      </c>
      <c r="I841" s="3">
        <v>270</v>
      </c>
      <c r="J841" s="3">
        <v>42</v>
      </c>
      <c r="K841" s="3">
        <f t="shared" si="45"/>
        <v>312</v>
      </c>
      <c r="L841" s="16" cm="1">
        <f t="array" ref="L841">INDEX('Population 2017-2022'!C$2:C$97, MATCH(1, (E841='Population 2017-2022'!A$2:A$97) * (C841='Population 2017-2022'!B$2:B$97), 0))</f>
        <v>1430714</v>
      </c>
      <c r="M841" s="17">
        <f t="shared" si="52"/>
        <v>0.40609094480098745</v>
      </c>
      <c r="N841" s="17">
        <f t="shared" si="53"/>
        <v>0.21807293421326696</v>
      </c>
    </row>
    <row r="842" spans="1:14" ht="12.75" x14ac:dyDescent="0.2">
      <c r="A842" s="3">
        <v>8</v>
      </c>
      <c r="B842" s="3">
        <v>2022</v>
      </c>
      <c r="C842" s="13">
        <v>2022</v>
      </c>
      <c r="D842" s="2">
        <f t="shared" si="49"/>
        <v>44774</v>
      </c>
      <c r="E842" s="1" t="s">
        <v>21</v>
      </c>
      <c r="F842" s="3">
        <v>17833</v>
      </c>
      <c r="G842" s="3">
        <v>3309</v>
      </c>
      <c r="H842" s="3">
        <f t="shared" si="44"/>
        <v>21142</v>
      </c>
      <c r="I842" s="3">
        <v>4636</v>
      </c>
      <c r="J842" s="3">
        <v>1855</v>
      </c>
      <c r="K842" s="3">
        <f t="shared" si="45"/>
        <v>6491</v>
      </c>
      <c r="L842" s="16" cm="1">
        <f t="array" ref="L842">INDEX('Population 2017-2022'!C$2:C$97, MATCH(1, (E842='Population 2017-2022'!A$2:A$97) * (C842='Population 2017-2022'!B$2:B$97), 0))</f>
        <v>36364860</v>
      </c>
      <c r="M842" s="17">
        <f t="shared" si="52"/>
        <v>0.58138543638006579</v>
      </c>
      <c r="N842" s="17">
        <f t="shared" si="53"/>
        <v>0.17849649359299061</v>
      </c>
    </row>
    <row r="843" spans="1:14" ht="12.75" hidden="1" x14ac:dyDescent="0.2">
      <c r="A843" s="3">
        <v>9</v>
      </c>
      <c r="B843" s="3">
        <v>2022</v>
      </c>
      <c r="C843" s="13">
        <v>2022</v>
      </c>
      <c r="D843" s="2">
        <f t="shared" si="49"/>
        <v>44805</v>
      </c>
      <c r="E843" s="1" t="s">
        <v>10</v>
      </c>
      <c r="F843" s="3">
        <v>1452</v>
      </c>
      <c r="G843" s="3">
        <v>1105</v>
      </c>
      <c r="H843" s="3">
        <f t="shared" si="44"/>
        <v>2557</v>
      </c>
      <c r="I843" s="3">
        <v>758</v>
      </c>
      <c r="J843" s="3">
        <v>334</v>
      </c>
      <c r="K843" s="3">
        <f t="shared" si="45"/>
        <v>1092</v>
      </c>
    </row>
    <row r="844" spans="1:14" ht="12.75" hidden="1" x14ac:dyDescent="0.2">
      <c r="A844" s="3">
        <v>9</v>
      </c>
      <c r="B844" s="3">
        <v>2022</v>
      </c>
      <c r="C844" s="13">
        <v>2022</v>
      </c>
      <c r="D844" s="2">
        <f t="shared" si="49"/>
        <v>44805</v>
      </c>
      <c r="E844" s="1" t="s">
        <v>11</v>
      </c>
      <c r="F844" s="3">
        <v>2006</v>
      </c>
      <c r="G844" s="3">
        <v>472</v>
      </c>
      <c r="H844" s="3">
        <f t="shared" si="44"/>
        <v>2478</v>
      </c>
      <c r="I844" s="3">
        <v>800</v>
      </c>
      <c r="J844" s="3">
        <v>568</v>
      </c>
      <c r="K844" s="3">
        <f t="shared" si="45"/>
        <v>1368</v>
      </c>
    </row>
    <row r="845" spans="1:14" ht="12.75" hidden="1" x14ac:dyDescent="0.2">
      <c r="A845" s="3">
        <v>9</v>
      </c>
      <c r="B845" s="3">
        <v>2022</v>
      </c>
      <c r="C845" s="13">
        <v>2022</v>
      </c>
      <c r="D845" s="2">
        <f t="shared" si="49"/>
        <v>44805</v>
      </c>
      <c r="E845" s="1" t="s">
        <v>12</v>
      </c>
      <c r="F845" s="3">
        <v>1538</v>
      </c>
      <c r="G845" s="3">
        <v>6</v>
      </c>
      <c r="H845" s="3">
        <f t="shared" si="44"/>
        <v>1544</v>
      </c>
      <c r="I845" s="3">
        <v>162</v>
      </c>
      <c r="J845" s="3">
        <v>156</v>
      </c>
      <c r="K845" s="3">
        <f t="shared" si="45"/>
        <v>318</v>
      </c>
      <c r="L845" s="16" cm="1">
        <f t="array" ref="L845">INDEX('Population 2017-2022'!C$2:C$97, MATCH(1, (E845='Population 2017-2022'!A$2:A$97) * (C845='Population 2017-2022'!B$2:B$97), 0))</f>
        <v>4133536</v>
      </c>
      <c r="M845" s="17">
        <f t="shared" si="52"/>
        <v>0.37353007207388539</v>
      </c>
      <c r="N845" s="17">
        <f t="shared" si="53"/>
        <v>7.6931711735424582E-2</v>
      </c>
    </row>
    <row r="846" spans="1:14" ht="12.75" hidden="1" x14ac:dyDescent="0.2">
      <c r="A846" s="3">
        <v>9</v>
      </c>
      <c r="B846" s="3">
        <v>2022</v>
      </c>
      <c r="C846" s="13">
        <v>2022</v>
      </c>
      <c r="D846" s="2">
        <f t="shared" si="49"/>
        <v>44805</v>
      </c>
      <c r="E846" s="1" t="s">
        <v>13</v>
      </c>
      <c r="F846" s="3">
        <v>835</v>
      </c>
      <c r="G846" s="3">
        <v>84</v>
      </c>
      <c r="H846" s="3">
        <f t="shared" si="44"/>
        <v>919</v>
      </c>
      <c r="I846" s="3">
        <v>157</v>
      </c>
      <c r="J846" s="3">
        <v>86</v>
      </c>
      <c r="K846" s="3">
        <f t="shared" si="45"/>
        <v>243</v>
      </c>
      <c r="L846" s="16" cm="1">
        <f t="array" ref="L846">INDEX('Population 2017-2022'!C$2:C$97, MATCH(1, (E846='Population 2017-2022'!A$2:A$97) * (C846='Population 2017-2022'!B$2:B$97), 0))</f>
        <v>1814368</v>
      </c>
      <c r="M846" s="17">
        <f t="shared" si="52"/>
        <v>0.50651246053722287</v>
      </c>
      <c r="N846" s="17">
        <f t="shared" si="53"/>
        <v>0.13393093352616448</v>
      </c>
    </row>
    <row r="847" spans="1:14" ht="12.75" hidden="1" x14ac:dyDescent="0.2">
      <c r="A847" s="3">
        <v>9</v>
      </c>
      <c r="B847" s="3">
        <v>2022</v>
      </c>
      <c r="C847" s="13">
        <v>2022</v>
      </c>
      <c r="D847" s="2">
        <f t="shared" si="49"/>
        <v>44805</v>
      </c>
      <c r="E847" s="1" t="s">
        <v>14</v>
      </c>
      <c r="F847" s="3">
        <v>516</v>
      </c>
      <c r="G847" s="3">
        <v>135</v>
      </c>
      <c r="H847" s="3">
        <f t="shared" si="44"/>
        <v>651</v>
      </c>
      <c r="I847" s="3">
        <v>131</v>
      </c>
      <c r="J847" s="3">
        <v>38</v>
      </c>
      <c r="K847" s="3">
        <f t="shared" si="45"/>
        <v>169</v>
      </c>
      <c r="L847" s="16" cm="1">
        <f t="array" ref="L847">INDEX('Population 2017-2022'!C$2:C$97, MATCH(1, (E847='Population 2017-2022'!A$2:A$97) * (C847='Population 2017-2022'!B$2:B$97), 0))</f>
        <v>2288456</v>
      </c>
      <c r="M847" s="17">
        <f t="shared" si="52"/>
        <v>0.28447127670359401</v>
      </c>
      <c r="N847" s="17">
        <f t="shared" si="53"/>
        <v>7.3848918222592E-2</v>
      </c>
    </row>
    <row r="848" spans="1:14" ht="12.75" hidden="1" x14ac:dyDescent="0.2">
      <c r="A848" s="3">
        <v>9</v>
      </c>
      <c r="B848" s="3">
        <v>2022</v>
      </c>
      <c r="C848" s="13">
        <v>2022</v>
      </c>
      <c r="D848" s="2">
        <f t="shared" si="49"/>
        <v>44805</v>
      </c>
      <c r="E848" s="1" t="s">
        <v>51</v>
      </c>
      <c r="F848" s="3">
        <v>303</v>
      </c>
      <c r="G848" s="3">
        <v>28</v>
      </c>
      <c r="H848" s="3">
        <f t="shared" si="44"/>
        <v>331</v>
      </c>
      <c r="I848" s="3">
        <v>199</v>
      </c>
      <c r="J848" s="3">
        <v>2</v>
      </c>
      <c r="K848" s="3">
        <f t="shared" si="45"/>
        <v>201</v>
      </c>
      <c r="L848" s="16" cm="1">
        <f t="array" ref="L848">INDEX('Population 2017-2022'!C$2:C$97, MATCH(1, (E848='Population 2017-2022'!A$2:A$97) * (C848='Population 2017-2022'!B$2:B$97), 0))</f>
        <v>1630807</v>
      </c>
      <c r="M848" s="17">
        <f t="shared" si="52"/>
        <v>0.20296699732095827</v>
      </c>
      <c r="N848" s="17">
        <f t="shared" si="53"/>
        <v>0.12325186242148825</v>
      </c>
    </row>
    <row r="849" spans="1:14" ht="12.75" hidden="1" x14ac:dyDescent="0.2">
      <c r="A849" s="3">
        <v>9</v>
      </c>
      <c r="B849" s="3">
        <v>2022</v>
      </c>
      <c r="C849" s="13">
        <v>2022</v>
      </c>
      <c r="D849" s="2">
        <f t="shared" si="49"/>
        <v>44805</v>
      </c>
      <c r="E849" s="1" t="s">
        <v>15</v>
      </c>
      <c r="F849" s="3">
        <v>1152</v>
      </c>
      <c r="G849" s="3">
        <v>85</v>
      </c>
      <c r="H849" s="3">
        <f t="shared" si="44"/>
        <v>1237</v>
      </c>
      <c r="I849" s="3">
        <v>167</v>
      </c>
      <c r="J849" s="3">
        <v>26</v>
      </c>
      <c r="K849" s="3">
        <f t="shared" si="45"/>
        <v>193</v>
      </c>
      <c r="L849" s="16" cm="1">
        <f t="array" ref="L849">INDEX('Population 2017-2022'!C$2:C$97, MATCH(1, (E849='Population 2017-2022'!A$2:A$97) * (C849='Population 2017-2022'!B$2:B$97), 0))</f>
        <v>1770765</v>
      </c>
      <c r="M849" s="17">
        <f t="shared" si="52"/>
        <v>0.69856813298207276</v>
      </c>
      <c r="N849" s="17">
        <f t="shared" si="53"/>
        <v>0.10899244112008087</v>
      </c>
    </row>
    <row r="850" spans="1:14" ht="12.75" hidden="1" x14ac:dyDescent="0.2">
      <c r="A850" s="3">
        <v>9</v>
      </c>
      <c r="B850" s="3">
        <v>2022</v>
      </c>
      <c r="C850" s="13">
        <v>2022</v>
      </c>
      <c r="D850" s="2">
        <f t="shared" si="49"/>
        <v>44805</v>
      </c>
      <c r="E850" s="1" t="s">
        <v>16</v>
      </c>
      <c r="F850" s="3">
        <v>857</v>
      </c>
      <c r="G850" s="3">
        <v>50</v>
      </c>
      <c r="H850" s="3">
        <f t="shared" si="44"/>
        <v>907</v>
      </c>
      <c r="I850" s="3">
        <v>172</v>
      </c>
      <c r="J850" s="3">
        <v>0</v>
      </c>
      <c r="K850" s="3">
        <f t="shared" si="45"/>
        <v>172</v>
      </c>
      <c r="L850" s="16" cm="1">
        <f t="array" ref="L850">INDEX('Population 2017-2022'!C$2:C$97, MATCH(1, (E850='Population 2017-2022'!A$2:A$97) * (C850='Population 2017-2022'!B$2:B$97), 0))</f>
        <v>2321851</v>
      </c>
      <c r="M850" s="17">
        <f t="shared" si="52"/>
        <v>0.39063660846453974</v>
      </c>
      <c r="N850" s="17">
        <f t="shared" si="53"/>
        <v>7.4078827625028473E-2</v>
      </c>
    </row>
    <row r="851" spans="1:14" ht="12.75" hidden="1" x14ac:dyDescent="0.2">
      <c r="A851" s="3">
        <v>9</v>
      </c>
      <c r="B851" s="3">
        <v>2022</v>
      </c>
      <c r="C851" s="13">
        <v>2022</v>
      </c>
      <c r="D851" s="2">
        <f t="shared" si="49"/>
        <v>44805</v>
      </c>
      <c r="E851" s="1" t="s">
        <v>17</v>
      </c>
      <c r="F851" s="3">
        <v>1822</v>
      </c>
      <c r="G851" s="3">
        <v>93</v>
      </c>
      <c r="H851" s="3">
        <f t="shared" si="44"/>
        <v>1915</v>
      </c>
      <c r="I851" s="3">
        <v>128</v>
      </c>
      <c r="J851" s="3">
        <v>201</v>
      </c>
      <c r="K851" s="3">
        <f t="shared" si="45"/>
        <v>329</v>
      </c>
      <c r="L851" s="16" cm="1">
        <f t="array" ref="L851">INDEX('Population 2017-2022'!C$2:C$97, MATCH(1, (E851='Population 2017-2022'!A$2:A$97) * (C851='Population 2017-2022'!B$2:B$97), 0))</f>
        <v>1963346</v>
      </c>
      <c r="M851" s="17">
        <f t="shared" si="52"/>
        <v>0.97537571064906547</v>
      </c>
      <c r="N851" s="17">
        <f t="shared" si="53"/>
        <v>0.16757107509323368</v>
      </c>
    </row>
    <row r="852" spans="1:14" ht="12.75" hidden="1" x14ac:dyDescent="0.2">
      <c r="A852" s="3">
        <v>9</v>
      </c>
      <c r="B852" s="3">
        <v>2022</v>
      </c>
      <c r="C852" s="13">
        <v>2022</v>
      </c>
      <c r="D852" s="2">
        <f t="shared" si="49"/>
        <v>44805</v>
      </c>
      <c r="E852" s="1" t="s">
        <v>18</v>
      </c>
      <c r="F852" s="3">
        <v>1107</v>
      </c>
      <c r="G852" s="3">
        <v>240</v>
      </c>
      <c r="H852" s="3">
        <f t="shared" si="44"/>
        <v>1347</v>
      </c>
      <c r="I852" s="3">
        <v>499</v>
      </c>
      <c r="J852" s="3">
        <v>72</v>
      </c>
      <c r="K852" s="3">
        <f t="shared" si="45"/>
        <v>571</v>
      </c>
      <c r="L852" s="16" cm="1">
        <f t="array" ref="L852">INDEX('Population 2017-2022'!C$2:C$97, MATCH(1, (E852='Population 2017-2022'!A$2:A$97) * (C852='Population 2017-2022'!B$2:B$97), 0))</f>
        <v>3223158</v>
      </c>
      <c r="M852" s="17">
        <f t="shared" si="52"/>
        <v>0.41791311502569839</v>
      </c>
      <c r="N852" s="17">
        <f t="shared" si="53"/>
        <v>0.1771554481660533</v>
      </c>
    </row>
    <row r="853" spans="1:14" ht="12.75" hidden="1" x14ac:dyDescent="0.2">
      <c r="A853" s="3">
        <v>9</v>
      </c>
      <c r="B853" s="3">
        <v>2022</v>
      </c>
      <c r="C853" s="13">
        <v>2022</v>
      </c>
      <c r="D853" s="2">
        <f t="shared" si="49"/>
        <v>44805</v>
      </c>
      <c r="E853" s="1" t="s">
        <v>19</v>
      </c>
      <c r="F853" s="3">
        <v>474</v>
      </c>
      <c r="G853" s="3">
        <v>40</v>
      </c>
      <c r="H853" s="3">
        <f t="shared" si="44"/>
        <v>514</v>
      </c>
      <c r="I853" s="3">
        <v>103</v>
      </c>
      <c r="J853" s="3">
        <v>20</v>
      </c>
      <c r="K853" s="3">
        <f t="shared" si="45"/>
        <v>123</v>
      </c>
      <c r="L853" s="16" cm="1">
        <f t="array" ref="L853">INDEX('Population 2017-2022'!C$2:C$97, MATCH(1, (E853='Population 2017-2022'!A$2:A$97) * (C853='Population 2017-2022'!B$2:B$97), 0))</f>
        <v>1527911</v>
      </c>
      <c r="M853" s="17">
        <f t="shared" si="52"/>
        <v>0.33640702894343977</v>
      </c>
      <c r="N853" s="17">
        <f t="shared" si="53"/>
        <v>8.0502071128488506E-2</v>
      </c>
    </row>
    <row r="854" spans="1:14" ht="12.75" hidden="1" x14ac:dyDescent="0.2">
      <c r="A854" s="3">
        <v>9</v>
      </c>
      <c r="B854" s="3">
        <v>2022</v>
      </c>
      <c r="C854" s="13">
        <v>2022</v>
      </c>
      <c r="D854" s="2">
        <f t="shared" si="49"/>
        <v>44805</v>
      </c>
      <c r="E854" s="1" t="s">
        <v>48</v>
      </c>
      <c r="F854" s="3">
        <v>1292</v>
      </c>
      <c r="G854" s="3">
        <v>76</v>
      </c>
      <c r="H854" s="3">
        <f t="shared" si="44"/>
        <v>1368</v>
      </c>
      <c r="I854" s="3">
        <v>77</v>
      </c>
      <c r="J854" s="3">
        <v>110</v>
      </c>
      <c r="K854" s="3">
        <f t="shared" si="45"/>
        <v>187</v>
      </c>
      <c r="L854" s="16" cm="1">
        <f t="array" ref="L854">INDEX('Population 2017-2022'!C$2:C$97, MATCH(1, (E854='Population 2017-2022'!A$2:A$97) * (C854='Population 2017-2022'!B$2:B$97), 0))</f>
        <v>1767837</v>
      </c>
      <c r="M854" s="17">
        <f t="shared" si="52"/>
        <v>0.77382699875610705</v>
      </c>
      <c r="N854" s="17">
        <f t="shared" si="53"/>
        <v>0.10577898301709943</v>
      </c>
    </row>
    <row r="855" spans="1:14" ht="12.75" hidden="1" x14ac:dyDescent="0.2">
      <c r="A855" s="3">
        <v>9</v>
      </c>
      <c r="B855" s="3">
        <v>2022</v>
      </c>
      <c r="C855" s="13">
        <v>2022</v>
      </c>
      <c r="D855" s="2">
        <f t="shared" si="49"/>
        <v>44805</v>
      </c>
      <c r="E855" s="1" t="s">
        <v>49</v>
      </c>
      <c r="F855" s="3">
        <v>231</v>
      </c>
      <c r="G855" s="3">
        <v>91</v>
      </c>
      <c r="H855" s="3">
        <f t="shared" si="44"/>
        <v>322</v>
      </c>
      <c r="I855" s="3">
        <v>59</v>
      </c>
      <c r="J855" s="3">
        <v>1</v>
      </c>
      <c r="K855" s="3">
        <f t="shared" si="45"/>
        <v>60</v>
      </c>
      <c r="L855" s="16" cm="1">
        <f t="array" ref="L855">INDEX('Population 2017-2022'!C$2:C$97, MATCH(1, (E855='Population 2017-2022'!A$2:A$97) * (C855='Population 2017-2022'!B$2:B$97), 0))</f>
        <v>902480</v>
      </c>
      <c r="M855" s="17">
        <f t="shared" si="52"/>
        <v>0.35679461040687882</v>
      </c>
      <c r="N855" s="17">
        <f t="shared" si="53"/>
        <v>6.6483467777679287E-2</v>
      </c>
    </row>
    <row r="856" spans="1:14" ht="12.75" hidden="1" x14ac:dyDescent="0.2">
      <c r="A856" s="3">
        <v>9</v>
      </c>
      <c r="B856" s="3">
        <v>2022</v>
      </c>
      <c r="C856" s="13">
        <v>2022</v>
      </c>
      <c r="D856" s="2">
        <f t="shared" si="49"/>
        <v>44805</v>
      </c>
      <c r="E856" s="1" t="s">
        <v>50</v>
      </c>
      <c r="F856" s="3">
        <v>436</v>
      </c>
      <c r="G856" s="3">
        <v>57</v>
      </c>
      <c r="H856" s="3">
        <f t="shared" si="44"/>
        <v>493</v>
      </c>
      <c r="I856" s="3">
        <v>132</v>
      </c>
      <c r="J856" s="3">
        <v>27</v>
      </c>
      <c r="K856" s="3">
        <f t="shared" si="45"/>
        <v>159</v>
      </c>
      <c r="L856" s="16" cm="1">
        <f t="array" ref="L856">INDEX('Population 2017-2022'!C$2:C$97, MATCH(1, (E856='Population 2017-2022'!A$2:A$97) * (C856='Population 2017-2022'!B$2:B$97), 0))</f>
        <v>1233053</v>
      </c>
      <c r="M856" s="17">
        <f t="shared" si="52"/>
        <v>0.39982060787330309</v>
      </c>
      <c r="N856" s="17">
        <f t="shared" si="53"/>
        <v>0.12894822850274887</v>
      </c>
    </row>
    <row r="857" spans="1:14" ht="12.75" hidden="1" x14ac:dyDescent="0.2">
      <c r="A857" s="3">
        <v>9</v>
      </c>
      <c r="B857" s="3">
        <v>2022</v>
      </c>
      <c r="C857" s="13">
        <v>2022</v>
      </c>
      <c r="D857" s="2">
        <f t="shared" si="49"/>
        <v>44805</v>
      </c>
      <c r="E857" s="1" t="s">
        <v>20</v>
      </c>
      <c r="F857" s="3">
        <v>942</v>
      </c>
      <c r="G857" s="3">
        <v>155</v>
      </c>
      <c r="H857" s="3">
        <f t="shared" si="44"/>
        <v>1097</v>
      </c>
      <c r="I857" s="3">
        <v>197</v>
      </c>
      <c r="J857" s="3">
        <v>0</v>
      </c>
      <c r="K857" s="3">
        <f t="shared" si="45"/>
        <v>197</v>
      </c>
      <c r="L857" s="16" cm="1">
        <f t="array" ref="L857">INDEX('Population 2017-2022'!C$2:C$97, MATCH(1, (E857='Population 2017-2022'!A$2:A$97) * (C857='Population 2017-2022'!B$2:B$97), 0))</f>
        <v>1350577</v>
      </c>
      <c r="M857" s="17">
        <f t="shared" si="52"/>
        <v>0.8122454328779477</v>
      </c>
      <c r="N857" s="17">
        <f t="shared" si="53"/>
        <v>0.14586358275018751</v>
      </c>
    </row>
    <row r="858" spans="1:14" ht="12.75" hidden="1" x14ac:dyDescent="0.2">
      <c r="A858" s="3">
        <v>9</v>
      </c>
      <c r="B858" s="3">
        <v>2022</v>
      </c>
      <c r="C858" s="13">
        <v>2022</v>
      </c>
      <c r="D858" s="2">
        <f t="shared" si="49"/>
        <v>44805</v>
      </c>
      <c r="E858" s="1" t="s">
        <v>52</v>
      </c>
      <c r="F858" s="3">
        <v>308</v>
      </c>
      <c r="G858" s="3">
        <v>57</v>
      </c>
      <c r="H858" s="3">
        <f t="shared" si="44"/>
        <v>365</v>
      </c>
      <c r="I858" s="3">
        <v>160</v>
      </c>
      <c r="J858" s="3">
        <v>27</v>
      </c>
      <c r="K858" s="3">
        <f t="shared" si="45"/>
        <v>187</v>
      </c>
      <c r="L858" s="16" cm="1">
        <f t="array" ref="L858">INDEX('Population 2017-2022'!C$2:C$97, MATCH(1, (E858='Population 2017-2022'!A$2:A$97) * (C858='Population 2017-2022'!B$2:B$97), 0))</f>
        <v>1430714</v>
      </c>
      <c r="M858" s="17">
        <f t="shared" si="52"/>
        <v>0.25511737496103343</v>
      </c>
      <c r="N858" s="17">
        <f t="shared" si="53"/>
        <v>0.13070397018551577</v>
      </c>
    </row>
    <row r="859" spans="1:14" ht="12.75" x14ac:dyDescent="0.2">
      <c r="A859" s="3">
        <v>9</v>
      </c>
      <c r="B859" s="3">
        <v>2022</v>
      </c>
      <c r="C859" s="13">
        <v>2022</v>
      </c>
      <c r="D859" s="2">
        <f t="shared" si="49"/>
        <v>44805</v>
      </c>
      <c r="E859" s="1" t="s">
        <v>21</v>
      </c>
      <c r="F859" s="3">
        <v>15271</v>
      </c>
      <c r="G859" s="3">
        <v>2774</v>
      </c>
      <c r="H859" s="3">
        <f t="shared" si="44"/>
        <v>18045</v>
      </c>
      <c r="I859" s="3">
        <v>3901</v>
      </c>
      <c r="J859" s="3">
        <v>1668</v>
      </c>
      <c r="K859" s="3">
        <f t="shared" si="45"/>
        <v>5569</v>
      </c>
      <c r="L859" s="16" cm="1">
        <f t="array" ref="L859">INDEX('Population 2017-2022'!C$2:C$97, MATCH(1, (E859='Population 2017-2022'!A$2:A$97) * (C859='Population 2017-2022'!B$2:B$97), 0))</f>
        <v>36364860</v>
      </c>
      <c r="M859" s="17">
        <f t="shared" si="52"/>
        <v>0.49622080217000697</v>
      </c>
      <c r="N859" s="17">
        <f t="shared" si="53"/>
        <v>0.15314234676003152</v>
      </c>
    </row>
    <row r="860" spans="1:14" ht="12.75" hidden="1" x14ac:dyDescent="0.2">
      <c r="A860" s="3">
        <v>10</v>
      </c>
      <c r="B860" s="3">
        <v>2022</v>
      </c>
      <c r="C860" s="13">
        <v>2022</v>
      </c>
      <c r="D860" s="2">
        <f t="shared" si="49"/>
        <v>44835</v>
      </c>
      <c r="E860" s="1" t="s">
        <v>10</v>
      </c>
      <c r="F860" s="3">
        <v>3842</v>
      </c>
      <c r="G860" s="3">
        <v>1044</v>
      </c>
      <c r="H860" s="3">
        <f t="shared" si="44"/>
        <v>4886</v>
      </c>
      <c r="I860" s="3">
        <v>888</v>
      </c>
      <c r="J860" s="3">
        <v>384</v>
      </c>
      <c r="K860" s="3">
        <f t="shared" si="45"/>
        <v>1272</v>
      </c>
    </row>
    <row r="861" spans="1:14" ht="12.75" hidden="1" x14ac:dyDescent="0.2">
      <c r="A861" s="3">
        <v>10</v>
      </c>
      <c r="B861" s="3">
        <v>2022</v>
      </c>
      <c r="C861" s="13">
        <v>2022</v>
      </c>
      <c r="D861" s="2">
        <f t="shared" si="49"/>
        <v>44835</v>
      </c>
      <c r="E861" s="1" t="s">
        <v>11</v>
      </c>
      <c r="F861" s="3">
        <v>2925</v>
      </c>
      <c r="G861" s="3">
        <v>524</v>
      </c>
      <c r="H861" s="3">
        <f t="shared" si="44"/>
        <v>3449</v>
      </c>
      <c r="I861" s="3">
        <v>729</v>
      </c>
      <c r="J861" s="3">
        <v>398</v>
      </c>
      <c r="K861" s="3">
        <f t="shared" si="45"/>
        <v>1127</v>
      </c>
    </row>
    <row r="862" spans="1:14" ht="12.75" hidden="1" x14ac:dyDescent="0.2">
      <c r="A862" s="3">
        <v>10</v>
      </c>
      <c r="B862" s="3">
        <v>2022</v>
      </c>
      <c r="C862" s="13">
        <v>2022</v>
      </c>
      <c r="D862" s="2">
        <f t="shared" si="49"/>
        <v>44835</v>
      </c>
      <c r="E862" s="1" t="s">
        <v>12</v>
      </c>
      <c r="F862" s="3">
        <v>484</v>
      </c>
      <c r="G862" s="3">
        <v>2787</v>
      </c>
      <c r="H862" s="3">
        <f t="shared" si="44"/>
        <v>3271</v>
      </c>
      <c r="I862" s="3">
        <v>236</v>
      </c>
      <c r="J862" s="3">
        <v>211</v>
      </c>
      <c r="K862" s="3">
        <f t="shared" si="45"/>
        <v>447</v>
      </c>
      <c r="L862" s="16" cm="1">
        <f t="array" ref="L862">INDEX('Population 2017-2022'!C$2:C$97, MATCH(1, (E862='Population 2017-2022'!A$2:A$97) * (C862='Population 2017-2022'!B$2:B$97), 0))</f>
        <v>4133536</v>
      </c>
      <c r="M862" s="17">
        <f t="shared" si="52"/>
        <v>0.7913321669389114</v>
      </c>
      <c r="N862" s="17">
        <f t="shared" si="53"/>
        <v>0.10813985894885154</v>
      </c>
    </row>
    <row r="863" spans="1:14" ht="12.75" hidden="1" x14ac:dyDescent="0.2">
      <c r="A863" s="3">
        <v>10</v>
      </c>
      <c r="B863" s="3">
        <v>2022</v>
      </c>
      <c r="C863" s="13">
        <v>2022</v>
      </c>
      <c r="D863" s="2">
        <f t="shared" si="49"/>
        <v>44835</v>
      </c>
      <c r="E863" s="1" t="s">
        <v>13</v>
      </c>
      <c r="F863" s="3">
        <v>1556</v>
      </c>
      <c r="G863" s="3">
        <v>92</v>
      </c>
      <c r="H863" s="3">
        <f t="shared" si="44"/>
        <v>1648</v>
      </c>
      <c r="I863" s="3">
        <v>194</v>
      </c>
      <c r="J863" s="3">
        <v>73</v>
      </c>
      <c r="K863" s="3">
        <f t="shared" si="45"/>
        <v>267</v>
      </c>
      <c r="L863" s="16" cm="1">
        <f t="array" ref="L863">INDEX('Population 2017-2022'!C$2:C$97, MATCH(1, (E863='Population 2017-2022'!A$2:A$97) * (C863='Population 2017-2022'!B$2:B$97), 0))</f>
        <v>1814368</v>
      </c>
      <c r="M863" s="17">
        <f t="shared" si="52"/>
        <v>0.9083052611157163</v>
      </c>
      <c r="N863" s="17">
        <f t="shared" si="53"/>
        <v>0.14715868004726715</v>
      </c>
    </row>
    <row r="864" spans="1:14" ht="12.75" hidden="1" x14ac:dyDescent="0.2">
      <c r="A864" s="3">
        <v>10</v>
      </c>
      <c r="B864" s="3">
        <v>2022</v>
      </c>
      <c r="C864" s="13">
        <v>2022</v>
      </c>
      <c r="D864" s="2">
        <f t="shared" si="49"/>
        <v>44835</v>
      </c>
      <c r="E864" s="1" t="s">
        <v>14</v>
      </c>
      <c r="F864" s="3">
        <v>2412</v>
      </c>
      <c r="G864" s="3">
        <v>180</v>
      </c>
      <c r="H864" s="3">
        <f t="shared" si="44"/>
        <v>2592</v>
      </c>
      <c r="I864" s="3">
        <v>215</v>
      </c>
      <c r="J864" s="3">
        <v>24</v>
      </c>
      <c r="K864" s="3">
        <f t="shared" si="45"/>
        <v>239</v>
      </c>
      <c r="L864" s="16" cm="1">
        <f t="array" ref="L864">INDEX('Population 2017-2022'!C$2:C$97, MATCH(1, (E864='Population 2017-2022'!A$2:A$97) * (C864='Population 2017-2022'!B$2:B$97), 0))</f>
        <v>2288456</v>
      </c>
      <c r="M864" s="17">
        <f t="shared" si="52"/>
        <v>1.1326413966447246</v>
      </c>
      <c r="N864" s="17">
        <f t="shared" si="53"/>
        <v>0.10443722754555911</v>
      </c>
    </row>
    <row r="865" spans="1:14" ht="12.75" hidden="1" x14ac:dyDescent="0.2">
      <c r="A865" s="3">
        <v>10</v>
      </c>
      <c r="B865" s="3">
        <v>2022</v>
      </c>
      <c r="C865" s="13">
        <v>2022</v>
      </c>
      <c r="D865" s="2">
        <f t="shared" si="49"/>
        <v>44835</v>
      </c>
      <c r="E865" s="1" t="s">
        <v>51</v>
      </c>
      <c r="F865" s="3">
        <v>1410</v>
      </c>
      <c r="G865" s="3">
        <v>88</v>
      </c>
      <c r="H865" s="3">
        <f t="shared" si="44"/>
        <v>1498</v>
      </c>
      <c r="I865" s="3">
        <v>411</v>
      </c>
      <c r="J865" s="3">
        <v>3</v>
      </c>
      <c r="K865" s="3">
        <f t="shared" si="45"/>
        <v>414</v>
      </c>
      <c r="L865" s="16" cm="1">
        <f t="array" ref="L865">INDEX('Population 2017-2022'!C$2:C$97, MATCH(1, (E865='Population 2017-2022'!A$2:A$97) * (C865='Population 2017-2022'!B$2:B$97), 0))</f>
        <v>1630807</v>
      </c>
      <c r="M865" s="17">
        <f t="shared" si="52"/>
        <v>0.91856363138004682</v>
      </c>
      <c r="N865" s="17">
        <f t="shared" si="53"/>
        <v>0.253862044987543</v>
      </c>
    </row>
    <row r="866" spans="1:14" ht="12.75" hidden="1" x14ac:dyDescent="0.2">
      <c r="A866" s="3">
        <v>10</v>
      </c>
      <c r="B866" s="3">
        <v>2022</v>
      </c>
      <c r="C866" s="13">
        <v>2022</v>
      </c>
      <c r="D866" s="2">
        <f t="shared" si="49"/>
        <v>44835</v>
      </c>
      <c r="E866" s="1" t="s">
        <v>15</v>
      </c>
      <c r="F866" s="3">
        <v>1221</v>
      </c>
      <c r="G866" s="3">
        <v>114</v>
      </c>
      <c r="H866" s="3">
        <f t="shared" si="44"/>
        <v>1335</v>
      </c>
      <c r="I866" s="3">
        <v>172</v>
      </c>
      <c r="J866" s="3">
        <v>13</v>
      </c>
      <c r="K866" s="3">
        <f t="shared" si="45"/>
        <v>185</v>
      </c>
      <c r="L866" s="16" cm="1">
        <f t="array" ref="L866">INDEX('Population 2017-2022'!C$2:C$97, MATCH(1, (E866='Population 2017-2022'!A$2:A$97) * (C866='Population 2017-2022'!B$2:B$97), 0))</f>
        <v>1770765</v>
      </c>
      <c r="M866" s="17">
        <f t="shared" si="52"/>
        <v>0.75391144505340912</v>
      </c>
      <c r="N866" s="17">
        <f t="shared" si="53"/>
        <v>0.10447461972650239</v>
      </c>
    </row>
    <row r="867" spans="1:14" ht="12.75" hidden="1" x14ac:dyDescent="0.2">
      <c r="A867" s="3">
        <v>10</v>
      </c>
      <c r="B867" s="3">
        <v>2022</v>
      </c>
      <c r="C867" s="13">
        <v>2022</v>
      </c>
      <c r="D867" s="2">
        <f t="shared" si="49"/>
        <v>44835</v>
      </c>
      <c r="E867" s="1" t="s">
        <v>16</v>
      </c>
      <c r="F867" s="3">
        <v>1669</v>
      </c>
      <c r="G867" s="3">
        <v>66</v>
      </c>
      <c r="H867" s="3">
        <f t="shared" si="44"/>
        <v>1735</v>
      </c>
      <c r="I867" s="3">
        <v>108</v>
      </c>
      <c r="J867" s="3">
        <v>0</v>
      </c>
      <c r="K867" s="3">
        <f t="shared" si="45"/>
        <v>108</v>
      </c>
      <c r="L867" s="16" cm="1">
        <f t="array" ref="L867">INDEX('Population 2017-2022'!C$2:C$97, MATCH(1, (E867='Population 2017-2022'!A$2:A$97) * (C867='Population 2017-2022'!B$2:B$97), 0))</f>
        <v>2321851</v>
      </c>
      <c r="M867" s="17">
        <f t="shared" si="52"/>
        <v>0.74724863912456052</v>
      </c>
      <c r="N867" s="17">
        <f t="shared" si="53"/>
        <v>4.6514612694785323E-2</v>
      </c>
    </row>
    <row r="868" spans="1:14" ht="12.75" hidden="1" x14ac:dyDescent="0.2">
      <c r="A868" s="3">
        <v>10</v>
      </c>
      <c r="B868" s="3">
        <v>2022</v>
      </c>
      <c r="C868" s="13">
        <v>2022</v>
      </c>
      <c r="D868" s="2">
        <f t="shared" si="49"/>
        <v>44835</v>
      </c>
      <c r="E868" s="1" t="s">
        <v>17</v>
      </c>
      <c r="F868" s="3">
        <v>2015</v>
      </c>
      <c r="G868" s="3">
        <v>94</v>
      </c>
      <c r="H868" s="3">
        <f t="shared" si="44"/>
        <v>2109</v>
      </c>
      <c r="I868" s="3">
        <v>131</v>
      </c>
      <c r="J868" s="3">
        <v>275</v>
      </c>
      <c r="K868" s="3">
        <f t="shared" si="45"/>
        <v>406</v>
      </c>
      <c r="L868" s="16" cm="1">
        <f t="array" ref="L868">INDEX('Population 2017-2022'!C$2:C$97, MATCH(1, (E868='Population 2017-2022'!A$2:A$97) * (C868='Population 2017-2022'!B$2:B$97), 0))</f>
        <v>1963346</v>
      </c>
      <c r="M868" s="17">
        <f t="shared" si="52"/>
        <v>1.0741866181508506</v>
      </c>
      <c r="N868" s="17">
        <f t="shared" si="53"/>
        <v>0.20678983734909689</v>
      </c>
    </row>
    <row r="869" spans="1:14" ht="12.75" hidden="1" x14ac:dyDescent="0.2">
      <c r="A869" s="3">
        <v>10</v>
      </c>
      <c r="B869" s="3">
        <v>2022</v>
      </c>
      <c r="C869" s="13">
        <v>2022</v>
      </c>
      <c r="D869" s="2">
        <f t="shared" si="49"/>
        <v>44835</v>
      </c>
      <c r="E869" s="1" t="s">
        <v>18</v>
      </c>
      <c r="F869" s="3">
        <v>2122</v>
      </c>
      <c r="G869" s="3">
        <v>364</v>
      </c>
      <c r="H869" s="3">
        <f t="shared" si="44"/>
        <v>2486</v>
      </c>
      <c r="I869" s="3">
        <v>864</v>
      </c>
      <c r="J869" s="3">
        <v>96</v>
      </c>
      <c r="K869" s="3">
        <f t="shared" si="45"/>
        <v>960</v>
      </c>
      <c r="L869" s="16" cm="1">
        <f t="array" ref="L869">INDEX('Population 2017-2022'!C$2:C$97, MATCH(1, (E869='Population 2017-2022'!A$2:A$97) * (C869='Population 2017-2022'!B$2:B$97), 0))</f>
        <v>3223158</v>
      </c>
      <c r="M869" s="17">
        <f t="shared" si="52"/>
        <v>0.77129324718180126</v>
      </c>
      <c r="N869" s="17">
        <f t="shared" si="53"/>
        <v>0.29784453632121044</v>
      </c>
    </row>
    <row r="870" spans="1:14" ht="12.75" hidden="1" x14ac:dyDescent="0.2">
      <c r="A870" s="3">
        <v>10</v>
      </c>
      <c r="B870" s="3">
        <v>2022</v>
      </c>
      <c r="C870" s="13">
        <v>2022</v>
      </c>
      <c r="D870" s="2">
        <f t="shared" si="49"/>
        <v>44835</v>
      </c>
      <c r="E870" s="1" t="s">
        <v>19</v>
      </c>
      <c r="F870" s="3">
        <v>1493</v>
      </c>
      <c r="G870" s="3">
        <v>71</v>
      </c>
      <c r="H870" s="3">
        <f t="shared" si="44"/>
        <v>1564</v>
      </c>
      <c r="I870" s="3">
        <v>200</v>
      </c>
      <c r="J870" s="3">
        <v>45</v>
      </c>
      <c r="K870" s="3">
        <f t="shared" si="45"/>
        <v>245</v>
      </c>
      <c r="L870" s="16" cm="1">
        <f t="array" ref="L870">INDEX('Population 2017-2022'!C$2:C$97, MATCH(1, (E870='Population 2017-2022'!A$2:A$97) * (C870='Population 2017-2022'!B$2:B$97), 0))</f>
        <v>1527911</v>
      </c>
      <c r="M870" s="17">
        <f t="shared" si="52"/>
        <v>1.023619831259805</v>
      </c>
      <c r="N870" s="17">
        <f t="shared" si="53"/>
        <v>0.16034965387381855</v>
      </c>
    </row>
    <row r="871" spans="1:14" ht="12.75" hidden="1" x14ac:dyDescent="0.2">
      <c r="A871" s="3">
        <v>10</v>
      </c>
      <c r="B871" s="3">
        <v>2022</v>
      </c>
      <c r="C871" s="13">
        <v>2022</v>
      </c>
      <c r="D871" s="2">
        <f t="shared" si="49"/>
        <v>44835</v>
      </c>
      <c r="E871" s="1" t="s">
        <v>48</v>
      </c>
      <c r="F871" s="3">
        <v>1649</v>
      </c>
      <c r="G871" s="3">
        <v>84</v>
      </c>
      <c r="H871" s="3">
        <f t="shared" si="44"/>
        <v>1733</v>
      </c>
      <c r="I871" s="3">
        <v>141</v>
      </c>
      <c r="J871" s="3">
        <v>142</v>
      </c>
      <c r="K871" s="3">
        <f t="shared" si="45"/>
        <v>283</v>
      </c>
      <c r="L871" s="16" cm="1">
        <f t="array" ref="L871">INDEX('Population 2017-2022'!C$2:C$97, MATCH(1, (E871='Population 2017-2022'!A$2:A$97) * (C871='Population 2017-2022'!B$2:B$97), 0))</f>
        <v>1767837</v>
      </c>
      <c r="M871" s="17">
        <f t="shared" si="52"/>
        <v>0.98029399769322623</v>
      </c>
      <c r="N871" s="17">
        <f t="shared" si="53"/>
        <v>0.16008263205261572</v>
      </c>
    </row>
    <row r="872" spans="1:14" ht="12.75" hidden="1" x14ac:dyDescent="0.2">
      <c r="A872" s="3">
        <v>10</v>
      </c>
      <c r="B872" s="3">
        <v>2022</v>
      </c>
      <c r="C872" s="13">
        <v>2022</v>
      </c>
      <c r="D872" s="2">
        <f t="shared" si="49"/>
        <v>44835</v>
      </c>
      <c r="E872" s="1" t="s">
        <v>49</v>
      </c>
      <c r="F872" s="3">
        <v>979</v>
      </c>
      <c r="G872" s="3">
        <v>162</v>
      </c>
      <c r="H872" s="3">
        <f t="shared" si="44"/>
        <v>1141</v>
      </c>
      <c r="I872" s="3">
        <v>151</v>
      </c>
      <c r="J872" s="3">
        <v>11</v>
      </c>
      <c r="K872" s="3">
        <f t="shared" si="45"/>
        <v>162</v>
      </c>
      <c r="L872" s="16" cm="1">
        <f t="array" ref="L872">INDEX('Population 2017-2022'!C$2:C$97, MATCH(1, (E872='Population 2017-2022'!A$2:A$97) * (C872='Population 2017-2022'!B$2:B$97), 0))</f>
        <v>902480</v>
      </c>
      <c r="M872" s="17">
        <f t="shared" si="52"/>
        <v>1.2642939455722011</v>
      </c>
      <c r="N872" s="17">
        <f t="shared" si="53"/>
        <v>0.17950536299973407</v>
      </c>
    </row>
    <row r="873" spans="1:14" ht="12.75" hidden="1" x14ac:dyDescent="0.2">
      <c r="A873" s="3">
        <v>10</v>
      </c>
      <c r="B873" s="3">
        <v>2022</v>
      </c>
      <c r="C873" s="13">
        <v>2022</v>
      </c>
      <c r="D873" s="2">
        <f t="shared" si="49"/>
        <v>44835</v>
      </c>
      <c r="E873" s="1" t="s">
        <v>50</v>
      </c>
      <c r="F873" s="3">
        <v>814</v>
      </c>
      <c r="G873" s="3">
        <v>69</v>
      </c>
      <c r="H873" s="3">
        <f t="shared" si="44"/>
        <v>883</v>
      </c>
      <c r="I873" s="3">
        <v>223</v>
      </c>
      <c r="J873" s="3">
        <v>40</v>
      </c>
      <c r="K873" s="3">
        <f t="shared" si="45"/>
        <v>263</v>
      </c>
      <c r="L873" s="16" cm="1">
        <f t="array" ref="L873">INDEX('Population 2017-2022'!C$2:C$97, MATCH(1, (E873='Population 2017-2022'!A$2:A$97) * (C873='Population 2017-2022'!B$2:B$97), 0))</f>
        <v>1233053</v>
      </c>
      <c r="M873" s="17">
        <f t="shared" si="52"/>
        <v>0.71610871552155508</v>
      </c>
      <c r="N873" s="17">
        <f t="shared" si="53"/>
        <v>0.21329172387561604</v>
      </c>
    </row>
    <row r="874" spans="1:14" ht="12.75" hidden="1" x14ac:dyDescent="0.2">
      <c r="A874" s="3">
        <v>10</v>
      </c>
      <c r="B874" s="3">
        <v>2022</v>
      </c>
      <c r="C874" s="13">
        <v>2022</v>
      </c>
      <c r="D874" s="2">
        <f t="shared" si="49"/>
        <v>44835</v>
      </c>
      <c r="E874" s="1" t="s">
        <v>20</v>
      </c>
      <c r="F874" s="3">
        <v>1342</v>
      </c>
      <c r="G874" s="3">
        <v>161</v>
      </c>
      <c r="H874" s="3">
        <f t="shared" si="44"/>
        <v>1503</v>
      </c>
      <c r="I874" s="3">
        <v>273</v>
      </c>
      <c r="J874" s="3">
        <v>0</v>
      </c>
      <c r="K874" s="3">
        <f t="shared" si="45"/>
        <v>273</v>
      </c>
      <c r="L874" s="16" cm="1">
        <f t="array" ref="L874">INDEX('Population 2017-2022'!C$2:C$97, MATCH(1, (E874='Population 2017-2022'!A$2:A$97) * (C874='Population 2017-2022'!B$2:B$97), 0))</f>
        <v>1350577</v>
      </c>
      <c r="M874" s="17">
        <f t="shared" si="52"/>
        <v>1.1128576897133595</v>
      </c>
      <c r="N874" s="17">
        <f t="shared" si="53"/>
        <v>0.20213582787208725</v>
      </c>
    </row>
    <row r="875" spans="1:14" ht="12.75" hidden="1" x14ac:dyDescent="0.2">
      <c r="A875" s="3">
        <v>10</v>
      </c>
      <c r="B875" s="3">
        <v>2022</v>
      </c>
      <c r="C875" s="13">
        <v>2022</v>
      </c>
      <c r="D875" s="2">
        <f t="shared" si="49"/>
        <v>44835</v>
      </c>
      <c r="E875" s="1" t="s">
        <v>52</v>
      </c>
      <c r="F875" s="3">
        <v>1258</v>
      </c>
      <c r="G875" s="3">
        <v>109</v>
      </c>
      <c r="H875" s="3">
        <f t="shared" si="44"/>
        <v>1367</v>
      </c>
      <c r="I875" s="3">
        <v>272</v>
      </c>
      <c r="J875" s="3">
        <v>64</v>
      </c>
      <c r="K875" s="3">
        <f t="shared" si="45"/>
        <v>336</v>
      </c>
      <c r="L875" s="16" cm="1">
        <f t="array" ref="L875">INDEX('Population 2017-2022'!C$2:C$97, MATCH(1, (E875='Population 2017-2022'!A$2:A$97) * (C875='Population 2017-2022'!B$2:B$97), 0))</f>
        <v>1430714</v>
      </c>
      <c r="M875" s="17">
        <f t="shared" si="52"/>
        <v>0.95546699060748685</v>
      </c>
      <c r="N875" s="17">
        <f t="shared" si="53"/>
        <v>0.23484777530659517</v>
      </c>
    </row>
    <row r="876" spans="1:14" ht="12.75" x14ac:dyDescent="0.2">
      <c r="A876" s="3">
        <v>10</v>
      </c>
      <c r="B876" s="3">
        <v>2022</v>
      </c>
      <c r="C876" s="13">
        <v>2022</v>
      </c>
      <c r="D876" s="2">
        <f t="shared" si="49"/>
        <v>44835</v>
      </c>
      <c r="E876" s="1" t="s">
        <v>21</v>
      </c>
      <c r="F876" s="3">
        <v>27191</v>
      </c>
      <c r="G876" s="3">
        <v>6009</v>
      </c>
      <c r="H876" s="3">
        <f t="shared" si="44"/>
        <v>33200</v>
      </c>
      <c r="I876" s="3">
        <v>5208</v>
      </c>
      <c r="J876" s="3">
        <v>1779</v>
      </c>
      <c r="K876" s="3">
        <f t="shared" si="45"/>
        <v>6987</v>
      </c>
      <c r="L876" s="16" cm="1">
        <f t="array" ref="L876">INDEX('Population 2017-2022'!C$2:C$97, MATCH(1, (E876='Population 2017-2022'!A$2:A$97) * (C876='Population 2017-2022'!B$2:B$97), 0))</f>
        <v>36364860</v>
      </c>
      <c r="M876" s="17">
        <f t="shared" si="52"/>
        <v>0.91296927858377563</v>
      </c>
      <c r="N876" s="17">
        <f t="shared" si="53"/>
        <v>0.19213603462243495</v>
      </c>
    </row>
    <row r="877" spans="1:14" ht="12.75" hidden="1" x14ac:dyDescent="0.2">
      <c r="A877" s="3">
        <v>11</v>
      </c>
      <c r="B877" s="3">
        <v>2022</v>
      </c>
      <c r="C877" s="13">
        <v>2022</v>
      </c>
      <c r="D877" s="2">
        <f t="shared" si="49"/>
        <v>44866</v>
      </c>
      <c r="E877" s="1" t="s">
        <v>10</v>
      </c>
      <c r="F877" s="3">
        <v>4131</v>
      </c>
      <c r="G877" s="3">
        <v>1167</v>
      </c>
      <c r="H877" s="3">
        <f t="shared" si="44"/>
        <v>5298</v>
      </c>
      <c r="I877" s="3">
        <v>966</v>
      </c>
      <c r="J877" s="3">
        <v>371</v>
      </c>
      <c r="K877" s="3">
        <f t="shared" si="45"/>
        <v>1337</v>
      </c>
    </row>
    <row r="878" spans="1:14" ht="12.75" hidden="1" x14ac:dyDescent="0.2">
      <c r="A878" s="3">
        <v>11</v>
      </c>
      <c r="B878" s="3">
        <v>2022</v>
      </c>
      <c r="C878" s="13">
        <v>2022</v>
      </c>
      <c r="D878" s="2">
        <f t="shared" si="49"/>
        <v>44866</v>
      </c>
      <c r="E878" s="1" t="s">
        <v>11</v>
      </c>
      <c r="F878" s="3">
        <v>2974</v>
      </c>
      <c r="G878" s="3">
        <v>404</v>
      </c>
      <c r="H878" s="3">
        <f t="shared" si="44"/>
        <v>3378</v>
      </c>
      <c r="I878" s="3">
        <v>772</v>
      </c>
      <c r="J878" s="3">
        <v>389</v>
      </c>
      <c r="K878" s="3">
        <f t="shared" si="45"/>
        <v>1161</v>
      </c>
    </row>
    <row r="879" spans="1:14" ht="12.75" hidden="1" x14ac:dyDescent="0.2">
      <c r="A879" s="3">
        <v>11</v>
      </c>
      <c r="B879" s="3">
        <v>2022</v>
      </c>
      <c r="C879" s="13">
        <v>2022</v>
      </c>
      <c r="D879" s="2">
        <f t="shared" si="49"/>
        <v>44866</v>
      </c>
      <c r="E879" s="1" t="s">
        <v>12</v>
      </c>
      <c r="F879" s="3">
        <v>2806</v>
      </c>
      <c r="G879" s="3">
        <v>417</v>
      </c>
      <c r="H879" s="3">
        <f t="shared" si="44"/>
        <v>3223</v>
      </c>
      <c r="I879" s="3">
        <v>235</v>
      </c>
      <c r="J879" s="3">
        <v>235</v>
      </c>
      <c r="K879" s="3">
        <f t="shared" si="45"/>
        <v>470</v>
      </c>
      <c r="L879" s="16" cm="1">
        <f t="array" ref="L879">INDEX('Population 2017-2022'!C$2:C$97, MATCH(1, (E879='Population 2017-2022'!A$2:A$97) * (C879='Population 2017-2022'!B$2:B$97), 0))</f>
        <v>4133536</v>
      </c>
      <c r="M879" s="17">
        <f t="shared" si="52"/>
        <v>0.77971983309205484</v>
      </c>
      <c r="N879" s="17">
        <f t="shared" si="53"/>
        <v>0.1137041022504703</v>
      </c>
    </row>
    <row r="880" spans="1:14" ht="12.75" hidden="1" x14ac:dyDescent="0.2">
      <c r="A880" s="3">
        <v>11</v>
      </c>
      <c r="B880" s="3">
        <v>2022</v>
      </c>
      <c r="C880" s="13">
        <v>2022</v>
      </c>
      <c r="D880" s="2">
        <f t="shared" si="49"/>
        <v>44866</v>
      </c>
      <c r="E880" s="1" t="s">
        <v>13</v>
      </c>
      <c r="F880" s="3">
        <v>1331</v>
      </c>
      <c r="G880" s="3">
        <v>111</v>
      </c>
      <c r="H880" s="3">
        <f t="shared" si="44"/>
        <v>1442</v>
      </c>
      <c r="I880" s="3">
        <v>222</v>
      </c>
      <c r="J880" s="3">
        <v>86</v>
      </c>
      <c r="K880" s="3">
        <f t="shared" si="45"/>
        <v>308</v>
      </c>
      <c r="L880" s="16" cm="1">
        <f t="array" ref="L880">INDEX('Population 2017-2022'!C$2:C$97, MATCH(1, (E880='Population 2017-2022'!A$2:A$97) * (C880='Population 2017-2022'!B$2:B$97), 0))</f>
        <v>1814368</v>
      </c>
      <c r="M880" s="17">
        <f t="shared" si="52"/>
        <v>0.79476710347625179</v>
      </c>
      <c r="N880" s="17">
        <f t="shared" si="53"/>
        <v>0.16975608035415088</v>
      </c>
    </row>
    <row r="881" spans="1:14" ht="12.75" hidden="1" x14ac:dyDescent="0.2">
      <c r="A881" s="3">
        <v>11</v>
      </c>
      <c r="B881" s="3">
        <v>2022</v>
      </c>
      <c r="C881" s="13">
        <v>2022</v>
      </c>
      <c r="D881" s="2">
        <f t="shared" si="49"/>
        <v>44866</v>
      </c>
      <c r="E881" s="1" t="s">
        <v>14</v>
      </c>
      <c r="F881" s="3">
        <v>1888</v>
      </c>
      <c r="G881" s="3">
        <v>194</v>
      </c>
      <c r="H881" s="3">
        <f t="shared" si="44"/>
        <v>2082</v>
      </c>
      <c r="I881" s="3">
        <v>235</v>
      </c>
      <c r="J881" s="3">
        <v>25</v>
      </c>
      <c r="K881" s="3">
        <f t="shared" si="45"/>
        <v>260</v>
      </c>
      <c r="L881" s="16" cm="1">
        <f t="array" ref="L881">INDEX('Population 2017-2022'!C$2:C$97, MATCH(1, (E881='Population 2017-2022'!A$2:A$97) * (C881='Population 2017-2022'!B$2:B$97), 0))</f>
        <v>2288456</v>
      </c>
      <c r="M881" s="17">
        <f t="shared" si="52"/>
        <v>0.90978371443453576</v>
      </c>
      <c r="N881" s="17">
        <f t="shared" si="53"/>
        <v>0.11361372034244924</v>
      </c>
    </row>
    <row r="882" spans="1:14" ht="12.75" hidden="1" x14ac:dyDescent="0.2">
      <c r="A882" s="3">
        <v>11</v>
      </c>
      <c r="B882" s="3">
        <v>2022</v>
      </c>
      <c r="C882" s="13">
        <v>2022</v>
      </c>
      <c r="D882" s="2">
        <f t="shared" si="49"/>
        <v>44866</v>
      </c>
      <c r="E882" s="1" t="s">
        <v>51</v>
      </c>
      <c r="F882" s="3">
        <v>1273</v>
      </c>
      <c r="G882" s="3">
        <v>54</v>
      </c>
      <c r="H882" s="3">
        <f t="shared" si="44"/>
        <v>1327</v>
      </c>
      <c r="I882" s="3">
        <v>380</v>
      </c>
      <c r="J882" s="3">
        <v>1</v>
      </c>
      <c r="K882" s="3">
        <f t="shared" si="45"/>
        <v>381</v>
      </c>
      <c r="L882" s="16" cm="1">
        <f t="array" ref="L882">INDEX('Population 2017-2022'!C$2:C$97, MATCH(1, (E882='Population 2017-2022'!A$2:A$97) * (C882='Population 2017-2022'!B$2:B$97), 0))</f>
        <v>1630807</v>
      </c>
      <c r="M882" s="17">
        <f t="shared" si="52"/>
        <v>0.81370756931997468</v>
      </c>
      <c r="N882" s="17">
        <f t="shared" si="53"/>
        <v>0.23362666458998521</v>
      </c>
    </row>
    <row r="883" spans="1:14" ht="12.75" hidden="1" x14ac:dyDescent="0.2">
      <c r="A883" s="3">
        <v>11</v>
      </c>
      <c r="B883" s="3">
        <v>2022</v>
      </c>
      <c r="C883" s="13">
        <v>2022</v>
      </c>
      <c r="D883" s="2">
        <f t="shared" si="49"/>
        <v>44866</v>
      </c>
      <c r="E883" s="1" t="s">
        <v>15</v>
      </c>
      <c r="F883" s="3">
        <v>1335</v>
      </c>
      <c r="G883" s="3">
        <v>89</v>
      </c>
      <c r="H883" s="3">
        <f t="shared" si="44"/>
        <v>1424</v>
      </c>
      <c r="I883" s="3">
        <v>191</v>
      </c>
      <c r="J883" s="3">
        <v>26</v>
      </c>
      <c r="K883" s="3">
        <f t="shared" si="45"/>
        <v>217</v>
      </c>
      <c r="L883" s="16" cm="1">
        <f t="array" ref="L883">INDEX('Population 2017-2022'!C$2:C$97, MATCH(1, (E883='Population 2017-2022'!A$2:A$97) * (C883='Population 2017-2022'!B$2:B$97), 0))</f>
        <v>1770765</v>
      </c>
      <c r="M883" s="17">
        <f t="shared" si="52"/>
        <v>0.80417220805696976</v>
      </c>
      <c r="N883" s="17">
        <f t="shared" si="53"/>
        <v>0.12254590530081631</v>
      </c>
    </row>
    <row r="884" spans="1:14" ht="12.75" hidden="1" x14ac:dyDescent="0.2">
      <c r="A884" s="3">
        <v>11</v>
      </c>
      <c r="B884" s="3">
        <v>2022</v>
      </c>
      <c r="C884" s="13">
        <v>2022</v>
      </c>
      <c r="D884" s="2">
        <f t="shared" si="49"/>
        <v>44866</v>
      </c>
      <c r="E884" s="1" t="s">
        <v>16</v>
      </c>
      <c r="F884" s="3">
        <v>1642</v>
      </c>
      <c r="G884" s="3">
        <v>37</v>
      </c>
      <c r="H884" s="3">
        <f t="shared" si="44"/>
        <v>1679</v>
      </c>
      <c r="I884" s="3">
        <v>120</v>
      </c>
      <c r="J884" s="3">
        <v>0</v>
      </c>
      <c r="K884" s="3">
        <f t="shared" si="45"/>
        <v>120</v>
      </c>
      <c r="L884" s="16" cm="1">
        <f t="array" ref="L884">INDEX('Population 2017-2022'!C$2:C$97, MATCH(1, (E884='Population 2017-2022'!A$2:A$97) * (C884='Population 2017-2022'!B$2:B$97), 0))</f>
        <v>2321851</v>
      </c>
      <c r="M884" s="17">
        <f t="shared" si="52"/>
        <v>0.72312995106059774</v>
      </c>
      <c r="N884" s="17">
        <f t="shared" si="53"/>
        <v>5.1682902994205915E-2</v>
      </c>
    </row>
    <row r="885" spans="1:14" ht="12.75" hidden="1" x14ac:dyDescent="0.2">
      <c r="A885" s="3">
        <v>11</v>
      </c>
      <c r="B885" s="3">
        <v>2022</v>
      </c>
      <c r="C885" s="13">
        <v>2022</v>
      </c>
      <c r="D885" s="2">
        <f t="shared" si="49"/>
        <v>44866</v>
      </c>
      <c r="E885" s="1" t="s">
        <v>17</v>
      </c>
      <c r="F885" s="3">
        <v>1729</v>
      </c>
      <c r="G885" s="3">
        <v>67</v>
      </c>
      <c r="H885" s="3">
        <f t="shared" si="44"/>
        <v>1796</v>
      </c>
      <c r="I885" s="3">
        <v>126</v>
      </c>
      <c r="J885" s="3">
        <v>275</v>
      </c>
      <c r="K885" s="3">
        <f t="shared" si="45"/>
        <v>401</v>
      </c>
      <c r="L885" s="16" cm="1">
        <f t="array" ref="L885">INDEX('Population 2017-2022'!C$2:C$97, MATCH(1, (E885='Population 2017-2022'!A$2:A$97) * (C885='Population 2017-2022'!B$2:B$97), 0))</f>
        <v>1963346</v>
      </c>
      <c r="M885" s="17">
        <f t="shared" si="52"/>
        <v>0.91476489625364044</v>
      </c>
      <c r="N885" s="17">
        <f t="shared" si="53"/>
        <v>0.20424316447533955</v>
      </c>
    </row>
    <row r="886" spans="1:14" ht="12.75" hidden="1" x14ac:dyDescent="0.2">
      <c r="A886" s="3">
        <v>11</v>
      </c>
      <c r="B886" s="3">
        <v>2022</v>
      </c>
      <c r="C886" s="13">
        <v>2022</v>
      </c>
      <c r="D886" s="2">
        <f t="shared" si="49"/>
        <v>44866</v>
      </c>
      <c r="E886" s="1" t="s">
        <v>18</v>
      </c>
      <c r="F886" s="3">
        <v>2425</v>
      </c>
      <c r="G886" s="3">
        <v>290</v>
      </c>
      <c r="H886" s="3">
        <f t="shared" si="44"/>
        <v>2715</v>
      </c>
      <c r="I886" s="3">
        <v>648</v>
      </c>
      <c r="J886" s="3">
        <v>57</v>
      </c>
      <c r="K886" s="3">
        <f t="shared" si="45"/>
        <v>705</v>
      </c>
      <c r="L886" s="16" cm="1">
        <f t="array" ref="L886">INDEX('Population 2017-2022'!C$2:C$97, MATCH(1, (E886='Population 2017-2022'!A$2:A$97) * (C886='Population 2017-2022'!B$2:B$97), 0))</f>
        <v>3223158</v>
      </c>
      <c r="M886" s="17">
        <f t="shared" si="52"/>
        <v>0.84234157928342324</v>
      </c>
      <c r="N886" s="17">
        <f t="shared" si="53"/>
        <v>0.21872958136088891</v>
      </c>
    </row>
    <row r="887" spans="1:14" ht="12.75" hidden="1" x14ac:dyDescent="0.2">
      <c r="A887" s="3">
        <v>11</v>
      </c>
      <c r="B887" s="3">
        <v>2022</v>
      </c>
      <c r="C887" s="13">
        <v>2022</v>
      </c>
      <c r="D887" s="2">
        <f t="shared" si="49"/>
        <v>44866</v>
      </c>
      <c r="E887" s="1" t="s">
        <v>19</v>
      </c>
      <c r="F887" s="3">
        <v>1401</v>
      </c>
      <c r="G887" s="3">
        <v>58</v>
      </c>
      <c r="H887" s="3">
        <f t="shared" si="44"/>
        <v>1459</v>
      </c>
      <c r="I887" s="3">
        <v>172</v>
      </c>
      <c r="J887" s="3">
        <v>24</v>
      </c>
      <c r="K887" s="3">
        <f t="shared" si="45"/>
        <v>196</v>
      </c>
      <c r="L887" s="16" cm="1">
        <f t="array" ref="L887">INDEX('Population 2017-2022'!C$2:C$97, MATCH(1, (E887='Population 2017-2022'!A$2:A$97) * (C887='Population 2017-2022'!B$2:B$97), 0))</f>
        <v>1527911</v>
      </c>
      <c r="M887" s="17">
        <f t="shared" si="52"/>
        <v>0.95489855102816856</v>
      </c>
      <c r="N887" s="17">
        <f t="shared" si="53"/>
        <v>0.12827972309905486</v>
      </c>
    </row>
    <row r="888" spans="1:14" ht="12.75" hidden="1" x14ac:dyDescent="0.2">
      <c r="A888" s="3">
        <v>11</v>
      </c>
      <c r="B888" s="3">
        <v>2022</v>
      </c>
      <c r="C888" s="13">
        <v>2022</v>
      </c>
      <c r="D888" s="2">
        <f t="shared" si="49"/>
        <v>44866</v>
      </c>
      <c r="E888" s="1" t="s">
        <v>48</v>
      </c>
      <c r="F888" s="3">
        <v>1416</v>
      </c>
      <c r="G888" s="3">
        <v>69</v>
      </c>
      <c r="H888" s="3">
        <f t="shared" si="44"/>
        <v>1485</v>
      </c>
      <c r="I888" s="3">
        <v>136</v>
      </c>
      <c r="J888" s="3">
        <v>152</v>
      </c>
      <c r="K888" s="3">
        <f t="shared" si="45"/>
        <v>288</v>
      </c>
      <c r="L888" s="16" cm="1">
        <f t="array" ref="L888">INDEX('Population 2017-2022'!C$2:C$97, MATCH(1, (E888='Population 2017-2022'!A$2:A$97) * (C888='Population 2017-2022'!B$2:B$97), 0))</f>
        <v>1767837</v>
      </c>
      <c r="M888" s="17">
        <f t="shared" si="52"/>
        <v>0.84000957101814255</v>
      </c>
      <c r="N888" s="17">
        <f t="shared" si="53"/>
        <v>0.16291094710654885</v>
      </c>
    </row>
    <row r="889" spans="1:14" ht="12.75" hidden="1" x14ac:dyDescent="0.2">
      <c r="A889" s="3">
        <v>11</v>
      </c>
      <c r="B889" s="3">
        <v>2022</v>
      </c>
      <c r="C889" s="13">
        <v>2022</v>
      </c>
      <c r="D889" s="2">
        <f t="shared" si="49"/>
        <v>44866</v>
      </c>
      <c r="E889" s="1" t="s">
        <v>49</v>
      </c>
      <c r="F889" s="3">
        <v>914</v>
      </c>
      <c r="G889" s="3">
        <v>145</v>
      </c>
      <c r="H889" s="3">
        <f t="shared" si="44"/>
        <v>1059</v>
      </c>
      <c r="I889" s="3">
        <v>155</v>
      </c>
      <c r="J889" s="3">
        <v>5</v>
      </c>
      <c r="K889" s="3">
        <f t="shared" si="45"/>
        <v>160</v>
      </c>
      <c r="L889" s="16" cm="1">
        <f t="array" ref="L889">INDEX('Population 2017-2022'!C$2:C$97, MATCH(1, (E889='Population 2017-2022'!A$2:A$97) * (C889='Population 2017-2022'!B$2:B$97), 0))</f>
        <v>902480</v>
      </c>
      <c r="M889" s="17">
        <f t="shared" si="52"/>
        <v>1.1734332062760393</v>
      </c>
      <c r="N889" s="17">
        <f t="shared" si="53"/>
        <v>0.17728924740714475</v>
      </c>
    </row>
    <row r="890" spans="1:14" ht="12.75" hidden="1" x14ac:dyDescent="0.2">
      <c r="A890" s="3">
        <v>11</v>
      </c>
      <c r="B890" s="3">
        <v>2022</v>
      </c>
      <c r="C890" s="13">
        <v>2022</v>
      </c>
      <c r="D890" s="2">
        <f t="shared" si="49"/>
        <v>44866</v>
      </c>
      <c r="E890" s="1" t="s">
        <v>50</v>
      </c>
      <c r="F890" s="3">
        <v>1126</v>
      </c>
      <c r="G890" s="3">
        <v>69</v>
      </c>
      <c r="H890" s="3">
        <f t="shared" si="44"/>
        <v>1195</v>
      </c>
      <c r="I890" s="3">
        <v>231</v>
      </c>
      <c r="J890" s="3">
        <v>24</v>
      </c>
      <c r="K890" s="3">
        <f t="shared" si="45"/>
        <v>255</v>
      </c>
      <c r="L890" s="16" cm="1">
        <f t="array" ref="L890">INDEX('Population 2017-2022'!C$2:C$97, MATCH(1, (E890='Population 2017-2022'!A$2:A$97) * (C890='Population 2017-2022'!B$2:B$97), 0))</f>
        <v>1233053</v>
      </c>
      <c r="M890" s="17">
        <f t="shared" si="52"/>
        <v>0.96913920164015654</v>
      </c>
      <c r="N890" s="17">
        <f t="shared" si="53"/>
        <v>0.20680376269308781</v>
      </c>
    </row>
    <row r="891" spans="1:14" ht="12.75" hidden="1" x14ac:dyDescent="0.2">
      <c r="A891" s="3">
        <v>11</v>
      </c>
      <c r="B891" s="3">
        <v>2022</v>
      </c>
      <c r="C891" s="13">
        <v>2022</v>
      </c>
      <c r="D891" s="2">
        <f t="shared" si="49"/>
        <v>44866</v>
      </c>
      <c r="E891" s="1" t="s">
        <v>20</v>
      </c>
      <c r="F891" s="3">
        <v>1299</v>
      </c>
      <c r="G891" s="3">
        <v>158</v>
      </c>
      <c r="H891" s="3">
        <f t="shared" si="44"/>
        <v>1457</v>
      </c>
      <c r="I891" s="3">
        <v>299</v>
      </c>
      <c r="J891" s="3">
        <v>0</v>
      </c>
      <c r="K891" s="3">
        <f t="shared" si="45"/>
        <v>299</v>
      </c>
      <c r="L891" s="16" cm="1">
        <f t="array" ref="L891">INDEX('Population 2017-2022'!C$2:C$97, MATCH(1, (E891='Population 2017-2022'!A$2:A$97) * (C891='Population 2017-2022'!B$2:B$97), 0))</f>
        <v>1350577</v>
      </c>
      <c r="M891" s="17">
        <f t="shared" si="52"/>
        <v>1.0787981729290519</v>
      </c>
      <c r="N891" s="17">
        <f t="shared" si="53"/>
        <v>0.22138685909800035</v>
      </c>
    </row>
    <row r="892" spans="1:14" ht="12.75" hidden="1" x14ac:dyDescent="0.2">
      <c r="A892" s="3">
        <v>11</v>
      </c>
      <c r="B892" s="3">
        <v>2022</v>
      </c>
      <c r="C892" s="13">
        <v>2022</v>
      </c>
      <c r="D892" s="2">
        <f t="shared" si="49"/>
        <v>44866</v>
      </c>
      <c r="E892" s="1" t="s">
        <v>52</v>
      </c>
      <c r="F892" s="3">
        <v>1133</v>
      </c>
      <c r="G892" s="3">
        <v>119</v>
      </c>
      <c r="H892" s="3">
        <f t="shared" si="44"/>
        <v>1252</v>
      </c>
      <c r="I892" s="3">
        <v>285</v>
      </c>
      <c r="J892" s="3">
        <v>52</v>
      </c>
      <c r="K892" s="3">
        <f t="shared" si="45"/>
        <v>337</v>
      </c>
      <c r="L892" s="16" cm="1">
        <f t="array" ref="L892">INDEX('Population 2017-2022'!C$2:C$97, MATCH(1, (E892='Population 2017-2022'!A$2:A$97) * (C892='Population 2017-2022'!B$2:B$97), 0))</f>
        <v>1430714</v>
      </c>
      <c r="M892" s="17">
        <f t="shared" si="52"/>
        <v>0.87508754370195585</v>
      </c>
      <c r="N892" s="17">
        <f t="shared" si="53"/>
        <v>0.23554672701881718</v>
      </c>
    </row>
    <row r="893" spans="1:14" ht="12.75" x14ac:dyDescent="0.2">
      <c r="A893" s="3">
        <v>11</v>
      </c>
      <c r="B893" s="3">
        <v>2022</v>
      </c>
      <c r="C893" s="13">
        <v>2022</v>
      </c>
      <c r="D893" s="2">
        <f t="shared" si="49"/>
        <v>44866</v>
      </c>
      <c r="E893" s="1" t="s">
        <v>21</v>
      </c>
      <c r="F893" s="3">
        <v>28823</v>
      </c>
      <c r="G893" s="3">
        <v>3448</v>
      </c>
      <c r="H893" s="3">
        <f t="shared" si="44"/>
        <v>32271</v>
      </c>
      <c r="I893" s="3">
        <v>5173</v>
      </c>
      <c r="J893" s="3">
        <v>1722</v>
      </c>
      <c r="K893" s="3">
        <f t="shared" si="45"/>
        <v>6895</v>
      </c>
      <c r="L893" s="16" cm="1">
        <f t="array" ref="L893">INDEX('Population 2017-2022'!C$2:C$97, MATCH(1, (E893='Population 2017-2022'!A$2:A$97) * (C893='Population 2017-2022'!B$2:B$97), 0))</f>
        <v>36364860</v>
      </c>
      <c r="M893" s="17">
        <f t="shared" si="52"/>
        <v>0.88742263822822365</v>
      </c>
      <c r="N893" s="17">
        <f t="shared" si="53"/>
        <v>0.18960611975407027</v>
      </c>
    </row>
    <row r="894" spans="1:14" ht="12.75" hidden="1" x14ac:dyDescent="0.2">
      <c r="A894" s="3">
        <v>12</v>
      </c>
      <c r="B894" s="3">
        <v>2022</v>
      </c>
      <c r="C894" s="13">
        <v>2022</v>
      </c>
      <c r="D894" s="2">
        <f t="shared" si="49"/>
        <v>44896</v>
      </c>
      <c r="E894" s="1" t="s">
        <v>10</v>
      </c>
      <c r="F894" s="3">
        <v>3289</v>
      </c>
      <c r="G894" s="3">
        <v>1139</v>
      </c>
      <c r="H894" s="3">
        <f t="shared" si="44"/>
        <v>4428</v>
      </c>
      <c r="I894" s="3">
        <v>595</v>
      </c>
      <c r="J894" s="3">
        <v>268</v>
      </c>
      <c r="K894" s="3">
        <f t="shared" si="45"/>
        <v>863</v>
      </c>
    </row>
    <row r="895" spans="1:14" ht="12.75" hidden="1" x14ac:dyDescent="0.2">
      <c r="A895" s="3">
        <v>12</v>
      </c>
      <c r="B895" s="3">
        <v>2022</v>
      </c>
      <c r="C895" s="13">
        <v>2022</v>
      </c>
      <c r="D895" s="2">
        <f t="shared" si="49"/>
        <v>44896</v>
      </c>
      <c r="E895" s="1" t="s">
        <v>11</v>
      </c>
      <c r="F895" s="3">
        <v>2275</v>
      </c>
      <c r="G895" s="3">
        <v>208</v>
      </c>
      <c r="H895" s="3">
        <f t="shared" si="44"/>
        <v>2483</v>
      </c>
      <c r="I895" s="3">
        <v>490</v>
      </c>
      <c r="J895" s="3">
        <v>300</v>
      </c>
      <c r="K895" s="3">
        <f t="shared" si="45"/>
        <v>790</v>
      </c>
    </row>
    <row r="896" spans="1:14" ht="12.75" hidden="1" x14ac:dyDescent="0.2">
      <c r="A896" s="3">
        <v>12</v>
      </c>
      <c r="B896" s="3">
        <v>2022</v>
      </c>
      <c r="C896" s="13">
        <v>2022</v>
      </c>
      <c r="D896" s="2">
        <f t="shared" si="49"/>
        <v>44896</v>
      </c>
      <c r="E896" s="1" t="s">
        <v>12</v>
      </c>
      <c r="F896" s="3">
        <v>2070</v>
      </c>
      <c r="G896" s="3">
        <v>290</v>
      </c>
      <c r="H896" s="3">
        <f t="shared" si="44"/>
        <v>2360</v>
      </c>
      <c r="I896" s="3">
        <v>217</v>
      </c>
      <c r="J896" s="3">
        <v>229</v>
      </c>
      <c r="K896" s="3">
        <f t="shared" si="45"/>
        <v>446</v>
      </c>
      <c r="L896" s="16" cm="1">
        <f t="array" ref="L896">INDEX('Population 2017-2022'!C$2:C$97, MATCH(1, (E896='Population 2017-2022'!A$2:A$97) * (C896='Population 2017-2022'!B$2:B$97), 0))</f>
        <v>4133536</v>
      </c>
      <c r="M896" s="17">
        <f t="shared" si="52"/>
        <v>0.57093974747044662</v>
      </c>
      <c r="N896" s="17">
        <f t="shared" si="53"/>
        <v>0.10789793532704203</v>
      </c>
    </row>
    <row r="897" spans="1:14" ht="12.75" hidden="1" x14ac:dyDescent="0.2">
      <c r="A897" s="3">
        <v>12</v>
      </c>
      <c r="B897" s="3">
        <v>2022</v>
      </c>
      <c r="C897" s="13">
        <v>2022</v>
      </c>
      <c r="D897" s="2">
        <f t="shared" si="49"/>
        <v>44896</v>
      </c>
      <c r="E897" s="1" t="s">
        <v>13</v>
      </c>
      <c r="F897" s="3">
        <v>909</v>
      </c>
      <c r="G897" s="3">
        <v>49</v>
      </c>
      <c r="H897" s="3">
        <f t="shared" si="44"/>
        <v>958</v>
      </c>
      <c r="I897" s="3">
        <v>193</v>
      </c>
      <c r="J897" s="3">
        <v>110</v>
      </c>
      <c r="K897" s="3">
        <f t="shared" si="45"/>
        <v>303</v>
      </c>
      <c r="L897" s="16" cm="1">
        <f t="array" ref="L897">INDEX('Population 2017-2022'!C$2:C$97, MATCH(1, (E897='Population 2017-2022'!A$2:A$97) * (C897='Population 2017-2022'!B$2:B$97), 0))</f>
        <v>1814368</v>
      </c>
      <c r="M897" s="17">
        <f t="shared" si="52"/>
        <v>0.52800754863401467</v>
      </c>
      <c r="N897" s="17">
        <f t="shared" si="53"/>
        <v>0.16700029982892114</v>
      </c>
    </row>
    <row r="898" spans="1:14" ht="12.75" hidden="1" x14ac:dyDescent="0.2">
      <c r="A898" s="3">
        <v>12</v>
      </c>
      <c r="B898" s="3">
        <v>2022</v>
      </c>
      <c r="C898" s="13">
        <v>2022</v>
      </c>
      <c r="D898" s="2">
        <f t="shared" si="49"/>
        <v>44896</v>
      </c>
      <c r="E898" s="1" t="s">
        <v>14</v>
      </c>
      <c r="F898" s="3">
        <v>1279</v>
      </c>
      <c r="G898" s="3">
        <v>121</v>
      </c>
      <c r="H898" s="3">
        <f t="shared" si="44"/>
        <v>1400</v>
      </c>
      <c r="I898" s="3">
        <v>168</v>
      </c>
      <c r="J898" s="3">
        <v>27</v>
      </c>
      <c r="K898" s="3">
        <f t="shared" si="45"/>
        <v>195</v>
      </c>
      <c r="L898" s="16" cm="1">
        <f t="array" ref="L898">INDEX('Population 2017-2022'!C$2:C$97, MATCH(1, (E898='Population 2017-2022'!A$2:A$97) * (C898='Population 2017-2022'!B$2:B$97), 0))</f>
        <v>2288456</v>
      </c>
      <c r="M898" s="17">
        <f t="shared" si="52"/>
        <v>0.611766186459342</v>
      </c>
      <c r="N898" s="17">
        <f t="shared" si="53"/>
        <v>8.5210290256836921E-2</v>
      </c>
    </row>
    <row r="899" spans="1:14" ht="12.75" hidden="1" x14ac:dyDescent="0.2">
      <c r="A899" s="3">
        <v>12</v>
      </c>
      <c r="B899" s="3">
        <v>2022</v>
      </c>
      <c r="C899" s="13">
        <v>2022</v>
      </c>
      <c r="D899" s="2">
        <f t="shared" si="49"/>
        <v>44896</v>
      </c>
      <c r="E899" s="1" t="s">
        <v>51</v>
      </c>
      <c r="F899" s="3">
        <v>969</v>
      </c>
      <c r="G899" s="3">
        <v>42</v>
      </c>
      <c r="H899" s="3">
        <f t="shared" si="44"/>
        <v>1011</v>
      </c>
      <c r="I899" s="3">
        <v>202</v>
      </c>
      <c r="J899" s="3">
        <v>3</v>
      </c>
      <c r="K899" s="3">
        <f t="shared" si="45"/>
        <v>205</v>
      </c>
      <c r="L899" s="16" cm="1">
        <f t="array" ref="L899">INDEX('Population 2017-2022'!C$2:C$97, MATCH(1, (E899='Population 2017-2022'!A$2:A$97) * (C899='Population 2017-2022'!B$2:B$97), 0))</f>
        <v>1630807</v>
      </c>
      <c r="M899" s="17">
        <f t="shared" ref="M899:M961" si="54">1000*H899/L899</f>
        <v>0.61993847217972453</v>
      </c>
      <c r="N899" s="17">
        <f t="shared" ref="N899:N961" si="55">1000*K899/L899</f>
        <v>0.12570463580301042</v>
      </c>
    </row>
    <row r="900" spans="1:14" ht="12.75" hidden="1" x14ac:dyDescent="0.2">
      <c r="A900" s="3">
        <v>12</v>
      </c>
      <c r="B900" s="3">
        <v>2022</v>
      </c>
      <c r="C900" s="13">
        <v>2022</v>
      </c>
      <c r="D900" s="2">
        <f t="shared" si="49"/>
        <v>44896</v>
      </c>
      <c r="E900" s="1" t="s">
        <v>15</v>
      </c>
      <c r="F900" s="3">
        <v>830</v>
      </c>
      <c r="G900" s="3">
        <v>60</v>
      </c>
      <c r="H900" s="3">
        <f t="shared" si="44"/>
        <v>890</v>
      </c>
      <c r="I900" s="3">
        <v>255</v>
      </c>
      <c r="J900" s="3">
        <v>53</v>
      </c>
      <c r="K900" s="3">
        <f t="shared" si="45"/>
        <v>308</v>
      </c>
      <c r="L900" s="16" cm="1">
        <f t="array" ref="L900">INDEX('Population 2017-2022'!C$2:C$97, MATCH(1, (E900='Population 2017-2022'!A$2:A$97) * (C900='Population 2017-2022'!B$2:B$97), 0))</f>
        <v>1770765</v>
      </c>
      <c r="M900" s="17">
        <f t="shared" si="54"/>
        <v>0.50260763003560605</v>
      </c>
      <c r="N900" s="17">
        <f t="shared" si="55"/>
        <v>0.17393612365277153</v>
      </c>
    </row>
    <row r="901" spans="1:14" ht="12.75" hidden="1" x14ac:dyDescent="0.2">
      <c r="A901" s="3">
        <v>12</v>
      </c>
      <c r="B901" s="3">
        <v>2022</v>
      </c>
      <c r="C901" s="13">
        <v>2022</v>
      </c>
      <c r="D901" s="2">
        <f t="shared" si="49"/>
        <v>44896</v>
      </c>
      <c r="E901" s="1" t="s">
        <v>16</v>
      </c>
      <c r="F901" s="3">
        <v>1257</v>
      </c>
      <c r="G901" s="3">
        <v>7</v>
      </c>
      <c r="H901" s="3">
        <f t="shared" si="44"/>
        <v>1264</v>
      </c>
      <c r="I901" s="3">
        <v>57</v>
      </c>
      <c r="J901" s="3">
        <v>0</v>
      </c>
      <c r="K901" s="3">
        <f t="shared" si="45"/>
        <v>57</v>
      </c>
      <c r="L901" s="16" cm="1">
        <f t="array" ref="L901">INDEX('Population 2017-2022'!C$2:C$97, MATCH(1, (E901='Population 2017-2022'!A$2:A$97) * (C901='Population 2017-2022'!B$2:B$97), 0))</f>
        <v>2321851</v>
      </c>
      <c r="M901" s="17">
        <f t="shared" si="54"/>
        <v>0.54439324487230234</v>
      </c>
      <c r="N901" s="17">
        <f t="shared" si="55"/>
        <v>2.454937892224781E-2</v>
      </c>
    </row>
    <row r="902" spans="1:14" ht="12.75" hidden="1" x14ac:dyDescent="0.2">
      <c r="A902" s="3">
        <v>12</v>
      </c>
      <c r="B902" s="3">
        <v>2022</v>
      </c>
      <c r="C902" s="13">
        <v>2022</v>
      </c>
      <c r="D902" s="2">
        <f t="shared" si="49"/>
        <v>44896</v>
      </c>
      <c r="E902" s="1" t="s">
        <v>17</v>
      </c>
      <c r="F902" s="3">
        <v>1196</v>
      </c>
      <c r="G902" s="3">
        <v>64</v>
      </c>
      <c r="H902" s="3">
        <f t="shared" si="44"/>
        <v>1260</v>
      </c>
      <c r="I902" s="3">
        <v>127</v>
      </c>
      <c r="J902" s="3">
        <v>231</v>
      </c>
      <c r="K902" s="3">
        <f t="shared" si="45"/>
        <v>358</v>
      </c>
      <c r="L902" s="16" cm="1">
        <f t="array" ref="L902">INDEX('Population 2017-2022'!C$2:C$97, MATCH(1, (E902='Population 2017-2022'!A$2:A$97) * (C902='Population 2017-2022'!B$2:B$97), 0))</f>
        <v>1963346</v>
      </c>
      <c r="M902" s="17">
        <f t="shared" si="54"/>
        <v>0.64176156418685248</v>
      </c>
      <c r="N902" s="17">
        <f t="shared" si="55"/>
        <v>0.18234177776102634</v>
      </c>
    </row>
    <row r="903" spans="1:14" ht="12.75" hidden="1" x14ac:dyDescent="0.2">
      <c r="A903" s="3">
        <v>12</v>
      </c>
      <c r="B903" s="3">
        <v>2022</v>
      </c>
      <c r="C903" s="13">
        <v>2022</v>
      </c>
      <c r="D903" s="2">
        <f t="shared" si="49"/>
        <v>44896</v>
      </c>
      <c r="E903" s="1" t="s">
        <v>18</v>
      </c>
      <c r="F903" s="3">
        <v>2023</v>
      </c>
      <c r="G903" s="3">
        <v>331</v>
      </c>
      <c r="H903" s="3">
        <f t="shared" si="44"/>
        <v>2354</v>
      </c>
      <c r="I903" s="3">
        <v>251</v>
      </c>
      <c r="J903" s="3">
        <v>22</v>
      </c>
      <c r="K903" s="3">
        <f t="shared" si="45"/>
        <v>273</v>
      </c>
      <c r="L903" s="16" cm="1">
        <f t="array" ref="L903">INDEX('Population 2017-2022'!C$2:C$97, MATCH(1, (E903='Population 2017-2022'!A$2:A$97) * (C903='Population 2017-2022'!B$2:B$97), 0))</f>
        <v>3223158</v>
      </c>
      <c r="M903" s="17">
        <f t="shared" si="54"/>
        <v>0.73033962343763481</v>
      </c>
      <c r="N903" s="17">
        <f t="shared" si="55"/>
        <v>8.4699540016344221E-2</v>
      </c>
    </row>
    <row r="904" spans="1:14" ht="12.75" hidden="1" x14ac:dyDescent="0.2">
      <c r="A904" s="3">
        <v>12</v>
      </c>
      <c r="B904" s="3">
        <v>2022</v>
      </c>
      <c r="C904" s="13">
        <v>2022</v>
      </c>
      <c r="D904" s="2">
        <f t="shared" si="49"/>
        <v>44896</v>
      </c>
      <c r="E904" s="1" t="s">
        <v>19</v>
      </c>
      <c r="F904" s="3">
        <v>1610</v>
      </c>
      <c r="G904" s="3">
        <v>53</v>
      </c>
      <c r="H904" s="3">
        <f t="shared" si="44"/>
        <v>1663</v>
      </c>
      <c r="I904" s="3">
        <v>146</v>
      </c>
      <c r="J904" s="3">
        <v>1</v>
      </c>
      <c r="K904" s="3">
        <f t="shared" si="45"/>
        <v>147</v>
      </c>
      <c r="L904" s="16" cm="1">
        <f t="array" ref="L904">INDEX('Population 2017-2022'!C$2:C$97, MATCH(1, (E904='Population 2017-2022'!A$2:A$97) * (C904='Population 2017-2022'!B$2:B$97), 0))</f>
        <v>1527911</v>
      </c>
      <c r="M904" s="17">
        <f t="shared" si="54"/>
        <v>1.088414181192491</v>
      </c>
      <c r="N904" s="17">
        <f t="shared" si="55"/>
        <v>9.6209792324291138E-2</v>
      </c>
    </row>
    <row r="905" spans="1:14" ht="12.75" hidden="1" x14ac:dyDescent="0.2">
      <c r="A905" s="3">
        <v>12</v>
      </c>
      <c r="B905" s="3">
        <v>2022</v>
      </c>
      <c r="C905" s="13">
        <v>2022</v>
      </c>
      <c r="D905" s="2">
        <f t="shared" si="49"/>
        <v>44896</v>
      </c>
      <c r="E905" s="1" t="s">
        <v>48</v>
      </c>
      <c r="F905" s="3">
        <v>1039</v>
      </c>
      <c r="G905" s="3">
        <v>51</v>
      </c>
      <c r="H905" s="3">
        <f t="shared" si="44"/>
        <v>1090</v>
      </c>
      <c r="I905" s="3">
        <v>87</v>
      </c>
      <c r="J905" s="3">
        <v>109</v>
      </c>
      <c r="K905" s="3">
        <f t="shared" si="45"/>
        <v>196</v>
      </c>
      <c r="L905" s="16" cm="1">
        <f t="array" ref="L905">INDEX('Population 2017-2022'!C$2:C$97, MATCH(1, (E905='Population 2017-2022'!A$2:A$97) * (C905='Population 2017-2022'!B$2:B$97), 0))</f>
        <v>1767837</v>
      </c>
      <c r="M905" s="17">
        <f t="shared" si="54"/>
        <v>0.61657268175742452</v>
      </c>
      <c r="N905" s="17">
        <f t="shared" si="55"/>
        <v>0.11086995011417908</v>
      </c>
    </row>
    <row r="906" spans="1:14" ht="12.75" hidden="1" x14ac:dyDescent="0.2">
      <c r="A906" s="3">
        <v>12</v>
      </c>
      <c r="B906" s="3">
        <v>2022</v>
      </c>
      <c r="C906" s="13">
        <v>2022</v>
      </c>
      <c r="D906" s="2">
        <f t="shared" si="49"/>
        <v>44896</v>
      </c>
      <c r="E906" s="1" t="s">
        <v>49</v>
      </c>
      <c r="F906" s="3">
        <v>679</v>
      </c>
      <c r="G906" s="3">
        <v>92</v>
      </c>
      <c r="H906" s="3">
        <f t="shared" si="44"/>
        <v>771</v>
      </c>
      <c r="I906" s="3">
        <v>29</v>
      </c>
      <c r="J906" s="3">
        <v>0</v>
      </c>
      <c r="K906" s="3">
        <f t="shared" si="45"/>
        <v>29</v>
      </c>
      <c r="L906" s="16" cm="1">
        <f t="array" ref="L906">INDEX('Population 2017-2022'!C$2:C$97, MATCH(1, (E906='Population 2017-2022'!A$2:A$97) * (C906='Population 2017-2022'!B$2:B$97), 0))</f>
        <v>902480</v>
      </c>
      <c r="M906" s="17">
        <f t="shared" si="54"/>
        <v>0.85431256094317876</v>
      </c>
      <c r="N906" s="17">
        <f t="shared" si="55"/>
        <v>3.2133676092544985E-2</v>
      </c>
    </row>
    <row r="907" spans="1:14" ht="12.75" hidden="1" x14ac:dyDescent="0.2">
      <c r="A907" s="3">
        <v>12</v>
      </c>
      <c r="B907" s="3">
        <v>2022</v>
      </c>
      <c r="C907" s="13">
        <v>2022</v>
      </c>
      <c r="D907" s="2">
        <f t="shared" si="49"/>
        <v>44896</v>
      </c>
      <c r="E907" s="1" t="s">
        <v>50</v>
      </c>
      <c r="F907" s="3">
        <v>801</v>
      </c>
      <c r="G907" s="3">
        <v>65</v>
      </c>
      <c r="H907" s="3">
        <f t="shared" si="44"/>
        <v>866</v>
      </c>
      <c r="I907" s="3">
        <v>55</v>
      </c>
      <c r="J907" s="3">
        <v>8</v>
      </c>
      <c r="K907" s="3">
        <f t="shared" si="45"/>
        <v>63</v>
      </c>
      <c r="L907" s="16" cm="1">
        <f t="array" ref="L907">INDEX('Population 2017-2022'!C$2:C$97, MATCH(1, (E907='Population 2017-2022'!A$2:A$97) * (C907='Population 2017-2022'!B$2:B$97), 0))</f>
        <v>1233053</v>
      </c>
      <c r="M907" s="17">
        <f t="shared" si="54"/>
        <v>0.70232179800868255</v>
      </c>
      <c r="N907" s="17">
        <f t="shared" si="55"/>
        <v>5.1092694312409932E-2</v>
      </c>
    </row>
    <row r="908" spans="1:14" ht="12.75" hidden="1" x14ac:dyDescent="0.2">
      <c r="A908" s="3">
        <v>12</v>
      </c>
      <c r="B908" s="3">
        <v>2022</v>
      </c>
      <c r="C908" s="13">
        <v>2022</v>
      </c>
      <c r="D908" s="2">
        <f t="shared" si="49"/>
        <v>44896</v>
      </c>
      <c r="E908" s="1" t="s">
        <v>20</v>
      </c>
      <c r="F908" s="3">
        <v>945</v>
      </c>
      <c r="G908" s="3">
        <v>78</v>
      </c>
      <c r="H908" s="3">
        <f t="shared" si="44"/>
        <v>1023</v>
      </c>
      <c r="I908" s="3">
        <v>52</v>
      </c>
      <c r="J908" s="3">
        <v>0</v>
      </c>
      <c r="K908" s="3">
        <f t="shared" si="45"/>
        <v>52</v>
      </c>
      <c r="L908" s="16" cm="1">
        <f t="array" ref="L908">INDEX('Population 2017-2022'!C$2:C$97, MATCH(1, (E908='Population 2017-2022'!A$2:A$97) * (C908='Population 2017-2022'!B$2:B$97), 0))</f>
        <v>1350577</v>
      </c>
      <c r="M908" s="17">
        <f t="shared" si="54"/>
        <v>0.75745403631188746</v>
      </c>
      <c r="N908" s="17">
        <f t="shared" si="55"/>
        <v>3.8502062451826143E-2</v>
      </c>
    </row>
    <row r="909" spans="1:14" ht="12.75" hidden="1" x14ac:dyDescent="0.2">
      <c r="A909" s="3">
        <v>12</v>
      </c>
      <c r="B909" s="3">
        <v>2022</v>
      </c>
      <c r="C909" s="13">
        <v>2022</v>
      </c>
      <c r="D909" s="2">
        <f t="shared" si="49"/>
        <v>44896</v>
      </c>
      <c r="E909" s="1" t="s">
        <v>52</v>
      </c>
      <c r="F909" s="3">
        <v>715</v>
      </c>
      <c r="G909" s="3">
        <v>72</v>
      </c>
      <c r="H909" s="3">
        <f t="shared" si="44"/>
        <v>787</v>
      </c>
      <c r="I909" s="3">
        <v>220</v>
      </c>
      <c r="J909" s="3">
        <v>21</v>
      </c>
      <c r="K909" s="3">
        <f t="shared" si="45"/>
        <v>241</v>
      </c>
      <c r="L909" s="16" cm="1">
        <f t="array" ref="L909">INDEX('Population 2017-2022'!C$2:C$97, MATCH(1, (E909='Population 2017-2022'!A$2:A$97) * (C909='Population 2017-2022'!B$2:B$97), 0))</f>
        <v>1430714</v>
      </c>
      <c r="M909" s="17">
        <f t="shared" si="54"/>
        <v>0.55007499751872146</v>
      </c>
      <c r="N909" s="17">
        <f t="shared" si="55"/>
        <v>0.16844736264550428</v>
      </c>
    </row>
    <row r="910" spans="1:14" ht="12.75" x14ac:dyDescent="0.2">
      <c r="A910" s="3">
        <v>12</v>
      </c>
      <c r="B910" s="3">
        <v>2022</v>
      </c>
      <c r="C910" s="13">
        <v>2022</v>
      </c>
      <c r="D910" s="2">
        <f t="shared" si="49"/>
        <v>44896</v>
      </c>
      <c r="E910" s="1" t="s">
        <v>21</v>
      </c>
      <c r="F910" s="3">
        <v>21886</v>
      </c>
      <c r="G910" s="3">
        <v>2722</v>
      </c>
      <c r="H910" s="3">
        <f t="shared" si="44"/>
        <v>24608</v>
      </c>
      <c r="I910" s="3">
        <v>3144</v>
      </c>
      <c r="J910" s="3">
        <v>1382</v>
      </c>
      <c r="K910" s="3">
        <f t="shared" si="45"/>
        <v>4526</v>
      </c>
      <c r="L910" s="16" cm="1">
        <f t="array" ref="L910">INDEX('Population 2017-2022'!C$2:C$97, MATCH(1, (E910='Population 2017-2022'!A$2:A$97) * (C910='Population 2017-2022'!B$2:B$97), 0))</f>
        <v>36364860</v>
      </c>
      <c r="M910" s="17">
        <f t="shared" si="54"/>
        <v>0.67669722913823949</v>
      </c>
      <c r="N910" s="17">
        <f t="shared" si="55"/>
        <v>0.12446081189367977</v>
      </c>
    </row>
    <row r="911" spans="1:14" ht="12.75" hidden="1" x14ac:dyDescent="0.2">
      <c r="A911" s="3">
        <v>1</v>
      </c>
      <c r="B911" s="3">
        <v>2023</v>
      </c>
      <c r="C911" s="13">
        <v>2022</v>
      </c>
      <c r="D911" s="2">
        <f t="shared" si="49"/>
        <v>44927</v>
      </c>
      <c r="E911" s="1" t="s">
        <v>10</v>
      </c>
      <c r="F911" s="3">
        <v>2856</v>
      </c>
      <c r="G911" s="3">
        <v>1145</v>
      </c>
      <c r="H911" s="3">
        <f t="shared" si="44"/>
        <v>4001</v>
      </c>
      <c r="I911" s="3">
        <v>879</v>
      </c>
      <c r="J911" s="3">
        <v>323</v>
      </c>
      <c r="K911" s="3">
        <f t="shared" si="45"/>
        <v>1202</v>
      </c>
    </row>
    <row r="912" spans="1:14" ht="12.75" hidden="1" x14ac:dyDescent="0.2">
      <c r="A912" s="3">
        <v>1</v>
      </c>
      <c r="B912" s="3">
        <v>2023</v>
      </c>
      <c r="C912" s="13">
        <v>2022</v>
      </c>
      <c r="D912" s="2">
        <f t="shared" si="49"/>
        <v>44927</v>
      </c>
      <c r="E912" s="1" t="s">
        <v>11</v>
      </c>
      <c r="F912" s="3">
        <v>2327</v>
      </c>
      <c r="G912" s="3">
        <v>446</v>
      </c>
      <c r="H912" s="3">
        <f t="shared" si="44"/>
        <v>2773</v>
      </c>
      <c r="I912" s="3">
        <v>680</v>
      </c>
      <c r="J912" s="3">
        <v>376</v>
      </c>
      <c r="K912" s="3">
        <f t="shared" si="45"/>
        <v>1056</v>
      </c>
    </row>
    <row r="913" spans="1:14" ht="12.75" hidden="1" x14ac:dyDescent="0.2">
      <c r="A913" s="3">
        <v>1</v>
      </c>
      <c r="B913" s="3">
        <v>2023</v>
      </c>
      <c r="C913" s="13">
        <v>2022</v>
      </c>
      <c r="D913" s="2">
        <f t="shared" si="49"/>
        <v>44927</v>
      </c>
      <c r="E913" s="1" t="s">
        <v>12</v>
      </c>
      <c r="F913" s="3">
        <v>2380</v>
      </c>
      <c r="G913" s="3">
        <v>353</v>
      </c>
      <c r="H913" s="3">
        <f t="shared" si="44"/>
        <v>2733</v>
      </c>
      <c r="I913" s="3">
        <v>220</v>
      </c>
      <c r="J913" s="3">
        <v>203</v>
      </c>
      <c r="K913" s="3">
        <f t="shared" si="45"/>
        <v>423</v>
      </c>
      <c r="L913" s="16" cm="1">
        <f t="array" ref="L913">INDEX('Population 2017-2022'!C$2:C$97, MATCH(1, (E913='Population 2017-2022'!A$2:A$97) * (C913='Population 2017-2022'!B$2:B$97), 0))</f>
        <v>4133536</v>
      </c>
      <c r="M913" s="17">
        <f t="shared" si="54"/>
        <v>0.66117725840539432</v>
      </c>
      <c r="N913" s="17">
        <f t="shared" si="55"/>
        <v>0.10233369202542326</v>
      </c>
    </row>
    <row r="914" spans="1:14" ht="12.75" hidden="1" x14ac:dyDescent="0.2">
      <c r="A914" s="3">
        <v>1</v>
      </c>
      <c r="B914" s="3">
        <v>2023</v>
      </c>
      <c r="C914" s="13">
        <v>2022</v>
      </c>
      <c r="D914" s="2">
        <f t="shared" si="49"/>
        <v>44927</v>
      </c>
      <c r="E914" s="1" t="s">
        <v>13</v>
      </c>
      <c r="F914" s="3">
        <v>1179</v>
      </c>
      <c r="G914" s="3">
        <v>67</v>
      </c>
      <c r="H914" s="3">
        <f t="shared" si="44"/>
        <v>1246</v>
      </c>
      <c r="I914" s="3">
        <v>104</v>
      </c>
      <c r="J914" s="3">
        <v>44</v>
      </c>
      <c r="K914" s="3">
        <f t="shared" si="45"/>
        <v>148</v>
      </c>
      <c r="L914" s="16" cm="1">
        <f t="array" ref="L914">INDEX('Population 2017-2022'!C$2:C$97, MATCH(1, (E914='Population 2017-2022'!A$2:A$97) * (C914='Population 2017-2022'!B$2:B$97), 0))</f>
        <v>1814368</v>
      </c>
      <c r="M914" s="17">
        <f t="shared" si="54"/>
        <v>0.68674050688724664</v>
      </c>
      <c r="N914" s="17">
        <f t="shared" si="55"/>
        <v>8.1571103546799764E-2</v>
      </c>
    </row>
    <row r="915" spans="1:14" ht="12.75" hidden="1" x14ac:dyDescent="0.2">
      <c r="A915" s="3">
        <v>1</v>
      </c>
      <c r="B915" s="3">
        <v>2023</v>
      </c>
      <c r="C915" s="13">
        <v>2022</v>
      </c>
      <c r="D915" s="2">
        <f t="shared" si="49"/>
        <v>44927</v>
      </c>
      <c r="E915" s="1" t="s">
        <v>14</v>
      </c>
      <c r="F915" s="3">
        <v>1380</v>
      </c>
      <c r="G915" s="3">
        <v>94</v>
      </c>
      <c r="H915" s="3">
        <f t="shared" si="44"/>
        <v>1474</v>
      </c>
      <c r="I915" s="3">
        <v>128</v>
      </c>
      <c r="J915" s="3">
        <v>14</v>
      </c>
      <c r="K915" s="3">
        <f t="shared" si="45"/>
        <v>142</v>
      </c>
      <c r="L915" s="16" cm="1">
        <f t="array" ref="L915">INDEX('Population 2017-2022'!C$2:C$97, MATCH(1, (E915='Population 2017-2022'!A$2:A$97) * (C915='Population 2017-2022'!B$2:B$97), 0))</f>
        <v>2288456</v>
      </c>
      <c r="M915" s="17">
        <f t="shared" si="54"/>
        <v>0.64410239917219292</v>
      </c>
      <c r="N915" s="17">
        <f t="shared" si="55"/>
        <v>6.2050570340876118E-2</v>
      </c>
    </row>
    <row r="916" spans="1:14" ht="12.75" hidden="1" x14ac:dyDescent="0.2">
      <c r="A916" s="3">
        <v>1</v>
      </c>
      <c r="B916" s="3">
        <v>2023</v>
      </c>
      <c r="C916" s="13">
        <v>2022</v>
      </c>
      <c r="D916" s="2">
        <f t="shared" si="49"/>
        <v>44927</v>
      </c>
      <c r="E916" s="1" t="s">
        <v>51</v>
      </c>
      <c r="F916" s="3">
        <v>1070</v>
      </c>
      <c r="G916" s="3">
        <v>43</v>
      </c>
      <c r="H916" s="3">
        <f t="shared" si="44"/>
        <v>1113</v>
      </c>
      <c r="I916" s="3">
        <v>360</v>
      </c>
      <c r="J916" s="3">
        <v>3</v>
      </c>
      <c r="K916" s="3">
        <f t="shared" si="45"/>
        <v>363</v>
      </c>
      <c r="L916" s="16" cm="1">
        <f t="array" ref="L916">INDEX('Population 2017-2022'!C$2:C$97, MATCH(1, (E916='Population 2017-2022'!A$2:A$97) * (C916='Population 2017-2022'!B$2:B$97), 0))</f>
        <v>1630807</v>
      </c>
      <c r="M916" s="17">
        <f t="shared" si="54"/>
        <v>0.6824841934085395</v>
      </c>
      <c r="N916" s="17">
        <f t="shared" si="55"/>
        <v>0.22258918437313552</v>
      </c>
    </row>
    <row r="917" spans="1:14" ht="12.75" hidden="1" x14ac:dyDescent="0.2">
      <c r="A917" s="3">
        <v>1</v>
      </c>
      <c r="B917" s="3">
        <v>2023</v>
      </c>
      <c r="C917" s="13">
        <v>2022</v>
      </c>
      <c r="D917" s="2">
        <f t="shared" si="49"/>
        <v>44927</v>
      </c>
      <c r="E917" s="1" t="s">
        <v>15</v>
      </c>
      <c r="F917" s="3">
        <v>1120</v>
      </c>
      <c r="G917" s="3">
        <v>85</v>
      </c>
      <c r="H917" s="3">
        <f t="shared" si="44"/>
        <v>1205</v>
      </c>
      <c r="I917" s="3">
        <v>120</v>
      </c>
      <c r="J917" s="3">
        <v>19</v>
      </c>
      <c r="K917" s="3">
        <f t="shared" si="45"/>
        <v>139</v>
      </c>
      <c r="L917" s="16" cm="1">
        <f t="array" ref="L917">INDEX('Population 2017-2022'!C$2:C$97, MATCH(1, (E917='Population 2017-2022'!A$2:A$97) * (C917='Population 2017-2022'!B$2:B$97), 0))</f>
        <v>1770765</v>
      </c>
      <c r="M917" s="17">
        <f t="shared" si="54"/>
        <v>0.68049684740775884</v>
      </c>
      <c r="N917" s="17">
        <f t="shared" si="55"/>
        <v>7.8497146713426114E-2</v>
      </c>
    </row>
    <row r="918" spans="1:14" ht="12.75" hidden="1" x14ac:dyDescent="0.2">
      <c r="A918" s="3">
        <v>1</v>
      </c>
      <c r="B918" s="3">
        <v>2023</v>
      </c>
      <c r="C918" s="13">
        <v>2022</v>
      </c>
      <c r="D918" s="2">
        <f t="shared" si="49"/>
        <v>44927</v>
      </c>
      <c r="E918" s="1" t="s">
        <v>16</v>
      </c>
      <c r="F918" s="3">
        <v>1344</v>
      </c>
      <c r="G918" s="3">
        <v>27</v>
      </c>
      <c r="H918" s="3">
        <f t="shared" si="44"/>
        <v>1371</v>
      </c>
      <c r="I918" s="3">
        <v>102</v>
      </c>
      <c r="J918" s="3">
        <v>0</v>
      </c>
      <c r="K918" s="3">
        <f t="shared" si="45"/>
        <v>102</v>
      </c>
      <c r="L918" s="16" cm="1">
        <f t="array" ref="L918">INDEX('Population 2017-2022'!C$2:C$97, MATCH(1, (E918='Population 2017-2022'!A$2:A$97) * (C918='Population 2017-2022'!B$2:B$97), 0))</f>
        <v>2321851</v>
      </c>
      <c r="M918" s="17">
        <f t="shared" si="54"/>
        <v>0.59047716670880257</v>
      </c>
      <c r="N918" s="17">
        <f t="shared" si="55"/>
        <v>4.3930467545075028E-2</v>
      </c>
    </row>
    <row r="919" spans="1:14" ht="12.75" hidden="1" x14ac:dyDescent="0.2">
      <c r="A919" s="3">
        <v>1</v>
      </c>
      <c r="B919" s="3">
        <v>2023</v>
      </c>
      <c r="C919" s="13">
        <v>2022</v>
      </c>
      <c r="D919" s="2">
        <f t="shared" si="49"/>
        <v>44927</v>
      </c>
      <c r="E919" s="1" t="s">
        <v>17</v>
      </c>
      <c r="F919" s="3">
        <v>1306</v>
      </c>
      <c r="G919" s="3">
        <v>62</v>
      </c>
      <c r="H919" s="3">
        <f t="shared" si="44"/>
        <v>1368</v>
      </c>
      <c r="I919" s="3">
        <v>73</v>
      </c>
      <c r="J919" s="3">
        <v>197</v>
      </c>
      <c r="K919" s="3">
        <f t="shared" si="45"/>
        <v>270</v>
      </c>
      <c r="L919" s="16" cm="1">
        <f t="array" ref="L919">INDEX('Population 2017-2022'!C$2:C$97, MATCH(1, (E919='Population 2017-2022'!A$2:A$97) * (C919='Population 2017-2022'!B$2:B$97), 0))</f>
        <v>1963346</v>
      </c>
      <c r="M919" s="17">
        <f t="shared" si="54"/>
        <v>0.69676969826001123</v>
      </c>
      <c r="N919" s="17">
        <f t="shared" si="55"/>
        <v>0.13752033518289694</v>
      </c>
    </row>
    <row r="920" spans="1:14" ht="12.75" hidden="1" x14ac:dyDescent="0.2">
      <c r="A920" s="3">
        <v>1</v>
      </c>
      <c r="B920" s="3">
        <v>2023</v>
      </c>
      <c r="C920" s="13">
        <v>2022</v>
      </c>
      <c r="D920" s="2">
        <f t="shared" si="49"/>
        <v>44927</v>
      </c>
      <c r="E920" s="1" t="s">
        <v>18</v>
      </c>
      <c r="F920" s="3">
        <v>2018</v>
      </c>
      <c r="G920" s="3">
        <v>291</v>
      </c>
      <c r="H920" s="3">
        <f t="shared" si="44"/>
        <v>2309</v>
      </c>
      <c r="I920" s="3">
        <v>769</v>
      </c>
      <c r="J920" s="3">
        <v>62</v>
      </c>
      <c r="K920" s="3">
        <f t="shared" si="45"/>
        <v>831</v>
      </c>
      <c r="L920" s="16" cm="1">
        <f t="array" ref="L920">INDEX('Population 2017-2022'!C$2:C$97, MATCH(1, (E920='Population 2017-2022'!A$2:A$97) * (C920='Population 2017-2022'!B$2:B$97), 0))</f>
        <v>3223158</v>
      </c>
      <c r="M920" s="17">
        <f t="shared" si="54"/>
        <v>0.71637816079757799</v>
      </c>
      <c r="N920" s="17">
        <f t="shared" si="55"/>
        <v>0.25782167675304779</v>
      </c>
    </row>
    <row r="921" spans="1:14" ht="12.75" hidden="1" x14ac:dyDescent="0.2">
      <c r="A921" s="3">
        <v>1</v>
      </c>
      <c r="B921" s="3">
        <v>2023</v>
      </c>
      <c r="C921" s="13">
        <v>2022</v>
      </c>
      <c r="D921" s="2">
        <f t="shared" si="49"/>
        <v>44927</v>
      </c>
      <c r="E921" s="1" t="s">
        <v>19</v>
      </c>
      <c r="F921" s="3">
        <v>960</v>
      </c>
      <c r="G921" s="3">
        <v>33</v>
      </c>
      <c r="H921" s="3">
        <f t="shared" si="44"/>
        <v>993</v>
      </c>
      <c r="I921" s="3">
        <v>182</v>
      </c>
      <c r="J921" s="3">
        <v>16</v>
      </c>
      <c r="K921" s="3">
        <f t="shared" si="45"/>
        <v>198</v>
      </c>
      <c r="L921" s="16" cm="1">
        <f t="array" ref="L921">INDEX('Population 2017-2022'!C$2:C$97, MATCH(1, (E921='Population 2017-2022'!A$2:A$97) * (C921='Population 2017-2022'!B$2:B$97), 0))</f>
        <v>1527911</v>
      </c>
      <c r="M921" s="17">
        <f t="shared" si="54"/>
        <v>0.649906964476334</v>
      </c>
      <c r="N921" s="17">
        <f t="shared" si="55"/>
        <v>0.12958869986537175</v>
      </c>
    </row>
    <row r="922" spans="1:14" ht="12.75" hidden="1" x14ac:dyDescent="0.2">
      <c r="A922" s="3">
        <v>1</v>
      </c>
      <c r="B922" s="3">
        <v>2023</v>
      </c>
      <c r="C922" s="13">
        <v>2022</v>
      </c>
      <c r="D922" s="2">
        <f t="shared" si="49"/>
        <v>44927</v>
      </c>
      <c r="E922" s="1" t="s">
        <v>48</v>
      </c>
      <c r="F922" s="3">
        <v>1027</v>
      </c>
      <c r="G922" s="3">
        <v>64</v>
      </c>
      <c r="H922" s="3">
        <f t="shared" si="44"/>
        <v>1091</v>
      </c>
      <c r="I922" s="3">
        <v>41</v>
      </c>
      <c r="J922" s="3">
        <v>87</v>
      </c>
      <c r="K922" s="3">
        <f t="shared" si="45"/>
        <v>128</v>
      </c>
      <c r="L922" s="16" cm="1">
        <f t="array" ref="L922">INDEX('Population 2017-2022'!C$2:C$97, MATCH(1, (E922='Population 2017-2022'!A$2:A$97) * (C922='Population 2017-2022'!B$2:B$97), 0))</f>
        <v>1767837</v>
      </c>
      <c r="M922" s="17">
        <f t="shared" si="54"/>
        <v>0.61713834476821106</v>
      </c>
      <c r="N922" s="17">
        <f t="shared" si="55"/>
        <v>7.2404865380688382E-2</v>
      </c>
    </row>
    <row r="923" spans="1:14" ht="12.75" hidden="1" x14ac:dyDescent="0.2">
      <c r="A923" s="3">
        <v>1</v>
      </c>
      <c r="B923" s="3">
        <v>2023</v>
      </c>
      <c r="C923" s="13">
        <v>2022</v>
      </c>
      <c r="D923" s="2">
        <f t="shared" si="49"/>
        <v>44927</v>
      </c>
      <c r="E923" s="1" t="s">
        <v>49</v>
      </c>
      <c r="F923" s="3">
        <v>608</v>
      </c>
      <c r="G923" s="3">
        <v>102</v>
      </c>
      <c r="H923" s="3">
        <f t="shared" si="44"/>
        <v>710</v>
      </c>
      <c r="I923" s="3">
        <v>141</v>
      </c>
      <c r="J923" s="3">
        <v>6</v>
      </c>
      <c r="K923" s="3">
        <f t="shared" si="45"/>
        <v>147</v>
      </c>
      <c r="L923" s="16" cm="1">
        <f t="array" ref="L923">INDEX('Population 2017-2022'!C$2:C$97, MATCH(1, (E923='Population 2017-2022'!A$2:A$97) * (C923='Population 2017-2022'!B$2:B$97), 0))</f>
        <v>902480</v>
      </c>
      <c r="M923" s="17">
        <f t="shared" si="54"/>
        <v>0.7867210353692049</v>
      </c>
      <c r="N923" s="17">
        <f t="shared" si="55"/>
        <v>0.16288449605531424</v>
      </c>
    </row>
    <row r="924" spans="1:14" ht="12.75" hidden="1" x14ac:dyDescent="0.2">
      <c r="A924" s="3">
        <v>1</v>
      </c>
      <c r="B924" s="3">
        <v>2023</v>
      </c>
      <c r="C924" s="13">
        <v>2022</v>
      </c>
      <c r="D924" s="2">
        <f t="shared" si="49"/>
        <v>44927</v>
      </c>
      <c r="E924" s="1" t="s">
        <v>50</v>
      </c>
      <c r="F924" s="3">
        <v>885</v>
      </c>
      <c r="G924" s="3">
        <v>49</v>
      </c>
      <c r="H924" s="3">
        <f t="shared" si="44"/>
        <v>934</v>
      </c>
      <c r="I924" s="3">
        <v>276</v>
      </c>
      <c r="J924" s="3">
        <v>30</v>
      </c>
      <c r="K924" s="3">
        <f t="shared" si="45"/>
        <v>306</v>
      </c>
      <c r="L924" s="16" cm="1">
        <f t="array" ref="L924">INDEX('Population 2017-2022'!C$2:C$97, MATCH(1, (E924='Population 2017-2022'!A$2:A$97) * (C924='Population 2017-2022'!B$2:B$97), 0))</f>
        <v>1233053</v>
      </c>
      <c r="M924" s="17">
        <f t="shared" si="54"/>
        <v>0.75746946806017257</v>
      </c>
      <c r="N924" s="17">
        <f t="shared" si="55"/>
        <v>0.24816451523170538</v>
      </c>
    </row>
    <row r="925" spans="1:14" ht="12.75" hidden="1" x14ac:dyDescent="0.2">
      <c r="A925" s="3">
        <v>1</v>
      </c>
      <c r="B925" s="3">
        <v>2023</v>
      </c>
      <c r="C925" s="13">
        <v>2022</v>
      </c>
      <c r="D925" s="2">
        <f t="shared" si="49"/>
        <v>44927</v>
      </c>
      <c r="E925" s="1" t="s">
        <v>20</v>
      </c>
      <c r="F925" s="3">
        <v>1052</v>
      </c>
      <c r="G925" s="3">
        <v>176</v>
      </c>
      <c r="H925" s="3">
        <f t="shared" si="44"/>
        <v>1228</v>
      </c>
      <c r="I925" s="3">
        <v>473</v>
      </c>
      <c r="J925" s="3">
        <v>0</v>
      </c>
      <c r="K925" s="3">
        <f t="shared" si="45"/>
        <v>473</v>
      </c>
      <c r="L925" s="16" cm="1">
        <f t="array" ref="L925">INDEX('Population 2017-2022'!C$2:C$97, MATCH(1, (E925='Population 2017-2022'!A$2:A$97) * (C925='Population 2017-2022'!B$2:B$97), 0))</f>
        <v>1350577</v>
      </c>
      <c r="M925" s="17">
        <f t="shared" si="54"/>
        <v>0.90924101328543283</v>
      </c>
      <c r="N925" s="17">
        <f t="shared" si="55"/>
        <v>0.35022068345603397</v>
      </c>
    </row>
    <row r="926" spans="1:14" ht="12.75" hidden="1" x14ac:dyDescent="0.2">
      <c r="A926" s="3">
        <v>1</v>
      </c>
      <c r="B926" s="3">
        <v>2023</v>
      </c>
      <c r="C926" s="13">
        <v>2022</v>
      </c>
      <c r="D926" s="2">
        <f t="shared" si="49"/>
        <v>44927</v>
      </c>
      <c r="E926" s="1" t="s">
        <v>52</v>
      </c>
      <c r="F926" s="3">
        <v>788</v>
      </c>
      <c r="G926" s="3">
        <v>69</v>
      </c>
      <c r="H926" s="3">
        <f t="shared" si="44"/>
        <v>857</v>
      </c>
      <c r="I926" s="3">
        <v>359</v>
      </c>
      <c r="J926" s="3">
        <v>48</v>
      </c>
      <c r="K926" s="3">
        <f t="shared" si="45"/>
        <v>407</v>
      </c>
      <c r="L926" s="16" cm="1">
        <f t="array" ref="L926">INDEX('Population 2017-2022'!C$2:C$97, MATCH(1, (E926='Population 2017-2022'!A$2:A$97) * (C926='Population 2017-2022'!B$2:B$97), 0))</f>
        <v>1430714</v>
      </c>
      <c r="M926" s="17">
        <f t="shared" si="54"/>
        <v>0.59900161737426205</v>
      </c>
      <c r="N926" s="17">
        <f t="shared" si="55"/>
        <v>0.28447334687435782</v>
      </c>
    </row>
    <row r="927" spans="1:14" ht="12.75" x14ac:dyDescent="0.2">
      <c r="A927" s="3">
        <v>1</v>
      </c>
      <c r="B927" s="3">
        <v>2023</v>
      </c>
      <c r="C927" s="13">
        <v>2022</v>
      </c>
      <c r="D927" s="2">
        <f t="shared" si="49"/>
        <v>44927</v>
      </c>
      <c r="E927" s="1" t="s">
        <v>21</v>
      </c>
      <c r="F927" s="3">
        <v>22300</v>
      </c>
      <c r="G927" s="3">
        <v>3106</v>
      </c>
      <c r="H927" s="3">
        <f t="shared" si="44"/>
        <v>25406</v>
      </c>
      <c r="I927" s="3">
        <v>4907</v>
      </c>
      <c r="J927" s="3">
        <v>1428</v>
      </c>
      <c r="K927" s="3">
        <f t="shared" si="45"/>
        <v>6335</v>
      </c>
      <c r="L927" s="16" cm="1">
        <f t="array" ref="L927">INDEX('Population 2017-2022'!C$2:C$97, MATCH(1, (E927='Population 2017-2022'!A$2:A$97) * (C927='Population 2017-2022'!B$2:B$97), 0))</f>
        <v>36364860</v>
      </c>
      <c r="M927" s="17">
        <f t="shared" si="54"/>
        <v>0.69864149071383752</v>
      </c>
      <c r="N927" s="17">
        <f t="shared" si="55"/>
        <v>0.1742066379466331</v>
      </c>
    </row>
    <row r="928" spans="1:14" ht="12.75" hidden="1" x14ac:dyDescent="0.2">
      <c r="A928" s="3">
        <v>2</v>
      </c>
      <c r="B928" s="3">
        <v>2023</v>
      </c>
      <c r="C928" s="13">
        <v>2022</v>
      </c>
      <c r="D928" s="2">
        <f t="shared" si="49"/>
        <v>44958</v>
      </c>
      <c r="E928" s="4" t="s">
        <v>10</v>
      </c>
      <c r="F928" s="3">
        <v>2813</v>
      </c>
      <c r="G928" s="3">
        <v>1329</v>
      </c>
      <c r="H928" s="3">
        <f t="shared" si="44"/>
        <v>4142</v>
      </c>
      <c r="I928" s="3">
        <v>698</v>
      </c>
      <c r="J928" s="3">
        <v>290</v>
      </c>
      <c r="K928" s="3">
        <f t="shared" si="45"/>
        <v>988</v>
      </c>
    </row>
    <row r="929" spans="1:14" ht="12.75" hidden="1" x14ac:dyDescent="0.2">
      <c r="A929" s="3">
        <v>2</v>
      </c>
      <c r="B929" s="3">
        <v>2023</v>
      </c>
      <c r="C929" s="13">
        <v>2022</v>
      </c>
      <c r="D929" s="2">
        <f t="shared" si="49"/>
        <v>44958</v>
      </c>
      <c r="E929" s="4" t="s">
        <v>11</v>
      </c>
      <c r="F929" s="3">
        <v>2376</v>
      </c>
      <c r="G929" s="3">
        <v>385</v>
      </c>
      <c r="H929" s="3">
        <f t="shared" si="44"/>
        <v>2761</v>
      </c>
      <c r="I929" s="3">
        <v>672</v>
      </c>
      <c r="J929" s="3">
        <v>376</v>
      </c>
      <c r="K929" s="3">
        <f t="shared" si="45"/>
        <v>1048</v>
      </c>
    </row>
    <row r="930" spans="1:14" ht="12.75" hidden="1" x14ac:dyDescent="0.2">
      <c r="A930" s="3">
        <v>2</v>
      </c>
      <c r="B930" s="3">
        <v>2023</v>
      </c>
      <c r="C930" s="13">
        <v>2022</v>
      </c>
      <c r="D930" s="2">
        <f t="shared" si="49"/>
        <v>44958</v>
      </c>
      <c r="E930" s="4" t="s">
        <v>12</v>
      </c>
      <c r="F930" s="3">
        <v>359</v>
      </c>
      <c r="G930" s="3">
        <v>2545</v>
      </c>
      <c r="H930" s="3">
        <f t="shared" si="44"/>
        <v>2904</v>
      </c>
      <c r="I930" s="3">
        <v>271</v>
      </c>
      <c r="J930" s="3">
        <v>208</v>
      </c>
      <c r="K930" s="3">
        <f t="shared" si="45"/>
        <v>479</v>
      </c>
      <c r="L930" s="16" cm="1">
        <f t="array" ref="L930">INDEX('Population 2017-2022'!C$2:C$97, MATCH(1, (E930='Population 2017-2022'!A$2:A$97) * (C930='Population 2017-2022'!B$2:B$97), 0))</f>
        <v>4133536</v>
      </c>
      <c r="M930" s="17">
        <f t="shared" si="54"/>
        <v>0.70254619773482074</v>
      </c>
      <c r="N930" s="17">
        <f t="shared" si="55"/>
        <v>0.1158814148467559</v>
      </c>
    </row>
    <row r="931" spans="1:14" ht="12.75" hidden="1" x14ac:dyDescent="0.2">
      <c r="A931" s="3">
        <v>2</v>
      </c>
      <c r="B931" s="3">
        <v>2023</v>
      </c>
      <c r="C931" s="13">
        <v>2022</v>
      </c>
      <c r="D931" s="2">
        <f t="shared" si="49"/>
        <v>44958</v>
      </c>
      <c r="E931" s="4" t="s">
        <v>13</v>
      </c>
      <c r="F931" s="3">
        <v>1163</v>
      </c>
      <c r="G931" s="3">
        <v>76</v>
      </c>
      <c r="H931" s="3">
        <f t="shared" si="44"/>
        <v>1239</v>
      </c>
      <c r="I931" s="3">
        <v>187</v>
      </c>
      <c r="J931" s="3">
        <v>66</v>
      </c>
      <c r="K931" s="3">
        <f t="shared" si="45"/>
        <v>253</v>
      </c>
      <c r="L931" s="16" cm="1">
        <f t="array" ref="L931">INDEX('Population 2017-2022'!C$2:C$97, MATCH(1, (E931='Population 2017-2022'!A$2:A$97) * (C931='Population 2017-2022'!B$2:B$97), 0))</f>
        <v>1814368</v>
      </c>
      <c r="M931" s="17">
        <f t="shared" si="54"/>
        <v>0.68288241415192508</v>
      </c>
      <c r="N931" s="17">
        <f t="shared" si="55"/>
        <v>0.13944249457662392</v>
      </c>
    </row>
    <row r="932" spans="1:14" ht="12.75" hidden="1" x14ac:dyDescent="0.2">
      <c r="A932" s="3">
        <v>2</v>
      </c>
      <c r="B932" s="3">
        <v>2023</v>
      </c>
      <c r="C932" s="13">
        <v>2022</v>
      </c>
      <c r="D932" s="2">
        <f t="shared" si="49"/>
        <v>44958</v>
      </c>
      <c r="E932" s="4" t="s">
        <v>14</v>
      </c>
      <c r="F932" s="3">
        <v>1664</v>
      </c>
      <c r="G932" s="3">
        <v>117</v>
      </c>
      <c r="H932" s="3">
        <f t="shared" si="44"/>
        <v>1781</v>
      </c>
      <c r="I932" s="3">
        <v>205</v>
      </c>
      <c r="J932" s="3">
        <v>29</v>
      </c>
      <c r="K932" s="3">
        <f t="shared" si="45"/>
        <v>234</v>
      </c>
      <c r="L932" s="16" cm="1">
        <f t="array" ref="L932">INDEX('Population 2017-2022'!C$2:C$97, MATCH(1, (E932='Population 2017-2022'!A$2:A$97) * (C932='Population 2017-2022'!B$2:B$97), 0))</f>
        <v>2288456</v>
      </c>
      <c r="M932" s="17">
        <f t="shared" si="54"/>
        <v>0.77825398434577719</v>
      </c>
      <c r="N932" s="17">
        <f t="shared" si="55"/>
        <v>0.1022523483082043</v>
      </c>
    </row>
    <row r="933" spans="1:14" ht="12.75" hidden="1" x14ac:dyDescent="0.2">
      <c r="A933" s="3">
        <v>2</v>
      </c>
      <c r="B933" s="3">
        <v>2023</v>
      </c>
      <c r="C933" s="13">
        <v>2022</v>
      </c>
      <c r="D933" s="2">
        <f t="shared" si="49"/>
        <v>44958</v>
      </c>
      <c r="E933" s="4" t="s">
        <v>51</v>
      </c>
      <c r="F933" s="3">
        <v>1143</v>
      </c>
      <c r="G933" s="3">
        <v>42</v>
      </c>
      <c r="H933" s="3">
        <f t="shared" si="44"/>
        <v>1185</v>
      </c>
      <c r="I933" s="3">
        <v>327</v>
      </c>
      <c r="J933" s="3">
        <v>2</v>
      </c>
      <c r="K933" s="3">
        <f t="shared" si="45"/>
        <v>329</v>
      </c>
      <c r="L933" s="16" cm="1">
        <f t="array" ref="L933">INDEX('Population 2017-2022'!C$2:C$97, MATCH(1, (E933='Population 2017-2022'!A$2:A$97) * (C933='Population 2017-2022'!B$2:B$97), 0))</f>
        <v>1630807</v>
      </c>
      <c r="M933" s="17">
        <f t="shared" si="54"/>
        <v>0.72663411427593827</v>
      </c>
      <c r="N933" s="17">
        <f t="shared" si="55"/>
        <v>0.20174061063019719</v>
      </c>
    </row>
    <row r="934" spans="1:14" ht="12.75" hidden="1" x14ac:dyDescent="0.2">
      <c r="A934" s="3">
        <v>2</v>
      </c>
      <c r="B934" s="3">
        <v>2023</v>
      </c>
      <c r="C934" s="13">
        <v>2022</v>
      </c>
      <c r="D934" s="2">
        <f t="shared" si="49"/>
        <v>44958</v>
      </c>
      <c r="E934" s="4" t="s">
        <v>15</v>
      </c>
      <c r="F934" s="3">
        <v>1079</v>
      </c>
      <c r="G934" s="3">
        <v>92</v>
      </c>
      <c r="H934" s="3">
        <f t="shared" si="44"/>
        <v>1171</v>
      </c>
      <c r="I934" s="3">
        <v>147</v>
      </c>
      <c r="J934" s="3">
        <v>41</v>
      </c>
      <c r="K934" s="3">
        <f t="shared" si="45"/>
        <v>188</v>
      </c>
      <c r="L934" s="16" cm="1">
        <f t="array" ref="L934">INDEX('Population 2017-2022'!C$2:C$97, MATCH(1, (E934='Population 2017-2022'!A$2:A$97) * (C934='Population 2017-2022'!B$2:B$97), 0))</f>
        <v>1770765</v>
      </c>
      <c r="M934" s="17">
        <f t="shared" si="54"/>
        <v>0.66129610648505022</v>
      </c>
      <c r="N934" s="17">
        <f t="shared" si="55"/>
        <v>0.10616880274909432</v>
      </c>
    </row>
    <row r="935" spans="1:14" ht="12.75" hidden="1" x14ac:dyDescent="0.2">
      <c r="A935" s="3">
        <v>2</v>
      </c>
      <c r="B935" s="3">
        <v>2023</v>
      </c>
      <c r="C935" s="13">
        <v>2022</v>
      </c>
      <c r="D935" s="2">
        <f t="shared" si="49"/>
        <v>44958</v>
      </c>
      <c r="E935" s="4" t="s">
        <v>16</v>
      </c>
      <c r="F935" s="3">
        <v>1656</v>
      </c>
      <c r="G935" s="3">
        <v>37</v>
      </c>
      <c r="H935" s="3">
        <f t="shared" si="44"/>
        <v>1693</v>
      </c>
      <c r="I935" s="3">
        <v>115</v>
      </c>
      <c r="J935" s="3">
        <v>0</v>
      </c>
      <c r="K935" s="3">
        <f t="shared" si="45"/>
        <v>115</v>
      </c>
      <c r="L935" s="16" cm="1">
        <f t="array" ref="L935">INDEX('Population 2017-2022'!C$2:C$97, MATCH(1, (E935='Population 2017-2022'!A$2:A$97) * (C935='Population 2017-2022'!B$2:B$97), 0))</f>
        <v>2321851</v>
      </c>
      <c r="M935" s="17">
        <f t="shared" si="54"/>
        <v>0.72915962307658844</v>
      </c>
      <c r="N935" s="17">
        <f t="shared" si="55"/>
        <v>4.9529448702780671E-2</v>
      </c>
    </row>
    <row r="936" spans="1:14" ht="12.75" hidden="1" x14ac:dyDescent="0.2">
      <c r="A936" s="3">
        <v>2</v>
      </c>
      <c r="B936" s="3">
        <v>2023</v>
      </c>
      <c r="C936" s="13">
        <v>2022</v>
      </c>
      <c r="D936" s="2">
        <f t="shared" si="49"/>
        <v>44958</v>
      </c>
      <c r="E936" s="4" t="s">
        <v>17</v>
      </c>
      <c r="F936" s="3">
        <v>1678</v>
      </c>
      <c r="G936" s="3">
        <v>53</v>
      </c>
      <c r="H936" s="3">
        <f t="shared" si="44"/>
        <v>1731</v>
      </c>
      <c r="I936" s="3">
        <v>111</v>
      </c>
      <c r="J936" s="3">
        <v>233</v>
      </c>
      <c r="K936" s="3">
        <f t="shared" si="45"/>
        <v>344</v>
      </c>
      <c r="L936" s="16" cm="1">
        <f t="array" ref="L936">INDEX('Population 2017-2022'!C$2:C$97, MATCH(1, (E936='Population 2017-2022'!A$2:A$97) * (C936='Population 2017-2022'!B$2:B$97), 0))</f>
        <v>1963346</v>
      </c>
      <c r="M936" s="17">
        <f t="shared" si="54"/>
        <v>0.88165814889479488</v>
      </c>
      <c r="N936" s="17">
        <f t="shared" si="55"/>
        <v>0.17521109371450574</v>
      </c>
    </row>
    <row r="937" spans="1:14" ht="12.75" hidden="1" x14ac:dyDescent="0.2">
      <c r="A937" s="3">
        <v>2</v>
      </c>
      <c r="B937" s="3">
        <v>2023</v>
      </c>
      <c r="C937" s="13">
        <v>2022</v>
      </c>
      <c r="D937" s="2">
        <f t="shared" si="49"/>
        <v>44958</v>
      </c>
      <c r="E937" s="4" t="s">
        <v>18</v>
      </c>
      <c r="F937" s="3">
        <v>2325</v>
      </c>
      <c r="G937" s="3">
        <v>325</v>
      </c>
      <c r="H937" s="3">
        <f t="shared" si="44"/>
        <v>2650</v>
      </c>
      <c r="I937" s="3">
        <v>748</v>
      </c>
      <c r="J937" s="3">
        <v>57</v>
      </c>
      <c r="K937" s="3">
        <f t="shared" si="45"/>
        <v>805</v>
      </c>
      <c r="L937" s="16" cm="1">
        <f t="array" ref="L937">INDEX('Population 2017-2022'!C$2:C$97, MATCH(1, (E937='Population 2017-2022'!A$2:A$97) * (C937='Population 2017-2022'!B$2:B$97), 0))</f>
        <v>3223158</v>
      </c>
      <c r="M937" s="17">
        <f t="shared" si="54"/>
        <v>0.8221750221366747</v>
      </c>
      <c r="N937" s="17">
        <f t="shared" si="55"/>
        <v>0.24975505389434835</v>
      </c>
    </row>
    <row r="938" spans="1:14" ht="12.75" hidden="1" x14ac:dyDescent="0.2">
      <c r="A938" s="3">
        <v>2</v>
      </c>
      <c r="B938" s="3">
        <v>2023</v>
      </c>
      <c r="C938" s="13">
        <v>2022</v>
      </c>
      <c r="D938" s="2">
        <f t="shared" si="49"/>
        <v>44958</v>
      </c>
      <c r="E938" s="4" t="s">
        <v>19</v>
      </c>
      <c r="F938" s="3">
        <v>862</v>
      </c>
      <c r="G938" s="3">
        <v>42</v>
      </c>
      <c r="H938" s="3">
        <f t="shared" si="44"/>
        <v>904</v>
      </c>
      <c r="I938" s="3">
        <v>178</v>
      </c>
      <c r="J938" s="3">
        <v>25</v>
      </c>
      <c r="K938" s="3">
        <f t="shared" si="45"/>
        <v>203</v>
      </c>
      <c r="L938" s="16" cm="1">
        <f t="array" ref="L938">INDEX('Population 2017-2022'!C$2:C$97, MATCH(1, (E938='Population 2017-2022'!A$2:A$97) * (C938='Population 2017-2022'!B$2:B$97), 0))</f>
        <v>1527911</v>
      </c>
      <c r="M938" s="17">
        <f t="shared" si="54"/>
        <v>0.59165749837523263</v>
      </c>
      <c r="N938" s="17">
        <f t="shared" si="55"/>
        <v>0.13286114178116396</v>
      </c>
    </row>
    <row r="939" spans="1:14" ht="12.75" hidden="1" x14ac:dyDescent="0.2">
      <c r="A939" s="3">
        <v>2</v>
      </c>
      <c r="B939" s="3">
        <v>2023</v>
      </c>
      <c r="C939" s="13">
        <v>2022</v>
      </c>
      <c r="D939" s="2">
        <f t="shared" si="49"/>
        <v>44958</v>
      </c>
      <c r="E939" s="4" t="s">
        <v>48</v>
      </c>
      <c r="F939" s="3">
        <v>1170</v>
      </c>
      <c r="G939" s="3">
        <v>60</v>
      </c>
      <c r="H939" s="3">
        <f t="shared" si="44"/>
        <v>1230</v>
      </c>
      <c r="I939" s="3">
        <v>77</v>
      </c>
      <c r="J939" s="3">
        <v>114</v>
      </c>
      <c r="K939" s="3">
        <f t="shared" si="45"/>
        <v>191</v>
      </c>
      <c r="L939" s="16" cm="1">
        <f t="array" ref="L939">INDEX('Population 2017-2022'!C$2:C$97, MATCH(1, (E939='Population 2017-2022'!A$2:A$97) * (C939='Population 2017-2022'!B$2:B$97), 0))</f>
        <v>1767837</v>
      </c>
      <c r="M939" s="17">
        <f t="shared" si="54"/>
        <v>0.69576550326755238</v>
      </c>
      <c r="N939" s="17">
        <f t="shared" si="55"/>
        <v>0.10804163506024594</v>
      </c>
    </row>
    <row r="940" spans="1:14" ht="12.75" hidden="1" x14ac:dyDescent="0.2">
      <c r="A940" s="3">
        <v>2</v>
      </c>
      <c r="B940" s="3">
        <v>2023</v>
      </c>
      <c r="C940" s="13">
        <v>2022</v>
      </c>
      <c r="D940" s="2">
        <f t="shared" si="49"/>
        <v>44958</v>
      </c>
      <c r="E940" s="4" t="s">
        <v>49</v>
      </c>
      <c r="F940" s="3">
        <v>842</v>
      </c>
      <c r="G940" s="3">
        <v>85</v>
      </c>
      <c r="H940" s="3">
        <f t="shared" si="44"/>
        <v>927</v>
      </c>
      <c r="I940" s="3">
        <v>112</v>
      </c>
      <c r="J940" s="3">
        <v>2</v>
      </c>
      <c r="K940" s="3">
        <f t="shared" si="45"/>
        <v>114</v>
      </c>
      <c r="L940" s="16" cm="1">
        <f t="array" ref="L940">INDEX('Population 2017-2022'!C$2:C$97, MATCH(1, (E940='Population 2017-2022'!A$2:A$97) * (C940='Population 2017-2022'!B$2:B$97), 0))</f>
        <v>902480</v>
      </c>
      <c r="M940" s="17">
        <f t="shared" si="54"/>
        <v>1.027169577165145</v>
      </c>
      <c r="N940" s="17">
        <f t="shared" si="55"/>
        <v>0.12631858877759064</v>
      </c>
    </row>
    <row r="941" spans="1:14" ht="12.75" hidden="1" x14ac:dyDescent="0.2">
      <c r="A941" s="3">
        <v>2</v>
      </c>
      <c r="B941" s="3">
        <v>2023</v>
      </c>
      <c r="C941" s="13">
        <v>2022</v>
      </c>
      <c r="D941" s="2">
        <f t="shared" si="49"/>
        <v>44958</v>
      </c>
      <c r="E941" s="4" t="s">
        <v>50</v>
      </c>
      <c r="F941" s="3">
        <v>911</v>
      </c>
      <c r="G941" s="3">
        <v>71</v>
      </c>
      <c r="H941" s="3">
        <f t="shared" si="44"/>
        <v>982</v>
      </c>
      <c r="I941" s="3">
        <v>228</v>
      </c>
      <c r="J941" s="3">
        <v>29</v>
      </c>
      <c r="K941" s="3">
        <f t="shared" si="45"/>
        <v>257</v>
      </c>
      <c r="L941" s="16" cm="1">
        <f t="array" ref="L941">INDEX('Population 2017-2022'!C$2:C$97, MATCH(1, (E941='Population 2017-2022'!A$2:A$97) * (C941='Population 2017-2022'!B$2:B$97), 0))</f>
        <v>1233053</v>
      </c>
      <c r="M941" s="17">
        <f t="shared" si="54"/>
        <v>0.79639723515534211</v>
      </c>
      <c r="N941" s="17">
        <f t="shared" si="55"/>
        <v>0.20842575298871988</v>
      </c>
    </row>
    <row r="942" spans="1:14" ht="12.75" hidden="1" x14ac:dyDescent="0.2">
      <c r="A942" s="3">
        <v>2</v>
      </c>
      <c r="B942" s="3">
        <v>2023</v>
      </c>
      <c r="C942" s="13">
        <v>2022</v>
      </c>
      <c r="D942" s="2">
        <f t="shared" si="49"/>
        <v>44958</v>
      </c>
      <c r="E942" s="4" t="s">
        <v>20</v>
      </c>
      <c r="F942" s="3">
        <v>1047</v>
      </c>
      <c r="G942" s="3">
        <v>139</v>
      </c>
      <c r="H942" s="3">
        <f t="shared" si="44"/>
        <v>1186</v>
      </c>
      <c r="I942" s="3">
        <v>249</v>
      </c>
      <c r="J942" s="3">
        <v>0</v>
      </c>
      <c r="K942" s="3">
        <f t="shared" si="45"/>
        <v>249</v>
      </c>
      <c r="L942" s="16" cm="1">
        <f t="array" ref="L942">INDEX('Population 2017-2022'!C$2:C$97, MATCH(1, (E942='Population 2017-2022'!A$2:A$97) * (C942='Population 2017-2022'!B$2:B$97), 0))</f>
        <v>1350577</v>
      </c>
      <c r="M942" s="17">
        <f t="shared" si="54"/>
        <v>0.87814319361280402</v>
      </c>
      <c r="N942" s="17">
        <f t="shared" si="55"/>
        <v>0.18436564520201365</v>
      </c>
    </row>
    <row r="943" spans="1:14" ht="12.75" hidden="1" x14ac:dyDescent="0.2">
      <c r="A943" s="3">
        <v>2</v>
      </c>
      <c r="B943" s="3">
        <v>2023</v>
      </c>
      <c r="C943" s="13">
        <v>2022</v>
      </c>
      <c r="D943" s="2">
        <f t="shared" si="49"/>
        <v>44958</v>
      </c>
      <c r="E943" s="4" t="s">
        <v>52</v>
      </c>
      <c r="F943" s="3">
        <v>928</v>
      </c>
      <c r="G943" s="3">
        <v>96</v>
      </c>
      <c r="H943" s="3">
        <f t="shared" si="44"/>
        <v>1024</v>
      </c>
      <c r="I943" s="3">
        <v>316</v>
      </c>
      <c r="J943" s="3">
        <v>34</v>
      </c>
      <c r="K943" s="3">
        <f t="shared" si="45"/>
        <v>350</v>
      </c>
      <c r="L943" s="16" cm="1">
        <f t="array" ref="L943">INDEX('Population 2017-2022'!C$2:C$97, MATCH(1, (E943='Population 2017-2022'!A$2:A$97) * (C943='Population 2017-2022'!B$2:B$97), 0))</f>
        <v>1430714</v>
      </c>
      <c r="M943" s="17">
        <f t="shared" si="54"/>
        <v>0.71572655331533763</v>
      </c>
      <c r="N943" s="17">
        <f t="shared" si="55"/>
        <v>0.2446330992777033</v>
      </c>
    </row>
    <row r="944" spans="1:14" ht="12.75" x14ac:dyDescent="0.2">
      <c r="A944" s="3">
        <v>2</v>
      </c>
      <c r="B944" s="3">
        <v>2023</v>
      </c>
      <c r="C944" s="13">
        <v>2022</v>
      </c>
      <c r="D944" s="2">
        <f t="shared" si="49"/>
        <v>44958</v>
      </c>
      <c r="E944" s="4" t="s">
        <v>21</v>
      </c>
      <c r="F944" s="3">
        <v>22016</v>
      </c>
      <c r="G944" s="3">
        <v>5494</v>
      </c>
      <c r="H944" s="3">
        <f t="shared" si="44"/>
        <v>27510</v>
      </c>
      <c r="I944" s="3">
        <v>4641</v>
      </c>
      <c r="J944" s="3">
        <v>1506</v>
      </c>
      <c r="K944" s="3">
        <f t="shared" si="45"/>
        <v>6147</v>
      </c>
      <c r="L944" s="16" cm="1">
        <f t="array" ref="L944">INDEX('Population 2017-2022'!C$2:C$97, MATCH(1, (E944='Population 2017-2022'!A$2:A$97) * (C944='Population 2017-2022'!B$2:B$97), 0))</f>
        <v>36364860</v>
      </c>
      <c r="M944" s="17">
        <f t="shared" si="54"/>
        <v>0.75649954379035145</v>
      </c>
      <c r="N944" s="17">
        <f t="shared" si="55"/>
        <v>0.16903681191127917</v>
      </c>
    </row>
    <row r="945" spans="1:14" ht="12.75" hidden="1" x14ac:dyDescent="0.2">
      <c r="A945" s="3">
        <v>3</v>
      </c>
      <c r="B945" s="3">
        <v>2023</v>
      </c>
      <c r="C945" s="13">
        <v>2022</v>
      </c>
      <c r="D945" s="2">
        <f t="shared" si="49"/>
        <v>44986</v>
      </c>
      <c r="E945" s="4" t="s">
        <v>10</v>
      </c>
      <c r="F945" s="3">
        <v>3045</v>
      </c>
      <c r="G945" s="3">
        <v>1306</v>
      </c>
      <c r="H945" s="3">
        <f t="shared" ref="H945:H978" si="56">F945+G945</f>
        <v>4351</v>
      </c>
      <c r="I945" s="3">
        <v>737</v>
      </c>
      <c r="J945" s="3">
        <v>348</v>
      </c>
      <c r="K945" s="3">
        <f t="shared" ref="K945:K978" si="57">I945+J945</f>
        <v>1085</v>
      </c>
    </row>
    <row r="946" spans="1:14" ht="12.75" hidden="1" x14ac:dyDescent="0.2">
      <c r="A946" s="3">
        <v>3</v>
      </c>
      <c r="B946" s="3">
        <v>2023</v>
      </c>
      <c r="C946" s="13">
        <v>2022</v>
      </c>
      <c r="D946" s="2">
        <f t="shared" si="49"/>
        <v>44986</v>
      </c>
      <c r="E946" s="4" t="s">
        <v>11</v>
      </c>
      <c r="F946" s="3">
        <v>2603</v>
      </c>
      <c r="G946" s="3">
        <v>438</v>
      </c>
      <c r="H946" s="3">
        <f t="shared" si="56"/>
        <v>3041</v>
      </c>
      <c r="I946" s="3">
        <v>767</v>
      </c>
      <c r="J946" s="3">
        <v>460</v>
      </c>
      <c r="K946" s="3">
        <f t="shared" si="57"/>
        <v>1227</v>
      </c>
    </row>
    <row r="947" spans="1:14" ht="12.75" hidden="1" x14ac:dyDescent="0.2">
      <c r="A947" s="3">
        <v>3</v>
      </c>
      <c r="B947" s="3">
        <v>2023</v>
      </c>
      <c r="C947" s="13">
        <v>2022</v>
      </c>
      <c r="D947" s="2">
        <f t="shared" si="49"/>
        <v>44986</v>
      </c>
      <c r="E947" s="4" t="s">
        <v>12</v>
      </c>
      <c r="F947" s="3">
        <v>2591</v>
      </c>
      <c r="G947" s="3">
        <v>224</v>
      </c>
      <c r="H947" s="3">
        <f t="shared" si="56"/>
        <v>2815</v>
      </c>
      <c r="I947" s="3">
        <v>262</v>
      </c>
      <c r="J947" s="3">
        <v>236</v>
      </c>
      <c r="K947" s="3">
        <f t="shared" si="57"/>
        <v>498</v>
      </c>
      <c r="L947" s="16" cm="1">
        <f t="array" ref="L947">INDEX('Population 2017-2022'!C$2:C$97, MATCH(1, (E947='Population 2017-2022'!A$2:A$97) * (C947='Population 2017-2022'!B$2:B$97), 0))</f>
        <v>4133536</v>
      </c>
      <c r="M947" s="17">
        <f t="shared" si="54"/>
        <v>0.68101499539377419</v>
      </c>
      <c r="N947" s="17">
        <f t="shared" si="55"/>
        <v>0.12047796366113661</v>
      </c>
    </row>
    <row r="948" spans="1:14" ht="12.75" hidden="1" x14ac:dyDescent="0.2">
      <c r="A948" s="3">
        <v>3</v>
      </c>
      <c r="B948" s="3">
        <v>2023</v>
      </c>
      <c r="C948" s="13">
        <v>2022</v>
      </c>
      <c r="D948" s="2">
        <f t="shared" si="49"/>
        <v>44986</v>
      </c>
      <c r="E948" s="4" t="s">
        <v>13</v>
      </c>
      <c r="F948" s="3">
        <v>1160</v>
      </c>
      <c r="G948" s="3">
        <v>67</v>
      </c>
      <c r="H948" s="3">
        <f t="shared" si="56"/>
        <v>1227</v>
      </c>
      <c r="I948" s="3">
        <v>167</v>
      </c>
      <c r="J948" s="3">
        <v>74</v>
      </c>
      <c r="K948" s="3">
        <f t="shared" si="57"/>
        <v>241</v>
      </c>
      <c r="L948" s="16" cm="1">
        <f t="array" ref="L948">INDEX('Population 2017-2022'!C$2:C$97, MATCH(1, (E948='Population 2017-2022'!A$2:A$97) * (C948='Population 2017-2022'!B$2:B$97), 0))</f>
        <v>1814368</v>
      </c>
      <c r="M948" s="17">
        <f t="shared" si="54"/>
        <v>0.67626854089137378</v>
      </c>
      <c r="N948" s="17">
        <f t="shared" si="55"/>
        <v>0.13282862131607259</v>
      </c>
    </row>
    <row r="949" spans="1:14" ht="12.75" hidden="1" x14ac:dyDescent="0.2">
      <c r="A949" s="3">
        <v>3</v>
      </c>
      <c r="B949" s="3">
        <v>2023</v>
      </c>
      <c r="C949" s="13">
        <v>2022</v>
      </c>
      <c r="D949" s="2">
        <f t="shared" si="49"/>
        <v>44986</v>
      </c>
      <c r="E949" s="4" t="s">
        <v>14</v>
      </c>
      <c r="F949" s="3">
        <v>1593</v>
      </c>
      <c r="G949" s="3">
        <v>106</v>
      </c>
      <c r="H949" s="3">
        <f t="shared" si="56"/>
        <v>1699</v>
      </c>
      <c r="I949" s="3">
        <v>212</v>
      </c>
      <c r="J949" s="3">
        <v>23</v>
      </c>
      <c r="K949" s="3">
        <f t="shared" si="57"/>
        <v>235</v>
      </c>
      <c r="L949" s="16" cm="1">
        <f t="array" ref="L949">INDEX('Population 2017-2022'!C$2:C$97, MATCH(1, (E949='Population 2017-2022'!A$2:A$97) * (C949='Population 2017-2022'!B$2:B$97), 0))</f>
        <v>2288456</v>
      </c>
      <c r="M949" s="17">
        <f t="shared" si="54"/>
        <v>0.74242196485315859</v>
      </c>
      <c r="N949" s="17">
        <f t="shared" si="55"/>
        <v>0.10268932415567526</v>
      </c>
    </row>
    <row r="950" spans="1:14" ht="12.75" hidden="1" x14ac:dyDescent="0.2">
      <c r="A950" s="3">
        <v>3</v>
      </c>
      <c r="B950" s="3">
        <v>2023</v>
      </c>
      <c r="C950" s="13">
        <v>2022</v>
      </c>
      <c r="D950" s="2">
        <f t="shared" si="49"/>
        <v>44986</v>
      </c>
      <c r="E950" s="4" t="s">
        <v>51</v>
      </c>
      <c r="F950" s="3">
        <v>1208</v>
      </c>
      <c r="G950" s="3">
        <v>40</v>
      </c>
      <c r="H950" s="3">
        <f t="shared" si="56"/>
        <v>1248</v>
      </c>
      <c r="I950" s="3">
        <v>270</v>
      </c>
      <c r="J950" s="3">
        <v>2</v>
      </c>
      <c r="K950" s="3">
        <f t="shared" si="57"/>
        <v>272</v>
      </c>
      <c r="L950" s="16" cm="1">
        <f t="array" ref="L950">INDEX('Population 2017-2022'!C$2:C$97, MATCH(1, (E950='Population 2017-2022'!A$2:A$97) * (C950='Population 2017-2022'!B$2:B$97), 0))</f>
        <v>1630807</v>
      </c>
      <c r="M950" s="17">
        <f t="shared" si="54"/>
        <v>0.76526529503491214</v>
      </c>
      <c r="N950" s="17">
        <f t="shared" si="55"/>
        <v>0.16678858994350651</v>
      </c>
    </row>
    <row r="951" spans="1:14" ht="12.75" hidden="1" x14ac:dyDescent="0.2">
      <c r="A951" s="3">
        <v>3</v>
      </c>
      <c r="B951" s="3">
        <v>2023</v>
      </c>
      <c r="C951" s="13">
        <v>2022</v>
      </c>
      <c r="D951" s="2">
        <f t="shared" si="49"/>
        <v>44986</v>
      </c>
      <c r="E951" s="4" t="s">
        <v>15</v>
      </c>
      <c r="F951" s="3">
        <v>1013</v>
      </c>
      <c r="G951" s="3">
        <v>65</v>
      </c>
      <c r="H951" s="3">
        <f t="shared" si="56"/>
        <v>1078</v>
      </c>
      <c r="I951" s="3">
        <v>208</v>
      </c>
      <c r="J951" s="3">
        <v>32</v>
      </c>
      <c r="K951" s="3">
        <f t="shared" si="57"/>
        <v>240</v>
      </c>
      <c r="L951" s="16" cm="1">
        <f t="array" ref="L951">INDEX('Population 2017-2022'!C$2:C$97, MATCH(1, (E951='Population 2017-2022'!A$2:A$97) * (C951='Population 2017-2022'!B$2:B$97), 0))</f>
        <v>1770765</v>
      </c>
      <c r="M951" s="17">
        <f t="shared" si="54"/>
        <v>0.60877643278470039</v>
      </c>
      <c r="N951" s="17">
        <f t="shared" si="55"/>
        <v>0.13553464180735444</v>
      </c>
    </row>
    <row r="952" spans="1:14" ht="12.75" hidden="1" x14ac:dyDescent="0.2">
      <c r="A952" s="3">
        <v>3</v>
      </c>
      <c r="B952" s="3">
        <v>2023</v>
      </c>
      <c r="C952" s="13">
        <v>2022</v>
      </c>
      <c r="D952" s="2">
        <f t="shared" si="49"/>
        <v>44986</v>
      </c>
      <c r="E952" s="4" t="s">
        <v>16</v>
      </c>
      <c r="F952" s="3">
        <v>1414</v>
      </c>
      <c r="G952" s="3">
        <v>16</v>
      </c>
      <c r="H952" s="3">
        <f t="shared" si="56"/>
        <v>1430</v>
      </c>
      <c r="I952" s="3">
        <v>122</v>
      </c>
      <c r="J952" s="3">
        <v>0</v>
      </c>
      <c r="K952" s="3">
        <f t="shared" si="57"/>
        <v>122</v>
      </c>
      <c r="L952" s="16" cm="1">
        <f t="array" ref="L952">INDEX('Population 2017-2022'!C$2:C$97, MATCH(1, (E952='Population 2017-2022'!A$2:A$97) * (C952='Population 2017-2022'!B$2:B$97), 0))</f>
        <v>2321851</v>
      </c>
      <c r="M952" s="17">
        <f t="shared" si="54"/>
        <v>0.61588792734762055</v>
      </c>
      <c r="N952" s="17">
        <f t="shared" si="55"/>
        <v>5.2544284710776011E-2</v>
      </c>
    </row>
    <row r="953" spans="1:14" ht="12.75" hidden="1" x14ac:dyDescent="0.2">
      <c r="A953" s="3">
        <v>3</v>
      </c>
      <c r="B953" s="3">
        <v>2023</v>
      </c>
      <c r="C953" s="13">
        <v>2022</v>
      </c>
      <c r="D953" s="2">
        <f t="shared" si="49"/>
        <v>44986</v>
      </c>
      <c r="E953" s="4" t="s">
        <v>17</v>
      </c>
      <c r="F953" s="3">
        <v>1768</v>
      </c>
      <c r="G953" s="3">
        <v>71</v>
      </c>
      <c r="H953" s="3">
        <f t="shared" si="56"/>
        <v>1839</v>
      </c>
      <c r="I953" s="3">
        <v>158</v>
      </c>
      <c r="J953" s="3">
        <v>238</v>
      </c>
      <c r="K953" s="3">
        <f t="shared" si="57"/>
        <v>396</v>
      </c>
      <c r="L953" s="16" cm="1">
        <f t="array" ref="L953">INDEX('Population 2017-2022'!C$2:C$97, MATCH(1, (E953='Population 2017-2022'!A$2:A$97) * (C953='Population 2017-2022'!B$2:B$97), 0))</f>
        <v>1963346</v>
      </c>
      <c r="M953" s="17">
        <f t="shared" si="54"/>
        <v>0.93666628296795373</v>
      </c>
      <c r="N953" s="17">
        <f t="shared" si="55"/>
        <v>0.20169649160158221</v>
      </c>
    </row>
    <row r="954" spans="1:14" ht="12.75" hidden="1" x14ac:dyDescent="0.2">
      <c r="A954" s="3">
        <v>3</v>
      </c>
      <c r="B954" s="3">
        <v>2023</v>
      </c>
      <c r="C954" s="13">
        <v>2022</v>
      </c>
      <c r="D954" s="2">
        <f t="shared" si="49"/>
        <v>44986</v>
      </c>
      <c r="E954" s="4" t="s">
        <v>18</v>
      </c>
      <c r="F954" s="3">
        <v>2318</v>
      </c>
      <c r="G954" s="3">
        <v>462</v>
      </c>
      <c r="H954" s="3">
        <f t="shared" si="56"/>
        <v>2780</v>
      </c>
      <c r="I954" s="3">
        <v>727</v>
      </c>
      <c r="J954" s="3">
        <v>66</v>
      </c>
      <c r="K954" s="3">
        <f t="shared" si="57"/>
        <v>793</v>
      </c>
      <c r="L954" s="16" cm="1">
        <f t="array" ref="L954">INDEX('Population 2017-2022'!C$2:C$97, MATCH(1, (E954='Population 2017-2022'!A$2:A$97) * (C954='Population 2017-2022'!B$2:B$97), 0))</f>
        <v>3223158</v>
      </c>
      <c r="M954" s="17">
        <f t="shared" si="54"/>
        <v>0.86250813643017188</v>
      </c>
      <c r="N954" s="17">
        <f t="shared" si="55"/>
        <v>0.2460319971903332</v>
      </c>
    </row>
    <row r="955" spans="1:14" ht="12.75" hidden="1" x14ac:dyDescent="0.2">
      <c r="A955" s="3">
        <v>3</v>
      </c>
      <c r="B955" s="3">
        <v>2023</v>
      </c>
      <c r="C955" s="13">
        <v>2022</v>
      </c>
      <c r="D955" s="2">
        <f t="shared" si="49"/>
        <v>44986</v>
      </c>
      <c r="E955" s="4" t="s">
        <v>19</v>
      </c>
      <c r="F955" s="3">
        <v>911</v>
      </c>
      <c r="G955" s="3">
        <v>42</v>
      </c>
      <c r="H955" s="3">
        <f t="shared" si="56"/>
        <v>953</v>
      </c>
      <c r="I955" s="3">
        <v>153</v>
      </c>
      <c r="J955" s="3">
        <v>14</v>
      </c>
      <c r="K955" s="3">
        <f t="shared" si="57"/>
        <v>167</v>
      </c>
      <c r="L955" s="16" cm="1">
        <f t="array" ref="L955">INDEX('Population 2017-2022'!C$2:C$97, MATCH(1, (E955='Population 2017-2022'!A$2:A$97) * (C955='Population 2017-2022'!B$2:B$97), 0))</f>
        <v>1527911</v>
      </c>
      <c r="M955" s="17">
        <f t="shared" si="54"/>
        <v>0.62372742914999635</v>
      </c>
      <c r="N955" s="17">
        <f t="shared" si="55"/>
        <v>0.10929955998746001</v>
      </c>
    </row>
    <row r="956" spans="1:14" ht="12.75" hidden="1" x14ac:dyDescent="0.2">
      <c r="A956" s="3">
        <v>3</v>
      </c>
      <c r="B956" s="3">
        <v>2023</v>
      </c>
      <c r="C956" s="13">
        <v>2022</v>
      </c>
      <c r="D956" s="2">
        <f t="shared" si="49"/>
        <v>44986</v>
      </c>
      <c r="E956" s="4" t="s">
        <v>48</v>
      </c>
      <c r="F956" s="3">
        <v>1173</v>
      </c>
      <c r="G956" s="3">
        <v>67</v>
      </c>
      <c r="H956" s="3">
        <f t="shared" si="56"/>
        <v>1240</v>
      </c>
      <c r="I956" s="3">
        <v>128</v>
      </c>
      <c r="J956" s="3">
        <v>115</v>
      </c>
      <c r="K956" s="3">
        <f t="shared" si="57"/>
        <v>243</v>
      </c>
      <c r="L956" s="16" cm="1">
        <f t="array" ref="L956">INDEX('Population 2017-2022'!C$2:C$97, MATCH(1, (E956='Population 2017-2022'!A$2:A$97) * (C956='Population 2017-2022'!B$2:B$97), 0))</f>
        <v>1767837</v>
      </c>
      <c r="M956" s="17">
        <f t="shared" si="54"/>
        <v>0.7014221333754187</v>
      </c>
      <c r="N956" s="17">
        <f t="shared" si="55"/>
        <v>0.1374561116211506</v>
      </c>
    </row>
    <row r="957" spans="1:14" ht="12.75" hidden="1" x14ac:dyDescent="0.2">
      <c r="A957" s="3">
        <v>3</v>
      </c>
      <c r="B957" s="3">
        <v>2023</v>
      </c>
      <c r="C957" s="13">
        <v>2022</v>
      </c>
      <c r="D957" s="2">
        <f t="shared" si="49"/>
        <v>44986</v>
      </c>
      <c r="E957" s="4" t="s">
        <v>49</v>
      </c>
      <c r="F957" s="3">
        <v>635</v>
      </c>
      <c r="G957" s="3">
        <v>81</v>
      </c>
      <c r="H957" s="3">
        <f t="shared" si="56"/>
        <v>716</v>
      </c>
      <c r="I957" s="3">
        <v>115</v>
      </c>
      <c r="J957" s="3">
        <v>2</v>
      </c>
      <c r="K957" s="3">
        <f t="shared" si="57"/>
        <v>117</v>
      </c>
      <c r="L957" s="16" cm="1">
        <f t="array" ref="L957">INDEX('Population 2017-2022'!C$2:C$97, MATCH(1, (E957='Population 2017-2022'!A$2:A$97) * (C957='Population 2017-2022'!B$2:B$97), 0))</f>
        <v>902480</v>
      </c>
      <c r="M957" s="17">
        <f t="shared" si="54"/>
        <v>0.79336938214697283</v>
      </c>
      <c r="N957" s="17">
        <f t="shared" si="55"/>
        <v>0.12964276216647461</v>
      </c>
    </row>
    <row r="958" spans="1:14" ht="12.75" hidden="1" x14ac:dyDescent="0.2">
      <c r="A958" s="3">
        <v>3</v>
      </c>
      <c r="B958" s="3">
        <v>2023</v>
      </c>
      <c r="C958" s="13">
        <v>2022</v>
      </c>
      <c r="D958" s="2">
        <f t="shared" si="49"/>
        <v>44986</v>
      </c>
      <c r="E958" s="4" t="s">
        <v>50</v>
      </c>
      <c r="F958" s="3">
        <v>921</v>
      </c>
      <c r="G958" s="3">
        <v>59</v>
      </c>
      <c r="H958" s="3">
        <f t="shared" si="56"/>
        <v>980</v>
      </c>
      <c r="I958" s="3">
        <v>222</v>
      </c>
      <c r="J958" s="3">
        <v>29</v>
      </c>
      <c r="K958" s="3">
        <f t="shared" si="57"/>
        <v>251</v>
      </c>
      <c r="L958" s="16" cm="1">
        <f t="array" ref="L958">INDEX('Population 2017-2022'!C$2:C$97, MATCH(1, (E958='Population 2017-2022'!A$2:A$97) * (C958='Population 2017-2022'!B$2:B$97), 0))</f>
        <v>1233053</v>
      </c>
      <c r="M958" s="17">
        <f t="shared" si="54"/>
        <v>0.79477524485970996</v>
      </c>
      <c r="N958" s="17">
        <f t="shared" si="55"/>
        <v>0.20355978210182368</v>
      </c>
    </row>
    <row r="959" spans="1:14" ht="12.75" hidden="1" x14ac:dyDescent="0.2">
      <c r="A959" s="3">
        <v>3</v>
      </c>
      <c r="B959" s="3">
        <v>2023</v>
      </c>
      <c r="C959" s="13">
        <v>2022</v>
      </c>
      <c r="D959" s="2">
        <f t="shared" si="49"/>
        <v>44986</v>
      </c>
      <c r="E959" s="4" t="s">
        <v>20</v>
      </c>
      <c r="F959" s="3">
        <v>1061</v>
      </c>
      <c r="G959" s="3">
        <v>120</v>
      </c>
      <c r="H959" s="3">
        <f t="shared" si="56"/>
        <v>1181</v>
      </c>
      <c r="I959" s="3">
        <v>346</v>
      </c>
      <c r="J959" s="3">
        <v>1</v>
      </c>
      <c r="K959" s="3">
        <f t="shared" si="57"/>
        <v>347</v>
      </c>
      <c r="L959" s="16" cm="1">
        <f t="array" ref="L959">INDEX('Population 2017-2022'!C$2:C$97, MATCH(1, (E959='Population 2017-2022'!A$2:A$97) * (C959='Population 2017-2022'!B$2:B$97), 0))</f>
        <v>1350577</v>
      </c>
      <c r="M959" s="17">
        <f t="shared" si="54"/>
        <v>0.87444107222320533</v>
      </c>
      <c r="N959" s="17">
        <f t="shared" si="55"/>
        <v>0.25692722443814753</v>
      </c>
    </row>
    <row r="960" spans="1:14" ht="12.75" hidden="1" x14ac:dyDescent="0.2">
      <c r="A960" s="3">
        <v>3</v>
      </c>
      <c r="B960" s="3">
        <v>2023</v>
      </c>
      <c r="C960" s="13">
        <v>2022</v>
      </c>
      <c r="D960" s="2">
        <f t="shared" si="49"/>
        <v>44986</v>
      </c>
      <c r="E960" s="4" t="s">
        <v>52</v>
      </c>
      <c r="F960" s="3">
        <v>962</v>
      </c>
      <c r="G960" s="3">
        <v>73</v>
      </c>
      <c r="H960" s="3">
        <f t="shared" si="56"/>
        <v>1035</v>
      </c>
      <c r="I960" s="3">
        <v>239</v>
      </c>
      <c r="J960" s="3">
        <v>45</v>
      </c>
      <c r="K960" s="3">
        <f t="shared" si="57"/>
        <v>284</v>
      </c>
      <c r="L960" s="16" cm="1">
        <f t="array" ref="L960">INDEX('Population 2017-2022'!C$2:C$97, MATCH(1, (E960='Population 2017-2022'!A$2:A$97) * (C960='Population 2017-2022'!B$2:B$97), 0))</f>
        <v>1430714</v>
      </c>
      <c r="M960" s="17">
        <f t="shared" si="54"/>
        <v>0.72341502214977971</v>
      </c>
      <c r="N960" s="17">
        <f t="shared" si="55"/>
        <v>0.19850228627105068</v>
      </c>
    </row>
    <row r="961" spans="1:14" ht="12.75" x14ac:dyDescent="0.2">
      <c r="A961" s="3">
        <v>3</v>
      </c>
      <c r="B961" s="3">
        <v>2023</v>
      </c>
      <c r="C961" s="13">
        <v>2022</v>
      </c>
      <c r="D961" s="2">
        <f t="shared" si="49"/>
        <v>44986</v>
      </c>
      <c r="E961" s="4" t="s">
        <v>21</v>
      </c>
      <c r="F961" s="3">
        <v>24376</v>
      </c>
      <c r="G961" s="3">
        <v>3237</v>
      </c>
      <c r="H961" s="3">
        <f t="shared" si="56"/>
        <v>27613</v>
      </c>
      <c r="I961" s="3">
        <v>4833</v>
      </c>
      <c r="J961" s="3">
        <v>1685</v>
      </c>
      <c r="K961" s="3">
        <f t="shared" si="57"/>
        <v>6518</v>
      </c>
      <c r="L961" s="16" cm="1">
        <f t="array" ref="L961">INDEX('Population 2017-2022'!C$2:C$97, MATCH(1, (E961='Population 2017-2022'!A$2:A$97) * (C961='Population 2017-2022'!B$2:B$97), 0))</f>
        <v>36364860</v>
      </c>
      <c r="M961" s="17">
        <f t="shared" si="54"/>
        <v>0.75933194847993368</v>
      </c>
      <c r="N961" s="17">
        <f t="shared" si="55"/>
        <v>0.17923896860870631</v>
      </c>
    </row>
    <row r="962" spans="1:14" ht="12.75" hidden="1" x14ac:dyDescent="0.2">
      <c r="A962" s="3">
        <v>4</v>
      </c>
      <c r="B962" s="3">
        <v>2023</v>
      </c>
      <c r="C962" s="13">
        <v>2022</v>
      </c>
      <c r="D962" s="2">
        <f t="shared" si="49"/>
        <v>45017</v>
      </c>
      <c r="E962" s="4" t="s">
        <v>10</v>
      </c>
      <c r="F962" s="3">
        <v>2143</v>
      </c>
      <c r="G962" s="3">
        <v>1034</v>
      </c>
      <c r="H962" s="3">
        <f t="shared" si="56"/>
        <v>3177</v>
      </c>
      <c r="I962" s="3">
        <v>587</v>
      </c>
      <c r="J962" s="3">
        <v>247</v>
      </c>
      <c r="K962" s="3">
        <f t="shared" si="57"/>
        <v>834</v>
      </c>
    </row>
    <row r="963" spans="1:14" ht="12.75" hidden="1" x14ac:dyDescent="0.2">
      <c r="A963" s="3">
        <v>4</v>
      </c>
      <c r="B963" s="3">
        <v>2023</v>
      </c>
      <c r="C963" s="13">
        <v>2022</v>
      </c>
      <c r="D963" s="2">
        <f t="shared" si="49"/>
        <v>45017</v>
      </c>
      <c r="E963" s="4" t="s">
        <v>11</v>
      </c>
      <c r="F963" s="3">
        <v>1458</v>
      </c>
      <c r="G963" s="3">
        <v>248</v>
      </c>
      <c r="H963" s="3">
        <f t="shared" si="56"/>
        <v>1706</v>
      </c>
      <c r="I963" s="3">
        <v>563</v>
      </c>
      <c r="J963" s="3">
        <v>362</v>
      </c>
      <c r="K963" s="3">
        <f t="shared" si="57"/>
        <v>925</v>
      </c>
    </row>
    <row r="964" spans="1:14" ht="12.75" hidden="1" x14ac:dyDescent="0.2">
      <c r="A964" s="3">
        <v>4</v>
      </c>
      <c r="B964" s="3">
        <v>2023</v>
      </c>
      <c r="C964" s="13">
        <v>2022</v>
      </c>
      <c r="D964" s="2">
        <f t="shared" si="49"/>
        <v>45017</v>
      </c>
      <c r="E964" s="4" t="s">
        <v>12</v>
      </c>
      <c r="F964" s="3">
        <v>1679</v>
      </c>
      <c r="G964" s="3">
        <v>267</v>
      </c>
      <c r="H964" s="3">
        <f t="shared" si="56"/>
        <v>1946</v>
      </c>
      <c r="I964" s="3">
        <v>212</v>
      </c>
      <c r="J964" s="3">
        <v>210</v>
      </c>
      <c r="K964" s="3">
        <f t="shared" si="57"/>
        <v>422</v>
      </c>
      <c r="L964" s="16" cm="1">
        <f t="array" ref="L964">INDEX('Population 2017-2022'!C$2:C$97, MATCH(1, (E964='Population 2017-2022'!A$2:A$97) * (C964='Population 2017-2022'!B$2:B$97), 0))</f>
        <v>4133536</v>
      </c>
      <c r="M964" s="17">
        <f t="shared" ref="M964:M1026" si="58">1000*H964/L964</f>
        <v>0.47078336804130894</v>
      </c>
      <c r="N964" s="17">
        <f t="shared" ref="N964:N1026" si="59">1000*K964/L964</f>
        <v>0.10209176840361375</v>
      </c>
    </row>
    <row r="965" spans="1:14" ht="12.75" hidden="1" x14ac:dyDescent="0.2">
      <c r="A965" s="3">
        <v>4</v>
      </c>
      <c r="B965" s="3">
        <v>2023</v>
      </c>
      <c r="C965" s="13">
        <v>2022</v>
      </c>
      <c r="D965" s="2">
        <f t="shared" si="49"/>
        <v>45017</v>
      </c>
      <c r="E965" s="4" t="s">
        <v>13</v>
      </c>
      <c r="F965" s="3">
        <v>653</v>
      </c>
      <c r="G965" s="3">
        <v>32</v>
      </c>
      <c r="H965" s="3">
        <f t="shared" si="56"/>
        <v>685</v>
      </c>
      <c r="I965" s="3">
        <v>115</v>
      </c>
      <c r="J965" s="3">
        <v>63</v>
      </c>
      <c r="K965" s="3">
        <f t="shared" si="57"/>
        <v>178</v>
      </c>
      <c r="L965" s="16" cm="1">
        <f t="array" ref="L965">INDEX('Population 2017-2022'!C$2:C$97, MATCH(1, (E965='Population 2017-2022'!A$2:A$97) * (C965='Population 2017-2022'!B$2:B$97), 0))</f>
        <v>1814368</v>
      </c>
      <c r="M965" s="17">
        <f t="shared" si="58"/>
        <v>0.3775419319564719</v>
      </c>
      <c r="N965" s="17">
        <f t="shared" si="59"/>
        <v>9.8105786698178099E-2</v>
      </c>
    </row>
    <row r="966" spans="1:14" ht="12.75" hidden="1" x14ac:dyDescent="0.2">
      <c r="A966" s="3">
        <v>4</v>
      </c>
      <c r="B966" s="3">
        <v>2023</v>
      </c>
      <c r="C966" s="13">
        <v>2022</v>
      </c>
      <c r="D966" s="2">
        <f t="shared" si="49"/>
        <v>45017</v>
      </c>
      <c r="E966" s="4" t="s">
        <v>14</v>
      </c>
      <c r="F966" s="3">
        <v>941</v>
      </c>
      <c r="G966" s="3">
        <v>75</v>
      </c>
      <c r="H966" s="3">
        <f t="shared" si="56"/>
        <v>1016</v>
      </c>
      <c r="I966" s="3">
        <v>150</v>
      </c>
      <c r="J966" s="3">
        <v>16</v>
      </c>
      <c r="K966" s="3">
        <f t="shared" si="57"/>
        <v>166</v>
      </c>
      <c r="L966" s="16" cm="1">
        <f t="array" ref="L966">INDEX('Population 2017-2022'!C$2:C$97, MATCH(1, (E966='Population 2017-2022'!A$2:A$97) * (C966='Population 2017-2022'!B$2:B$97), 0))</f>
        <v>2288456</v>
      </c>
      <c r="M966" s="17">
        <f t="shared" si="58"/>
        <v>0.44396746103049395</v>
      </c>
      <c r="N966" s="17">
        <f t="shared" si="59"/>
        <v>7.2537990680179132E-2</v>
      </c>
    </row>
    <row r="967" spans="1:14" ht="12.75" hidden="1" x14ac:dyDescent="0.2">
      <c r="A967" s="3">
        <v>4</v>
      </c>
      <c r="B967" s="3">
        <v>2023</v>
      </c>
      <c r="C967" s="13">
        <v>2022</v>
      </c>
      <c r="D967" s="2">
        <f t="shared" si="49"/>
        <v>45017</v>
      </c>
      <c r="E967" s="4" t="s">
        <v>51</v>
      </c>
      <c r="F967" s="3">
        <v>668</v>
      </c>
      <c r="G967" s="3">
        <v>32</v>
      </c>
      <c r="H967" s="3">
        <f t="shared" si="56"/>
        <v>700</v>
      </c>
      <c r="I967" s="3">
        <v>182</v>
      </c>
      <c r="J967" s="3">
        <v>0</v>
      </c>
      <c r="K967" s="3">
        <f t="shared" si="57"/>
        <v>182</v>
      </c>
      <c r="L967" s="16" cm="1">
        <f t="array" ref="L967">INDEX('Population 2017-2022'!C$2:C$97, MATCH(1, (E967='Population 2017-2022'!A$2:A$97) * (C967='Population 2017-2022'!B$2:B$97), 0))</f>
        <v>1630807</v>
      </c>
      <c r="M967" s="17">
        <f t="shared" si="58"/>
        <v>0.42923534176637701</v>
      </c>
      <c r="N967" s="17">
        <f t="shared" si="59"/>
        <v>0.11160118885925803</v>
      </c>
    </row>
    <row r="968" spans="1:14" ht="12.75" hidden="1" x14ac:dyDescent="0.2">
      <c r="A968" s="3">
        <v>4</v>
      </c>
      <c r="B968" s="3">
        <v>2023</v>
      </c>
      <c r="C968" s="13">
        <v>2022</v>
      </c>
      <c r="D968" s="2">
        <f t="shared" si="49"/>
        <v>45017</v>
      </c>
      <c r="E968" s="4" t="s">
        <v>15</v>
      </c>
      <c r="F968" s="3">
        <v>682</v>
      </c>
      <c r="G968" s="3">
        <v>58</v>
      </c>
      <c r="H968" s="3">
        <f t="shared" si="56"/>
        <v>740</v>
      </c>
      <c r="I968" s="3">
        <v>116</v>
      </c>
      <c r="J968" s="3">
        <v>20</v>
      </c>
      <c r="K968" s="3">
        <f t="shared" si="57"/>
        <v>136</v>
      </c>
      <c r="L968" s="16" cm="1">
        <f t="array" ref="L968">INDEX('Population 2017-2022'!C$2:C$97, MATCH(1, (E968='Population 2017-2022'!A$2:A$97) * (C968='Population 2017-2022'!B$2:B$97), 0))</f>
        <v>1770765</v>
      </c>
      <c r="M968" s="17">
        <f t="shared" si="58"/>
        <v>0.41789847890600956</v>
      </c>
      <c r="N968" s="17">
        <f t="shared" si="59"/>
        <v>7.6802963690834183E-2</v>
      </c>
    </row>
    <row r="969" spans="1:14" ht="12.75" hidden="1" x14ac:dyDescent="0.2">
      <c r="A969" s="3">
        <v>4</v>
      </c>
      <c r="B969" s="3">
        <v>2023</v>
      </c>
      <c r="C969" s="13">
        <v>2022</v>
      </c>
      <c r="D969" s="2">
        <f t="shared" si="49"/>
        <v>45017</v>
      </c>
      <c r="E969" s="4" t="s">
        <v>16</v>
      </c>
      <c r="F969" s="3">
        <v>949</v>
      </c>
      <c r="G969" s="3">
        <v>46</v>
      </c>
      <c r="H969" s="3">
        <f t="shared" si="56"/>
        <v>995</v>
      </c>
      <c r="I969" s="3">
        <v>82</v>
      </c>
      <c r="J969" s="3">
        <v>0</v>
      </c>
      <c r="K969" s="3">
        <f t="shared" si="57"/>
        <v>82</v>
      </c>
      <c r="L969" s="16" cm="1">
        <f t="array" ref="L969">INDEX('Population 2017-2022'!C$2:C$97, MATCH(1, (E969='Population 2017-2022'!A$2:A$97) * (C969='Population 2017-2022'!B$2:B$97), 0))</f>
        <v>2321851</v>
      </c>
      <c r="M969" s="17">
        <f t="shared" si="58"/>
        <v>0.42853740399362406</v>
      </c>
      <c r="N969" s="17">
        <f t="shared" si="59"/>
        <v>3.5316650379374044E-2</v>
      </c>
    </row>
    <row r="970" spans="1:14" ht="12.75" hidden="1" x14ac:dyDescent="0.2">
      <c r="A970" s="3">
        <v>4</v>
      </c>
      <c r="B970" s="3">
        <v>2023</v>
      </c>
      <c r="C970" s="13">
        <v>2022</v>
      </c>
      <c r="D970" s="2">
        <f t="shared" si="49"/>
        <v>45017</v>
      </c>
      <c r="E970" s="4" t="s">
        <v>17</v>
      </c>
      <c r="F970" s="3">
        <v>817</v>
      </c>
      <c r="G970" s="3">
        <v>25</v>
      </c>
      <c r="H970" s="3">
        <f t="shared" si="56"/>
        <v>842</v>
      </c>
      <c r="I970" s="3">
        <v>66</v>
      </c>
      <c r="J970" s="3">
        <v>150</v>
      </c>
      <c r="K970" s="3">
        <f t="shared" si="57"/>
        <v>216</v>
      </c>
      <c r="L970" s="16" cm="1">
        <f t="array" ref="L970">INDEX('Population 2017-2022'!C$2:C$97, MATCH(1, (E970='Population 2017-2022'!A$2:A$97) * (C970='Population 2017-2022'!B$2:B$97), 0))</f>
        <v>1963346</v>
      </c>
      <c r="M970" s="17">
        <f t="shared" si="58"/>
        <v>0.42885971194073791</v>
      </c>
      <c r="N970" s="17">
        <f t="shared" si="59"/>
        <v>0.11001626814631756</v>
      </c>
    </row>
    <row r="971" spans="1:14" ht="12.75" hidden="1" x14ac:dyDescent="0.2">
      <c r="A971" s="3">
        <v>4</v>
      </c>
      <c r="B971" s="3">
        <v>2023</v>
      </c>
      <c r="C971" s="13">
        <v>2022</v>
      </c>
      <c r="D971" s="2">
        <f t="shared" si="49"/>
        <v>45017</v>
      </c>
      <c r="E971" s="4" t="s">
        <v>18</v>
      </c>
      <c r="F971" s="3">
        <v>1325</v>
      </c>
      <c r="G971" s="3">
        <v>225</v>
      </c>
      <c r="H971" s="3">
        <f t="shared" si="56"/>
        <v>1550</v>
      </c>
      <c r="I971" s="3">
        <v>424</v>
      </c>
      <c r="J971" s="3">
        <v>42</v>
      </c>
      <c r="K971" s="3">
        <f t="shared" si="57"/>
        <v>466</v>
      </c>
      <c r="L971" s="16" cm="1">
        <f t="array" ref="L971">INDEX('Population 2017-2022'!C$2:C$97, MATCH(1, (E971='Population 2017-2022'!A$2:A$97) * (C971='Population 2017-2022'!B$2:B$97), 0))</f>
        <v>3223158</v>
      </c>
      <c r="M971" s="17">
        <f t="shared" si="58"/>
        <v>0.48089482426862101</v>
      </c>
      <c r="N971" s="17">
        <f t="shared" si="59"/>
        <v>0.14457870200592091</v>
      </c>
    </row>
    <row r="972" spans="1:14" ht="12.75" hidden="1" x14ac:dyDescent="0.2">
      <c r="A972" s="3">
        <v>4</v>
      </c>
      <c r="B972" s="3">
        <v>2023</v>
      </c>
      <c r="C972" s="13">
        <v>2022</v>
      </c>
      <c r="D972" s="2">
        <f t="shared" si="49"/>
        <v>45017</v>
      </c>
      <c r="E972" s="4" t="s">
        <v>19</v>
      </c>
      <c r="F972" s="3">
        <v>636</v>
      </c>
      <c r="G972" s="3">
        <v>15</v>
      </c>
      <c r="H972" s="3">
        <f t="shared" si="56"/>
        <v>651</v>
      </c>
      <c r="I972" s="3">
        <v>153</v>
      </c>
      <c r="J972" s="3">
        <v>8</v>
      </c>
      <c r="K972" s="3">
        <f t="shared" si="57"/>
        <v>161</v>
      </c>
      <c r="L972" s="16" cm="1">
        <f t="array" ref="L972">INDEX('Population 2017-2022'!C$2:C$97, MATCH(1, (E972='Population 2017-2022'!A$2:A$97) * (C972='Population 2017-2022'!B$2:B$97), 0))</f>
        <v>1527911</v>
      </c>
      <c r="M972" s="17">
        <f t="shared" si="58"/>
        <v>0.42607193743614646</v>
      </c>
      <c r="N972" s="17">
        <f t="shared" si="59"/>
        <v>0.10537262968850934</v>
      </c>
    </row>
    <row r="973" spans="1:14" ht="12.75" hidden="1" x14ac:dyDescent="0.2">
      <c r="A973" s="3">
        <v>4</v>
      </c>
      <c r="B973" s="3">
        <v>2023</v>
      </c>
      <c r="C973" s="13">
        <v>2022</v>
      </c>
      <c r="D973" s="2">
        <f t="shared" si="49"/>
        <v>45017</v>
      </c>
      <c r="E973" s="4" t="s">
        <v>48</v>
      </c>
      <c r="F973" s="3">
        <v>604</v>
      </c>
      <c r="G973" s="3">
        <v>35</v>
      </c>
      <c r="H973" s="3">
        <f t="shared" si="56"/>
        <v>639</v>
      </c>
      <c r="I973" s="3">
        <v>81</v>
      </c>
      <c r="J973" s="3">
        <v>77</v>
      </c>
      <c r="K973" s="3">
        <f t="shared" si="57"/>
        <v>158</v>
      </c>
      <c r="L973" s="16" cm="1">
        <f t="array" ref="L973">INDEX('Population 2017-2022'!C$2:C$97, MATCH(1, (E973='Population 2017-2022'!A$2:A$97) * (C973='Population 2017-2022'!B$2:B$97), 0))</f>
        <v>1767837</v>
      </c>
      <c r="M973" s="17">
        <f t="shared" si="58"/>
        <v>0.36145866389265524</v>
      </c>
      <c r="N973" s="17">
        <f t="shared" si="59"/>
        <v>8.9374755704287212E-2</v>
      </c>
    </row>
    <row r="974" spans="1:14" ht="12.75" hidden="1" x14ac:dyDescent="0.2">
      <c r="A974" s="3">
        <v>4</v>
      </c>
      <c r="B974" s="3">
        <v>2023</v>
      </c>
      <c r="C974" s="13">
        <v>2022</v>
      </c>
      <c r="D974" s="2">
        <f t="shared" si="49"/>
        <v>45017</v>
      </c>
      <c r="E974" s="4" t="s">
        <v>49</v>
      </c>
      <c r="F974" s="3">
        <v>421</v>
      </c>
      <c r="G974" s="3">
        <v>66</v>
      </c>
      <c r="H974" s="3">
        <f t="shared" si="56"/>
        <v>487</v>
      </c>
      <c r="I974" s="3">
        <v>85</v>
      </c>
      <c r="J974" s="3">
        <v>2</v>
      </c>
      <c r="K974" s="3">
        <f t="shared" si="57"/>
        <v>87</v>
      </c>
      <c r="L974" s="16" cm="1">
        <f t="array" ref="L974">INDEX('Population 2017-2022'!C$2:C$97, MATCH(1, (E974='Population 2017-2022'!A$2:A$97) * (C974='Population 2017-2022'!B$2:B$97), 0))</f>
        <v>902480</v>
      </c>
      <c r="M974" s="17">
        <f t="shared" si="58"/>
        <v>0.53962414679549686</v>
      </c>
      <c r="N974" s="17">
        <f t="shared" si="59"/>
        <v>9.6401028277634956E-2</v>
      </c>
    </row>
    <row r="975" spans="1:14" ht="12.75" hidden="1" x14ac:dyDescent="0.2">
      <c r="A975" s="3">
        <v>4</v>
      </c>
      <c r="B975" s="3">
        <v>2023</v>
      </c>
      <c r="C975" s="13">
        <v>2022</v>
      </c>
      <c r="D975" s="2">
        <f t="shared" si="49"/>
        <v>45017</v>
      </c>
      <c r="E975" s="4" t="s">
        <v>50</v>
      </c>
      <c r="F975" s="3">
        <v>614</v>
      </c>
      <c r="G975" s="3">
        <v>28</v>
      </c>
      <c r="H975" s="3">
        <f t="shared" si="56"/>
        <v>642</v>
      </c>
      <c r="I975" s="3">
        <v>135</v>
      </c>
      <c r="J975" s="3">
        <v>20</v>
      </c>
      <c r="K975" s="3">
        <f t="shared" si="57"/>
        <v>155</v>
      </c>
      <c r="L975" s="16" cm="1">
        <f t="array" ref="L975">INDEX('Population 2017-2022'!C$2:C$97, MATCH(1, (E975='Population 2017-2022'!A$2:A$97) * (C975='Population 2017-2022'!B$2:B$97), 0))</f>
        <v>1233053</v>
      </c>
      <c r="M975" s="17">
        <f t="shared" si="58"/>
        <v>0.52065888489789169</v>
      </c>
      <c r="N975" s="17">
        <f t="shared" si="59"/>
        <v>0.12570424791148474</v>
      </c>
    </row>
    <row r="976" spans="1:14" ht="12.75" hidden="1" x14ac:dyDescent="0.2">
      <c r="A976" s="3">
        <v>4</v>
      </c>
      <c r="B976" s="3">
        <v>2023</v>
      </c>
      <c r="C976" s="13">
        <v>2022</v>
      </c>
      <c r="D976" s="2">
        <f t="shared" si="49"/>
        <v>45017</v>
      </c>
      <c r="E976" s="4" t="s">
        <v>20</v>
      </c>
      <c r="F976" s="3">
        <v>656</v>
      </c>
      <c r="G976" s="3">
        <v>107</v>
      </c>
      <c r="H976" s="3">
        <f t="shared" si="56"/>
        <v>763</v>
      </c>
      <c r="I976" s="3">
        <v>240</v>
      </c>
      <c r="J976" s="3">
        <v>0</v>
      </c>
      <c r="K976" s="3">
        <f t="shared" si="57"/>
        <v>240</v>
      </c>
      <c r="L976" s="16" cm="1">
        <f t="array" ref="L976">INDEX('Population 2017-2022'!C$2:C$97, MATCH(1, (E976='Population 2017-2022'!A$2:A$97) * (C976='Population 2017-2022'!B$2:B$97), 0))</f>
        <v>1350577</v>
      </c>
      <c r="M976" s="17">
        <f t="shared" si="58"/>
        <v>0.56494372405275672</v>
      </c>
      <c r="N976" s="17">
        <f t="shared" si="59"/>
        <v>0.17770182670073606</v>
      </c>
    </row>
    <row r="977" spans="1:14" ht="12.75" hidden="1" x14ac:dyDescent="0.2">
      <c r="A977" s="3">
        <v>4</v>
      </c>
      <c r="B977" s="3">
        <v>2023</v>
      </c>
      <c r="C977" s="13">
        <v>2022</v>
      </c>
      <c r="D977" s="2">
        <f t="shared" si="49"/>
        <v>45017</v>
      </c>
      <c r="E977" s="4" t="s">
        <v>52</v>
      </c>
      <c r="F977" s="3">
        <v>540</v>
      </c>
      <c r="G977" s="3">
        <v>26</v>
      </c>
      <c r="H977" s="3">
        <f t="shared" si="56"/>
        <v>566</v>
      </c>
      <c r="I977" s="3">
        <v>126</v>
      </c>
      <c r="J977" s="3">
        <v>109</v>
      </c>
      <c r="K977" s="3">
        <f t="shared" si="57"/>
        <v>235</v>
      </c>
      <c r="L977" s="16" cm="1">
        <f t="array" ref="L977">INDEX('Population 2017-2022'!C$2:C$97, MATCH(1, (E977='Population 2017-2022'!A$2:A$97) * (C977='Population 2017-2022'!B$2:B$97), 0))</f>
        <v>1430714</v>
      </c>
      <c r="M977" s="17">
        <f t="shared" si="58"/>
        <v>0.39560666911765735</v>
      </c>
      <c r="N977" s="17">
        <f t="shared" si="59"/>
        <v>0.16425365237217221</v>
      </c>
    </row>
    <row r="978" spans="1:14" ht="12.75" x14ac:dyDescent="0.2">
      <c r="A978" s="3">
        <v>4</v>
      </c>
      <c r="B978" s="3">
        <v>2023</v>
      </c>
      <c r="C978" s="13">
        <v>2022</v>
      </c>
      <c r="D978" s="2">
        <f t="shared" si="49"/>
        <v>45017</v>
      </c>
      <c r="E978" s="4" t="s">
        <v>21</v>
      </c>
      <c r="F978" s="3">
        <v>14786</v>
      </c>
      <c r="G978" s="3">
        <v>2319</v>
      </c>
      <c r="H978" s="3">
        <f t="shared" si="56"/>
        <v>17105</v>
      </c>
      <c r="I978" s="3">
        <v>3317</v>
      </c>
      <c r="J978" s="3">
        <v>1326</v>
      </c>
      <c r="K978" s="3">
        <f t="shared" si="57"/>
        <v>4643</v>
      </c>
      <c r="L978" s="16" cm="1">
        <f t="array" ref="L978">INDEX('Population 2017-2022'!C$2:C$97, MATCH(1, (E978='Population 2017-2022'!A$2:A$97) * (C978='Population 2017-2022'!B$2:B$97), 0))</f>
        <v>36364860</v>
      </c>
      <c r="M978" s="17">
        <f t="shared" si="58"/>
        <v>0.47037167199323743</v>
      </c>
      <c r="N978" s="17">
        <f t="shared" si="59"/>
        <v>0.12767820362844789</v>
      </c>
    </row>
    <row r="979" spans="1:14" ht="12.75" hidden="1" x14ac:dyDescent="0.2">
      <c r="A979" s="3">
        <v>1</v>
      </c>
      <c r="B979" s="1">
        <v>2017</v>
      </c>
      <c r="C979" s="13">
        <f>B979</f>
        <v>2017</v>
      </c>
      <c r="D979" s="2">
        <f t="shared" si="49"/>
        <v>42736</v>
      </c>
      <c r="E979" s="4" t="s">
        <v>22</v>
      </c>
      <c r="F979" s="3">
        <v>7125</v>
      </c>
      <c r="G979" s="3">
        <v>697</v>
      </c>
      <c r="H979" s="3">
        <v>7822</v>
      </c>
      <c r="I979" s="3">
        <v>1546</v>
      </c>
      <c r="J979" s="3">
        <v>1039</v>
      </c>
      <c r="K979" s="3">
        <v>2585</v>
      </c>
      <c r="L979" s="16" cm="1">
        <f t="array" ref="L979">INDEX('Population 2017-2022'!C$2:C$97, MATCH(1, (E979='Population 2017-2022'!A$2:A$97) * (C979='Population 2017-2022'!B$2:B$97), 0))</f>
        <v>7916847</v>
      </c>
      <c r="M979" s="17">
        <f t="shared" si="58"/>
        <v>0.98801959921670834</v>
      </c>
      <c r="N979" s="17">
        <f t="shared" si="59"/>
        <v>0.32651887803313617</v>
      </c>
    </row>
    <row r="980" spans="1:14" ht="12.75" hidden="1" x14ac:dyDescent="0.2">
      <c r="A980" s="3">
        <v>2</v>
      </c>
      <c r="B980" s="1">
        <v>2017</v>
      </c>
      <c r="C980" s="13">
        <f t="shared" ref="C980:C1022" si="60">B980</f>
        <v>2017</v>
      </c>
      <c r="D980" s="2">
        <f t="shared" si="49"/>
        <v>42767</v>
      </c>
      <c r="E980" s="4" t="s">
        <v>22</v>
      </c>
      <c r="F980" s="3">
        <v>6919</v>
      </c>
      <c r="G980" s="3">
        <v>751</v>
      </c>
      <c r="H980" s="3">
        <v>7670</v>
      </c>
      <c r="I980" s="3">
        <v>1491</v>
      </c>
      <c r="J980" s="3">
        <v>945</v>
      </c>
      <c r="K980" s="3">
        <v>2436</v>
      </c>
      <c r="L980" s="16" cm="1">
        <f t="array" ref="L980">INDEX('Population 2017-2022'!C$2:C$97, MATCH(1, (E980='Population 2017-2022'!A$2:A$97) * (C980='Population 2017-2022'!B$2:B$97), 0))</f>
        <v>7916847</v>
      </c>
      <c r="M980" s="17">
        <f t="shared" si="58"/>
        <v>0.96882003656253557</v>
      </c>
      <c r="N980" s="17">
        <f t="shared" si="59"/>
        <v>0.3076982541155589</v>
      </c>
    </row>
    <row r="981" spans="1:14" ht="12.75" hidden="1" x14ac:dyDescent="0.2">
      <c r="A981" s="3">
        <v>3</v>
      </c>
      <c r="B981" s="1">
        <v>2017</v>
      </c>
      <c r="C981" s="13">
        <f t="shared" si="60"/>
        <v>2017</v>
      </c>
      <c r="D981" s="2">
        <f t="shared" si="49"/>
        <v>42795</v>
      </c>
      <c r="E981" s="4" t="s">
        <v>22</v>
      </c>
      <c r="F981" s="3">
        <v>6525</v>
      </c>
      <c r="G981" s="3">
        <v>638</v>
      </c>
      <c r="H981" s="3">
        <v>7163</v>
      </c>
      <c r="I981" s="3">
        <v>1650</v>
      </c>
      <c r="J981" s="3">
        <v>976</v>
      </c>
      <c r="K981" s="3">
        <v>2626</v>
      </c>
      <c r="L981" s="16" cm="1">
        <f t="array" ref="L981">INDEX('Population 2017-2022'!C$2:C$97, MATCH(1, (E981='Population 2017-2022'!A$2:A$97) * (C981='Population 2017-2022'!B$2:B$97), 0))</f>
        <v>7916847</v>
      </c>
      <c r="M981" s="17">
        <f t="shared" si="58"/>
        <v>0.90477939007789343</v>
      </c>
      <c r="N981" s="17">
        <f t="shared" si="59"/>
        <v>0.33169770743327487</v>
      </c>
    </row>
    <row r="982" spans="1:14" ht="12.75" hidden="1" x14ac:dyDescent="0.2">
      <c r="A982" s="3">
        <v>4</v>
      </c>
      <c r="B982" s="1">
        <v>2017</v>
      </c>
      <c r="C982" s="13">
        <f t="shared" si="60"/>
        <v>2017</v>
      </c>
      <c r="D982" s="2">
        <f t="shared" si="49"/>
        <v>42826</v>
      </c>
      <c r="E982" s="4" t="s">
        <v>22</v>
      </c>
      <c r="F982" s="3">
        <v>5809</v>
      </c>
      <c r="G982" s="3">
        <v>806</v>
      </c>
      <c r="H982" s="3">
        <v>6615</v>
      </c>
      <c r="I982" s="3">
        <v>1561</v>
      </c>
      <c r="J982" s="3">
        <v>748</v>
      </c>
      <c r="K982" s="3">
        <v>2309</v>
      </c>
      <c r="L982" s="16" cm="1">
        <f t="array" ref="L982">INDEX('Population 2017-2022'!C$2:C$97, MATCH(1, (E982='Population 2017-2022'!A$2:A$97) * (C982='Population 2017-2022'!B$2:B$97), 0))</f>
        <v>7916847</v>
      </c>
      <c r="M982" s="17">
        <f t="shared" si="58"/>
        <v>0.83555991419311249</v>
      </c>
      <c r="N982" s="17">
        <f t="shared" si="59"/>
        <v>0.2916565142663487</v>
      </c>
    </row>
    <row r="983" spans="1:14" ht="12.75" hidden="1" x14ac:dyDescent="0.2">
      <c r="A983" s="3">
        <v>5</v>
      </c>
      <c r="B983" s="1">
        <v>2017</v>
      </c>
      <c r="C983" s="13">
        <f t="shared" si="60"/>
        <v>2017</v>
      </c>
      <c r="D983" s="2">
        <f t="shared" si="49"/>
        <v>42856</v>
      </c>
      <c r="E983" s="4" t="s">
        <v>22</v>
      </c>
      <c r="F983" s="3"/>
      <c r="G983" s="3"/>
      <c r="H983" s="3">
        <v>7555</v>
      </c>
      <c r="I983" s="3"/>
      <c r="J983" s="3"/>
      <c r="K983" s="3">
        <v>2637</v>
      </c>
      <c r="L983" s="16" cm="1">
        <f t="array" ref="L983">INDEX('Population 2017-2022'!C$2:C$97, MATCH(1, (E983='Population 2017-2022'!A$2:A$97) * (C983='Population 2017-2022'!B$2:B$97), 0))</f>
        <v>7916847</v>
      </c>
      <c r="M983" s="17">
        <f t="shared" si="58"/>
        <v>0.95429405165970749</v>
      </c>
      <c r="N983" s="17">
        <f t="shared" si="59"/>
        <v>0.33308714946745843</v>
      </c>
    </row>
    <row r="984" spans="1:14" ht="12.75" hidden="1" x14ac:dyDescent="0.2">
      <c r="A984" s="3">
        <v>6</v>
      </c>
      <c r="B984" s="1">
        <v>2017</v>
      </c>
      <c r="C984" s="13">
        <f t="shared" si="60"/>
        <v>2017</v>
      </c>
      <c r="D984" s="2">
        <f t="shared" si="49"/>
        <v>42887</v>
      </c>
      <c r="E984" s="4" t="s">
        <v>22</v>
      </c>
      <c r="F984" s="3">
        <v>3050</v>
      </c>
      <c r="G984" s="3">
        <v>607</v>
      </c>
      <c r="H984" s="3">
        <v>3657</v>
      </c>
      <c r="I984" s="3">
        <v>751</v>
      </c>
      <c r="J984" s="3">
        <v>587</v>
      </c>
      <c r="K984" s="3">
        <v>1338</v>
      </c>
      <c r="L984" s="16" cm="1">
        <f t="array" ref="L984">INDEX('Population 2017-2022'!C$2:C$97, MATCH(1, (E984='Population 2017-2022'!A$2:A$97) * (C984='Population 2017-2022'!B$2:B$97), 0))</f>
        <v>7916847</v>
      </c>
      <c r="M984" s="17">
        <f t="shared" si="58"/>
        <v>0.46192631990993382</v>
      </c>
      <c r="N984" s="17">
        <f t="shared" si="59"/>
        <v>0.16900667652160006</v>
      </c>
    </row>
    <row r="985" spans="1:14" ht="12.75" hidden="1" x14ac:dyDescent="0.2">
      <c r="A985" s="3">
        <v>7</v>
      </c>
      <c r="B985" s="1">
        <v>2017</v>
      </c>
      <c r="C985" s="13">
        <f t="shared" si="60"/>
        <v>2017</v>
      </c>
      <c r="D985" s="2">
        <f t="shared" si="49"/>
        <v>42917</v>
      </c>
      <c r="E985" s="4" t="s">
        <v>22</v>
      </c>
      <c r="F985" s="3">
        <v>7132</v>
      </c>
      <c r="G985" s="3">
        <v>1353</v>
      </c>
      <c r="H985" s="3">
        <v>8485</v>
      </c>
      <c r="I985" s="3">
        <v>1888</v>
      </c>
      <c r="J985" s="3">
        <v>1383</v>
      </c>
      <c r="K985" s="3">
        <v>3271</v>
      </c>
      <c r="L985" s="16" cm="1">
        <f t="array" ref="L985">INDEX('Population 2017-2022'!C$2:C$97, MATCH(1, (E985='Population 2017-2022'!A$2:A$97) * (C985='Population 2017-2022'!B$2:B$97), 0))</f>
        <v>7916847</v>
      </c>
      <c r="M985" s="17">
        <f t="shared" si="58"/>
        <v>1.0717650600043174</v>
      </c>
      <c r="N985" s="17">
        <f t="shared" si="59"/>
        <v>0.41316953580131077</v>
      </c>
    </row>
    <row r="986" spans="1:14" ht="12.75" hidden="1" x14ac:dyDescent="0.2">
      <c r="A986" s="3">
        <v>8</v>
      </c>
      <c r="B986" s="1">
        <v>2017</v>
      </c>
      <c r="C986" s="13">
        <f t="shared" si="60"/>
        <v>2017</v>
      </c>
      <c r="D986" s="2">
        <f t="shared" si="49"/>
        <v>42948</v>
      </c>
      <c r="E986" s="4" t="s">
        <v>22</v>
      </c>
      <c r="F986" s="3">
        <v>8001</v>
      </c>
      <c r="G986" s="3">
        <v>1116</v>
      </c>
      <c r="H986" s="3">
        <v>9117</v>
      </c>
      <c r="I986" s="3">
        <v>1696</v>
      </c>
      <c r="J986" s="3">
        <v>970</v>
      </c>
      <c r="K986" s="3">
        <v>2666</v>
      </c>
      <c r="L986" s="16" cm="1">
        <f t="array" ref="L986">INDEX('Population 2017-2022'!C$2:C$97, MATCH(1, (E986='Population 2017-2022'!A$2:A$97) * (C986='Population 2017-2022'!B$2:B$97), 0))</f>
        <v>7916847</v>
      </c>
      <c r="M986" s="17">
        <f t="shared" si="58"/>
        <v>1.1515948205137727</v>
      </c>
      <c r="N986" s="17">
        <f t="shared" si="59"/>
        <v>0.33675022392121512</v>
      </c>
    </row>
    <row r="987" spans="1:14" ht="12.75" hidden="1" x14ac:dyDescent="0.2">
      <c r="A987" s="3">
        <v>9</v>
      </c>
      <c r="B987" s="1">
        <v>2017</v>
      </c>
      <c r="C987" s="13">
        <f t="shared" si="60"/>
        <v>2017</v>
      </c>
      <c r="D987" s="2">
        <f t="shared" si="49"/>
        <v>42979</v>
      </c>
      <c r="E987" s="4" t="s">
        <v>22</v>
      </c>
      <c r="F987" s="3">
        <v>5502</v>
      </c>
      <c r="G987" s="3">
        <v>654</v>
      </c>
      <c r="H987" s="3">
        <v>6156</v>
      </c>
      <c r="I987" s="3">
        <v>1153</v>
      </c>
      <c r="J987" s="3">
        <v>720</v>
      </c>
      <c r="K987" s="3">
        <v>1873</v>
      </c>
      <c r="L987" s="16" cm="1">
        <f t="array" ref="L987">INDEX('Population 2017-2022'!C$2:C$97, MATCH(1, (E987='Population 2017-2022'!A$2:A$97) * (C987='Population 2017-2022'!B$2:B$97), 0))</f>
        <v>7916847</v>
      </c>
      <c r="M987" s="17">
        <f t="shared" si="58"/>
        <v>0.7775822874939986</v>
      </c>
      <c r="N987" s="17">
        <f t="shared" si="59"/>
        <v>0.23658408454780042</v>
      </c>
    </row>
    <row r="988" spans="1:14" ht="12.75" hidden="1" x14ac:dyDescent="0.2">
      <c r="A988" s="3">
        <v>10</v>
      </c>
      <c r="B988" s="1">
        <v>2017</v>
      </c>
      <c r="C988" s="13">
        <f t="shared" si="60"/>
        <v>2017</v>
      </c>
      <c r="D988" s="2">
        <f t="shared" si="49"/>
        <v>43009</v>
      </c>
      <c r="E988" s="4" t="s">
        <v>22</v>
      </c>
      <c r="F988" s="3">
        <v>2223</v>
      </c>
      <c r="G988" s="3">
        <v>900</v>
      </c>
      <c r="H988" s="3">
        <v>3123</v>
      </c>
      <c r="I988" s="3">
        <v>1571</v>
      </c>
      <c r="J988" s="3">
        <v>1077</v>
      </c>
      <c r="K988" s="3">
        <v>2648</v>
      </c>
      <c r="L988" s="16" cm="1">
        <f t="array" ref="L988">INDEX('Population 2017-2022'!C$2:C$97, MATCH(1, (E988='Population 2017-2022'!A$2:A$97) * (C988='Population 2017-2022'!B$2:B$97), 0))</f>
        <v>7916847</v>
      </c>
      <c r="M988" s="17">
        <f t="shared" si="58"/>
        <v>0.394475224795932</v>
      </c>
      <c r="N988" s="17">
        <f t="shared" si="59"/>
        <v>0.334476591501642</v>
      </c>
    </row>
    <row r="989" spans="1:14" ht="12.75" hidden="1" x14ac:dyDescent="0.2">
      <c r="A989" s="3">
        <v>11</v>
      </c>
      <c r="B989" s="1">
        <v>2017</v>
      </c>
      <c r="C989" s="13">
        <f t="shared" si="60"/>
        <v>2017</v>
      </c>
      <c r="D989" s="2">
        <f t="shared" si="49"/>
        <v>43040</v>
      </c>
      <c r="E989" s="4" t="s">
        <v>22</v>
      </c>
      <c r="F989" s="3">
        <v>2948</v>
      </c>
      <c r="G989" s="3">
        <v>716</v>
      </c>
      <c r="H989" s="3">
        <v>3664</v>
      </c>
      <c r="I989" s="3">
        <v>1316</v>
      </c>
      <c r="J989" s="3">
        <v>680</v>
      </c>
      <c r="K989" s="3">
        <v>1996</v>
      </c>
      <c r="L989" s="16" cm="1">
        <f t="array" ref="L989">INDEX('Population 2017-2022'!C$2:C$97, MATCH(1, (E989='Population 2017-2022'!A$2:A$97) * (C989='Population 2017-2022'!B$2:B$97), 0))</f>
        <v>7916847</v>
      </c>
      <c r="M989" s="17">
        <f t="shared" si="58"/>
        <v>0.46281051029532339</v>
      </c>
      <c r="N989" s="17">
        <f t="shared" si="59"/>
        <v>0.25212057274821653</v>
      </c>
    </row>
    <row r="990" spans="1:14" ht="12.75" hidden="1" x14ac:dyDescent="0.2">
      <c r="A990" s="3">
        <v>12</v>
      </c>
      <c r="B990" s="1">
        <v>2017</v>
      </c>
      <c r="C990" s="13">
        <f t="shared" si="60"/>
        <v>2017</v>
      </c>
      <c r="D990" s="2">
        <f t="shared" si="49"/>
        <v>43070</v>
      </c>
      <c r="E990" s="4" t="s">
        <v>22</v>
      </c>
      <c r="F990" s="3"/>
      <c r="G990" s="3"/>
      <c r="H990" s="3">
        <v>6831</v>
      </c>
      <c r="I990" s="3"/>
      <c r="J990" s="3"/>
      <c r="K990" s="3">
        <v>1096</v>
      </c>
      <c r="L990" s="16" cm="1">
        <f t="array" ref="L990">INDEX('Population 2017-2022'!C$2:C$97, MATCH(1, (E990='Population 2017-2022'!A$2:A$97) * (C990='Population 2017-2022'!B$2:B$97), 0))</f>
        <v>7916847</v>
      </c>
      <c r="M990" s="17">
        <f t="shared" si="58"/>
        <v>0.86284350322798964</v>
      </c>
      <c r="N990" s="17">
        <f t="shared" si="59"/>
        <v>0.13843895176956181</v>
      </c>
    </row>
    <row r="991" spans="1:14" ht="12.75" hidden="1" x14ac:dyDescent="0.2">
      <c r="A991" s="3">
        <v>1</v>
      </c>
      <c r="B991" s="1">
        <v>2018</v>
      </c>
      <c r="C991" s="13">
        <f t="shared" si="60"/>
        <v>2018</v>
      </c>
      <c r="D991" s="2">
        <f t="shared" si="49"/>
        <v>43101</v>
      </c>
      <c r="E991" s="4" t="s">
        <v>22</v>
      </c>
      <c r="F991" s="3">
        <v>7027</v>
      </c>
      <c r="G991" s="3">
        <v>1768</v>
      </c>
      <c r="H991" s="3">
        <v>8795</v>
      </c>
      <c r="I991" s="3">
        <v>2045</v>
      </c>
      <c r="J991" s="3">
        <v>1811</v>
      </c>
      <c r="K991" s="3">
        <v>3856</v>
      </c>
      <c r="L991" s="16" cm="1">
        <f t="array" ref="L991">INDEX('Population 2017-2022'!C$2:C$97, MATCH(1, (E991='Population 2017-2022'!A$2:A$97) * (C991='Population 2017-2022'!B$2:B$97), 0))</f>
        <v>8126755</v>
      </c>
      <c r="M991" s="17">
        <f t="shared" si="58"/>
        <v>1.08222777726165</v>
      </c>
      <c r="N991" s="17">
        <f t="shared" si="59"/>
        <v>0.47448212724513045</v>
      </c>
    </row>
    <row r="992" spans="1:14" ht="12.75" hidden="1" x14ac:dyDescent="0.2">
      <c r="A992" s="3">
        <v>2</v>
      </c>
      <c r="B992" s="1">
        <v>2018</v>
      </c>
      <c r="C992" s="13">
        <f t="shared" si="60"/>
        <v>2018</v>
      </c>
      <c r="D992" s="2">
        <f t="shared" si="49"/>
        <v>43132</v>
      </c>
      <c r="E992" s="4" t="s">
        <v>22</v>
      </c>
      <c r="F992" s="3">
        <v>6479</v>
      </c>
      <c r="G992" s="3">
        <v>1060</v>
      </c>
      <c r="H992" s="3">
        <v>7539</v>
      </c>
      <c r="I992" s="3">
        <v>1584</v>
      </c>
      <c r="J992" s="3">
        <v>1128</v>
      </c>
      <c r="K992" s="3">
        <v>2712</v>
      </c>
      <c r="L992" s="16" cm="1">
        <f t="array" ref="L992">INDEX('Population 2017-2022'!C$2:C$97, MATCH(1, (E992='Population 2017-2022'!A$2:A$97) * (C992='Population 2017-2022'!B$2:B$97), 0))</f>
        <v>8126755</v>
      </c>
      <c r="M992" s="17">
        <f t="shared" si="58"/>
        <v>0.92767654494321539</v>
      </c>
      <c r="N992" s="17">
        <f t="shared" si="59"/>
        <v>0.33371253347738428</v>
      </c>
    </row>
    <row r="993" spans="1:14" ht="12.75" hidden="1" x14ac:dyDescent="0.2">
      <c r="A993" s="3">
        <v>3</v>
      </c>
      <c r="B993" s="1">
        <v>2018</v>
      </c>
      <c r="C993" s="13">
        <f t="shared" si="60"/>
        <v>2018</v>
      </c>
      <c r="D993" s="2">
        <f t="shared" si="49"/>
        <v>43160</v>
      </c>
      <c r="E993" s="4" t="s">
        <v>22</v>
      </c>
      <c r="F993" s="3">
        <v>6298</v>
      </c>
      <c r="G993" s="3">
        <v>1089</v>
      </c>
      <c r="H993" s="3">
        <v>7387</v>
      </c>
      <c r="I993" s="3">
        <v>1354</v>
      </c>
      <c r="J993" s="3">
        <v>1189</v>
      </c>
      <c r="K993" s="3">
        <v>2543</v>
      </c>
      <c r="L993" s="16" cm="1">
        <f t="array" ref="L993">INDEX('Population 2017-2022'!C$2:C$97, MATCH(1, (E993='Population 2017-2022'!A$2:A$97) * (C993='Population 2017-2022'!B$2:B$97), 0))</f>
        <v>8126755</v>
      </c>
      <c r="M993" s="17">
        <f t="shared" si="58"/>
        <v>0.90897289262442393</v>
      </c>
      <c r="N993" s="17">
        <f t="shared" si="59"/>
        <v>0.31291702530714904</v>
      </c>
    </row>
    <row r="994" spans="1:14" ht="12.75" hidden="1" x14ac:dyDescent="0.2">
      <c r="A994" s="3">
        <v>4</v>
      </c>
      <c r="B994" s="1">
        <v>2018</v>
      </c>
      <c r="C994" s="13">
        <f t="shared" si="60"/>
        <v>2018</v>
      </c>
      <c r="D994" s="2">
        <f t="shared" si="49"/>
        <v>43191</v>
      </c>
      <c r="E994" s="4" t="s">
        <v>22</v>
      </c>
      <c r="F994" s="3">
        <v>5810</v>
      </c>
      <c r="G994" s="3">
        <v>1052</v>
      </c>
      <c r="H994" s="3">
        <v>6862</v>
      </c>
      <c r="I994" s="3">
        <v>1661</v>
      </c>
      <c r="J994" s="3">
        <v>596</v>
      </c>
      <c r="K994" s="3">
        <v>2257</v>
      </c>
      <c r="L994" s="16" cm="1">
        <f t="array" ref="L994">INDEX('Population 2017-2022'!C$2:C$97, MATCH(1, (E994='Population 2017-2022'!A$2:A$97) * (C994='Population 2017-2022'!B$2:B$97), 0))</f>
        <v>8126755</v>
      </c>
      <c r="M994" s="17">
        <f t="shared" si="58"/>
        <v>0.84437146191807189</v>
      </c>
      <c r="N994" s="17">
        <f t="shared" si="59"/>
        <v>0.27772462686521249</v>
      </c>
    </row>
    <row r="995" spans="1:14" ht="12.75" hidden="1" x14ac:dyDescent="0.2">
      <c r="A995" s="3">
        <v>5</v>
      </c>
      <c r="B995" s="1">
        <v>2018</v>
      </c>
      <c r="C995" s="13">
        <f t="shared" si="60"/>
        <v>2018</v>
      </c>
      <c r="D995" s="2">
        <f t="shared" si="49"/>
        <v>43221</v>
      </c>
      <c r="E995" s="4" t="s">
        <v>22</v>
      </c>
      <c r="F995" s="3">
        <v>5223</v>
      </c>
      <c r="G995" s="3">
        <v>1237</v>
      </c>
      <c r="H995" s="3">
        <v>6460</v>
      </c>
      <c r="I995" s="3">
        <v>1657</v>
      </c>
      <c r="J995" s="3">
        <v>631</v>
      </c>
      <c r="K995" s="3">
        <v>2288</v>
      </c>
      <c r="L995" s="16" cm="1">
        <f t="array" ref="L995">INDEX('Population 2017-2022'!C$2:C$97, MATCH(1, (E995='Population 2017-2022'!A$2:A$97) * (C995='Population 2017-2022'!B$2:B$97), 0))</f>
        <v>8126755</v>
      </c>
      <c r="M995" s="17">
        <f t="shared" si="58"/>
        <v>0.79490522354863657</v>
      </c>
      <c r="N995" s="17">
        <f t="shared" si="59"/>
        <v>0.28153918753549234</v>
      </c>
    </row>
    <row r="996" spans="1:14" ht="12.75" hidden="1" x14ac:dyDescent="0.2">
      <c r="A996" s="3">
        <v>6</v>
      </c>
      <c r="B996" s="1">
        <v>2018</v>
      </c>
      <c r="C996" s="13">
        <f t="shared" si="60"/>
        <v>2018</v>
      </c>
      <c r="D996" s="2">
        <f t="shared" si="49"/>
        <v>43252</v>
      </c>
      <c r="E996" s="4" t="s">
        <v>22</v>
      </c>
      <c r="F996" s="3">
        <v>3355</v>
      </c>
      <c r="G996" s="3">
        <v>927</v>
      </c>
      <c r="H996" s="3">
        <v>4282</v>
      </c>
      <c r="I996" s="3">
        <v>1094</v>
      </c>
      <c r="J996" s="3">
        <v>1201</v>
      </c>
      <c r="K996" s="3">
        <v>2295</v>
      </c>
      <c r="L996" s="16" cm="1">
        <f t="array" ref="L996">INDEX('Population 2017-2022'!C$2:C$97, MATCH(1, (E996='Population 2017-2022'!A$2:A$97) * (C996='Population 2017-2022'!B$2:B$97), 0))</f>
        <v>8126755</v>
      </c>
      <c r="M996" s="17">
        <f t="shared" si="58"/>
        <v>0.52690157387542758</v>
      </c>
      <c r="N996" s="17">
        <f t="shared" si="59"/>
        <v>0.28240053994491038</v>
      </c>
    </row>
    <row r="997" spans="1:14" ht="12.75" hidden="1" x14ac:dyDescent="0.2">
      <c r="A997" s="3">
        <v>7</v>
      </c>
      <c r="B997" s="1">
        <v>2018</v>
      </c>
      <c r="C997" s="13">
        <f t="shared" si="60"/>
        <v>2018</v>
      </c>
      <c r="D997" s="2">
        <f t="shared" si="49"/>
        <v>43282</v>
      </c>
      <c r="E997" s="4" t="s">
        <v>22</v>
      </c>
      <c r="F997" s="3">
        <v>7157</v>
      </c>
      <c r="G997" s="3">
        <v>1084</v>
      </c>
      <c r="H997" s="3">
        <v>8241</v>
      </c>
      <c r="I997" s="3">
        <v>2059</v>
      </c>
      <c r="J997" s="3">
        <v>853</v>
      </c>
      <c r="K997" s="3">
        <v>2912</v>
      </c>
      <c r="L997" s="16" cm="1">
        <f t="array" ref="L997">INDEX('Population 2017-2022'!C$2:C$97, MATCH(1, (E997='Population 2017-2022'!A$2:A$97) * (C997='Population 2017-2022'!B$2:B$97), 0))</f>
        <v>8126755</v>
      </c>
      <c r="M997" s="17">
        <f t="shared" si="58"/>
        <v>1.0140578865734233</v>
      </c>
      <c r="N997" s="17">
        <f t="shared" si="59"/>
        <v>0.35832260231789931</v>
      </c>
    </row>
    <row r="998" spans="1:14" ht="12.75" hidden="1" x14ac:dyDescent="0.2">
      <c r="A998" s="3">
        <v>8</v>
      </c>
      <c r="B998" s="1">
        <v>2018</v>
      </c>
      <c r="C998" s="13">
        <f t="shared" si="60"/>
        <v>2018</v>
      </c>
      <c r="D998" s="2">
        <f t="shared" si="49"/>
        <v>43313</v>
      </c>
      <c r="E998" s="4" t="s">
        <v>22</v>
      </c>
      <c r="F998" s="3">
        <v>6586</v>
      </c>
      <c r="G998" s="3">
        <v>1013</v>
      </c>
      <c r="H998" s="3">
        <v>7599</v>
      </c>
      <c r="I998" s="3">
        <v>1624</v>
      </c>
      <c r="J998" s="3">
        <v>752</v>
      </c>
      <c r="K998" s="3">
        <v>2376</v>
      </c>
      <c r="L998" s="16" cm="1">
        <f t="array" ref="L998">INDEX('Population 2017-2022'!C$2:C$97, MATCH(1, (E998='Population 2017-2022'!A$2:A$97) * (C998='Population 2017-2022'!B$2:B$97), 0))</f>
        <v>8126755</v>
      </c>
      <c r="M998" s="17">
        <f t="shared" si="58"/>
        <v>0.93505956559536985</v>
      </c>
      <c r="N998" s="17">
        <f t="shared" si="59"/>
        <v>0.29236761782531895</v>
      </c>
    </row>
    <row r="999" spans="1:14" ht="12.75" hidden="1" x14ac:dyDescent="0.2">
      <c r="A999" s="3">
        <v>9</v>
      </c>
      <c r="B999" s="1">
        <v>2018</v>
      </c>
      <c r="C999" s="13">
        <f t="shared" si="60"/>
        <v>2018</v>
      </c>
      <c r="D999" s="2">
        <f t="shared" si="49"/>
        <v>43344</v>
      </c>
      <c r="E999" s="4" t="s">
        <v>22</v>
      </c>
      <c r="F999" s="3">
        <v>4272</v>
      </c>
      <c r="G999" s="3">
        <v>1134</v>
      </c>
      <c r="H999" s="3">
        <v>5406</v>
      </c>
      <c r="I999" s="3">
        <v>1889</v>
      </c>
      <c r="J999" s="3">
        <v>947</v>
      </c>
      <c r="K999" s="3">
        <v>2836</v>
      </c>
      <c r="L999" s="16" cm="1">
        <f t="array" ref="L999">INDEX('Population 2017-2022'!C$2:C$97, MATCH(1, (E999='Population 2017-2022'!A$2:A$97) * (C999='Population 2017-2022'!B$2:B$97), 0))</f>
        <v>8126755</v>
      </c>
      <c r="M999" s="17">
        <f t="shared" si="58"/>
        <v>0.6652101607591222</v>
      </c>
      <c r="N999" s="17">
        <f t="shared" si="59"/>
        <v>0.34897077615850358</v>
      </c>
    </row>
    <row r="1000" spans="1:14" ht="12.75" hidden="1" x14ac:dyDescent="0.2">
      <c r="A1000" s="3">
        <v>10</v>
      </c>
      <c r="B1000" s="1">
        <v>2018</v>
      </c>
      <c r="C1000" s="13">
        <f t="shared" si="60"/>
        <v>2018</v>
      </c>
      <c r="D1000" s="2">
        <f t="shared" si="49"/>
        <v>43374</v>
      </c>
      <c r="E1000" s="4" t="s">
        <v>22</v>
      </c>
      <c r="F1000" s="3">
        <v>1838</v>
      </c>
      <c r="G1000" s="3">
        <v>1165</v>
      </c>
      <c r="H1000" s="3">
        <v>3003</v>
      </c>
      <c r="I1000" s="3">
        <v>1590</v>
      </c>
      <c r="J1000" s="3">
        <v>780</v>
      </c>
      <c r="K1000" s="3">
        <v>2370</v>
      </c>
      <c r="L1000" s="16" cm="1">
        <f t="array" ref="L1000">INDEX('Population 2017-2022'!C$2:C$97, MATCH(1, (E1000='Population 2017-2022'!A$2:A$97) * (C1000='Population 2017-2022'!B$2:B$97), 0))</f>
        <v>8126755</v>
      </c>
      <c r="M1000" s="17">
        <f t="shared" si="58"/>
        <v>0.36952018364033368</v>
      </c>
      <c r="N1000" s="17">
        <f t="shared" si="59"/>
        <v>0.29162931576010354</v>
      </c>
    </row>
    <row r="1001" spans="1:14" ht="12.75" hidden="1" x14ac:dyDescent="0.2">
      <c r="A1001" s="3">
        <v>11</v>
      </c>
      <c r="B1001" s="1">
        <v>2018</v>
      </c>
      <c r="C1001" s="13">
        <f t="shared" si="60"/>
        <v>2018</v>
      </c>
      <c r="D1001" s="2">
        <f t="shared" si="49"/>
        <v>43405</v>
      </c>
      <c r="E1001" s="4" t="s">
        <v>22</v>
      </c>
      <c r="F1001" s="3">
        <v>4600</v>
      </c>
      <c r="G1001" s="3">
        <v>1081</v>
      </c>
      <c r="H1001" s="3">
        <v>5681</v>
      </c>
      <c r="I1001" s="3">
        <v>1573</v>
      </c>
      <c r="J1001" s="3">
        <v>807</v>
      </c>
      <c r="K1001" s="3">
        <v>2380</v>
      </c>
      <c r="L1001" s="16" cm="1">
        <f t="array" ref="L1001">INDEX('Population 2017-2022'!C$2:C$97, MATCH(1, (E1001='Population 2017-2022'!A$2:A$97) * (C1001='Population 2017-2022'!B$2:B$97), 0))</f>
        <v>8126755</v>
      </c>
      <c r="M1001" s="17">
        <f t="shared" si="58"/>
        <v>0.69904900541483039</v>
      </c>
      <c r="N1001" s="17">
        <f t="shared" si="59"/>
        <v>0.29285981920212928</v>
      </c>
    </row>
    <row r="1002" spans="1:14" ht="12.75" hidden="1" x14ac:dyDescent="0.2">
      <c r="A1002" s="3">
        <v>12</v>
      </c>
      <c r="B1002" s="1">
        <v>2018</v>
      </c>
      <c r="C1002" s="13">
        <f t="shared" si="60"/>
        <v>2018</v>
      </c>
      <c r="D1002" s="2">
        <f t="shared" si="49"/>
        <v>43435</v>
      </c>
      <c r="E1002" s="4" t="s">
        <v>22</v>
      </c>
      <c r="F1002" s="3">
        <v>6254</v>
      </c>
      <c r="G1002" s="3">
        <v>567</v>
      </c>
      <c r="H1002" s="3">
        <v>6821</v>
      </c>
      <c r="I1002" s="3">
        <v>928</v>
      </c>
      <c r="J1002" s="3">
        <v>390</v>
      </c>
      <c r="K1002" s="3">
        <v>1318</v>
      </c>
      <c r="L1002" s="16" cm="1">
        <f t="array" ref="L1002">INDEX('Population 2017-2022'!C$2:C$97, MATCH(1, (E1002='Population 2017-2022'!A$2:A$97) * (C1002='Population 2017-2022'!B$2:B$97), 0))</f>
        <v>8126755</v>
      </c>
      <c r="M1002" s="17">
        <f t="shared" si="58"/>
        <v>0.83932639780576623</v>
      </c>
      <c r="N1002" s="17">
        <f t="shared" si="59"/>
        <v>0.16218035365899428</v>
      </c>
    </row>
    <row r="1003" spans="1:14" ht="12.75" hidden="1" x14ac:dyDescent="0.2">
      <c r="A1003" s="3">
        <v>1</v>
      </c>
      <c r="B1003" s="1">
        <v>2019</v>
      </c>
      <c r="C1003" s="13">
        <f t="shared" si="60"/>
        <v>2019</v>
      </c>
      <c r="D1003" s="2">
        <f t="shared" si="49"/>
        <v>43466</v>
      </c>
      <c r="E1003" s="4" t="s">
        <v>22</v>
      </c>
      <c r="F1003" s="3">
        <v>5929</v>
      </c>
      <c r="G1003" s="3">
        <v>1480</v>
      </c>
      <c r="H1003" s="3">
        <v>7409</v>
      </c>
      <c r="I1003" s="3">
        <v>1874</v>
      </c>
      <c r="J1003" s="3">
        <v>746</v>
      </c>
      <c r="K1003" s="3">
        <v>2620</v>
      </c>
      <c r="L1003" s="16" cm="1">
        <f t="array" ref="L1003">INDEX('Population 2017-2022'!C$2:C$97, MATCH(1, (E1003='Population 2017-2022'!A$2:A$97) * (C1003='Population 2017-2022'!B$2:B$97), 0))</f>
        <v>8340711</v>
      </c>
      <c r="M1003" s="17">
        <f t="shared" si="58"/>
        <v>0.88829357593135649</v>
      </c>
      <c r="N1003" s="17">
        <f t="shared" si="59"/>
        <v>0.31412190159807718</v>
      </c>
    </row>
    <row r="1004" spans="1:14" ht="12.75" hidden="1" x14ac:dyDescent="0.2">
      <c r="A1004" s="3">
        <v>2</v>
      </c>
      <c r="B1004" s="1">
        <v>2019</v>
      </c>
      <c r="C1004" s="13">
        <f t="shared" si="60"/>
        <v>2019</v>
      </c>
      <c r="D1004" s="2">
        <f t="shared" si="49"/>
        <v>43497</v>
      </c>
      <c r="E1004" s="4" t="s">
        <v>22</v>
      </c>
      <c r="F1004" s="3">
        <v>5974</v>
      </c>
      <c r="G1004" s="3">
        <v>1314</v>
      </c>
      <c r="H1004" s="3">
        <v>7288</v>
      </c>
      <c r="I1004" s="3">
        <v>1738</v>
      </c>
      <c r="J1004" s="3">
        <v>742</v>
      </c>
      <c r="K1004" s="3">
        <v>2480</v>
      </c>
      <c r="L1004" s="16" cm="1">
        <f t="array" ref="L1004">INDEX('Population 2017-2022'!C$2:C$97, MATCH(1, (E1004='Population 2017-2022'!A$2:A$97) * (C1004='Population 2017-2022'!B$2:B$97), 0))</f>
        <v>8340711</v>
      </c>
      <c r="M1004" s="17">
        <f t="shared" si="58"/>
        <v>0.87378641940717039</v>
      </c>
      <c r="N1004" s="17">
        <f t="shared" si="59"/>
        <v>0.29733676181802726</v>
      </c>
    </row>
    <row r="1005" spans="1:14" ht="12.75" hidden="1" x14ac:dyDescent="0.2">
      <c r="A1005" s="3">
        <v>3</v>
      </c>
      <c r="B1005" s="1">
        <v>2019</v>
      </c>
      <c r="C1005" s="13">
        <f t="shared" si="60"/>
        <v>2019</v>
      </c>
      <c r="D1005" s="2">
        <f t="shared" si="49"/>
        <v>43525</v>
      </c>
      <c r="E1005" s="4" t="s">
        <v>22</v>
      </c>
      <c r="F1005" s="3">
        <v>5464</v>
      </c>
      <c r="G1005" s="3">
        <v>1083</v>
      </c>
      <c r="H1005" s="3">
        <v>6547</v>
      </c>
      <c r="I1005" s="3">
        <v>1758</v>
      </c>
      <c r="J1005" s="3">
        <v>865</v>
      </c>
      <c r="K1005" s="3">
        <v>2623</v>
      </c>
      <c r="L1005" s="16" cm="1">
        <f t="array" ref="L1005">INDEX('Population 2017-2022'!C$2:C$97, MATCH(1, (E1005='Population 2017-2022'!A$2:A$97) * (C1005='Population 2017-2022'!B$2:B$97), 0))</f>
        <v>8340711</v>
      </c>
      <c r="M1005" s="17">
        <f t="shared" si="58"/>
        <v>0.78494507242847766</v>
      </c>
      <c r="N1005" s="17">
        <f t="shared" si="59"/>
        <v>0.31448158316479252</v>
      </c>
    </row>
    <row r="1006" spans="1:14" ht="12.75" hidden="1" x14ac:dyDescent="0.2">
      <c r="A1006" s="3">
        <v>4</v>
      </c>
      <c r="B1006" s="1">
        <v>2019</v>
      </c>
      <c r="C1006" s="13">
        <f t="shared" si="60"/>
        <v>2019</v>
      </c>
      <c r="D1006" s="2">
        <f t="shared" si="49"/>
        <v>43556</v>
      </c>
      <c r="E1006" s="4" t="s">
        <v>22</v>
      </c>
      <c r="F1006" s="3">
        <v>5963</v>
      </c>
      <c r="G1006" s="3">
        <v>1218</v>
      </c>
      <c r="H1006" s="3">
        <v>7181</v>
      </c>
      <c r="I1006" s="3">
        <v>1578</v>
      </c>
      <c r="J1006" s="3">
        <v>766</v>
      </c>
      <c r="K1006" s="3">
        <v>2344</v>
      </c>
      <c r="L1006" s="16" cm="1">
        <f t="array" ref="L1006">INDEX('Population 2017-2022'!C$2:C$97, MATCH(1, (E1006='Population 2017-2022'!A$2:A$97) * (C1006='Population 2017-2022'!B$2:B$97), 0))</f>
        <v>8340711</v>
      </c>
      <c r="M1006" s="17">
        <f t="shared" si="58"/>
        <v>0.8609577768609894</v>
      </c>
      <c r="N1006" s="17">
        <f t="shared" si="59"/>
        <v>0.2810311974602645</v>
      </c>
    </row>
    <row r="1007" spans="1:14" ht="12.75" hidden="1" x14ac:dyDescent="0.2">
      <c r="A1007" s="3">
        <v>5</v>
      </c>
      <c r="B1007" s="1">
        <v>2019</v>
      </c>
      <c r="C1007" s="13">
        <f t="shared" si="60"/>
        <v>2019</v>
      </c>
      <c r="D1007" s="2">
        <f t="shared" si="49"/>
        <v>43586</v>
      </c>
      <c r="E1007" s="4" t="s">
        <v>22</v>
      </c>
      <c r="F1007" s="3">
        <v>4495</v>
      </c>
      <c r="G1007" s="3">
        <v>1020</v>
      </c>
      <c r="H1007" s="3">
        <v>5515</v>
      </c>
      <c r="I1007" s="3">
        <v>1552</v>
      </c>
      <c r="J1007" s="3">
        <v>754</v>
      </c>
      <c r="K1007" s="3">
        <v>2306</v>
      </c>
      <c r="L1007" s="16" cm="1">
        <f t="array" ref="L1007">INDEX('Population 2017-2022'!C$2:C$97, MATCH(1, (E1007='Population 2017-2022'!A$2:A$97) * (C1007='Population 2017-2022'!B$2:B$97), 0))</f>
        <v>8340711</v>
      </c>
      <c r="M1007" s="17">
        <f t="shared" si="58"/>
        <v>0.66121461347839527</v>
      </c>
      <c r="N1007" s="17">
        <f t="shared" si="59"/>
        <v>0.27647523094853665</v>
      </c>
    </row>
    <row r="1008" spans="1:14" ht="12.75" hidden="1" x14ac:dyDescent="0.2">
      <c r="A1008" s="3">
        <v>6</v>
      </c>
      <c r="B1008" s="1">
        <v>2019</v>
      </c>
      <c r="C1008" s="13">
        <f t="shared" si="60"/>
        <v>2019</v>
      </c>
      <c r="D1008" s="2">
        <f t="shared" si="49"/>
        <v>43617</v>
      </c>
      <c r="E1008" s="4" t="s">
        <v>22</v>
      </c>
      <c r="F1008" s="3">
        <v>3718</v>
      </c>
      <c r="G1008" s="3">
        <v>888</v>
      </c>
      <c r="H1008" s="3">
        <v>4606</v>
      </c>
      <c r="I1008" s="3">
        <v>1311</v>
      </c>
      <c r="J1008" s="3">
        <v>652</v>
      </c>
      <c r="K1008" s="3">
        <v>1963</v>
      </c>
      <c r="L1008" s="16" cm="1">
        <f t="array" ref="L1008">INDEX('Population 2017-2022'!C$2:C$97, MATCH(1, (E1008='Population 2017-2022'!A$2:A$97) * (C1008='Population 2017-2022'!B$2:B$97), 0))</f>
        <v>8340711</v>
      </c>
      <c r="M1008" s="17">
        <f t="shared" si="58"/>
        <v>0.55223109876364262</v>
      </c>
      <c r="N1008" s="17">
        <f t="shared" si="59"/>
        <v>0.23535163848741433</v>
      </c>
    </row>
    <row r="1009" spans="1:14" ht="12.75" hidden="1" x14ac:dyDescent="0.2">
      <c r="A1009" s="3">
        <v>7</v>
      </c>
      <c r="B1009" s="1">
        <v>2019</v>
      </c>
      <c r="C1009" s="13">
        <f t="shared" si="60"/>
        <v>2019</v>
      </c>
      <c r="D1009" s="2">
        <f t="shared" si="49"/>
        <v>43647</v>
      </c>
      <c r="E1009" s="4" t="s">
        <v>22</v>
      </c>
      <c r="F1009" s="3">
        <v>5644</v>
      </c>
      <c r="G1009" s="3">
        <v>1100</v>
      </c>
      <c r="H1009" s="3">
        <v>6744</v>
      </c>
      <c r="I1009" s="3">
        <v>1865</v>
      </c>
      <c r="J1009" s="3">
        <v>970</v>
      </c>
      <c r="K1009" s="3">
        <v>2835</v>
      </c>
      <c r="L1009" s="16" cm="1">
        <f t="array" ref="L1009">INDEX('Population 2017-2022'!C$2:C$97, MATCH(1, (E1009='Population 2017-2022'!A$2:A$97) * (C1009='Population 2017-2022'!B$2:B$97), 0))</f>
        <v>8340711</v>
      </c>
      <c r="M1009" s="17">
        <f t="shared" si="58"/>
        <v>0.80856416197611936</v>
      </c>
      <c r="N1009" s="17">
        <f t="shared" si="59"/>
        <v>0.33989908054601098</v>
      </c>
    </row>
    <row r="1010" spans="1:14" ht="12.75" hidden="1" x14ac:dyDescent="0.2">
      <c r="A1010" s="3">
        <v>8</v>
      </c>
      <c r="B1010" s="1">
        <v>2019</v>
      </c>
      <c r="C1010" s="13">
        <f t="shared" si="60"/>
        <v>2019</v>
      </c>
      <c r="D1010" s="2">
        <f t="shared" si="49"/>
        <v>43678</v>
      </c>
      <c r="E1010" s="4" t="s">
        <v>22</v>
      </c>
      <c r="F1010" s="3">
        <v>5442</v>
      </c>
      <c r="G1010" s="3">
        <v>810</v>
      </c>
      <c r="H1010" s="3">
        <v>6252</v>
      </c>
      <c r="I1010" s="3">
        <v>1507</v>
      </c>
      <c r="J1010" s="3">
        <v>630</v>
      </c>
      <c r="K1010" s="3">
        <v>2137</v>
      </c>
      <c r="L1010" s="16" cm="1">
        <f t="array" ref="L1010">INDEX('Population 2017-2022'!C$2:C$97, MATCH(1, (E1010='Population 2017-2022'!A$2:A$97) * (C1010='Population 2017-2022'!B$2:B$97), 0))</f>
        <v>8340711</v>
      </c>
      <c r="M1010" s="17">
        <f t="shared" si="58"/>
        <v>0.74957638503480095</v>
      </c>
      <c r="N1010" s="17">
        <f t="shared" si="59"/>
        <v>0.25621316935690497</v>
      </c>
    </row>
    <row r="1011" spans="1:14" ht="12.75" hidden="1" x14ac:dyDescent="0.2">
      <c r="A1011" s="3">
        <v>9</v>
      </c>
      <c r="B1011" s="1">
        <v>2019</v>
      </c>
      <c r="C1011" s="13">
        <f t="shared" si="60"/>
        <v>2019</v>
      </c>
      <c r="D1011" s="2">
        <f t="shared" si="49"/>
        <v>43709</v>
      </c>
      <c r="E1011" s="4" t="s">
        <v>22</v>
      </c>
      <c r="F1011" s="3">
        <v>3897</v>
      </c>
      <c r="G1011" s="3">
        <v>862</v>
      </c>
      <c r="H1011" s="3">
        <v>4759</v>
      </c>
      <c r="I1011" s="3">
        <v>1665</v>
      </c>
      <c r="J1011" s="3">
        <v>816</v>
      </c>
      <c r="K1011" s="3">
        <v>2481</v>
      </c>
      <c r="L1011" s="16" cm="1">
        <f t="array" ref="L1011">INDEX('Population 2017-2022'!C$2:C$97, MATCH(1, (E1011='Population 2017-2022'!A$2:A$97) * (C1011='Population 2017-2022'!B$2:B$97), 0))</f>
        <v>8340711</v>
      </c>
      <c r="M1011" s="17">
        <f t="shared" si="58"/>
        <v>0.57057485866612567</v>
      </c>
      <c r="N1011" s="17">
        <f t="shared" si="59"/>
        <v>0.29745665567359902</v>
      </c>
    </row>
    <row r="1012" spans="1:14" ht="12.75" hidden="1" x14ac:dyDescent="0.2">
      <c r="A1012" s="3">
        <v>10</v>
      </c>
      <c r="B1012" s="1">
        <v>2019</v>
      </c>
      <c r="C1012" s="13">
        <f t="shared" si="60"/>
        <v>2019</v>
      </c>
      <c r="D1012" s="2">
        <f t="shared" si="49"/>
        <v>43739</v>
      </c>
      <c r="E1012" s="4" t="s">
        <v>22</v>
      </c>
      <c r="F1012" s="3">
        <v>2114</v>
      </c>
      <c r="G1012" s="3">
        <v>788</v>
      </c>
      <c r="H1012" s="3">
        <v>2902</v>
      </c>
      <c r="I1012" s="3">
        <v>1420</v>
      </c>
      <c r="J1012" s="3">
        <v>652</v>
      </c>
      <c r="K1012" s="3">
        <v>2072</v>
      </c>
      <c r="L1012" s="16" cm="1">
        <f t="array" ref="L1012">INDEX('Population 2017-2022'!C$2:C$97, MATCH(1, (E1012='Population 2017-2022'!A$2:A$97) * (C1012='Population 2017-2022'!B$2:B$97), 0))</f>
        <v>8340711</v>
      </c>
      <c r="M1012" s="17">
        <f t="shared" si="58"/>
        <v>0.3479319688693206</v>
      </c>
      <c r="N1012" s="17">
        <f t="shared" si="59"/>
        <v>0.2484200687447389</v>
      </c>
    </row>
    <row r="1013" spans="1:14" ht="12.75" hidden="1" x14ac:dyDescent="0.2">
      <c r="A1013" s="3">
        <v>11</v>
      </c>
      <c r="B1013" s="1">
        <v>2019</v>
      </c>
      <c r="C1013" s="13">
        <f t="shared" si="60"/>
        <v>2019</v>
      </c>
      <c r="D1013" s="2">
        <f t="shared" si="49"/>
        <v>43770</v>
      </c>
      <c r="E1013" s="4" t="s">
        <v>22</v>
      </c>
      <c r="F1013" s="3">
        <v>4297</v>
      </c>
      <c r="G1013" s="3">
        <v>931</v>
      </c>
      <c r="H1013" s="3">
        <v>5228</v>
      </c>
      <c r="I1013" s="3">
        <v>1296</v>
      </c>
      <c r="J1013" s="3">
        <v>717</v>
      </c>
      <c r="K1013" s="3">
        <v>2013</v>
      </c>
      <c r="L1013" s="16" cm="1">
        <f t="array" ref="L1013">INDEX('Population 2017-2022'!C$2:C$97, MATCH(1, (E1013='Population 2017-2022'!A$2:A$97) * (C1013='Population 2017-2022'!B$2:B$97), 0))</f>
        <v>8340711</v>
      </c>
      <c r="M1013" s="17">
        <f t="shared" si="58"/>
        <v>0.62680507692929299</v>
      </c>
      <c r="N1013" s="17">
        <f t="shared" si="59"/>
        <v>0.24134633126600358</v>
      </c>
    </row>
    <row r="1014" spans="1:14" ht="12.75" hidden="1" x14ac:dyDescent="0.2">
      <c r="A1014" s="3">
        <v>12</v>
      </c>
      <c r="B1014" s="1">
        <v>2019</v>
      </c>
      <c r="C1014" s="13">
        <f t="shared" si="60"/>
        <v>2019</v>
      </c>
      <c r="D1014" s="2">
        <f t="shared" si="49"/>
        <v>43800</v>
      </c>
      <c r="E1014" s="4" t="s">
        <v>22</v>
      </c>
      <c r="F1014" s="3">
        <v>6616</v>
      </c>
      <c r="G1014" s="3">
        <v>802</v>
      </c>
      <c r="H1014" s="3">
        <v>7418</v>
      </c>
      <c r="I1014" s="3">
        <v>1042</v>
      </c>
      <c r="J1014" s="3">
        <v>555</v>
      </c>
      <c r="K1014" s="3">
        <v>1597</v>
      </c>
      <c r="L1014" s="16" cm="1">
        <f t="array" ref="L1014">INDEX('Population 2017-2022'!C$2:C$97, MATCH(1, (E1014='Population 2017-2022'!A$2:A$97) * (C1014='Population 2017-2022'!B$2:B$97), 0))</f>
        <v>8340711</v>
      </c>
      <c r="M1014" s="17">
        <f t="shared" si="58"/>
        <v>0.88937262063150246</v>
      </c>
      <c r="N1014" s="17">
        <f t="shared" si="59"/>
        <v>0.19147048734814096</v>
      </c>
    </row>
    <row r="1015" spans="1:14" ht="12.75" hidden="1" x14ac:dyDescent="0.2">
      <c r="A1015" s="3">
        <v>1</v>
      </c>
      <c r="B1015" s="1">
        <v>2020</v>
      </c>
      <c r="C1015" s="13">
        <f t="shared" si="60"/>
        <v>2020</v>
      </c>
      <c r="D1015" s="2">
        <f t="shared" si="49"/>
        <v>43831</v>
      </c>
      <c r="E1015" s="4" t="s">
        <v>22</v>
      </c>
      <c r="F1015" s="3">
        <v>5608</v>
      </c>
      <c r="G1015" s="3">
        <v>938</v>
      </c>
      <c r="H1015" s="3">
        <v>6546</v>
      </c>
      <c r="I1015" s="3">
        <v>2102</v>
      </c>
      <c r="J1015" s="3">
        <v>765</v>
      </c>
      <c r="K1015" s="3">
        <v>2867</v>
      </c>
      <c r="L1015" s="16" cm="1">
        <f t="array" ref="L1015">INDEX('Population 2017-2022'!C$2:C$97, MATCH(1, (E1015='Population 2017-2022'!A$2:A$97) * (C1015='Population 2017-2022'!B$2:B$97), 0))</f>
        <v>8558625</v>
      </c>
      <c r="M1015" s="17">
        <f t="shared" si="58"/>
        <v>0.76484248345966788</v>
      </c>
      <c r="N1015" s="17">
        <f t="shared" si="59"/>
        <v>0.33498371525799997</v>
      </c>
    </row>
    <row r="1016" spans="1:14" ht="12.75" hidden="1" x14ac:dyDescent="0.2">
      <c r="A1016" s="3">
        <v>7</v>
      </c>
      <c r="B1016" s="1">
        <v>2020</v>
      </c>
      <c r="C1016" s="13">
        <f t="shared" si="60"/>
        <v>2020</v>
      </c>
      <c r="D1016" s="2">
        <f t="shared" si="49"/>
        <v>44013</v>
      </c>
      <c r="E1016" s="4" t="s">
        <v>22</v>
      </c>
      <c r="F1016" s="3">
        <v>4220</v>
      </c>
      <c r="G1016" s="3">
        <v>430</v>
      </c>
      <c r="H1016" s="3">
        <v>4650</v>
      </c>
      <c r="I1016" s="3">
        <v>677</v>
      </c>
      <c r="J1016" s="3">
        <v>250</v>
      </c>
      <c r="K1016" s="3">
        <v>927</v>
      </c>
      <c r="L1016" s="16" cm="1">
        <f t="array" ref="L1016">INDEX('Population 2017-2022'!C$2:C$97, MATCH(1, (E1016='Population 2017-2022'!A$2:A$97) * (C1016='Population 2017-2022'!B$2:B$97), 0))</f>
        <v>8558625</v>
      </c>
      <c r="M1016" s="17">
        <f t="shared" si="58"/>
        <v>0.54331157166016741</v>
      </c>
      <c r="N1016" s="17">
        <f t="shared" si="59"/>
        <v>0.10831179073741401</v>
      </c>
    </row>
    <row r="1017" spans="1:14" ht="12.75" hidden="1" x14ac:dyDescent="0.2">
      <c r="A1017" s="3">
        <v>11</v>
      </c>
      <c r="B1017" s="1">
        <v>2020</v>
      </c>
      <c r="C1017" s="13">
        <f t="shared" si="60"/>
        <v>2020</v>
      </c>
      <c r="D1017" s="2">
        <f t="shared" si="49"/>
        <v>44136</v>
      </c>
      <c r="E1017" s="4" t="s">
        <v>22</v>
      </c>
      <c r="F1017" s="3">
        <v>8397</v>
      </c>
      <c r="G1017" s="3">
        <v>966</v>
      </c>
      <c r="H1017" s="3">
        <v>9363</v>
      </c>
      <c r="I1017" s="3">
        <v>1925</v>
      </c>
      <c r="J1017" s="3">
        <v>991</v>
      </c>
      <c r="K1017" s="3">
        <v>2916</v>
      </c>
      <c r="L1017" s="16" cm="1">
        <f t="array" ref="L1017">INDEX('Population 2017-2022'!C$2:C$97, MATCH(1, (E1017='Population 2017-2022'!A$2:A$97) * (C1017='Population 2017-2022'!B$2:B$97), 0))</f>
        <v>8558625</v>
      </c>
      <c r="M1017" s="17">
        <f t="shared" si="58"/>
        <v>1.0939841388073435</v>
      </c>
      <c r="N1017" s="17">
        <f t="shared" si="59"/>
        <v>0.34070893397011787</v>
      </c>
    </row>
    <row r="1018" spans="1:14" ht="12.75" hidden="1" x14ac:dyDescent="0.2">
      <c r="A1018" s="3">
        <v>3</v>
      </c>
      <c r="B1018" s="1">
        <v>2021</v>
      </c>
      <c r="C1018" s="13">
        <f t="shared" si="60"/>
        <v>2021</v>
      </c>
      <c r="D1018" s="2">
        <f t="shared" si="49"/>
        <v>44256</v>
      </c>
      <c r="E1018" s="4" t="s">
        <v>22</v>
      </c>
      <c r="F1018" s="3">
        <v>6501</v>
      </c>
      <c r="G1018" s="3">
        <v>761</v>
      </c>
      <c r="H1018" s="3">
        <v>7262</v>
      </c>
      <c r="I1018" s="3">
        <v>1142</v>
      </c>
      <c r="J1018" s="3">
        <v>1162</v>
      </c>
      <c r="K1018" s="3">
        <v>2304</v>
      </c>
      <c r="L1018" s="16" cm="1">
        <f t="array" ref="L1018">INDEX('Population 2017-2022'!C$2:C$97, MATCH(1, (E1018='Population 2017-2022'!A$2:A$97) * (C1018='Population 2017-2022'!B$2:B$97), 0))</f>
        <v>8780422</v>
      </c>
      <c r="M1018" s="17">
        <f t="shared" si="58"/>
        <v>0.82706730952111418</v>
      </c>
      <c r="N1018" s="17">
        <f t="shared" si="59"/>
        <v>0.26240196655696046</v>
      </c>
    </row>
    <row r="1019" spans="1:14" ht="12.75" hidden="1" x14ac:dyDescent="0.2">
      <c r="A1019" s="3">
        <v>4</v>
      </c>
      <c r="B1019" s="1">
        <v>2021</v>
      </c>
      <c r="C1019" s="13">
        <f t="shared" si="60"/>
        <v>2021</v>
      </c>
      <c r="D1019" s="2">
        <f t="shared" si="49"/>
        <v>44287</v>
      </c>
      <c r="E1019" s="4" t="s">
        <v>22</v>
      </c>
      <c r="F1019" s="3">
        <v>6054</v>
      </c>
      <c r="G1019" s="3">
        <v>726</v>
      </c>
      <c r="H1019" s="3">
        <v>6780</v>
      </c>
      <c r="I1019" s="3">
        <v>1553</v>
      </c>
      <c r="J1019" s="3">
        <v>674</v>
      </c>
      <c r="K1019" s="3">
        <v>2227</v>
      </c>
      <c r="L1019" s="16" cm="1">
        <f t="array" ref="L1019">INDEX('Population 2017-2022'!C$2:C$97, MATCH(1, (E1019='Population 2017-2022'!A$2:A$97) * (C1019='Population 2017-2022'!B$2:B$97), 0))</f>
        <v>8780422</v>
      </c>
      <c r="M1019" s="17">
        <f t="shared" si="58"/>
        <v>0.77217245367022225</v>
      </c>
      <c r="N1019" s="17">
        <f t="shared" si="59"/>
        <v>0.25363245638990928</v>
      </c>
    </row>
    <row r="1020" spans="1:14" ht="12.75" hidden="1" x14ac:dyDescent="0.2">
      <c r="A1020" s="3">
        <v>5</v>
      </c>
      <c r="B1020" s="1">
        <v>2021</v>
      </c>
      <c r="C1020" s="13">
        <f t="shared" si="60"/>
        <v>2021</v>
      </c>
      <c r="D1020" s="2">
        <f t="shared" si="49"/>
        <v>44317</v>
      </c>
      <c r="E1020" s="4" t="s">
        <v>22</v>
      </c>
      <c r="F1020" s="3">
        <v>4268</v>
      </c>
      <c r="G1020" s="3">
        <v>611</v>
      </c>
      <c r="H1020" s="3">
        <v>4879</v>
      </c>
      <c r="I1020" s="3">
        <v>1252</v>
      </c>
      <c r="J1020" s="3">
        <v>545</v>
      </c>
      <c r="K1020" s="3">
        <v>1797</v>
      </c>
      <c r="L1020" s="16" cm="1">
        <f t="array" ref="L1020">INDEX('Population 2017-2022'!C$2:C$97, MATCH(1, (E1020='Population 2017-2022'!A$2:A$97) * (C1020='Population 2017-2022'!B$2:B$97), 0))</f>
        <v>8780422</v>
      </c>
      <c r="M1020" s="17">
        <f t="shared" si="58"/>
        <v>0.555668053312244</v>
      </c>
      <c r="N1020" s="17">
        <f t="shared" si="59"/>
        <v>0.20465986714533765</v>
      </c>
    </row>
    <row r="1021" spans="1:14" ht="12.75" hidden="1" x14ac:dyDescent="0.2">
      <c r="A1021" s="3">
        <v>8</v>
      </c>
      <c r="B1021" s="1">
        <v>2021</v>
      </c>
      <c r="C1021" s="13">
        <f t="shared" si="60"/>
        <v>2021</v>
      </c>
      <c r="D1021" s="2">
        <f t="shared" si="49"/>
        <v>44409</v>
      </c>
      <c r="E1021" s="4" t="s">
        <v>22</v>
      </c>
      <c r="F1021" s="3">
        <v>4977</v>
      </c>
      <c r="G1021" s="3">
        <v>735</v>
      </c>
      <c r="H1021" s="3">
        <v>5712</v>
      </c>
      <c r="I1021" s="3">
        <v>1876</v>
      </c>
      <c r="J1021" s="3">
        <v>781</v>
      </c>
      <c r="K1021" s="3">
        <v>2657</v>
      </c>
      <c r="L1021" s="16" cm="1">
        <f t="array" ref="L1021">INDEX('Population 2017-2022'!C$2:C$97, MATCH(1, (E1021='Population 2017-2022'!A$2:A$97) * (C1021='Population 2017-2022'!B$2:B$97), 0))</f>
        <v>8780422</v>
      </c>
      <c r="M1021" s="17">
        <f t="shared" si="58"/>
        <v>0.65053820875579782</v>
      </c>
      <c r="N1021" s="17">
        <f t="shared" si="59"/>
        <v>0.30260504563448087</v>
      </c>
    </row>
    <row r="1022" spans="1:14" ht="12.75" hidden="1" x14ac:dyDescent="0.2">
      <c r="A1022" s="3">
        <v>9</v>
      </c>
      <c r="B1022" s="1">
        <v>2021</v>
      </c>
      <c r="C1022" s="13">
        <f t="shared" si="60"/>
        <v>2021</v>
      </c>
      <c r="D1022" s="2">
        <f t="shared" ref="D1022:D1037" si="61">DATE(B1022,A1022,1)</f>
        <v>44440</v>
      </c>
      <c r="E1022" s="4" t="s">
        <v>22</v>
      </c>
      <c r="F1022" s="3">
        <v>2929</v>
      </c>
      <c r="G1022" s="3">
        <v>658</v>
      </c>
      <c r="H1022" s="3">
        <v>3587</v>
      </c>
      <c r="I1022" s="3">
        <v>1367</v>
      </c>
      <c r="J1022" s="3">
        <v>680</v>
      </c>
      <c r="K1022" s="3">
        <v>2047</v>
      </c>
      <c r="L1022" s="16" cm="1">
        <f t="array" ref="L1022">INDEX('Population 2017-2022'!C$2:C$97, MATCH(1, (E1022='Population 2017-2022'!A$2:A$97) * (C1022='Population 2017-2022'!B$2:B$97), 0))</f>
        <v>8780422</v>
      </c>
      <c r="M1022" s="17">
        <f t="shared" si="58"/>
        <v>0.40852250609367069</v>
      </c>
      <c r="N1022" s="17">
        <f t="shared" si="59"/>
        <v>0.23313230275264674</v>
      </c>
    </row>
    <row r="1023" spans="1:14" ht="12.75" hidden="1" x14ac:dyDescent="0.2">
      <c r="A1023" s="3">
        <v>1</v>
      </c>
      <c r="B1023" s="1">
        <v>2022</v>
      </c>
      <c r="C1023" s="13">
        <v>2021</v>
      </c>
      <c r="D1023" s="2">
        <f t="shared" si="61"/>
        <v>44562</v>
      </c>
      <c r="E1023" s="4" t="s">
        <v>22</v>
      </c>
      <c r="F1023" s="3">
        <v>5468</v>
      </c>
      <c r="G1023" s="3">
        <v>861</v>
      </c>
      <c r="H1023" s="3">
        <v>6329</v>
      </c>
      <c r="I1023" s="3">
        <v>1532</v>
      </c>
      <c r="J1023" s="3">
        <v>858</v>
      </c>
      <c r="K1023" s="3">
        <v>2390</v>
      </c>
      <c r="L1023" s="16" cm="1">
        <f t="array" ref="L1023">INDEX('Population 2017-2022'!C$2:C$97, MATCH(1, (E1023='Population 2017-2022'!A$2:A$97) * (C1023='Population 2017-2022'!B$2:B$97), 0))</f>
        <v>8780422</v>
      </c>
      <c r="M1023" s="17">
        <f t="shared" si="58"/>
        <v>0.72080817983463663</v>
      </c>
      <c r="N1023" s="17">
        <f t="shared" si="59"/>
        <v>0.27219648440587479</v>
      </c>
    </row>
    <row r="1024" spans="1:14" ht="12.75" hidden="1" x14ac:dyDescent="0.2">
      <c r="A1024" s="3">
        <v>2</v>
      </c>
      <c r="B1024" s="1">
        <v>2022</v>
      </c>
      <c r="C1024" s="13">
        <v>2021</v>
      </c>
      <c r="D1024" s="2">
        <f t="shared" si="61"/>
        <v>44593</v>
      </c>
      <c r="E1024" s="4" t="s">
        <v>22</v>
      </c>
      <c r="F1024" s="3">
        <v>5093</v>
      </c>
      <c r="G1024" s="3">
        <v>759</v>
      </c>
      <c r="H1024" s="3">
        <v>5852</v>
      </c>
      <c r="I1024" s="3">
        <v>1285</v>
      </c>
      <c r="J1024" s="3">
        <v>749</v>
      </c>
      <c r="K1024" s="3">
        <v>2034</v>
      </c>
      <c r="L1024" s="16" cm="1">
        <f t="array" ref="L1024">INDEX('Population 2017-2022'!C$2:C$97, MATCH(1, (E1024='Population 2017-2022'!A$2:A$97) * (C1024='Population 2017-2022'!B$2:B$97), 0))</f>
        <v>8780422</v>
      </c>
      <c r="M1024" s="17">
        <f t="shared" si="58"/>
        <v>0.66648277269589096</v>
      </c>
      <c r="N1024" s="17">
        <f t="shared" si="59"/>
        <v>0.23165173610106668</v>
      </c>
    </row>
    <row r="1025" spans="1:14" ht="12.75" hidden="1" x14ac:dyDescent="0.2">
      <c r="A1025" s="3">
        <v>3</v>
      </c>
      <c r="B1025" s="1">
        <v>2022</v>
      </c>
      <c r="C1025" s="13">
        <v>2021</v>
      </c>
      <c r="D1025" s="2">
        <f t="shared" si="61"/>
        <v>44621</v>
      </c>
      <c r="E1025" s="4" t="s">
        <v>22</v>
      </c>
      <c r="F1025" s="3">
        <v>6850</v>
      </c>
      <c r="G1025" s="3">
        <v>1012</v>
      </c>
      <c r="H1025" s="3">
        <v>7862</v>
      </c>
      <c r="I1025" s="3">
        <v>1524</v>
      </c>
      <c r="J1025" s="3">
        <v>1059</v>
      </c>
      <c r="K1025" s="3">
        <v>2583</v>
      </c>
      <c r="L1025" s="16" cm="1">
        <f t="array" ref="L1025">INDEX('Population 2017-2022'!C$2:C$97, MATCH(1, (E1025='Population 2017-2022'!A$2:A$97) * (C1025='Population 2017-2022'!B$2:B$97), 0))</f>
        <v>8780422</v>
      </c>
      <c r="M1025" s="17">
        <f t="shared" si="58"/>
        <v>0.89540115497865591</v>
      </c>
      <c r="N1025" s="17">
        <f t="shared" si="59"/>
        <v>0.29417720469471742</v>
      </c>
    </row>
    <row r="1026" spans="1:14" ht="12.75" hidden="1" x14ac:dyDescent="0.2">
      <c r="A1026" s="3">
        <v>5</v>
      </c>
      <c r="B1026" s="1">
        <v>2022</v>
      </c>
      <c r="C1026" s="13">
        <v>2022</v>
      </c>
      <c r="D1026" s="2">
        <f t="shared" si="61"/>
        <v>44682</v>
      </c>
      <c r="E1026" s="4" t="s">
        <v>22</v>
      </c>
      <c r="F1026" s="3">
        <v>4405</v>
      </c>
      <c r="G1026" s="3">
        <v>1435</v>
      </c>
      <c r="H1026" s="3">
        <v>5840</v>
      </c>
      <c r="I1026" s="3">
        <v>1257</v>
      </c>
      <c r="J1026" s="3">
        <v>710</v>
      </c>
      <c r="K1026" s="3">
        <v>1967</v>
      </c>
      <c r="L1026" s="16" cm="1">
        <f t="array" ref="L1026">INDEX('Population 2017-2022'!C$2:C$97, MATCH(1, (E1026='Population 2017-2022'!A$2:A$97) * (C1026='Population 2017-2022'!B$2:B$97), 0))</f>
        <v>9006001</v>
      </c>
      <c r="M1026" s="17">
        <f t="shared" si="58"/>
        <v>0.64845651249650094</v>
      </c>
      <c r="N1026" s="17">
        <f t="shared" si="59"/>
        <v>0.2184099246713386</v>
      </c>
    </row>
    <row r="1027" spans="1:14" ht="12.75" hidden="1" x14ac:dyDescent="0.2">
      <c r="A1027" s="3">
        <v>6</v>
      </c>
      <c r="B1027" s="1">
        <v>2022</v>
      </c>
      <c r="C1027" s="13">
        <v>2022</v>
      </c>
      <c r="D1027" s="2">
        <f t="shared" si="61"/>
        <v>44713</v>
      </c>
      <c r="E1027" s="4" t="s">
        <v>22</v>
      </c>
      <c r="F1027" s="3">
        <v>6770</v>
      </c>
      <c r="G1027" s="3">
        <v>1714</v>
      </c>
      <c r="H1027" s="3">
        <v>8484</v>
      </c>
      <c r="I1027" s="3">
        <v>1465</v>
      </c>
      <c r="J1027" s="3">
        <v>755</v>
      </c>
      <c r="K1027" s="3">
        <v>2220</v>
      </c>
      <c r="L1027" s="16" cm="1">
        <f t="array" ref="L1027">INDEX('Population 2017-2022'!C$2:C$97, MATCH(1, (E1027='Population 2017-2022'!A$2:A$97) * (C1027='Population 2017-2022'!B$2:B$97), 0))</f>
        <v>9006001</v>
      </c>
      <c r="M1027" s="17">
        <f t="shared" ref="M1027:M1037" si="62">1000*H1027/L1027</f>
        <v>0.94203853630484824</v>
      </c>
      <c r="N1027" s="17">
        <f t="shared" ref="N1027:N1037" si="63">1000*K1027/L1027</f>
        <v>0.24650230440791646</v>
      </c>
    </row>
    <row r="1028" spans="1:14" ht="12.75" hidden="1" x14ac:dyDescent="0.2">
      <c r="A1028" s="3">
        <v>7</v>
      </c>
      <c r="B1028" s="1">
        <v>2022</v>
      </c>
      <c r="C1028" s="13">
        <v>2022</v>
      </c>
      <c r="D1028" s="2">
        <f t="shared" si="61"/>
        <v>44743</v>
      </c>
      <c r="E1028" s="4" t="s">
        <v>22</v>
      </c>
      <c r="F1028" s="3">
        <v>5606</v>
      </c>
      <c r="G1028" s="3">
        <v>1381</v>
      </c>
      <c r="H1028" s="3">
        <v>6987</v>
      </c>
      <c r="I1028" s="3">
        <v>1118</v>
      </c>
      <c r="J1028" s="3">
        <v>657</v>
      </c>
      <c r="K1028" s="3">
        <v>1775</v>
      </c>
      <c r="L1028" s="16" cm="1">
        <f t="array" ref="L1028">INDEX('Population 2017-2022'!C$2:C$97, MATCH(1, (E1028='Population 2017-2022'!A$2:A$97) * (C1028='Population 2017-2022'!B$2:B$97), 0))</f>
        <v>9006001</v>
      </c>
      <c r="M1028" s="17">
        <f t="shared" si="62"/>
        <v>0.77581603644059116</v>
      </c>
      <c r="N1028" s="17">
        <f t="shared" si="63"/>
        <v>0.19709080645227556</v>
      </c>
    </row>
    <row r="1029" spans="1:14" ht="12.75" hidden="1" x14ac:dyDescent="0.2">
      <c r="A1029" s="3">
        <v>8</v>
      </c>
      <c r="B1029" s="1">
        <v>2022</v>
      </c>
      <c r="C1029" s="13">
        <v>2022</v>
      </c>
      <c r="D1029" s="2">
        <f t="shared" si="61"/>
        <v>44774</v>
      </c>
      <c r="E1029" s="4" t="s">
        <v>22</v>
      </c>
      <c r="F1029" s="3">
        <v>3838</v>
      </c>
      <c r="G1029" s="3">
        <v>1460</v>
      </c>
      <c r="H1029" s="3">
        <v>5298</v>
      </c>
      <c r="I1029" s="3">
        <v>1483</v>
      </c>
      <c r="J1029" s="3">
        <v>828</v>
      </c>
      <c r="K1029" s="3">
        <v>2311</v>
      </c>
      <c r="L1029" s="16" cm="1">
        <f t="array" ref="L1029">INDEX('Population 2017-2022'!C$2:C$97, MATCH(1, (E1029='Population 2017-2022'!A$2:A$97) * (C1029='Population 2017-2022'!B$2:B$97), 0))</f>
        <v>9006001</v>
      </c>
      <c r="M1029" s="17">
        <f t="shared" si="62"/>
        <v>0.5882744183572709</v>
      </c>
      <c r="N1029" s="17">
        <f t="shared" si="63"/>
        <v>0.25660667814715987</v>
      </c>
    </row>
    <row r="1030" spans="1:14" ht="12.75" hidden="1" x14ac:dyDescent="0.2">
      <c r="A1030" s="3">
        <v>9</v>
      </c>
      <c r="B1030" s="1">
        <v>2022</v>
      </c>
      <c r="C1030" s="13">
        <v>2022</v>
      </c>
      <c r="D1030" s="2">
        <f t="shared" si="61"/>
        <v>44805</v>
      </c>
      <c r="E1030" s="4" t="s">
        <v>22</v>
      </c>
      <c r="F1030" s="3">
        <v>3458</v>
      </c>
      <c r="G1030" s="3">
        <v>1577</v>
      </c>
      <c r="H1030" s="3">
        <v>5035</v>
      </c>
      <c r="I1030" s="3">
        <v>1558</v>
      </c>
      <c r="J1030" s="3">
        <v>902</v>
      </c>
      <c r="K1030" s="3">
        <v>2460</v>
      </c>
      <c r="L1030" s="16" cm="1">
        <f t="array" ref="L1030">INDEX('Population 2017-2022'!C$2:C$97, MATCH(1, (E1030='Population 2017-2022'!A$2:A$97) * (C1030='Population 2017-2022'!B$2:B$97), 0))</f>
        <v>9006001</v>
      </c>
      <c r="M1030" s="17">
        <f t="shared" si="62"/>
        <v>0.55907166788011686</v>
      </c>
      <c r="N1030" s="17">
        <f t="shared" si="63"/>
        <v>0.27315120218174527</v>
      </c>
    </row>
    <row r="1031" spans="1:14" ht="12.75" hidden="1" x14ac:dyDescent="0.2">
      <c r="A1031" s="3">
        <v>10</v>
      </c>
      <c r="B1031" s="1">
        <v>2022</v>
      </c>
      <c r="C1031" s="13">
        <v>2022</v>
      </c>
      <c r="D1031" s="2">
        <f t="shared" si="61"/>
        <v>44835</v>
      </c>
      <c r="E1031" s="4" t="s">
        <v>22</v>
      </c>
      <c r="F1031" s="3">
        <v>6767</v>
      </c>
      <c r="G1031" s="3">
        <v>1568</v>
      </c>
      <c r="H1031" s="3">
        <v>8335</v>
      </c>
      <c r="I1031" s="3">
        <v>1617</v>
      </c>
      <c r="J1031" s="3">
        <v>782</v>
      </c>
      <c r="K1031" s="3">
        <v>2399</v>
      </c>
      <c r="L1031" s="16" cm="1">
        <f t="array" ref="L1031">INDEX('Population 2017-2022'!C$2:C$97, MATCH(1, (E1031='Population 2017-2022'!A$2:A$97) * (C1031='Population 2017-2022'!B$2:B$97), 0))</f>
        <v>9006001</v>
      </c>
      <c r="M1031" s="17">
        <f t="shared" si="62"/>
        <v>0.92549401227026296</v>
      </c>
      <c r="N1031" s="17">
        <f t="shared" si="63"/>
        <v>0.26637794066423043</v>
      </c>
    </row>
    <row r="1032" spans="1:14" ht="12.75" hidden="1" x14ac:dyDescent="0.2">
      <c r="A1032" s="3">
        <v>11</v>
      </c>
      <c r="B1032" s="1">
        <v>2022</v>
      </c>
      <c r="C1032" s="13">
        <v>2022</v>
      </c>
      <c r="D1032" s="2">
        <f t="shared" si="61"/>
        <v>44866</v>
      </c>
      <c r="E1032" s="4" t="s">
        <v>22</v>
      </c>
      <c r="F1032" s="3">
        <v>7105</v>
      </c>
      <c r="G1032" s="3">
        <v>1571</v>
      </c>
      <c r="H1032" s="3">
        <v>8676</v>
      </c>
      <c r="I1032" s="3">
        <v>1738</v>
      </c>
      <c r="J1032" s="3">
        <v>760</v>
      </c>
      <c r="K1032" s="3">
        <v>2498</v>
      </c>
      <c r="L1032" s="16" cm="1">
        <f t="array" ref="L1032">INDEX('Population 2017-2022'!C$2:C$97, MATCH(1, (E1032='Population 2017-2022'!A$2:A$97) * (C1032='Population 2017-2022'!B$2:B$97), 0))</f>
        <v>9006001</v>
      </c>
      <c r="M1032" s="17">
        <f t="shared" si="62"/>
        <v>0.96335765452391131</v>
      </c>
      <c r="N1032" s="17">
        <f t="shared" si="63"/>
        <v>0.2773706109959348</v>
      </c>
    </row>
    <row r="1033" spans="1:14" ht="12.75" hidden="1" x14ac:dyDescent="0.2">
      <c r="A1033" s="3">
        <v>12</v>
      </c>
      <c r="B1033" s="1">
        <v>2022</v>
      </c>
      <c r="C1033" s="13">
        <v>2022</v>
      </c>
      <c r="D1033" s="2">
        <f t="shared" si="61"/>
        <v>44896</v>
      </c>
      <c r="E1033" s="4" t="s">
        <v>22</v>
      </c>
      <c r="F1033" s="3">
        <v>5564</v>
      </c>
      <c r="G1033" s="3">
        <v>1347</v>
      </c>
      <c r="H1033" s="3">
        <v>6911</v>
      </c>
      <c r="I1033" s="3">
        <v>1085</v>
      </c>
      <c r="J1033" s="3">
        <v>568</v>
      </c>
      <c r="K1033" s="3">
        <v>1653</v>
      </c>
      <c r="L1033" s="16" cm="1">
        <f t="array" ref="L1033">INDEX('Population 2017-2022'!C$2:C$97, MATCH(1, (E1033='Population 2017-2022'!A$2:A$97) * (C1033='Population 2017-2022'!B$2:B$97), 0))</f>
        <v>9006001</v>
      </c>
      <c r="M1033" s="17">
        <f t="shared" si="62"/>
        <v>0.76737721881221199</v>
      </c>
      <c r="N1033" s="17">
        <f t="shared" si="63"/>
        <v>0.18354428341724591</v>
      </c>
    </row>
    <row r="1034" spans="1:14" ht="12.75" hidden="1" x14ac:dyDescent="0.2">
      <c r="A1034" s="3">
        <v>1</v>
      </c>
      <c r="B1034" s="1">
        <v>2023</v>
      </c>
      <c r="C1034" s="13">
        <v>2022</v>
      </c>
      <c r="D1034" s="2">
        <f t="shared" si="61"/>
        <v>44927</v>
      </c>
      <c r="E1034" s="4" t="s">
        <v>22</v>
      </c>
      <c r="F1034" s="3">
        <v>5183</v>
      </c>
      <c r="G1034" s="3">
        <v>1591</v>
      </c>
      <c r="H1034" s="3">
        <v>6774</v>
      </c>
      <c r="I1034" s="3">
        <v>1559</v>
      </c>
      <c r="J1034" s="3">
        <v>699</v>
      </c>
      <c r="K1034" s="3">
        <v>2258</v>
      </c>
      <c r="L1034" s="16" cm="1">
        <f t="array" ref="L1034">INDEX('Population 2017-2022'!C$2:C$97, MATCH(1, (E1034='Population 2017-2022'!A$2:A$97) * (C1034='Population 2017-2022'!B$2:B$97), 0))</f>
        <v>9006001</v>
      </c>
      <c r="M1034" s="17">
        <f t="shared" si="62"/>
        <v>0.75216513966631804</v>
      </c>
      <c r="N1034" s="17">
        <f t="shared" si="63"/>
        <v>0.25072171322210601</v>
      </c>
    </row>
    <row r="1035" spans="1:14" ht="12.75" hidden="1" x14ac:dyDescent="0.2">
      <c r="A1035" s="3">
        <v>2</v>
      </c>
      <c r="B1035" s="1">
        <v>2023</v>
      </c>
      <c r="C1035" s="13">
        <v>2022</v>
      </c>
      <c r="D1035" s="2">
        <f t="shared" si="61"/>
        <v>44958</v>
      </c>
      <c r="E1035" s="4" t="s">
        <v>22</v>
      </c>
      <c r="F1035" s="3">
        <v>5189</v>
      </c>
      <c r="G1035" s="3">
        <v>1714</v>
      </c>
      <c r="H1035" s="3">
        <v>6903</v>
      </c>
      <c r="I1035" s="3">
        <v>1370</v>
      </c>
      <c r="J1035" s="3">
        <v>666</v>
      </c>
      <c r="K1035" s="3">
        <v>2036</v>
      </c>
      <c r="L1035" s="16" cm="1">
        <f t="array" ref="L1035">INDEX('Population 2017-2022'!C$2:C$97, MATCH(1, (E1035='Population 2017-2022'!A$2:A$97) * (C1035='Population 2017-2022'!B$2:B$97), 0))</f>
        <v>9006001</v>
      </c>
      <c r="M1035" s="17">
        <f t="shared" si="62"/>
        <v>0.76648892221975107</v>
      </c>
      <c r="N1035" s="17">
        <f t="shared" si="63"/>
        <v>0.22607148278131436</v>
      </c>
    </row>
    <row r="1036" spans="1:14" ht="12.75" hidden="1" x14ac:dyDescent="0.2">
      <c r="A1036" s="3">
        <v>3</v>
      </c>
      <c r="B1036" s="1">
        <v>2023</v>
      </c>
      <c r="C1036" s="13">
        <v>2022</v>
      </c>
      <c r="D1036" s="2">
        <f t="shared" si="61"/>
        <v>44986</v>
      </c>
      <c r="E1036" s="4" t="s">
        <v>22</v>
      </c>
      <c r="F1036" s="3">
        <v>5648</v>
      </c>
      <c r="G1036" s="3">
        <v>1744</v>
      </c>
      <c r="H1036" s="3">
        <v>7392</v>
      </c>
      <c r="I1036" s="3">
        <v>1504</v>
      </c>
      <c r="J1036" s="3">
        <v>808</v>
      </c>
      <c r="K1036" s="3">
        <v>2312</v>
      </c>
      <c r="L1036" s="16" cm="1">
        <f t="array" ref="L1036">INDEX('Population 2017-2022'!C$2:C$97, MATCH(1, (E1036='Population 2017-2022'!A$2:A$97) * (C1036='Population 2017-2022'!B$2:B$97), 0))</f>
        <v>9006001</v>
      </c>
      <c r="M1036" s="17">
        <f t="shared" si="62"/>
        <v>0.82078605143392724</v>
      </c>
      <c r="N1036" s="17">
        <f t="shared" si="63"/>
        <v>0.2567177152212175</v>
      </c>
    </row>
    <row r="1037" spans="1:14" ht="12.75" hidden="1" x14ac:dyDescent="0.2">
      <c r="A1037" s="3">
        <v>4</v>
      </c>
      <c r="B1037" s="1">
        <v>2023</v>
      </c>
      <c r="C1037" s="13">
        <v>2022</v>
      </c>
      <c r="D1037" s="2">
        <f t="shared" si="61"/>
        <v>45017</v>
      </c>
      <c r="E1037" s="4" t="s">
        <v>22</v>
      </c>
      <c r="F1037" s="3">
        <v>3601</v>
      </c>
      <c r="G1037" s="3">
        <v>1282</v>
      </c>
      <c r="H1037" s="3">
        <v>4883</v>
      </c>
      <c r="I1037" s="3">
        <v>1150</v>
      </c>
      <c r="J1037" s="3">
        <v>609</v>
      </c>
      <c r="K1037" s="3">
        <v>1759</v>
      </c>
      <c r="L1037" s="16" cm="1">
        <f t="array" ref="L1037">INDEX('Population 2017-2022'!C$2:C$97, MATCH(1, (E1037='Population 2017-2022'!A$2:A$97) * (C1037='Population 2017-2022'!B$2:B$97), 0))</f>
        <v>9006001</v>
      </c>
      <c r="M1037" s="17">
        <f t="shared" si="62"/>
        <v>0.54219403262335863</v>
      </c>
      <c r="N1037" s="17">
        <f t="shared" si="63"/>
        <v>0.19531421326735363</v>
      </c>
    </row>
  </sheetData>
  <autoFilter ref="A1:N1037" xr:uid="{00000000-0001-0000-0000-000000000000}">
    <filterColumn colId="4">
      <filters>
        <filter val="To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E54-91A0-41BB-B7DD-D4B8BA4BF6C8}">
  <dimension ref="A1:C143"/>
  <sheetViews>
    <sheetView workbookViewId="0">
      <selection activeCell="C31" sqref="C31"/>
    </sheetView>
  </sheetViews>
  <sheetFormatPr defaultRowHeight="12.75" x14ac:dyDescent="0.2"/>
  <cols>
    <col min="1" max="1" width="29.42578125" bestFit="1" customWidth="1"/>
    <col min="3" max="3" width="15.42578125" style="12" bestFit="1" customWidth="1"/>
  </cols>
  <sheetData>
    <row r="1" spans="1:3" x14ac:dyDescent="0.2">
      <c r="A1" t="s">
        <v>446</v>
      </c>
      <c r="B1" t="s">
        <v>1</v>
      </c>
      <c r="C1" s="12" t="s">
        <v>54</v>
      </c>
    </row>
    <row r="2" spans="1:3" x14ac:dyDescent="0.2">
      <c r="A2" t="s">
        <v>60</v>
      </c>
      <c r="B2">
        <v>2005</v>
      </c>
      <c r="C2" s="12">
        <v>16.700000760000002</v>
      </c>
    </row>
    <row r="3" spans="1:3" x14ac:dyDescent="0.2">
      <c r="A3" t="s">
        <v>157</v>
      </c>
      <c r="B3">
        <v>2007</v>
      </c>
      <c r="C3" s="12">
        <v>15.69999981</v>
      </c>
    </row>
    <row r="4" spans="1:3" x14ac:dyDescent="0.2">
      <c r="A4" t="s">
        <v>105</v>
      </c>
      <c r="B4">
        <v>2006</v>
      </c>
      <c r="C4" s="12">
        <v>13.69999981</v>
      </c>
    </row>
    <row r="5" spans="1:3" x14ac:dyDescent="0.2">
      <c r="A5" t="s">
        <v>120</v>
      </c>
      <c r="B5">
        <v>2007</v>
      </c>
      <c r="C5" s="12">
        <v>12.69999981</v>
      </c>
    </row>
    <row r="6" spans="1:3" x14ac:dyDescent="0.2">
      <c r="A6" t="s">
        <v>209</v>
      </c>
      <c r="B6">
        <v>2006</v>
      </c>
      <c r="C6" s="12">
        <v>12.5</v>
      </c>
    </row>
    <row r="7" spans="1:3" x14ac:dyDescent="0.2">
      <c r="A7" t="s">
        <v>180</v>
      </c>
      <c r="B7">
        <v>2002</v>
      </c>
      <c r="C7" s="12">
        <v>11.80000019</v>
      </c>
    </row>
    <row r="8" spans="1:3" x14ac:dyDescent="0.2">
      <c r="A8" t="s">
        <v>89</v>
      </c>
      <c r="B8">
        <v>2006</v>
      </c>
      <c r="C8" s="12">
        <v>11</v>
      </c>
    </row>
    <row r="9" spans="1:3" x14ac:dyDescent="0.2">
      <c r="A9" t="s">
        <v>143</v>
      </c>
      <c r="B9">
        <v>2006</v>
      </c>
      <c r="C9" s="12">
        <v>10.600000380000001</v>
      </c>
    </row>
    <row r="10" spans="1:3" x14ac:dyDescent="0.2">
      <c r="A10" t="s">
        <v>126</v>
      </c>
      <c r="B10">
        <v>2006</v>
      </c>
      <c r="C10" s="12">
        <v>10.399999620000001</v>
      </c>
    </row>
    <row r="11" spans="1:3" x14ac:dyDescent="0.2">
      <c r="A11" t="s">
        <v>182</v>
      </c>
      <c r="B11">
        <v>2005</v>
      </c>
      <c r="C11" s="12">
        <v>10.19999981</v>
      </c>
    </row>
    <row r="12" spans="1:3" x14ac:dyDescent="0.2">
      <c r="A12" t="s">
        <v>231</v>
      </c>
      <c r="B12">
        <v>2006</v>
      </c>
      <c r="C12" s="12">
        <v>10.19999981</v>
      </c>
    </row>
    <row r="13" spans="1:3" x14ac:dyDescent="0.2">
      <c r="A13" t="s">
        <v>123</v>
      </c>
      <c r="B13">
        <v>2007</v>
      </c>
      <c r="C13" s="12">
        <v>9.6000003809999992</v>
      </c>
    </row>
    <row r="14" spans="1:3" x14ac:dyDescent="0.2">
      <c r="A14" t="s">
        <v>68</v>
      </c>
      <c r="B14">
        <v>2012</v>
      </c>
      <c r="C14" s="12">
        <v>9.6</v>
      </c>
    </row>
    <row r="15" spans="1:3" x14ac:dyDescent="0.2">
      <c r="A15" t="s">
        <v>319</v>
      </c>
      <c r="B15">
        <v>2017</v>
      </c>
      <c r="C15" s="12">
        <v>9.6</v>
      </c>
    </row>
    <row r="16" spans="1:3" x14ac:dyDescent="0.2">
      <c r="A16" t="s">
        <v>290</v>
      </c>
      <c r="B16">
        <v>2004</v>
      </c>
      <c r="C16" s="12">
        <v>9.3999996190000008</v>
      </c>
    </row>
    <row r="17" spans="1:3" x14ac:dyDescent="0.2">
      <c r="A17" t="s">
        <v>64</v>
      </c>
      <c r="B17">
        <v>2011</v>
      </c>
      <c r="C17" s="12">
        <v>9.1999999999999993</v>
      </c>
    </row>
    <row r="18" spans="1:3" x14ac:dyDescent="0.2">
      <c r="A18" t="s">
        <v>129</v>
      </c>
      <c r="B18">
        <v>2006</v>
      </c>
      <c r="C18" s="12">
        <v>9.1999998089999995</v>
      </c>
    </row>
    <row r="19" spans="1:3" x14ac:dyDescent="0.2">
      <c r="A19" t="s">
        <v>62</v>
      </c>
      <c r="B19">
        <v>2006</v>
      </c>
      <c r="C19" s="12">
        <v>9</v>
      </c>
    </row>
    <row r="20" spans="1:3" x14ac:dyDescent="0.2">
      <c r="A20" t="s">
        <v>150</v>
      </c>
      <c r="B20">
        <v>2006</v>
      </c>
      <c r="C20" s="12">
        <v>8.6999998089999995</v>
      </c>
    </row>
    <row r="21" spans="1:3" x14ac:dyDescent="0.2">
      <c r="A21" t="s">
        <v>271</v>
      </c>
      <c r="B21">
        <v>2004</v>
      </c>
      <c r="C21" s="12">
        <v>8.6000003809999992</v>
      </c>
    </row>
    <row r="22" spans="1:3" x14ac:dyDescent="0.2">
      <c r="A22" t="s">
        <v>306</v>
      </c>
      <c r="B22">
        <v>2022</v>
      </c>
      <c r="C22" s="12">
        <v>8.42</v>
      </c>
    </row>
    <row r="23" spans="1:3" x14ac:dyDescent="0.2">
      <c r="A23" t="s">
        <v>139</v>
      </c>
      <c r="B23">
        <v>2006</v>
      </c>
      <c r="C23" s="12">
        <v>8.3999996190000008</v>
      </c>
    </row>
    <row r="24" spans="1:3" x14ac:dyDescent="0.2">
      <c r="A24" t="s">
        <v>138</v>
      </c>
      <c r="B24">
        <v>2006</v>
      </c>
      <c r="C24" s="12">
        <v>8.1999998089999995</v>
      </c>
    </row>
    <row r="25" spans="1:3" x14ac:dyDescent="0.2">
      <c r="A25" t="s">
        <v>360</v>
      </c>
      <c r="B25">
        <v>2004</v>
      </c>
      <c r="C25" s="12">
        <v>8</v>
      </c>
    </row>
    <row r="26" spans="1:3" x14ac:dyDescent="0.2">
      <c r="A26" t="s">
        <v>421</v>
      </c>
      <c r="B26">
        <v>2006</v>
      </c>
      <c r="C26" s="12">
        <v>8</v>
      </c>
    </row>
    <row r="27" spans="1:3" x14ac:dyDescent="0.2">
      <c r="A27" t="s">
        <v>158</v>
      </c>
      <c r="B27">
        <v>2006</v>
      </c>
      <c r="C27" s="12">
        <v>7.9000000950000002</v>
      </c>
    </row>
    <row r="28" spans="1:3" x14ac:dyDescent="0.2">
      <c r="A28" t="s">
        <v>94</v>
      </c>
      <c r="B28">
        <v>2017</v>
      </c>
      <c r="C28" s="12">
        <v>7.9</v>
      </c>
    </row>
    <row r="29" spans="1:3" x14ac:dyDescent="0.2">
      <c r="A29" t="s">
        <v>303</v>
      </c>
      <c r="B29">
        <v>2003</v>
      </c>
      <c r="C29" s="12">
        <v>7.5999999049999998</v>
      </c>
    </row>
    <row r="30" spans="1:3" x14ac:dyDescent="0.2">
      <c r="A30" t="s">
        <v>75</v>
      </c>
      <c r="B30">
        <v>2017</v>
      </c>
      <c r="C30" s="12">
        <v>7.5</v>
      </c>
    </row>
    <row r="31" spans="1:3" x14ac:dyDescent="0.2">
      <c r="A31" t="s">
        <v>299</v>
      </c>
      <c r="B31">
        <v>2006</v>
      </c>
      <c r="C31" s="12">
        <v>7.3000001909999996</v>
      </c>
    </row>
    <row r="32" spans="1:3" x14ac:dyDescent="0.2">
      <c r="A32" t="s">
        <v>370</v>
      </c>
      <c r="B32">
        <v>2006</v>
      </c>
      <c r="C32" s="12">
        <v>7.3000001909999996</v>
      </c>
    </row>
    <row r="33" spans="1:3" x14ac:dyDescent="0.2">
      <c r="A33" t="s">
        <v>125</v>
      </c>
      <c r="B33">
        <v>2017</v>
      </c>
      <c r="C33" s="12">
        <v>7.3</v>
      </c>
    </row>
    <row r="34" spans="1:3" x14ac:dyDescent="0.2">
      <c r="A34" t="s">
        <v>67</v>
      </c>
      <c r="B34">
        <v>2014</v>
      </c>
      <c r="C34" s="12">
        <v>7.2</v>
      </c>
    </row>
    <row r="35" spans="1:3" x14ac:dyDescent="0.2">
      <c r="A35" t="s">
        <v>85</v>
      </c>
      <c r="B35">
        <v>2006</v>
      </c>
      <c r="C35" s="12">
        <v>7.1999998090000004</v>
      </c>
    </row>
    <row r="36" spans="1:3" x14ac:dyDescent="0.2">
      <c r="A36" t="s">
        <v>127</v>
      </c>
      <c r="B36">
        <v>2006</v>
      </c>
      <c r="C36" s="12">
        <v>7.1999998090000004</v>
      </c>
    </row>
    <row r="37" spans="1:3" x14ac:dyDescent="0.2">
      <c r="A37" t="s">
        <v>122</v>
      </c>
      <c r="B37">
        <v>2017</v>
      </c>
      <c r="C37" s="12">
        <v>7.1</v>
      </c>
    </row>
    <row r="38" spans="1:3" x14ac:dyDescent="0.2">
      <c r="A38" t="s">
        <v>391</v>
      </c>
      <c r="B38">
        <v>2001</v>
      </c>
      <c r="C38" s="12">
        <v>7.0999999049999998</v>
      </c>
    </row>
    <row r="39" spans="1:3" x14ac:dyDescent="0.2">
      <c r="A39" t="s">
        <v>151</v>
      </c>
      <c r="B39">
        <v>2003</v>
      </c>
      <c r="C39" s="12">
        <v>7.0999999049999998</v>
      </c>
    </row>
    <row r="40" spans="1:3" x14ac:dyDescent="0.2">
      <c r="A40" t="s">
        <v>66</v>
      </c>
      <c r="B40">
        <v>2017</v>
      </c>
      <c r="C40" s="12">
        <v>7</v>
      </c>
    </row>
    <row r="41" spans="1:3" x14ac:dyDescent="0.2">
      <c r="A41" t="s">
        <v>161</v>
      </c>
      <c r="B41">
        <v>2001</v>
      </c>
      <c r="C41" s="12">
        <v>6.8000001909999996</v>
      </c>
    </row>
    <row r="42" spans="1:3" x14ac:dyDescent="0.2">
      <c r="A42" t="s">
        <v>77</v>
      </c>
      <c r="B42">
        <v>2017</v>
      </c>
      <c r="C42" s="12">
        <v>6.8</v>
      </c>
    </row>
    <row r="43" spans="1:3" x14ac:dyDescent="0.2">
      <c r="A43" t="s">
        <v>76</v>
      </c>
      <c r="B43">
        <v>2017</v>
      </c>
      <c r="C43" s="12">
        <v>6.8</v>
      </c>
    </row>
    <row r="44" spans="1:3" x14ac:dyDescent="0.2">
      <c r="A44" t="s">
        <v>166</v>
      </c>
      <c r="B44">
        <v>2017</v>
      </c>
      <c r="C44" s="12">
        <v>6.6</v>
      </c>
    </row>
    <row r="45" spans="1:3" x14ac:dyDescent="0.2">
      <c r="A45" t="s">
        <v>73</v>
      </c>
      <c r="B45">
        <v>2018</v>
      </c>
      <c r="C45" s="12">
        <v>6.5</v>
      </c>
    </row>
    <row r="46" spans="1:3" x14ac:dyDescent="0.2">
      <c r="A46" t="s">
        <v>207</v>
      </c>
      <c r="B46">
        <v>2006</v>
      </c>
      <c r="C46" s="12">
        <v>6.4000000950000002</v>
      </c>
    </row>
    <row r="47" spans="1:3" x14ac:dyDescent="0.2">
      <c r="A47" t="s">
        <v>137</v>
      </c>
      <c r="B47">
        <v>2017</v>
      </c>
      <c r="C47" s="12">
        <v>6.4</v>
      </c>
    </row>
    <row r="48" spans="1:3" x14ac:dyDescent="0.2">
      <c r="A48" t="s">
        <v>93</v>
      </c>
      <c r="B48">
        <v>2017</v>
      </c>
      <c r="C48" s="12">
        <v>6.4</v>
      </c>
    </row>
    <row r="49" spans="1:3" x14ac:dyDescent="0.2">
      <c r="A49" t="s">
        <v>215</v>
      </c>
      <c r="B49">
        <v>2002</v>
      </c>
      <c r="C49" s="12">
        <v>6.3000001909999996</v>
      </c>
    </row>
    <row r="50" spans="1:3" x14ac:dyDescent="0.2">
      <c r="A50" t="s">
        <v>99</v>
      </c>
      <c r="B50">
        <v>2005</v>
      </c>
      <c r="C50" s="12">
        <v>6.3000001909999996</v>
      </c>
    </row>
    <row r="51" spans="1:3" x14ac:dyDescent="0.2">
      <c r="A51" t="s">
        <v>174</v>
      </c>
      <c r="B51">
        <v>2017</v>
      </c>
      <c r="C51" s="12">
        <v>6.3</v>
      </c>
    </row>
    <row r="52" spans="1:3" x14ac:dyDescent="0.2">
      <c r="A52" t="s">
        <v>108</v>
      </c>
      <c r="B52">
        <v>2016</v>
      </c>
      <c r="C52" s="12">
        <v>6.2</v>
      </c>
    </row>
    <row r="53" spans="1:3" x14ac:dyDescent="0.2">
      <c r="A53" t="s">
        <v>79</v>
      </c>
      <c r="B53">
        <v>2012</v>
      </c>
      <c r="C53" s="12">
        <v>6.1</v>
      </c>
    </row>
    <row r="54" spans="1:3" x14ac:dyDescent="0.2">
      <c r="A54" t="s">
        <v>376</v>
      </c>
      <c r="B54">
        <v>2005</v>
      </c>
      <c r="C54" s="12">
        <v>6.0999999049999998</v>
      </c>
    </row>
    <row r="55" spans="1:3" x14ac:dyDescent="0.2">
      <c r="A55" t="s">
        <v>295</v>
      </c>
      <c r="B55">
        <v>2006</v>
      </c>
      <c r="C55" s="12">
        <v>6.0999999049999998</v>
      </c>
    </row>
    <row r="56" spans="1:3" x14ac:dyDescent="0.2">
      <c r="A56" t="s">
        <v>82</v>
      </c>
      <c r="B56">
        <v>2002</v>
      </c>
      <c r="C56" s="12">
        <v>6</v>
      </c>
    </row>
    <row r="57" spans="1:3" x14ac:dyDescent="0.2">
      <c r="A57" t="s">
        <v>72</v>
      </c>
      <c r="B57">
        <v>2017</v>
      </c>
      <c r="C57" s="12">
        <v>5.9</v>
      </c>
    </row>
    <row r="58" spans="1:3" x14ac:dyDescent="0.2">
      <c r="A58" t="s">
        <v>354</v>
      </c>
      <c r="B58">
        <v>2006</v>
      </c>
      <c r="C58" s="12">
        <v>5.8000001909999996</v>
      </c>
    </row>
    <row r="59" spans="1:3" x14ac:dyDescent="0.2">
      <c r="A59" t="s">
        <v>382</v>
      </c>
      <c r="B59">
        <v>2006</v>
      </c>
      <c r="C59" s="12">
        <v>5.8000001909999996</v>
      </c>
    </row>
    <row r="60" spans="1:3" x14ac:dyDescent="0.2">
      <c r="A60" t="s">
        <v>118</v>
      </c>
      <c r="B60">
        <v>2017</v>
      </c>
      <c r="C60" s="12">
        <v>5.8</v>
      </c>
    </row>
    <row r="61" spans="1:3" x14ac:dyDescent="0.2">
      <c r="A61" t="s">
        <v>269</v>
      </c>
      <c r="B61">
        <v>2006</v>
      </c>
      <c r="C61" s="12">
        <v>5.6999998090000004</v>
      </c>
    </row>
    <row r="62" spans="1:3" x14ac:dyDescent="0.2">
      <c r="A62" t="s">
        <v>179</v>
      </c>
      <c r="B62">
        <v>2005</v>
      </c>
      <c r="C62" s="12">
        <v>5.5999999049999998</v>
      </c>
    </row>
    <row r="63" spans="1:3" x14ac:dyDescent="0.2">
      <c r="A63" t="s">
        <v>153</v>
      </c>
      <c r="B63">
        <v>2006</v>
      </c>
      <c r="C63" s="12">
        <v>5.5999999049999998</v>
      </c>
    </row>
    <row r="64" spans="1:3" x14ac:dyDescent="0.2">
      <c r="A64" t="s">
        <v>282</v>
      </c>
      <c r="B64">
        <v>2006</v>
      </c>
      <c r="C64" s="12">
        <v>5.5999999049999998</v>
      </c>
    </row>
    <row r="65" spans="1:3" x14ac:dyDescent="0.2">
      <c r="A65" t="s">
        <v>141</v>
      </c>
      <c r="B65">
        <v>2004</v>
      </c>
      <c r="C65" s="12">
        <v>5.5</v>
      </c>
    </row>
    <row r="66" spans="1:3" x14ac:dyDescent="0.2">
      <c r="A66" t="s">
        <v>134</v>
      </c>
      <c r="B66">
        <v>2005</v>
      </c>
      <c r="C66" s="12">
        <v>5.5</v>
      </c>
    </row>
    <row r="67" spans="1:3" x14ac:dyDescent="0.2">
      <c r="A67" t="s">
        <v>194</v>
      </c>
      <c r="B67">
        <v>2006</v>
      </c>
      <c r="C67" s="12">
        <v>5.5</v>
      </c>
    </row>
    <row r="68" spans="1:3" x14ac:dyDescent="0.2">
      <c r="A68" t="s">
        <v>74</v>
      </c>
      <c r="B68">
        <v>2017</v>
      </c>
      <c r="C68" s="12">
        <v>5.5</v>
      </c>
    </row>
    <row r="69" spans="1:3" x14ac:dyDescent="0.2">
      <c r="A69" t="s">
        <v>117</v>
      </c>
      <c r="B69">
        <v>2006</v>
      </c>
      <c r="C69" s="12">
        <v>5.4000000950000002</v>
      </c>
    </row>
    <row r="70" spans="1:3" x14ac:dyDescent="0.2">
      <c r="A70" t="s">
        <v>201</v>
      </c>
      <c r="B70">
        <v>2006</v>
      </c>
      <c r="C70" s="12">
        <v>5.3000001909999996</v>
      </c>
    </row>
    <row r="71" spans="1:3" x14ac:dyDescent="0.2">
      <c r="A71" t="s">
        <v>148</v>
      </c>
      <c r="B71">
        <v>2017</v>
      </c>
      <c r="C71" s="12">
        <v>5.3</v>
      </c>
    </row>
    <row r="72" spans="1:3" x14ac:dyDescent="0.2">
      <c r="A72" t="s">
        <v>87</v>
      </c>
      <c r="B72">
        <v>2017</v>
      </c>
      <c r="C72" s="12">
        <v>5.2</v>
      </c>
    </row>
    <row r="73" spans="1:3" x14ac:dyDescent="0.2">
      <c r="A73" t="s">
        <v>130</v>
      </c>
      <c r="B73">
        <v>2017</v>
      </c>
      <c r="C73" s="12">
        <v>5.2</v>
      </c>
    </row>
    <row r="74" spans="1:3" x14ac:dyDescent="0.2">
      <c r="A74" t="s">
        <v>90</v>
      </c>
      <c r="B74">
        <v>2017</v>
      </c>
      <c r="C74" s="12">
        <v>5.2</v>
      </c>
    </row>
    <row r="75" spans="1:3" x14ac:dyDescent="0.2">
      <c r="A75" t="s">
        <v>81</v>
      </c>
      <c r="B75">
        <v>2017</v>
      </c>
      <c r="C75" s="12">
        <v>5.2</v>
      </c>
    </row>
    <row r="76" spans="1:3" x14ac:dyDescent="0.2">
      <c r="A76" t="s">
        <v>92</v>
      </c>
      <c r="B76">
        <v>2005</v>
      </c>
      <c r="C76" s="12">
        <v>5.1999998090000004</v>
      </c>
    </row>
    <row r="77" spans="1:3" x14ac:dyDescent="0.2">
      <c r="A77" t="s">
        <v>154</v>
      </c>
      <c r="B77">
        <v>2017</v>
      </c>
      <c r="C77" s="12">
        <v>5.0999999999999996</v>
      </c>
    </row>
    <row r="78" spans="1:3" x14ac:dyDescent="0.2">
      <c r="A78" t="s">
        <v>116</v>
      </c>
      <c r="B78">
        <v>2017</v>
      </c>
      <c r="C78" s="12">
        <v>5.0999999999999996</v>
      </c>
    </row>
    <row r="79" spans="1:3" x14ac:dyDescent="0.2">
      <c r="A79" t="s">
        <v>114</v>
      </c>
      <c r="B79">
        <v>2017</v>
      </c>
      <c r="C79" s="12">
        <v>5.0999999999999996</v>
      </c>
    </row>
    <row r="80" spans="1:3" x14ac:dyDescent="0.2">
      <c r="A80" t="s">
        <v>145</v>
      </c>
      <c r="B80">
        <v>2017</v>
      </c>
      <c r="C80" s="12">
        <v>5.0999999999999996</v>
      </c>
    </row>
    <row r="81" spans="1:3" x14ac:dyDescent="0.2">
      <c r="A81" t="s">
        <v>309</v>
      </c>
      <c r="B81">
        <v>2004</v>
      </c>
      <c r="C81" s="12">
        <v>5.0999999049999998</v>
      </c>
    </row>
    <row r="82" spans="1:3" x14ac:dyDescent="0.2">
      <c r="A82" t="s">
        <v>155</v>
      </c>
      <c r="B82">
        <v>2001</v>
      </c>
      <c r="C82" s="12">
        <v>5</v>
      </c>
    </row>
    <row r="83" spans="1:3" x14ac:dyDescent="0.2">
      <c r="A83" t="s">
        <v>121</v>
      </c>
      <c r="B83">
        <v>2005</v>
      </c>
      <c r="C83" s="12">
        <v>5</v>
      </c>
    </row>
    <row r="84" spans="1:3" x14ac:dyDescent="0.2">
      <c r="A84" t="s">
        <v>70</v>
      </c>
      <c r="B84">
        <v>2006</v>
      </c>
      <c r="C84" s="12">
        <v>5</v>
      </c>
    </row>
    <row r="85" spans="1:3" x14ac:dyDescent="0.2">
      <c r="A85" t="s">
        <v>78</v>
      </c>
      <c r="B85">
        <v>2012</v>
      </c>
      <c r="C85" s="12">
        <v>5</v>
      </c>
    </row>
    <row r="86" spans="1:3" x14ac:dyDescent="0.2">
      <c r="A86" t="s">
        <v>246</v>
      </c>
      <c r="B86">
        <v>2017</v>
      </c>
      <c r="C86" s="12">
        <v>5</v>
      </c>
    </row>
    <row r="87" spans="1:3" x14ac:dyDescent="0.2">
      <c r="A87" t="s">
        <v>131</v>
      </c>
      <c r="B87">
        <v>2017</v>
      </c>
      <c r="C87" s="12">
        <v>4.9000000000000004</v>
      </c>
    </row>
    <row r="88" spans="1:3" x14ac:dyDescent="0.2">
      <c r="A88" t="s">
        <v>104</v>
      </c>
      <c r="B88">
        <v>2017</v>
      </c>
      <c r="C88" s="12">
        <v>4.9000000000000004</v>
      </c>
    </row>
    <row r="89" spans="1:3" x14ac:dyDescent="0.2">
      <c r="A89" t="s">
        <v>112</v>
      </c>
      <c r="B89">
        <v>2017</v>
      </c>
      <c r="C89" s="12">
        <v>4.9000000000000004</v>
      </c>
    </row>
    <row r="90" spans="1:3" x14ac:dyDescent="0.2">
      <c r="A90" t="s">
        <v>111</v>
      </c>
      <c r="B90">
        <v>2017</v>
      </c>
      <c r="C90" s="12">
        <v>4.9000000000000004</v>
      </c>
    </row>
    <row r="91" spans="1:3" x14ac:dyDescent="0.2">
      <c r="A91" t="s">
        <v>164</v>
      </c>
      <c r="B91">
        <v>2012</v>
      </c>
      <c r="C91" s="12">
        <v>4.8</v>
      </c>
    </row>
    <row r="92" spans="1:3" x14ac:dyDescent="0.2">
      <c r="A92" t="s">
        <v>84</v>
      </c>
      <c r="B92">
        <v>2017</v>
      </c>
      <c r="C92" s="12">
        <v>4.8</v>
      </c>
    </row>
    <row r="93" spans="1:3" x14ac:dyDescent="0.2">
      <c r="A93" t="s">
        <v>97</v>
      </c>
      <c r="B93">
        <v>2017</v>
      </c>
      <c r="C93" s="12">
        <v>4.8</v>
      </c>
    </row>
    <row r="94" spans="1:3" x14ac:dyDescent="0.2">
      <c r="A94" t="s">
        <v>107</v>
      </c>
      <c r="B94">
        <v>2017</v>
      </c>
      <c r="C94" s="12">
        <v>4.7</v>
      </c>
    </row>
    <row r="95" spans="1:3" x14ac:dyDescent="0.2">
      <c r="A95" t="s">
        <v>132</v>
      </c>
      <c r="B95">
        <v>2006</v>
      </c>
      <c r="C95" s="12">
        <v>4.6999998090000004</v>
      </c>
    </row>
    <row r="96" spans="1:3" x14ac:dyDescent="0.2">
      <c r="A96" t="s">
        <v>109</v>
      </c>
      <c r="B96">
        <v>2011</v>
      </c>
      <c r="C96" s="12">
        <v>4.5999999999999996</v>
      </c>
    </row>
    <row r="97" spans="1:3" x14ac:dyDescent="0.2">
      <c r="A97" t="s">
        <v>102</v>
      </c>
      <c r="B97">
        <v>2017</v>
      </c>
      <c r="C97" s="12">
        <v>4.5999999999999996</v>
      </c>
    </row>
    <row r="98" spans="1:3" x14ac:dyDescent="0.2">
      <c r="A98" t="s">
        <v>171</v>
      </c>
      <c r="B98">
        <v>2017</v>
      </c>
      <c r="C98" s="12">
        <v>4.5999999999999996</v>
      </c>
    </row>
    <row r="99" spans="1:3" x14ac:dyDescent="0.2">
      <c r="A99" t="s">
        <v>396</v>
      </c>
      <c r="B99">
        <v>2001</v>
      </c>
      <c r="C99" s="12">
        <v>4.5999999049999998</v>
      </c>
    </row>
    <row r="100" spans="1:3" x14ac:dyDescent="0.2">
      <c r="A100" t="s">
        <v>162</v>
      </c>
      <c r="B100">
        <v>2005</v>
      </c>
      <c r="C100" s="12">
        <v>4.5</v>
      </c>
    </row>
    <row r="101" spans="1:3" x14ac:dyDescent="0.2">
      <c r="A101" t="s">
        <v>147</v>
      </c>
      <c r="B101">
        <v>2006</v>
      </c>
      <c r="C101" s="12">
        <v>4.5</v>
      </c>
    </row>
    <row r="102" spans="1:3" x14ac:dyDescent="0.2">
      <c r="A102" t="s">
        <v>278</v>
      </c>
      <c r="B102">
        <v>2006</v>
      </c>
      <c r="C102" s="12">
        <v>4.4000000950000002</v>
      </c>
    </row>
    <row r="103" spans="1:3" x14ac:dyDescent="0.2">
      <c r="A103" t="s">
        <v>181</v>
      </c>
      <c r="B103">
        <v>2006</v>
      </c>
      <c r="C103" s="12">
        <v>4.4000000950000002</v>
      </c>
    </row>
    <row r="104" spans="1:3" x14ac:dyDescent="0.2">
      <c r="A104" t="s">
        <v>91</v>
      </c>
      <c r="B104">
        <v>2008</v>
      </c>
      <c r="C104" s="12">
        <v>4.4000000000000004</v>
      </c>
    </row>
    <row r="105" spans="1:3" x14ac:dyDescent="0.2">
      <c r="A105" t="s">
        <v>265</v>
      </c>
      <c r="B105">
        <v>2016</v>
      </c>
      <c r="C105" s="12">
        <v>4.4000000000000004</v>
      </c>
    </row>
    <row r="106" spans="1:3" x14ac:dyDescent="0.2">
      <c r="A106" t="s">
        <v>113</v>
      </c>
      <c r="B106">
        <v>2016</v>
      </c>
      <c r="C106" s="12">
        <v>4.4000000000000004</v>
      </c>
    </row>
    <row r="107" spans="1:3" x14ac:dyDescent="0.2">
      <c r="A107" t="s">
        <v>103</v>
      </c>
      <c r="B107">
        <v>2017</v>
      </c>
      <c r="C107" s="12">
        <v>4.4000000000000004</v>
      </c>
    </row>
    <row r="108" spans="1:3" x14ac:dyDescent="0.2">
      <c r="A108" t="s">
        <v>288</v>
      </c>
      <c r="B108">
        <v>2006</v>
      </c>
      <c r="C108" s="12">
        <v>4.3000001909999996</v>
      </c>
    </row>
    <row r="109" spans="1:3" x14ac:dyDescent="0.2">
      <c r="A109" t="s">
        <v>142</v>
      </c>
      <c r="B109">
        <v>2017</v>
      </c>
      <c r="C109" s="12">
        <v>4.3</v>
      </c>
    </row>
    <row r="110" spans="1:3" x14ac:dyDescent="0.2">
      <c r="A110" t="s">
        <v>119</v>
      </c>
      <c r="B110">
        <v>2017</v>
      </c>
      <c r="C110" s="12">
        <v>4.3</v>
      </c>
    </row>
    <row r="111" spans="1:3" x14ac:dyDescent="0.2">
      <c r="A111" t="s">
        <v>149</v>
      </c>
      <c r="B111">
        <v>2005</v>
      </c>
      <c r="C111" s="12">
        <v>4.1999998090000004</v>
      </c>
    </row>
    <row r="112" spans="1:3" x14ac:dyDescent="0.2">
      <c r="A112" t="s">
        <v>329</v>
      </c>
      <c r="B112">
        <v>2006</v>
      </c>
      <c r="C112" s="12">
        <v>4.1999998090000004</v>
      </c>
    </row>
    <row r="113" spans="1:3" x14ac:dyDescent="0.2">
      <c r="A113" t="s">
        <v>140</v>
      </c>
      <c r="B113">
        <v>2005</v>
      </c>
      <c r="C113" s="12">
        <v>4</v>
      </c>
    </row>
    <row r="114" spans="1:3" x14ac:dyDescent="0.2">
      <c r="A114" t="s">
        <v>146</v>
      </c>
      <c r="B114">
        <v>2017</v>
      </c>
      <c r="C114" s="12">
        <v>4</v>
      </c>
    </row>
    <row r="115" spans="1:3" x14ac:dyDescent="0.2">
      <c r="A115" t="s">
        <v>356</v>
      </c>
      <c r="B115">
        <v>2006</v>
      </c>
      <c r="C115" s="12">
        <v>3.9000000950000002</v>
      </c>
    </row>
    <row r="116" spans="1:3" x14ac:dyDescent="0.2">
      <c r="A116" t="s">
        <v>65</v>
      </c>
      <c r="B116">
        <v>2017</v>
      </c>
      <c r="C116" s="12">
        <v>3.9</v>
      </c>
    </row>
    <row r="117" spans="1:3" x14ac:dyDescent="0.2">
      <c r="A117" t="s">
        <v>115</v>
      </c>
      <c r="B117">
        <v>2017</v>
      </c>
      <c r="C117" s="12">
        <v>3.8</v>
      </c>
    </row>
    <row r="118" spans="1:3" x14ac:dyDescent="0.2">
      <c r="A118" t="s">
        <v>177</v>
      </c>
      <c r="B118">
        <v>2005</v>
      </c>
      <c r="C118" s="12">
        <v>3.7999999519999998</v>
      </c>
    </row>
    <row r="119" spans="1:3" x14ac:dyDescent="0.2">
      <c r="A119" t="s">
        <v>385</v>
      </c>
      <c r="B119">
        <v>2006</v>
      </c>
      <c r="C119" s="12">
        <v>3.7999999519999998</v>
      </c>
    </row>
    <row r="120" spans="1:3" x14ac:dyDescent="0.2">
      <c r="A120" t="s">
        <v>339</v>
      </c>
      <c r="B120">
        <v>2006</v>
      </c>
      <c r="C120" s="12">
        <v>3.7000000480000002</v>
      </c>
    </row>
    <row r="121" spans="1:3" x14ac:dyDescent="0.2">
      <c r="A121" t="s">
        <v>173</v>
      </c>
      <c r="B121">
        <v>2006</v>
      </c>
      <c r="C121" s="12">
        <v>3.7000000480000002</v>
      </c>
    </row>
    <row r="122" spans="1:3" x14ac:dyDescent="0.2">
      <c r="A122" t="s">
        <v>160</v>
      </c>
      <c r="B122">
        <v>2006</v>
      </c>
      <c r="C122" s="12">
        <v>3.7000000480000002</v>
      </c>
    </row>
    <row r="123" spans="1:3" x14ac:dyDescent="0.2">
      <c r="A123" t="s">
        <v>190</v>
      </c>
      <c r="B123">
        <v>2012</v>
      </c>
      <c r="C123" s="12">
        <v>3.7</v>
      </c>
    </row>
    <row r="124" spans="1:3" x14ac:dyDescent="0.2">
      <c r="A124" t="s">
        <v>275</v>
      </c>
      <c r="B124">
        <v>2012</v>
      </c>
      <c r="C124" s="12">
        <v>3.7</v>
      </c>
    </row>
    <row r="125" spans="1:3" x14ac:dyDescent="0.2">
      <c r="A125" t="s">
        <v>101</v>
      </c>
      <c r="B125">
        <v>2017</v>
      </c>
      <c r="C125" s="12">
        <v>3.7</v>
      </c>
    </row>
    <row r="126" spans="1:3" x14ac:dyDescent="0.2">
      <c r="A126" t="s">
        <v>163</v>
      </c>
      <c r="B126">
        <v>2006</v>
      </c>
      <c r="C126" s="12">
        <v>3.5</v>
      </c>
    </row>
    <row r="127" spans="1:3" x14ac:dyDescent="0.2">
      <c r="A127" t="s">
        <v>100</v>
      </c>
      <c r="B127">
        <v>2017</v>
      </c>
      <c r="C127" s="12">
        <v>3.5</v>
      </c>
    </row>
    <row r="128" spans="1:3" x14ac:dyDescent="0.2">
      <c r="A128" t="s">
        <v>373</v>
      </c>
      <c r="B128">
        <v>2005</v>
      </c>
      <c r="C128" s="12">
        <v>3.4000000950000002</v>
      </c>
    </row>
    <row r="129" spans="1:3" x14ac:dyDescent="0.2">
      <c r="A129" t="s">
        <v>169</v>
      </c>
      <c r="B129">
        <v>2016</v>
      </c>
      <c r="C129" s="12">
        <v>3.4</v>
      </c>
    </row>
    <row r="130" spans="1:3" x14ac:dyDescent="0.2">
      <c r="A130" t="s">
        <v>96</v>
      </c>
      <c r="B130">
        <v>2017</v>
      </c>
      <c r="C130" s="12">
        <v>3.3</v>
      </c>
    </row>
    <row r="131" spans="1:3" x14ac:dyDescent="0.2">
      <c r="A131" t="s">
        <v>172</v>
      </c>
      <c r="B131">
        <v>2006</v>
      </c>
      <c r="C131" s="12">
        <v>3.2999999519999998</v>
      </c>
    </row>
    <row r="132" spans="1:3" x14ac:dyDescent="0.2">
      <c r="A132" t="s">
        <v>168</v>
      </c>
      <c r="B132">
        <v>2006</v>
      </c>
      <c r="C132" s="12">
        <v>3.2999999519999998</v>
      </c>
    </row>
    <row r="133" spans="1:3" x14ac:dyDescent="0.2">
      <c r="A133" t="s">
        <v>170</v>
      </c>
      <c r="B133">
        <v>2004</v>
      </c>
      <c r="C133" s="12">
        <v>3.2000000480000002</v>
      </c>
    </row>
    <row r="134" spans="1:3" x14ac:dyDescent="0.2">
      <c r="A134" t="s">
        <v>136</v>
      </c>
      <c r="B134">
        <v>2017</v>
      </c>
      <c r="C134" s="12">
        <v>3.2</v>
      </c>
    </row>
    <row r="135" spans="1:3" x14ac:dyDescent="0.2">
      <c r="A135" t="s">
        <v>88</v>
      </c>
      <c r="B135">
        <v>2017</v>
      </c>
      <c r="C135" s="12">
        <v>3.2</v>
      </c>
    </row>
    <row r="136" spans="1:3" x14ac:dyDescent="0.2">
      <c r="A136" t="s">
        <v>165</v>
      </c>
      <c r="B136">
        <v>2017</v>
      </c>
      <c r="C136" s="12">
        <v>3.1</v>
      </c>
    </row>
    <row r="137" spans="1:3" x14ac:dyDescent="0.2">
      <c r="A137" t="s">
        <v>276</v>
      </c>
      <c r="B137">
        <v>2006</v>
      </c>
      <c r="C137" s="12">
        <v>3.0999999050000002</v>
      </c>
    </row>
    <row r="138" spans="1:3" x14ac:dyDescent="0.2">
      <c r="A138" t="s">
        <v>175</v>
      </c>
      <c r="B138">
        <v>2004</v>
      </c>
      <c r="C138" s="12">
        <v>2.7999999519999998</v>
      </c>
    </row>
    <row r="139" spans="1:3" x14ac:dyDescent="0.2">
      <c r="A139" t="s">
        <v>198</v>
      </c>
      <c r="B139">
        <v>2016</v>
      </c>
      <c r="C139" s="12">
        <v>2.7</v>
      </c>
    </row>
    <row r="140" spans="1:3" x14ac:dyDescent="0.2">
      <c r="A140" t="s">
        <v>188</v>
      </c>
      <c r="B140">
        <v>2006</v>
      </c>
      <c r="C140" s="12">
        <v>2.5999999049999998</v>
      </c>
    </row>
    <row r="141" spans="1:3" x14ac:dyDescent="0.2">
      <c r="A141" t="s">
        <v>297</v>
      </c>
      <c r="B141">
        <v>2007</v>
      </c>
      <c r="C141" s="12">
        <v>2.5999999049999998</v>
      </c>
    </row>
    <row r="142" spans="1:3" x14ac:dyDescent="0.2">
      <c r="A142" t="s">
        <v>218</v>
      </c>
      <c r="B142">
        <v>2006</v>
      </c>
      <c r="C142" s="12">
        <v>2.2000000480000002</v>
      </c>
    </row>
    <row r="143" spans="1:3" x14ac:dyDescent="0.2">
      <c r="A143" t="s">
        <v>444</v>
      </c>
      <c r="B143">
        <v>2002</v>
      </c>
      <c r="C143" s="12">
        <v>0.60000002399999997</v>
      </c>
    </row>
  </sheetData>
  <autoFilter ref="A1:C181" xr:uid="{0CAF7E54-91A0-41BB-B7DD-D4B8BA4BF6C8}">
    <sortState xmlns:xlrd2="http://schemas.microsoft.com/office/spreadsheetml/2017/richdata2" ref="A2:C143">
      <sortCondition descending="1" ref="C1:C1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372C-C770-4227-B382-B299766C7A16}">
  <dimension ref="A1:D108"/>
  <sheetViews>
    <sheetView workbookViewId="0">
      <selection activeCell="D2" sqref="D2:D25"/>
    </sheetView>
  </sheetViews>
  <sheetFormatPr defaultRowHeight="12.75" x14ac:dyDescent="0.2"/>
  <cols>
    <col min="1" max="1" width="29.42578125" bestFit="1" customWidth="1"/>
    <col min="2" max="2" width="14.140625" bestFit="1" customWidth="1"/>
    <col min="3" max="3" width="11.42578125" bestFit="1" customWidth="1"/>
    <col min="4" max="4" width="11" bestFit="1" customWidth="1"/>
  </cols>
  <sheetData>
    <row r="1" spans="1:4" x14ac:dyDescent="0.2">
      <c r="A1" t="s">
        <v>56</v>
      </c>
      <c r="B1" t="s">
        <v>57</v>
      </c>
      <c r="C1" t="s">
        <v>58</v>
      </c>
      <c r="D1" t="s">
        <v>59</v>
      </c>
    </row>
    <row r="2" spans="1:4" x14ac:dyDescent="0.2">
      <c r="A2" t="s">
        <v>68</v>
      </c>
      <c r="B2">
        <v>3.2</v>
      </c>
      <c r="C2" t="s">
        <v>69</v>
      </c>
      <c r="D2">
        <v>1425671352</v>
      </c>
    </row>
    <row r="3" spans="1:4" x14ac:dyDescent="0.2">
      <c r="A3" t="s">
        <v>73</v>
      </c>
      <c r="B3">
        <v>2.7</v>
      </c>
      <c r="C3" t="s">
        <v>61</v>
      </c>
      <c r="D3">
        <v>339996563</v>
      </c>
    </row>
    <row r="4" spans="1:4" x14ac:dyDescent="0.2">
      <c r="A4" t="s">
        <v>132</v>
      </c>
      <c r="B4">
        <v>1.4</v>
      </c>
      <c r="C4" t="s">
        <v>133</v>
      </c>
      <c r="D4">
        <v>216422446</v>
      </c>
    </row>
    <row r="5" spans="1:4" x14ac:dyDescent="0.2">
      <c r="A5" t="s">
        <v>64</v>
      </c>
      <c r="B5">
        <v>3.9</v>
      </c>
      <c r="C5" t="s">
        <v>61</v>
      </c>
      <c r="D5">
        <v>144444359</v>
      </c>
    </row>
    <row r="6" spans="1:4" x14ac:dyDescent="0.2">
      <c r="A6" t="s">
        <v>142</v>
      </c>
      <c r="B6">
        <v>1.3</v>
      </c>
      <c r="C6" t="s">
        <v>71</v>
      </c>
      <c r="D6">
        <v>128455567</v>
      </c>
    </row>
    <row r="7" spans="1:4" x14ac:dyDescent="0.2">
      <c r="A7" t="s">
        <v>111</v>
      </c>
      <c r="B7">
        <v>1.7</v>
      </c>
      <c r="C7" t="s">
        <v>71</v>
      </c>
      <c r="D7">
        <v>123294513</v>
      </c>
    </row>
    <row r="8" spans="1:4" x14ac:dyDescent="0.2">
      <c r="A8" t="s">
        <v>85</v>
      </c>
      <c r="B8">
        <v>2.2999999999999998</v>
      </c>
      <c r="C8" t="s">
        <v>71</v>
      </c>
      <c r="D8">
        <v>112716598</v>
      </c>
    </row>
    <row r="9" spans="1:4" x14ac:dyDescent="0.2">
      <c r="A9" t="s">
        <v>180</v>
      </c>
      <c r="B9">
        <v>0.2</v>
      </c>
      <c r="C9" t="s">
        <v>61</v>
      </c>
      <c r="D9">
        <v>98858950</v>
      </c>
    </row>
    <row r="10" spans="1:4" x14ac:dyDescent="0.2">
      <c r="A10" t="s">
        <v>89</v>
      </c>
      <c r="B10">
        <v>2.1</v>
      </c>
      <c r="C10" t="s">
        <v>71</v>
      </c>
      <c r="D10">
        <v>89172767</v>
      </c>
    </row>
    <row r="11" spans="1:4" x14ac:dyDescent="0.2">
      <c r="A11" t="s">
        <v>122</v>
      </c>
      <c r="B11">
        <v>1.6</v>
      </c>
      <c r="C11" t="s">
        <v>61</v>
      </c>
      <c r="D11">
        <v>85816199</v>
      </c>
    </row>
    <row r="12" spans="1:4" x14ac:dyDescent="0.2">
      <c r="A12" t="s">
        <v>112</v>
      </c>
      <c r="B12">
        <v>1.7</v>
      </c>
      <c r="C12" t="s">
        <v>61</v>
      </c>
      <c r="D12">
        <v>83294633</v>
      </c>
    </row>
    <row r="13" spans="1:4" x14ac:dyDescent="0.2">
      <c r="A13" t="s">
        <v>134</v>
      </c>
      <c r="B13">
        <v>1.4</v>
      </c>
      <c r="C13" t="s">
        <v>135</v>
      </c>
      <c r="D13">
        <v>71801279</v>
      </c>
    </row>
    <row r="14" spans="1:4" x14ac:dyDescent="0.2">
      <c r="A14" t="s">
        <v>113</v>
      </c>
      <c r="B14">
        <v>1.7</v>
      </c>
      <c r="C14" t="s">
        <v>80</v>
      </c>
      <c r="D14">
        <v>67736802</v>
      </c>
    </row>
    <row r="15" spans="1:4" x14ac:dyDescent="0.2">
      <c r="A15" t="s">
        <v>100</v>
      </c>
      <c r="B15">
        <v>1.9</v>
      </c>
      <c r="C15" t="s">
        <v>98</v>
      </c>
      <c r="D15">
        <v>64756584</v>
      </c>
    </row>
    <row r="16" spans="1:4" x14ac:dyDescent="0.2">
      <c r="A16" t="s">
        <v>177</v>
      </c>
      <c r="B16">
        <v>0.6</v>
      </c>
      <c r="C16" t="s">
        <v>133</v>
      </c>
      <c r="D16">
        <v>60414495</v>
      </c>
    </row>
    <row r="17" spans="1:4" x14ac:dyDescent="0.2">
      <c r="A17" t="s">
        <v>136</v>
      </c>
      <c r="B17">
        <v>1.4</v>
      </c>
      <c r="C17" t="s">
        <v>71</v>
      </c>
      <c r="D17">
        <v>58870762</v>
      </c>
    </row>
    <row r="18" spans="1:4" x14ac:dyDescent="0.2">
      <c r="A18" t="s">
        <v>167</v>
      </c>
      <c r="B18">
        <v>0.7</v>
      </c>
      <c r="C18" t="s">
        <v>128</v>
      </c>
      <c r="D18">
        <v>52085168</v>
      </c>
    </row>
    <row r="19" spans="1:4" x14ac:dyDescent="0.2">
      <c r="A19" t="s">
        <v>90</v>
      </c>
      <c r="B19">
        <v>2.1</v>
      </c>
      <c r="C19" t="s">
        <v>61</v>
      </c>
      <c r="D19">
        <v>51784059</v>
      </c>
    </row>
    <row r="20" spans="1:4" x14ac:dyDescent="0.2">
      <c r="A20" t="s">
        <v>101</v>
      </c>
      <c r="B20">
        <v>1.9</v>
      </c>
      <c r="C20" t="s">
        <v>71</v>
      </c>
      <c r="D20">
        <v>47519628</v>
      </c>
    </row>
    <row r="21" spans="1:4" x14ac:dyDescent="0.2">
      <c r="A21" t="s">
        <v>123</v>
      </c>
      <c r="B21">
        <v>1.6</v>
      </c>
      <c r="C21" t="s">
        <v>124</v>
      </c>
      <c r="D21">
        <v>45606480</v>
      </c>
    </row>
    <row r="22" spans="1:4" x14ac:dyDescent="0.2">
      <c r="A22" t="s">
        <v>114</v>
      </c>
      <c r="B22">
        <v>1.7</v>
      </c>
      <c r="C22" t="s">
        <v>71</v>
      </c>
      <c r="D22">
        <v>41026067</v>
      </c>
    </row>
    <row r="23" spans="1:4" x14ac:dyDescent="0.2">
      <c r="A23" t="s">
        <v>91</v>
      </c>
      <c r="B23">
        <v>2.1</v>
      </c>
      <c r="C23" t="s">
        <v>83</v>
      </c>
      <c r="D23">
        <v>38781291</v>
      </c>
    </row>
    <row r="24" spans="1:4" x14ac:dyDescent="0.2">
      <c r="A24" t="s">
        <v>92</v>
      </c>
      <c r="B24">
        <v>2.1</v>
      </c>
      <c r="C24" t="s">
        <v>61</v>
      </c>
      <c r="D24">
        <v>36947025</v>
      </c>
    </row>
    <row r="25" spans="1:4" x14ac:dyDescent="0.2">
      <c r="A25" t="s">
        <v>72</v>
      </c>
      <c r="B25">
        <v>2.88</v>
      </c>
      <c r="C25" t="s">
        <v>61</v>
      </c>
      <c r="D25">
        <v>36744634</v>
      </c>
    </row>
    <row r="26" spans="1:4" x14ac:dyDescent="0.2">
      <c r="A26" t="s">
        <v>306</v>
      </c>
      <c r="B26">
        <v>1.94</v>
      </c>
      <c r="C26" s="18">
        <v>2022</v>
      </c>
      <c r="D26">
        <v>36364860</v>
      </c>
    </row>
    <row r="27" spans="1:4" x14ac:dyDescent="0.2">
      <c r="A27" t="s">
        <v>161</v>
      </c>
      <c r="B27">
        <v>0.8</v>
      </c>
      <c r="C27" t="s">
        <v>61</v>
      </c>
      <c r="D27">
        <v>35163944</v>
      </c>
    </row>
    <row r="28" spans="1:4" x14ac:dyDescent="0.2">
      <c r="A28" t="s">
        <v>178</v>
      </c>
      <c r="B28">
        <v>0.5</v>
      </c>
      <c r="C28" t="s">
        <v>71</v>
      </c>
      <c r="D28">
        <v>34352719</v>
      </c>
    </row>
    <row r="29" spans="1:4" x14ac:dyDescent="0.2">
      <c r="A29" t="s">
        <v>106</v>
      </c>
      <c r="B29">
        <v>1.8</v>
      </c>
      <c r="C29" t="s">
        <v>71</v>
      </c>
      <c r="D29">
        <v>34308525</v>
      </c>
    </row>
    <row r="30" spans="1:4" x14ac:dyDescent="0.2">
      <c r="A30" t="s">
        <v>168</v>
      </c>
      <c r="B30">
        <v>0.7</v>
      </c>
      <c r="C30" t="s">
        <v>80</v>
      </c>
      <c r="D30">
        <v>28838499</v>
      </c>
    </row>
    <row r="31" spans="1:4" x14ac:dyDescent="0.2">
      <c r="A31" t="s">
        <v>102</v>
      </c>
      <c r="B31">
        <v>1.9</v>
      </c>
      <c r="C31" t="s">
        <v>71</v>
      </c>
      <c r="D31">
        <v>26439111</v>
      </c>
    </row>
    <row r="32" spans="1:4" x14ac:dyDescent="0.2">
      <c r="A32" t="s">
        <v>86</v>
      </c>
      <c r="B32">
        <v>2.2999999999999998</v>
      </c>
      <c r="C32" t="s">
        <v>69</v>
      </c>
      <c r="D32">
        <v>23923276</v>
      </c>
    </row>
    <row r="33" spans="1:4" x14ac:dyDescent="0.2">
      <c r="A33" t="s">
        <v>143</v>
      </c>
      <c r="B33">
        <v>1.3</v>
      </c>
      <c r="C33" t="s">
        <v>144</v>
      </c>
      <c r="D33">
        <v>23227014</v>
      </c>
    </row>
    <row r="34" spans="1:4" x14ac:dyDescent="0.2">
      <c r="A34" t="s">
        <v>125</v>
      </c>
      <c r="B34">
        <v>1.6</v>
      </c>
      <c r="C34" t="s">
        <v>71</v>
      </c>
      <c r="D34">
        <v>19892812</v>
      </c>
    </row>
    <row r="35" spans="1:4" x14ac:dyDescent="0.2">
      <c r="A35" t="s">
        <v>169</v>
      </c>
      <c r="B35">
        <v>0.7</v>
      </c>
      <c r="C35" t="s">
        <v>133</v>
      </c>
      <c r="D35">
        <v>19629590</v>
      </c>
    </row>
    <row r="36" spans="1:4" x14ac:dyDescent="0.2">
      <c r="A36" t="s">
        <v>62</v>
      </c>
      <c r="B36">
        <v>4.5999999999999996</v>
      </c>
      <c r="C36" t="s">
        <v>63</v>
      </c>
      <c r="D36">
        <v>19606633</v>
      </c>
    </row>
    <row r="37" spans="1:4" x14ac:dyDescent="0.2">
      <c r="A37" t="s">
        <v>153</v>
      </c>
      <c r="B37">
        <v>1.1000000000000001</v>
      </c>
      <c r="C37" t="s">
        <v>144</v>
      </c>
      <c r="D37">
        <v>18190484</v>
      </c>
    </row>
    <row r="38" spans="1:4" x14ac:dyDescent="0.2">
      <c r="A38" t="s">
        <v>181</v>
      </c>
      <c r="B38">
        <v>0.2</v>
      </c>
      <c r="C38" t="s">
        <v>61</v>
      </c>
      <c r="D38">
        <v>18092026</v>
      </c>
    </row>
    <row r="39" spans="1:4" x14ac:dyDescent="0.2">
      <c r="A39" t="s">
        <v>115</v>
      </c>
      <c r="B39">
        <v>1.7</v>
      </c>
      <c r="C39" t="s">
        <v>71</v>
      </c>
      <c r="D39">
        <v>17618299</v>
      </c>
    </row>
    <row r="40" spans="1:4" x14ac:dyDescent="0.2">
      <c r="A40" t="s">
        <v>65</v>
      </c>
      <c r="B40">
        <v>3.7</v>
      </c>
      <c r="C40" t="s">
        <v>61</v>
      </c>
      <c r="D40">
        <v>11686140</v>
      </c>
    </row>
    <row r="41" spans="1:4" x14ac:dyDescent="0.2">
      <c r="A41" t="s">
        <v>126</v>
      </c>
      <c r="B41">
        <v>1.6</v>
      </c>
      <c r="C41" t="s">
        <v>61</v>
      </c>
      <c r="D41">
        <v>11337052</v>
      </c>
    </row>
    <row r="42" spans="1:4" x14ac:dyDescent="0.2">
      <c r="A42" t="s">
        <v>149</v>
      </c>
      <c r="B42">
        <v>1.2</v>
      </c>
      <c r="C42" t="s">
        <v>61</v>
      </c>
      <c r="D42">
        <v>11332972</v>
      </c>
    </row>
    <row r="43" spans="1:4" x14ac:dyDescent="0.2">
      <c r="A43" t="s">
        <v>70</v>
      </c>
      <c r="B43">
        <v>2.9</v>
      </c>
      <c r="C43" t="s">
        <v>71</v>
      </c>
      <c r="D43">
        <v>11194449</v>
      </c>
    </row>
    <row r="44" spans="1:4" x14ac:dyDescent="0.2">
      <c r="A44" t="s">
        <v>81</v>
      </c>
      <c r="B44">
        <v>2.5</v>
      </c>
      <c r="C44" t="s">
        <v>71</v>
      </c>
      <c r="D44">
        <v>10612086</v>
      </c>
    </row>
    <row r="45" spans="1:4" x14ac:dyDescent="0.2">
      <c r="A45" t="s">
        <v>95</v>
      </c>
      <c r="B45">
        <v>2</v>
      </c>
      <c r="C45" t="s">
        <v>61</v>
      </c>
      <c r="D45">
        <v>10495295</v>
      </c>
    </row>
    <row r="46" spans="1:4" x14ac:dyDescent="0.2">
      <c r="A46" t="s">
        <v>137</v>
      </c>
      <c r="B46">
        <v>1.4</v>
      </c>
      <c r="C46" t="s">
        <v>61</v>
      </c>
      <c r="D46">
        <v>10412651</v>
      </c>
    </row>
    <row r="47" spans="1:4" x14ac:dyDescent="0.2">
      <c r="A47" t="s">
        <v>107</v>
      </c>
      <c r="B47">
        <v>1.8</v>
      </c>
      <c r="C47" t="s">
        <v>80</v>
      </c>
      <c r="D47">
        <v>10341277</v>
      </c>
    </row>
    <row r="48" spans="1:4" x14ac:dyDescent="0.2">
      <c r="A48" t="s">
        <v>96</v>
      </c>
      <c r="B48">
        <v>2</v>
      </c>
      <c r="C48" t="s">
        <v>69</v>
      </c>
      <c r="D48">
        <v>10247605</v>
      </c>
    </row>
    <row r="49" spans="1:4" x14ac:dyDescent="0.2">
      <c r="A49" t="s">
        <v>130</v>
      </c>
      <c r="B49">
        <v>1.5</v>
      </c>
      <c r="C49" t="s">
        <v>61</v>
      </c>
      <c r="D49">
        <v>10156239</v>
      </c>
    </row>
    <row r="50" spans="1:4" x14ac:dyDescent="0.2">
      <c r="A50" t="s">
        <v>138</v>
      </c>
      <c r="B50">
        <v>1.4</v>
      </c>
      <c r="C50" t="s">
        <v>71</v>
      </c>
      <c r="D50">
        <v>10143543</v>
      </c>
    </row>
    <row r="51" spans="1:4" x14ac:dyDescent="0.2">
      <c r="A51" t="s">
        <v>170</v>
      </c>
      <c r="B51">
        <v>0.7</v>
      </c>
      <c r="C51" t="s">
        <v>135</v>
      </c>
      <c r="D51">
        <v>9516871</v>
      </c>
    </row>
    <row r="52" spans="1:4" x14ac:dyDescent="0.2">
      <c r="A52" t="s">
        <v>66</v>
      </c>
      <c r="B52">
        <v>3.7</v>
      </c>
      <c r="C52" t="s">
        <v>61</v>
      </c>
      <c r="D52">
        <v>9498238</v>
      </c>
    </row>
    <row r="53" spans="1:4" x14ac:dyDescent="0.2">
      <c r="A53" t="s">
        <v>108</v>
      </c>
      <c r="B53">
        <v>1.8</v>
      </c>
      <c r="C53" t="s">
        <v>71</v>
      </c>
      <c r="D53">
        <v>9174520</v>
      </c>
    </row>
    <row r="54" spans="1:4" x14ac:dyDescent="0.2">
      <c r="A54" t="s">
        <v>116</v>
      </c>
      <c r="B54">
        <v>1.7</v>
      </c>
      <c r="C54" t="s">
        <v>61</v>
      </c>
      <c r="D54">
        <v>8958960</v>
      </c>
    </row>
    <row r="55" spans="1:4" x14ac:dyDescent="0.2">
      <c r="A55" t="s">
        <v>97</v>
      </c>
      <c r="B55">
        <v>2</v>
      </c>
      <c r="C55" t="s">
        <v>98</v>
      </c>
      <c r="D55">
        <v>8796669</v>
      </c>
    </row>
    <row r="56" spans="1:4" x14ac:dyDescent="0.2">
      <c r="A56" t="s">
        <v>145</v>
      </c>
      <c r="B56">
        <v>1.3</v>
      </c>
      <c r="C56" t="s">
        <v>61</v>
      </c>
      <c r="D56">
        <v>7149077</v>
      </c>
    </row>
    <row r="57" spans="1:4" x14ac:dyDescent="0.2">
      <c r="A57" t="s">
        <v>162</v>
      </c>
      <c r="B57">
        <v>0.8</v>
      </c>
      <c r="C57" t="s">
        <v>135</v>
      </c>
      <c r="D57">
        <v>7046310</v>
      </c>
    </row>
    <row r="58" spans="1:4" x14ac:dyDescent="0.2">
      <c r="A58" t="s">
        <v>82</v>
      </c>
      <c r="B58">
        <v>2.5</v>
      </c>
      <c r="C58" t="s">
        <v>83</v>
      </c>
      <c r="D58">
        <v>6888388</v>
      </c>
    </row>
    <row r="59" spans="1:4" x14ac:dyDescent="0.2">
      <c r="A59" t="s">
        <v>139</v>
      </c>
      <c r="B59">
        <v>1.4</v>
      </c>
      <c r="C59" t="s">
        <v>61</v>
      </c>
      <c r="D59">
        <v>6735347</v>
      </c>
    </row>
    <row r="60" spans="1:4" x14ac:dyDescent="0.2">
      <c r="A60" t="s">
        <v>146</v>
      </c>
      <c r="B60">
        <v>1.3</v>
      </c>
      <c r="C60" t="s">
        <v>61</v>
      </c>
      <c r="D60">
        <v>6687717</v>
      </c>
    </row>
    <row r="61" spans="1:4" x14ac:dyDescent="0.2">
      <c r="A61" t="s">
        <v>163</v>
      </c>
      <c r="B61">
        <v>0.8</v>
      </c>
      <c r="C61" t="s">
        <v>144</v>
      </c>
      <c r="D61">
        <v>6364943</v>
      </c>
    </row>
    <row r="62" spans="1:4" x14ac:dyDescent="0.2">
      <c r="A62" t="s">
        <v>117</v>
      </c>
      <c r="B62">
        <v>1.7</v>
      </c>
      <c r="C62" t="s">
        <v>61</v>
      </c>
      <c r="D62">
        <v>6014723</v>
      </c>
    </row>
    <row r="63" spans="1:4" x14ac:dyDescent="0.2">
      <c r="A63" t="s">
        <v>74</v>
      </c>
      <c r="B63">
        <v>2.7</v>
      </c>
      <c r="C63" t="s">
        <v>61</v>
      </c>
      <c r="D63">
        <v>5910913</v>
      </c>
    </row>
    <row r="64" spans="1:4" x14ac:dyDescent="0.2">
      <c r="A64" t="s">
        <v>118</v>
      </c>
      <c r="B64">
        <v>1.7</v>
      </c>
      <c r="C64" t="s">
        <v>71</v>
      </c>
      <c r="D64">
        <v>5795199</v>
      </c>
    </row>
    <row r="65" spans="1:4" x14ac:dyDescent="0.2">
      <c r="A65" t="s">
        <v>84</v>
      </c>
      <c r="B65">
        <v>2.4</v>
      </c>
      <c r="C65" t="s">
        <v>71</v>
      </c>
      <c r="D65">
        <v>5545475</v>
      </c>
    </row>
    <row r="66" spans="1:4" x14ac:dyDescent="0.2">
      <c r="A66" t="s">
        <v>103</v>
      </c>
      <c r="B66">
        <v>1.9</v>
      </c>
      <c r="C66" t="s">
        <v>71</v>
      </c>
      <c r="D66">
        <v>5474360</v>
      </c>
    </row>
    <row r="67" spans="1:4" x14ac:dyDescent="0.2">
      <c r="A67" t="s">
        <v>127</v>
      </c>
      <c r="B67">
        <v>1.6</v>
      </c>
      <c r="C67" t="s">
        <v>128</v>
      </c>
      <c r="D67">
        <v>5353930</v>
      </c>
    </row>
    <row r="68" spans="1:4" x14ac:dyDescent="0.2">
      <c r="A68" t="s">
        <v>119</v>
      </c>
      <c r="B68">
        <v>1.7</v>
      </c>
      <c r="C68" t="s">
        <v>71</v>
      </c>
      <c r="D68">
        <v>5228100</v>
      </c>
    </row>
    <row r="69" spans="1:4" x14ac:dyDescent="0.2">
      <c r="A69" t="s">
        <v>87</v>
      </c>
      <c r="B69">
        <v>2.2999999999999998</v>
      </c>
      <c r="C69" t="s">
        <v>61</v>
      </c>
      <c r="D69">
        <v>5212173</v>
      </c>
    </row>
    <row r="70" spans="1:4" x14ac:dyDescent="0.2">
      <c r="A70" t="s">
        <v>171</v>
      </c>
      <c r="B70">
        <v>0.7</v>
      </c>
      <c r="C70" t="s">
        <v>80</v>
      </c>
      <c r="D70">
        <v>5056935</v>
      </c>
    </row>
    <row r="71" spans="1:4" x14ac:dyDescent="0.2">
      <c r="A71" t="s">
        <v>172</v>
      </c>
      <c r="B71">
        <v>0.7</v>
      </c>
      <c r="C71" t="s">
        <v>61</v>
      </c>
      <c r="D71">
        <v>4468087</v>
      </c>
    </row>
    <row r="72" spans="1:4" x14ac:dyDescent="0.2">
      <c r="A72" t="s">
        <v>147</v>
      </c>
      <c r="B72">
        <v>1.3</v>
      </c>
      <c r="C72" t="s">
        <v>61</v>
      </c>
      <c r="D72">
        <v>4310108</v>
      </c>
    </row>
    <row r="73" spans="1:4" x14ac:dyDescent="0.2">
      <c r="A73" t="s">
        <v>131</v>
      </c>
      <c r="B73">
        <v>1.5</v>
      </c>
      <c r="C73" t="s">
        <v>71</v>
      </c>
      <c r="D73">
        <v>4008617</v>
      </c>
    </row>
    <row r="74" spans="1:4" x14ac:dyDescent="0.2">
      <c r="A74" t="s">
        <v>93</v>
      </c>
      <c r="B74">
        <v>2.1</v>
      </c>
      <c r="C74" t="s">
        <v>61</v>
      </c>
      <c r="D74">
        <v>3728282</v>
      </c>
    </row>
    <row r="75" spans="1:4" x14ac:dyDescent="0.2">
      <c r="A75" t="s">
        <v>157</v>
      </c>
      <c r="B75">
        <v>1</v>
      </c>
      <c r="C75" t="s">
        <v>61</v>
      </c>
      <c r="D75">
        <v>3447157</v>
      </c>
    </row>
    <row r="76" spans="1:4" x14ac:dyDescent="0.2">
      <c r="A76" t="s">
        <v>67</v>
      </c>
      <c r="B76">
        <v>3.3</v>
      </c>
      <c r="C76" t="s">
        <v>61</v>
      </c>
      <c r="D76">
        <v>3435931</v>
      </c>
    </row>
    <row r="77" spans="1:4" x14ac:dyDescent="0.2">
      <c r="A77" t="s">
        <v>160</v>
      </c>
      <c r="B77">
        <v>0.9</v>
      </c>
      <c r="C77" t="s">
        <v>71</v>
      </c>
      <c r="D77">
        <v>3423108</v>
      </c>
    </row>
    <row r="78" spans="1:4" x14ac:dyDescent="0.2">
      <c r="A78" t="s">
        <v>164</v>
      </c>
      <c r="B78">
        <v>0.8</v>
      </c>
      <c r="C78" t="s">
        <v>71</v>
      </c>
      <c r="D78">
        <v>3210847</v>
      </c>
    </row>
    <row r="79" spans="1:4" x14ac:dyDescent="0.2">
      <c r="A79" t="s">
        <v>94</v>
      </c>
      <c r="B79">
        <v>2.1</v>
      </c>
      <c r="C79" t="s">
        <v>71</v>
      </c>
      <c r="D79">
        <v>2832439</v>
      </c>
    </row>
    <row r="80" spans="1:4" x14ac:dyDescent="0.2">
      <c r="A80" t="s">
        <v>150</v>
      </c>
      <c r="B80">
        <v>1.2</v>
      </c>
      <c r="C80" t="s">
        <v>69</v>
      </c>
      <c r="D80">
        <v>2825544</v>
      </c>
    </row>
    <row r="81" spans="1:4" x14ac:dyDescent="0.2">
      <c r="A81" t="s">
        <v>154</v>
      </c>
      <c r="B81">
        <v>1.1000000000000001</v>
      </c>
      <c r="C81" t="s">
        <v>61</v>
      </c>
      <c r="D81">
        <v>2777970</v>
      </c>
    </row>
    <row r="82" spans="1:4" x14ac:dyDescent="0.2">
      <c r="A82" t="s">
        <v>75</v>
      </c>
      <c r="B82">
        <v>2.7</v>
      </c>
      <c r="C82" t="s">
        <v>61</v>
      </c>
      <c r="D82">
        <v>2718352</v>
      </c>
    </row>
    <row r="83" spans="1:4" x14ac:dyDescent="0.2">
      <c r="A83" t="s">
        <v>173</v>
      </c>
      <c r="B83">
        <v>0.7</v>
      </c>
      <c r="C83" t="s">
        <v>71</v>
      </c>
      <c r="D83">
        <v>2716391</v>
      </c>
    </row>
    <row r="84" spans="1:4" x14ac:dyDescent="0.2">
      <c r="A84" t="s">
        <v>165</v>
      </c>
      <c r="B84">
        <v>0.8</v>
      </c>
      <c r="C84" t="s">
        <v>61</v>
      </c>
      <c r="D84">
        <v>2119675</v>
      </c>
    </row>
    <row r="85" spans="1:4" x14ac:dyDescent="0.2">
      <c r="A85" t="s">
        <v>166</v>
      </c>
      <c r="B85">
        <v>0.8</v>
      </c>
      <c r="C85" t="s">
        <v>61</v>
      </c>
      <c r="D85">
        <v>2085679</v>
      </c>
    </row>
    <row r="86" spans="1:4" x14ac:dyDescent="0.2">
      <c r="A86" t="s">
        <v>76</v>
      </c>
      <c r="B86">
        <v>2.7</v>
      </c>
      <c r="C86" t="s">
        <v>61</v>
      </c>
      <c r="D86">
        <v>1830211</v>
      </c>
    </row>
    <row r="87" spans="1:4" x14ac:dyDescent="0.2">
      <c r="A87" t="s">
        <v>99</v>
      </c>
      <c r="B87">
        <v>2</v>
      </c>
      <c r="C87" t="s">
        <v>98</v>
      </c>
      <c r="D87">
        <v>1534937</v>
      </c>
    </row>
    <row r="88" spans="1:4" x14ac:dyDescent="0.2">
      <c r="A88" t="s">
        <v>104</v>
      </c>
      <c r="B88">
        <v>1.9</v>
      </c>
      <c r="C88" t="s">
        <v>61</v>
      </c>
      <c r="D88">
        <v>1322765</v>
      </c>
    </row>
    <row r="89" spans="1:4" x14ac:dyDescent="0.2">
      <c r="A89" t="s">
        <v>129</v>
      </c>
      <c r="B89">
        <v>1.6</v>
      </c>
      <c r="C89" t="s">
        <v>61</v>
      </c>
      <c r="D89">
        <v>1300557</v>
      </c>
    </row>
    <row r="90" spans="1:4" x14ac:dyDescent="0.2">
      <c r="A90" t="s">
        <v>77</v>
      </c>
      <c r="B90">
        <v>2.6</v>
      </c>
      <c r="C90" t="s">
        <v>71</v>
      </c>
      <c r="D90">
        <v>1260138</v>
      </c>
    </row>
    <row r="91" spans="1:4" x14ac:dyDescent="0.2">
      <c r="A91" t="s">
        <v>88</v>
      </c>
      <c r="B91">
        <v>2.2999999999999998</v>
      </c>
      <c r="C91" t="s">
        <v>61</v>
      </c>
      <c r="D91">
        <v>654768</v>
      </c>
    </row>
    <row r="92" spans="1:4" x14ac:dyDescent="0.2">
      <c r="A92" t="s">
        <v>148</v>
      </c>
      <c r="B92">
        <v>1.3</v>
      </c>
      <c r="C92" t="s">
        <v>61</v>
      </c>
      <c r="D92">
        <v>626485</v>
      </c>
    </row>
    <row r="93" spans="1:4" x14ac:dyDescent="0.2">
      <c r="A93" t="s">
        <v>140</v>
      </c>
      <c r="B93">
        <v>1.4</v>
      </c>
      <c r="C93" t="s">
        <v>71</v>
      </c>
      <c r="D93">
        <v>623236</v>
      </c>
    </row>
    <row r="94" spans="1:4" x14ac:dyDescent="0.2">
      <c r="A94" t="s">
        <v>174</v>
      </c>
      <c r="B94">
        <v>0.7</v>
      </c>
      <c r="C94" t="s">
        <v>71</v>
      </c>
      <c r="D94">
        <v>535064</v>
      </c>
    </row>
    <row r="95" spans="1:4" x14ac:dyDescent="0.2">
      <c r="A95" t="s">
        <v>60</v>
      </c>
      <c r="B95">
        <v>5.52</v>
      </c>
      <c r="C95" t="s">
        <v>61</v>
      </c>
      <c r="D95">
        <v>521020.99999999994</v>
      </c>
    </row>
    <row r="96" spans="1:4" x14ac:dyDescent="0.2">
      <c r="A96" t="s">
        <v>141</v>
      </c>
      <c r="B96">
        <v>1.4</v>
      </c>
      <c r="C96" t="s">
        <v>61</v>
      </c>
      <c r="D96">
        <v>452524</v>
      </c>
    </row>
    <row r="97" spans="1:4" x14ac:dyDescent="0.2">
      <c r="A97" t="s">
        <v>158</v>
      </c>
      <c r="B97">
        <v>1</v>
      </c>
      <c r="C97" t="s">
        <v>128</v>
      </c>
      <c r="D97">
        <v>412623</v>
      </c>
    </row>
    <row r="98" spans="1:4" x14ac:dyDescent="0.2">
      <c r="A98" t="s">
        <v>109</v>
      </c>
      <c r="B98">
        <v>1.8</v>
      </c>
      <c r="C98" t="s">
        <v>110</v>
      </c>
      <c r="D98">
        <v>375318</v>
      </c>
    </row>
    <row r="99" spans="1:4" x14ac:dyDescent="0.2">
      <c r="A99" t="s">
        <v>175</v>
      </c>
      <c r="B99">
        <v>0.7</v>
      </c>
      <c r="C99" t="s">
        <v>176</v>
      </c>
      <c r="D99">
        <v>180251</v>
      </c>
    </row>
    <row r="100" spans="1:4" x14ac:dyDescent="0.2">
      <c r="A100" t="s">
        <v>155</v>
      </c>
      <c r="B100">
        <v>1.1000000000000001</v>
      </c>
      <c r="C100" t="s">
        <v>156</v>
      </c>
      <c r="D100">
        <v>126183</v>
      </c>
    </row>
    <row r="101" spans="1:4" x14ac:dyDescent="0.2">
      <c r="A101" t="s">
        <v>151</v>
      </c>
      <c r="B101">
        <v>1.2</v>
      </c>
      <c r="C101" t="s">
        <v>152</v>
      </c>
      <c r="D101">
        <v>107773</v>
      </c>
    </row>
    <row r="102" spans="1:4" x14ac:dyDescent="0.2">
      <c r="A102" t="s">
        <v>120</v>
      </c>
      <c r="B102">
        <v>1.7</v>
      </c>
      <c r="C102" t="s">
        <v>61</v>
      </c>
      <c r="D102">
        <v>107660</v>
      </c>
    </row>
    <row r="103" spans="1:4" x14ac:dyDescent="0.2">
      <c r="A103" t="s">
        <v>179</v>
      </c>
      <c r="B103">
        <v>0.4</v>
      </c>
      <c r="C103" t="s">
        <v>80</v>
      </c>
      <c r="D103">
        <v>103698</v>
      </c>
    </row>
    <row r="104" spans="1:4" x14ac:dyDescent="0.2">
      <c r="A104" t="s">
        <v>159</v>
      </c>
      <c r="B104">
        <v>1</v>
      </c>
      <c r="C104" t="s">
        <v>80</v>
      </c>
      <c r="D104">
        <v>73040</v>
      </c>
    </row>
    <row r="105" spans="1:4" x14ac:dyDescent="0.2">
      <c r="A105" t="s">
        <v>105</v>
      </c>
      <c r="B105">
        <v>1.9</v>
      </c>
      <c r="C105" t="s">
        <v>71</v>
      </c>
      <c r="D105">
        <v>64069</v>
      </c>
    </row>
    <row r="106" spans="1:4" x14ac:dyDescent="0.2">
      <c r="A106" t="s">
        <v>78</v>
      </c>
      <c r="B106">
        <v>2.6</v>
      </c>
      <c r="C106" t="s">
        <v>61</v>
      </c>
      <c r="D106">
        <v>39584</v>
      </c>
    </row>
    <row r="107" spans="1:4" x14ac:dyDescent="0.2">
      <c r="A107" t="s">
        <v>121</v>
      </c>
      <c r="B107">
        <v>1.7</v>
      </c>
      <c r="C107" t="s">
        <v>61</v>
      </c>
      <c r="D107">
        <v>36297</v>
      </c>
    </row>
    <row r="108" spans="1:4" x14ac:dyDescent="0.2">
      <c r="A108" t="s">
        <v>79</v>
      </c>
      <c r="B108">
        <v>2.6</v>
      </c>
      <c r="C108" t="s">
        <v>80</v>
      </c>
      <c r="D108">
        <v>33642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>
      <selection activeCell="C34" sqref="C34"/>
    </sheetView>
  </sheetViews>
  <sheetFormatPr defaultColWidth="12.5703125" defaultRowHeight="15.75" customHeight="1" x14ac:dyDescent="0.2"/>
  <cols>
    <col min="1" max="1" width="11" bestFit="1" customWidth="1"/>
    <col min="2" max="2" width="14.140625" bestFit="1" customWidth="1"/>
    <col min="3" max="3" width="15.7109375" bestFit="1" customWidth="1"/>
    <col min="4" max="4" width="13.28515625" bestFit="1" customWidth="1"/>
    <col min="5" max="5" width="12.85546875" bestFit="1" customWidth="1"/>
    <col min="6" max="6" width="14.5703125" bestFit="1" customWidth="1"/>
    <col min="7" max="7" width="12" bestFit="1" customWidth="1"/>
  </cols>
  <sheetData>
    <row r="1" spans="1:7" x14ac:dyDescent="0.2">
      <c r="A1" s="5" t="s">
        <v>3</v>
      </c>
      <c r="B1" s="3" t="s">
        <v>4</v>
      </c>
      <c r="C1" s="3" t="s">
        <v>5</v>
      </c>
      <c r="D1" s="3" t="s">
        <v>6</v>
      </c>
      <c r="E1" s="3" t="s">
        <v>23</v>
      </c>
      <c r="F1" s="3" t="s">
        <v>7</v>
      </c>
      <c r="G1" s="3" t="s">
        <v>9</v>
      </c>
    </row>
    <row r="2" spans="1:7" x14ac:dyDescent="0.2">
      <c r="A2" s="1" t="s">
        <v>10</v>
      </c>
      <c r="B2" s="3">
        <v>37531</v>
      </c>
      <c r="C2" s="3">
        <v>5318</v>
      </c>
      <c r="D2" s="3">
        <f t="shared" ref="D2:D18" si="0">B2+C2</f>
        <v>42849</v>
      </c>
      <c r="E2" s="3">
        <v>9692</v>
      </c>
      <c r="F2" s="3">
        <v>5550</v>
      </c>
      <c r="G2" s="3">
        <f t="shared" ref="G2:G18" si="1">E2+F2</f>
        <v>15242</v>
      </c>
    </row>
    <row r="3" spans="1:7" x14ac:dyDescent="0.2">
      <c r="A3" s="1" t="s">
        <v>11</v>
      </c>
      <c r="B3" s="3">
        <v>30554</v>
      </c>
      <c r="C3" s="3">
        <v>4455</v>
      </c>
      <c r="D3" s="3">
        <f t="shared" si="0"/>
        <v>35009</v>
      </c>
      <c r="E3" s="3">
        <v>7192</v>
      </c>
      <c r="F3" s="3">
        <v>5047</v>
      </c>
      <c r="G3" s="3">
        <f t="shared" si="1"/>
        <v>12239</v>
      </c>
    </row>
    <row r="4" spans="1:7" x14ac:dyDescent="0.2">
      <c r="A4" s="1" t="s">
        <v>12</v>
      </c>
      <c r="B4" s="3">
        <v>18487</v>
      </c>
      <c r="C4" s="3">
        <v>20957</v>
      </c>
      <c r="D4" s="3">
        <f t="shared" si="0"/>
        <v>39444</v>
      </c>
      <c r="E4" s="3">
        <v>3145</v>
      </c>
      <c r="F4" s="3">
        <v>1527</v>
      </c>
      <c r="G4" s="3">
        <f t="shared" si="1"/>
        <v>4672</v>
      </c>
    </row>
    <row r="5" spans="1:7" x14ac:dyDescent="0.2">
      <c r="A5" s="1" t="s">
        <v>13</v>
      </c>
      <c r="B5" s="3">
        <v>12508</v>
      </c>
      <c r="C5" s="3">
        <v>546</v>
      </c>
      <c r="D5" s="3">
        <f t="shared" si="0"/>
        <v>13054</v>
      </c>
      <c r="E5" s="3">
        <v>1838</v>
      </c>
      <c r="F5" s="3">
        <v>1267</v>
      </c>
      <c r="G5" s="3">
        <f t="shared" si="1"/>
        <v>3105</v>
      </c>
    </row>
    <row r="6" spans="1:7" x14ac:dyDescent="0.2">
      <c r="A6" s="1" t="s">
        <v>14</v>
      </c>
      <c r="B6" s="3">
        <v>19000</v>
      </c>
      <c r="C6" s="3">
        <v>2388</v>
      </c>
      <c r="D6" s="3">
        <f t="shared" si="0"/>
        <v>21388</v>
      </c>
      <c r="E6" s="3">
        <v>3286</v>
      </c>
      <c r="F6" s="3">
        <v>453</v>
      </c>
      <c r="G6" s="3">
        <f t="shared" si="1"/>
        <v>3739</v>
      </c>
    </row>
    <row r="7" spans="1:7" x14ac:dyDescent="0.2">
      <c r="A7" s="1" t="s">
        <v>51</v>
      </c>
      <c r="B7" s="3">
        <v>13072</v>
      </c>
      <c r="C7" s="3">
        <v>593</v>
      </c>
      <c r="D7" s="3">
        <f t="shared" si="0"/>
        <v>13665</v>
      </c>
      <c r="E7" s="3">
        <v>2958</v>
      </c>
      <c r="F7" s="3">
        <v>64</v>
      </c>
      <c r="G7" s="3">
        <f t="shared" si="1"/>
        <v>3022</v>
      </c>
    </row>
    <row r="8" spans="1:7" x14ac:dyDescent="0.2">
      <c r="A8" s="1" t="s">
        <v>15</v>
      </c>
      <c r="B8" s="3">
        <v>10834</v>
      </c>
      <c r="C8" s="3">
        <v>2944</v>
      </c>
      <c r="D8" s="3">
        <f t="shared" si="0"/>
        <v>13778</v>
      </c>
      <c r="E8" s="3">
        <v>2087</v>
      </c>
      <c r="F8" s="3">
        <v>742</v>
      </c>
      <c r="G8" s="3">
        <f t="shared" si="1"/>
        <v>2829</v>
      </c>
    </row>
    <row r="9" spans="1:7" x14ac:dyDescent="0.2">
      <c r="A9" s="1" t="s">
        <v>16</v>
      </c>
      <c r="B9" s="3">
        <v>17747</v>
      </c>
      <c r="C9" s="3">
        <v>2708</v>
      </c>
      <c r="D9" s="3">
        <f t="shared" si="0"/>
        <v>20455</v>
      </c>
      <c r="E9" s="3">
        <v>3288</v>
      </c>
      <c r="F9" s="3">
        <v>463</v>
      </c>
      <c r="G9" s="3">
        <f t="shared" si="1"/>
        <v>3751</v>
      </c>
    </row>
    <row r="10" spans="1:7" x14ac:dyDescent="0.2">
      <c r="A10" s="1" t="s">
        <v>17</v>
      </c>
      <c r="B10" s="3">
        <v>17621</v>
      </c>
      <c r="C10" s="3">
        <v>3669</v>
      </c>
      <c r="D10" s="3">
        <f t="shared" si="0"/>
        <v>21290</v>
      </c>
      <c r="E10" s="3">
        <v>1550</v>
      </c>
      <c r="F10" s="3">
        <v>1902</v>
      </c>
      <c r="G10" s="3">
        <f t="shared" si="1"/>
        <v>3452</v>
      </c>
    </row>
    <row r="11" spans="1:7" x14ac:dyDescent="0.2">
      <c r="A11" s="1" t="s">
        <v>18</v>
      </c>
      <c r="B11" s="3">
        <v>24209</v>
      </c>
      <c r="C11" s="3">
        <v>5270</v>
      </c>
      <c r="D11" s="3">
        <f t="shared" si="0"/>
        <v>29479</v>
      </c>
      <c r="E11" s="3">
        <v>5188</v>
      </c>
      <c r="F11" s="3">
        <v>1198</v>
      </c>
      <c r="G11" s="3">
        <f t="shared" si="1"/>
        <v>6386</v>
      </c>
    </row>
    <row r="12" spans="1:7" x14ac:dyDescent="0.2">
      <c r="A12" s="1" t="s">
        <v>19</v>
      </c>
      <c r="B12" s="3">
        <v>12624</v>
      </c>
      <c r="C12" s="3">
        <v>1380</v>
      </c>
      <c r="D12" s="3">
        <f t="shared" si="0"/>
        <v>14004</v>
      </c>
      <c r="E12" s="3">
        <v>1853</v>
      </c>
      <c r="F12" s="3">
        <v>329</v>
      </c>
      <c r="G12" s="3">
        <f t="shared" si="1"/>
        <v>2182</v>
      </c>
    </row>
    <row r="13" spans="1:7" x14ac:dyDescent="0.2">
      <c r="A13" s="1" t="s">
        <v>48</v>
      </c>
      <c r="B13" s="3">
        <v>11283</v>
      </c>
      <c r="C13" s="3">
        <v>2776</v>
      </c>
      <c r="D13" s="3">
        <f t="shared" si="0"/>
        <v>14059</v>
      </c>
      <c r="E13" s="3">
        <v>1050</v>
      </c>
      <c r="F13" s="3">
        <v>1257</v>
      </c>
      <c r="G13" s="3">
        <f t="shared" si="1"/>
        <v>2307</v>
      </c>
    </row>
    <row r="14" spans="1:7" x14ac:dyDescent="0.2">
      <c r="A14" s="1" t="s">
        <v>49</v>
      </c>
      <c r="B14" s="3">
        <v>6483</v>
      </c>
      <c r="C14" s="3">
        <v>1488</v>
      </c>
      <c r="D14" s="3">
        <f t="shared" si="0"/>
        <v>7971</v>
      </c>
      <c r="E14" s="3">
        <v>962</v>
      </c>
      <c r="F14" s="3">
        <v>60</v>
      </c>
      <c r="G14" s="3">
        <f t="shared" si="1"/>
        <v>1022</v>
      </c>
    </row>
    <row r="15" spans="1:7" x14ac:dyDescent="0.2">
      <c r="A15" s="1" t="s">
        <v>50</v>
      </c>
      <c r="B15" s="3">
        <v>8771</v>
      </c>
      <c r="C15" s="3">
        <v>1273</v>
      </c>
      <c r="D15" s="3">
        <f t="shared" si="0"/>
        <v>10044</v>
      </c>
      <c r="E15" s="3">
        <v>1290</v>
      </c>
      <c r="F15" s="3">
        <v>50</v>
      </c>
      <c r="G15" s="3">
        <f t="shared" si="1"/>
        <v>1340</v>
      </c>
    </row>
    <row r="16" spans="1:7" x14ac:dyDescent="0.2">
      <c r="A16" s="1" t="s">
        <v>20</v>
      </c>
      <c r="B16" s="3">
        <v>10949</v>
      </c>
      <c r="C16" s="3">
        <v>2077</v>
      </c>
      <c r="D16" s="3">
        <f t="shared" si="0"/>
        <v>13026</v>
      </c>
      <c r="E16" s="3">
        <v>2098</v>
      </c>
      <c r="F16" s="3">
        <v>416</v>
      </c>
      <c r="G16" s="3">
        <f t="shared" si="1"/>
        <v>2514</v>
      </c>
    </row>
    <row r="17" spans="1:7" x14ac:dyDescent="0.2">
      <c r="A17" s="1" t="s">
        <v>52</v>
      </c>
      <c r="B17" s="3">
        <v>10334</v>
      </c>
      <c r="C17" s="3">
        <v>1112</v>
      </c>
      <c r="D17" s="3">
        <f t="shared" si="0"/>
        <v>11446</v>
      </c>
      <c r="E17" s="3">
        <v>1851</v>
      </c>
      <c r="F17" s="3">
        <v>444</v>
      </c>
      <c r="G17" s="3">
        <f t="shared" si="1"/>
        <v>2295</v>
      </c>
    </row>
    <row r="18" spans="1:7" x14ac:dyDescent="0.2">
      <c r="A18" s="1" t="s">
        <v>21</v>
      </c>
      <c r="B18" s="3">
        <v>262007</v>
      </c>
      <c r="C18" s="3">
        <v>58954</v>
      </c>
      <c r="D18" s="3">
        <f t="shared" si="0"/>
        <v>320961</v>
      </c>
      <c r="E18" s="3">
        <v>49328</v>
      </c>
      <c r="F18" s="3">
        <v>20769</v>
      </c>
      <c r="G18" s="3">
        <f t="shared" si="1"/>
        <v>70097</v>
      </c>
    </row>
  </sheetData>
  <dataValidations count="1">
    <dataValidation type="list" allowBlank="1" showErrorMessage="1" sqref="A2:A18" xr:uid="{00000000-0002-0000-0100-000000000000}">
      <formula1>"Baghdad-R,Baghad-K,Ninwa,Dyala,Babel,Najif,Karkuk,Thi-Qar,Anbar,Basra,Wasit,Salah Alden,Muthana,Misan,Karbala,Qadisia,Total"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36C-BE08-499F-AD6C-9B6F993FE104}">
  <dimension ref="A1:D3252"/>
  <sheetViews>
    <sheetView workbookViewId="0">
      <selection activeCell="D44" sqref="D44"/>
    </sheetView>
  </sheetViews>
  <sheetFormatPr defaultRowHeight="12.75" x14ac:dyDescent="0.2"/>
  <cols>
    <col min="1" max="1" width="29.42578125" bestFit="1" customWidth="1"/>
    <col min="2" max="2" width="11" bestFit="1" customWidth="1"/>
    <col min="3" max="3" width="7.42578125" bestFit="1" customWidth="1"/>
    <col min="4" max="4" width="43.140625" style="12" bestFit="1" customWidth="1"/>
  </cols>
  <sheetData>
    <row r="1" spans="1:4" x14ac:dyDescent="0.2">
      <c r="A1" t="s">
        <v>183</v>
      </c>
      <c r="B1" t="s">
        <v>184</v>
      </c>
      <c r="C1" t="s">
        <v>1</v>
      </c>
      <c r="D1" s="12" t="s">
        <v>185</v>
      </c>
    </row>
    <row r="2" spans="1:4" x14ac:dyDescent="0.2">
      <c r="A2" t="s">
        <v>94</v>
      </c>
      <c r="B2" t="s">
        <v>186</v>
      </c>
      <c r="C2">
        <v>1960</v>
      </c>
      <c r="D2" s="12">
        <v>7.8</v>
      </c>
    </row>
    <row r="3" spans="1:4" x14ac:dyDescent="0.2">
      <c r="A3" t="s">
        <v>94</v>
      </c>
      <c r="B3" t="s">
        <v>186</v>
      </c>
      <c r="C3">
        <v>1961</v>
      </c>
      <c r="D3" s="12">
        <v>11.3</v>
      </c>
    </row>
    <row r="4" spans="1:4" x14ac:dyDescent="0.2">
      <c r="A4" t="s">
        <v>94</v>
      </c>
      <c r="B4" t="s">
        <v>186</v>
      </c>
      <c r="C4">
        <v>1962</v>
      </c>
      <c r="D4" s="12">
        <v>7.5</v>
      </c>
    </row>
    <row r="5" spans="1:4" x14ac:dyDescent="0.2">
      <c r="A5" t="s">
        <v>94</v>
      </c>
      <c r="B5" t="s">
        <v>186</v>
      </c>
      <c r="C5">
        <v>1963</v>
      </c>
      <c r="D5" s="12">
        <v>7.5</v>
      </c>
    </row>
    <row r="6" spans="1:4" x14ac:dyDescent="0.2">
      <c r="A6" t="s">
        <v>94</v>
      </c>
      <c r="B6" t="s">
        <v>186</v>
      </c>
      <c r="C6">
        <v>1964</v>
      </c>
      <c r="D6" s="12">
        <v>7.2</v>
      </c>
    </row>
    <row r="7" spans="1:4" x14ac:dyDescent="0.2">
      <c r="A7" t="s">
        <v>94</v>
      </c>
      <c r="B7" t="s">
        <v>186</v>
      </c>
      <c r="C7">
        <v>1965</v>
      </c>
      <c r="D7" s="12">
        <v>7.5</v>
      </c>
    </row>
    <row r="8" spans="1:4" x14ac:dyDescent="0.2">
      <c r="A8" t="s">
        <v>94</v>
      </c>
      <c r="B8" t="s">
        <v>186</v>
      </c>
      <c r="C8">
        <v>1966</v>
      </c>
      <c r="D8" s="12">
        <v>6.8</v>
      </c>
    </row>
    <row r="9" spans="1:4" x14ac:dyDescent="0.2">
      <c r="A9" t="s">
        <v>94</v>
      </c>
      <c r="B9" t="s">
        <v>186</v>
      </c>
      <c r="C9">
        <v>1967</v>
      </c>
      <c r="D9" s="12">
        <v>8.6</v>
      </c>
    </row>
    <row r="10" spans="1:4" x14ac:dyDescent="0.2">
      <c r="A10" t="s">
        <v>94</v>
      </c>
      <c r="B10" t="s">
        <v>186</v>
      </c>
      <c r="C10">
        <v>1968</v>
      </c>
      <c r="D10" s="12">
        <v>7.8</v>
      </c>
    </row>
    <row r="11" spans="1:4" x14ac:dyDescent="0.2">
      <c r="A11" t="s">
        <v>94</v>
      </c>
      <c r="B11" t="s">
        <v>186</v>
      </c>
      <c r="C11">
        <v>1969</v>
      </c>
      <c r="D11" s="12">
        <v>7.4</v>
      </c>
    </row>
    <row r="12" spans="1:4" x14ac:dyDescent="0.2">
      <c r="A12" t="s">
        <v>94</v>
      </c>
      <c r="B12" t="s">
        <v>186</v>
      </c>
      <c r="C12">
        <v>1970</v>
      </c>
      <c r="D12" s="12">
        <v>6.8</v>
      </c>
    </row>
    <row r="13" spans="1:4" x14ac:dyDescent="0.2">
      <c r="A13" t="s">
        <v>94</v>
      </c>
      <c r="B13" t="s">
        <v>186</v>
      </c>
      <c r="C13">
        <v>1971</v>
      </c>
      <c r="D13" s="12">
        <v>7</v>
      </c>
    </row>
    <row r="14" spans="1:4" x14ac:dyDescent="0.2">
      <c r="A14" t="s">
        <v>94</v>
      </c>
      <c r="B14" t="s">
        <v>186</v>
      </c>
      <c r="C14">
        <v>1972</v>
      </c>
      <c r="D14" s="12">
        <v>7.2</v>
      </c>
    </row>
    <row r="15" spans="1:4" x14ac:dyDescent="0.2">
      <c r="A15" t="s">
        <v>94</v>
      </c>
      <c r="B15" t="s">
        <v>186</v>
      </c>
      <c r="C15">
        <v>1973</v>
      </c>
      <c r="D15" s="12">
        <v>8</v>
      </c>
    </row>
    <row r="16" spans="1:4" x14ac:dyDescent="0.2">
      <c r="A16" t="s">
        <v>94</v>
      </c>
      <c r="B16" t="s">
        <v>186</v>
      </c>
      <c r="C16">
        <v>1975</v>
      </c>
      <c r="D16" s="12">
        <v>7.8</v>
      </c>
    </row>
    <row r="17" spans="1:4" x14ac:dyDescent="0.2">
      <c r="A17" t="s">
        <v>94</v>
      </c>
      <c r="B17" t="s">
        <v>186</v>
      </c>
      <c r="C17">
        <v>1976</v>
      </c>
      <c r="D17" s="12">
        <v>7.6</v>
      </c>
    </row>
    <row r="18" spans="1:4" x14ac:dyDescent="0.2">
      <c r="A18" t="s">
        <v>94</v>
      </c>
      <c r="B18" t="s">
        <v>186</v>
      </c>
      <c r="C18">
        <v>1977</v>
      </c>
      <c r="D18" s="12">
        <v>7.9</v>
      </c>
    </row>
    <row r="19" spans="1:4" x14ac:dyDescent="0.2">
      <c r="A19" t="s">
        <v>94</v>
      </c>
      <c r="B19" t="s">
        <v>186</v>
      </c>
      <c r="C19">
        <v>1978</v>
      </c>
      <c r="D19" s="12">
        <v>8</v>
      </c>
    </row>
    <row r="20" spans="1:4" x14ac:dyDescent="0.2">
      <c r="A20" t="s">
        <v>94</v>
      </c>
      <c r="B20" t="s">
        <v>186</v>
      </c>
      <c r="C20">
        <v>1979</v>
      </c>
      <c r="D20" s="12">
        <v>8.1999999999999993</v>
      </c>
    </row>
    <row r="21" spans="1:4" x14ac:dyDescent="0.2">
      <c r="A21" t="s">
        <v>94</v>
      </c>
      <c r="B21" t="s">
        <v>186</v>
      </c>
      <c r="C21">
        <v>1980</v>
      </c>
      <c r="D21" s="12">
        <v>8.1</v>
      </c>
    </row>
    <row r="22" spans="1:4" x14ac:dyDescent="0.2">
      <c r="A22" t="s">
        <v>94</v>
      </c>
      <c r="B22" t="s">
        <v>186</v>
      </c>
      <c r="C22">
        <v>1981</v>
      </c>
      <c r="D22" s="12">
        <v>8.5</v>
      </c>
    </row>
    <row r="23" spans="1:4" x14ac:dyDescent="0.2">
      <c r="A23" t="s">
        <v>94</v>
      </c>
      <c r="B23" t="s">
        <v>186</v>
      </c>
      <c r="C23">
        <v>1982</v>
      </c>
      <c r="D23" s="12">
        <v>9</v>
      </c>
    </row>
    <row r="24" spans="1:4" x14ac:dyDescent="0.2">
      <c r="A24" t="s">
        <v>94</v>
      </c>
      <c r="B24" t="s">
        <v>186</v>
      </c>
      <c r="C24">
        <v>1983</v>
      </c>
      <c r="D24" s="12">
        <v>9</v>
      </c>
    </row>
    <row r="25" spans="1:4" x14ac:dyDescent="0.2">
      <c r="A25" t="s">
        <v>94</v>
      </c>
      <c r="B25" t="s">
        <v>186</v>
      </c>
      <c r="C25">
        <v>1984</v>
      </c>
      <c r="D25" s="12">
        <v>9.1</v>
      </c>
    </row>
    <row r="26" spans="1:4" x14ac:dyDescent="0.2">
      <c r="A26" t="s">
        <v>94</v>
      </c>
      <c r="B26" t="s">
        <v>186</v>
      </c>
      <c r="C26">
        <v>1985</v>
      </c>
      <c r="D26" s="12">
        <v>8.5</v>
      </c>
    </row>
    <row r="27" spans="1:4" x14ac:dyDescent="0.2">
      <c r="A27" t="s">
        <v>94</v>
      </c>
      <c r="B27" t="s">
        <v>186</v>
      </c>
      <c r="C27">
        <v>1986</v>
      </c>
      <c r="D27" s="12">
        <v>8.5</v>
      </c>
    </row>
    <row r="28" spans="1:4" x14ac:dyDescent="0.2">
      <c r="A28" t="s">
        <v>94</v>
      </c>
      <c r="B28" t="s">
        <v>186</v>
      </c>
      <c r="C28">
        <v>1987</v>
      </c>
      <c r="D28" s="12">
        <v>8.9</v>
      </c>
    </row>
    <row r="29" spans="1:4" x14ac:dyDescent="0.2">
      <c r="A29" t="s">
        <v>94</v>
      </c>
      <c r="B29" t="s">
        <v>186</v>
      </c>
      <c r="C29">
        <v>1988</v>
      </c>
      <c r="D29" s="12">
        <v>9</v>
      </c>
    </row>
    <row r="30" spans="1:4" x14ac:dyDescent="0.2">
      <c r="A30" t="s">
        <v>94</v>
      </c>
      <c r="B30" t="s">
        <v>186</v>
      </c>
      <c r="C30">
        <v>1989</v>
      </c>
      <c r="D30" s="12">
        <v>8.6</v>
      </c>
    </row>
    <row r="31" spans="1:4" x14ac:dyDescent="0.2">
      <c r="A31" t="s">
        <v>94</v>
      </c>
      <c r="B31" t="s">
        <v>186</v>
      </c>
      <c r="C31">
        <v>1990</v>
      </c>
      <c r="D31" s="12">
        <v>8.9</v>
      </c>
    </row>
    <row r="32" spans="1:4" x14ac:dyDescent="0.2">
      <c r="A32" t="s">
        <v>94</v>
      </c>
      <c r="B32" t="s">
        <v>186</v>
      </c>
      <c r="C32">
        <v>1991</v>
      </c>
      <c r="D32" s="12">
        <v>7.7</v>
      </c>
    </row>
    <row r="33" spans="1:4" x14ac:dyDescent="0.2">
      <c r="A33" t="s">
        <v>94</v>
      </c>
      <c r="B33" t="s">
        <v>186</v>
      </c>
      <c r="C33">
        <v>1992</v>
      </c>
      <c r="D33" s="12">
        <v>8.3000000000000007</v>
      </c>
    </row>
    <row r="34" spans="1:4" x14ac:dyDescent="0.2">
      <c r="A34" t="s">
        <v>94</v>
      </c>
      <c r="B34" t="s">
        <v>186</v>
      </c>
      <c r="C34">
        <v>1993</v>
      </c>
      <c r="D34" s="12">
        <v>8.1</v>
      </c>
    </row>
    <row r="35" spans="1:4" x14ac:dyDescent="0.2">
      <c r="A35" t="s">
        <v>94</v>
      </c>
      <c r="B35" t="s">
        <v>186</v>
      </c>
      <c r="C35">
        <v>1994</v>
      </c>
      <c r="D35" s="12">
        <v>8.6</v>
      </c>
    </row>
    <row r="36" spans="1:4" x14ac:dyDescent="0.2">
      <c r="A36" t="s">
        <v>94</v>
      </c>
      <c r="B36" t="s">
        <v>186</v>
      </c>
      <c r="C36">
        <v>1995</v>
      </c>
      <c r="D36" s="12">
        <v>8.3000000000000007</v>
      </c>
    </row>
    <row r="37" spans="1:4" x14ac:dyDescent="0.2">
      <c r="A37" t="s">
        <v>94</v>
      </c>
      <c r="B37" t="s">
        <v>186</v>
      </c>
      <c r="C37">
        <v>1996</v>
      </c>
      <c r="D37" s="12">
        <v>8.4</v>
      </c>
    </row>
    <row r="38" spans="1:4" x14ac:dyDescent="0.2">
      <c r="A38" t="s">
        <v>94</v>
      </c>
      <c r="B38" t="s">
        <v>186</v>
      </c>
      <c r="C38">
        <v>1997</v>
      </c>
      <c r="D38" s="12">
        <v>7.2</v>
      </c>
    </row>
    <row r="39" spans="1:4" x14ac:dyDescent="0.2">
      <c r="A39" t="s">
        <v>94</v>
      </c>
      <c r="B39" t="s">
        <v>186</v>
      </c>
      <c r="C39">
        <v>1998</v>
      </c>
      <c r="D39" s="12">
        <v>8.3000000000000007</v>
      </c>
    </row>
    <row r="40" spans="1:4" x14ac:dyDescent="0.2">
      <c r="A40" t="s">
        <v>94</v>
      </c>
      <c r="B40" t="s">
        <v>186</v>
      </c>
      <c r="C40">
        <v>1999</v>
      </c>
      <c r="D40" s="12">
        <v>8.5</v>
      </c>
    </row>
    <row r="41" spans="1:4" x14ac:dyDescent="0.2">
      <c r="A41" t="s">
        <v>94</v>
      </c>
      <c r="B41" t="s">
        <v>186</v>
      </c>
      <c r="C41">
        <v>2000</v>
      </c>
      <c r="D41" s="12">
        <v>8.4</v>
      </c>
    </row>
    <row r="42" spans="1:4" x14ac:dyDescent="0.2">
      <c r="A42" t="s">
        <v>94</v>
      </c>
      <c r="B42" t="s">
        <v>186</v>
      </c>
      <c r="C42">
        <v>2001</v>
      </c>
      <c r="D42" s="12">
        <v>8.4</v>
      </c>
    </row>
    <row r="43" spans="1:4" x14ac:dyDescent="0.2">
      <c r="A43" t="s">
        <v>94</v>
      </c>
      <c r="B43" t="s">
        <v>186</v>
      </c>
      <c r="C43">
        <v>2002</v>
      </c>
      <c r="D43" s="12">
        <v>8.5</v>
      </c>
    </row>
    <row r="44" spans="1:4" x14ac:dyDescent="0.2">
      <c r="A44" t="s">
        <v>94</v>
      </c>
      <c r="B44" t="s">
        <v>186</v>
      </c>
      <c r="C44">
        <v>2003</v>
      </c>
      <c r="D44" s="12">
        <v>8.8000000000000007</v>
      </c>
    </row>
    <row r="45" spans="1:4" x14ac:dyDescent="0.2">
      <c r="A45" t="s">
        <v>94</v>
      </c>
      <c r="B45" t="s">
        <v>186</v>
      </c>
      <c r="C45">
        <v>2004</v>
      </c>
      <c r="D45" s="12">
        <v>6.7</v>
      </c>
    </row>
    <row r="46" spans="1:4" x14ac:dyDescent="0.2">
      <c r="A46" t="s">
        <v>94</v>
      </c>
      <c r="B46" t="s">
        <v>186</v>
      </c>
      <c r="C46">
        <v>2005</v>
      </c>
      <c r="D46" s="12">
        <v>6.9</v>
      </c>
    </row>
    <row r="47" spans="1:4" x14ac:dyDescent="0.2">
      <c r="A47" t="s">
        <v>94</v>
      </c>
      <c r="B47" t="s">
        <v>186</v>
      </c>
      <c r="C47">
        <v>2006</v>
      </c>
      <c r="D47" s="12">
        <v>6.8</v>
      </c>
    </row>
    <row r="48" spans="1:4" x14ac:dyDescent="0.2">
      <c r="A48" t="s">
        <v>94</v>
      </c>
      <c r="B48" t="s">
        <v>186</v>
      </c>
      <c r="C48">
        <v>2007</v>
      </c>
      <c r="D48" s="12">
        <v>7.1</v>
      </c>
    </row>
    <row r="49" spans="1:4" x14ac:dyDescent="0.2">
      <c r="A49" t="s">
        <v>94</v>
      </c>
      <c r="B49" t="s">
        <v>186</v>
      </c>
      <c r="C49">
        <v>2008</v>
      </c>
      <c r="D49" s="12">
        <v>6.7</v>
      </c>
    </row>
    <row r="50" spans="1:4" x14ac:dyDescent="0.2">
      <c r="A50" t="s">
        <v>94</v>
      </c>
      <c r="B50" t="s">
        <v>186</v>
      </c>
      <c r="C50">
        <v>2013</v>
      </c>
      <c r="D50" s="12">
        <v>8.1999999999999993</v>
      </c>
    </row>
    <row r="51" spans="1:4" x14ac:dyDescent="0.2">
      <c r="A51" t="s">
        <v>94</v>
      </c>
      <c r="B51" t="s">
        <v>186</v>
      </c>
      <c r="C51">
        <v>2014</v>
      </c>
      <c r="D51" s="12">
        <v>8.1999999999999993</v>
      </c>
    </row>
    <row r="52" spans="1:4" x14ac:dyDescent="0.2">
      <c r="A52" t="s">
        <v>94</v>
      </c>
      <c r="B52" t="s">
        <v>186</v>
      </c>
      <c r="C52">
        <v>2015</v>
      </c>
      <c r="D52" s="12">
        <v>8.6999999999999993</v>
      </c>
    </row>
    <row r="53" spans="1:4" x14ac:dyDescent="0.2">
      <c r="A53" t="s">
        <v>94</v>
      </c>
      <c r="B53" t="s">
        <v>186</v>
      </c>
      <c r="C53">
        <v>2016</v>
      </c>
      <c r="D53" s="12">
        <v>7.8</v>
      </c>
    </row>
    <row r="54" spans="1:4" x14ac:dyDescent="0.2">
      <c r="A54" t="s">
        <v>94</v>
      </c>
      <c r="B54" t="s">
        <v>186</v>
      </c>
      <c r="C54">
        <v>2017</v>
      </c>
      <c r="D54" s="12">
        <v>7.9</v>
      </c>
    </row>
    <row r="55" spans="1:4" x14ac:dyDescent="0.2">
      <c r="A55" t="s">
        <v>123</v>
      </c>
      <c r="B55" t="s">
        <v>187</v>
      </c>
      <c r="C55">
        <v>1967</v>
      </c>
      <c r="D55" s="12">
        <v>4.6999998090000004</v>
      </c>
    </row>
    <row r="56" spans="1:4" x14ac:dyDescent="0.2">
      <c r="A56" t="s">
        <v>123</v>
      </c>
      <c r="B56" t="s">
        <v>187</v>
      </c>
      <c r="C56">
        <v>1985</v>
      </c>
      <c r="D56" s="12">
        <v>5.5999999049999998</v>
      </c>
    </row>
    <row r="57" spans="1:4" x14ac:dyDescent="0.2">
      <c r="A57" t="s">
        <v>123</v>
      </c>
      <c r="B57" t="s">
        <v>187</v>
      </c>
      <c r="C57">
        <v>1995</v>
      </c>
      <c r="D57" s="12">
        <v>5.5</v>
      </c>
    </row>
    <row r="58" spans="1:4" x14ac:dyDescent="0.2">
      <c r="A58" t="s">
        <v>123</v>
      </c>
      <c r="B58" t="s">
        <v>187</v>
      </c>
      <c r="C58">
        <v>2005</v>
      </c>
      <c r="D58" s="12">
        <v>8.5</v>
      </c>
    </row>
    <row r="59" spans="1:4" x14ac:dyDescent="0.2">
      <c r="A59" t="s">
        <v>123</v>
      </c>
      <c r="B59" t="s">
        <v>187</v>
      </c>
      <c r="C59">
        <v>2007</v>
      </c>
      <c r="D59" s="12">
        <v>9.6000003809999992</v>
      </c>
    </row>
    <row r="60" spans="1:4" x14ac:dyDescent="0.2">
      <c r="A60" t="s">
        <v>188</v>
      </c>
      <c r="B60" t="s">
        <v>189</v>
      </c>
      <c r="C60">
        <v>1970</v>
      </c>
      <c r="D60" s="12">
        <v>11.30000019</v>
      </c>
    </row>
    <row r="61" spans="1:4" x14ac:dyDescent="0.2">
      <c r="A61" t="s">
        <v>188</v>
      </c>
      <c r="B61" t="s">
        <v>189</v>
      </c>
      <c r="C61">
        <v>1985</v>
      </c>
      <c r="D61" s="12">
        <v>10.19999981</v>
      </c>
    </row>
    <row r="62" spans="1:4" x14ac:dyDescent="0.2">
      <c r="A62" t="s">
        <v>188</v>
      </c>
      <c r="B62" t="s">
        <v>189</v>
      </c>
      <c r="C62">
        <v>1993</v>
      </c>
      <c r="D62" s="12">
        <v>6.1999998090000004</v>
      </c>
    </row>
    <row r="63" spans="1:4" x14ac:dyDescent="0.2">
      <c r="A63" t="s">
        <v>188</v>
      </c>
      <c r="B63" t="s">
        <v>189</v>
      </c>
      <c r="C63">
        <v>2005</v>
      </c>
      <c r="D63" s="12">
        <v>3.0999999050000002</v>
      </c>
    </row>
    <row r="64" spans="1:4" x14ac:dyDescent="0.2">
      <c r="A64" t="s">
        <v>188</v>
      </c>
      <c r="B64" t="s">
        <v>189</v>
      </c>
      <c r="C64">
        <v>2006</v>
      </c>
      <c r="D64" s="12">
        <v>2.5999999049999998</v>
      </c>
    </row>
    <row r="65" spans="1:4" x14ac:dyDescent="0.2">
      <c r="A65" t="s">
        <v>190</v>
      </c>
      <c r="B65" t="s">
        <v>191</v>
      </c>
      <c r="C65">
        <v>1976</v>
      </c>
      <c r="D65" s="12">
        <v>5.0999999049999998</v>
      </c>
    </row>
    <row r="66" spans="1:4" x14ac:dyDescent="0.2">
      <c r="A66" t="s">
        <v>190</v>
      </c>
      <c r="B66" t="s">
        <v>191</v>
      </c>
      <c r="C66">
        <v>1985</v>
      </c>
      <c r="D66" s="12">
        <v>2.5999999049999998</v>
      </c>
    </row>
    <row r="67" spans="1:4" x14ac:dyDescent="0.2">
      <c r="A67" t="s">
        <v>190</v>
      </c>
      <c r="B67" t="s">
        <v>191</v>
      </c>
      <c r="C67">
        <v>1996</v>
      </c>
      <c r="D67" s="12">
        <v>1.8999999759999999</v>
      </c>
    </row>
    <row r="68" spans="1:4" x14ac:dyDescent="0.2">
      <c r="A68" t="s">
        <v>190</v>
      </c>
      <c r="B68" t="s">
        <v>191</v>
      </c>
      <c r="C68">
        <v>2004</v>
      </c>
      <c r="D68" s="12">
        <v>2.9</v>
      </c>
    </row>
    <row r="69" spans="1:4" x14ac:dyDescent="0.2">
      <c r="A69" t="s">
        <v>190</v>
      </c>
      <c r="B69" t="s">
        <v>191</v>
      </c>
      <c r="C69">
        <v>2005</v>
      </c>
      <c r="D69" s="12">
        <v>2.9</v>
      </c>
    </row>
    <row r="70" spans="1:4" x14ac:dyDescent="0.2">
      <c r="A70" t="s">
        <v>190</v>
      </c>
      <c r="B70" t="s">
        <v>191</v>
      </c>
      <c r="C70">
        <v>2006</v>
      </c>
      <c r="D70" s="12">
        <v>3.7</v>
      </c>
    </row>
    <row r="71" spans="1:4" x14ac:dyDescent="0.2">
      <c r="A71" t="s">
        <v>190</v>
      </c>
      <c r="B71" t="s">
        <v>191</v>
      </c>
      <c r="C71">
        <v>2007</v>
      </c>
      <c r="D71" s="12">
        <v>3.1</v>
      </c>
    </row>
    <row r="72" spans="1:4" x14ac:dyDescent="0.2">
      <c r="A72" t="s">
        <v>190</v>
      </c>
      <c r="B72" t="s">
        <v>191</v>
      </c>
      <c r="C72">
        <v>2008</v>
      </c>
      <c r="D72" s="12">
        <v>3.1</v>
      </c>
    </row>
    <row r="73" spans="1:4" x14ac:dyDescent="0.2">
      <c r="A73" t="s">
        <v>190</v>
      </c>
      <c r="B73" t="s">
        <v>191</v>
      </c>
      <c r="C73">
        <v>2009</v>
      </c>
      <c r="D73" s="12">
        <v>3.1</v>
      </c>
    </row>
    <row r="74" spans="1:4" x14ac:dyDescent="0.2">
      <c r="A74" t="s">
        <v>190</v>
      </c>
      <c r="B74" t="s">
        <v>191</v>
      </c>
      <c r="C74">
        <v>2012</v>
      </c>
      <c r="D74" s="12">
        <v>3.7</v>
      </c>
    </row>
    <row r="75" spans="1:4" x14ac:dyDescent="0.2">
      <c r="A75" t="s">
        <v>192</v>
      </c>
      <c r="B75" t="s">
        <v>193</v>
      </c>
      <c r="C75">
        <v>1970</v>
      </c>
      <c r="D75" s="12">
        <v>4.3000001909999996</v>
      </c>
    </row>
    <row r="76" spans="1:4" x14ac:dyDescent="0.2">
      <c r="A76" t="s">
        <v>194</v>
      </c>
      <c r="B76" t="s">
        <v>195</v>
      </c>
      <c r="C76">
        <v>1985</v>
      </c>
      <c r="D76" s="12">
        <v>13.69999981</v>
      </c>
    </row>
    <row r="77" spans="1:4" x14ac:dyDescent="0.2">
      <c r="A77" t="s">
        <v>194</v>
      </c>
      <c r="B77" t="s">
        <v>195</v>
      </c>
      <c r="C77">
        <v>1995</v>
      </c>
      <c r="D77" s="12">
        <v>19.700000760000002</v>
      </c>
    </row>
    <row r="78" spans="1:4" x14ac:dyDescent="0.2">
      <c r="A78" t="s">
        <v>194</v>
      </c>
      <c r="B78" t="s">
        <v>195</v>
      </c>
      <c r="C78">
        <v>2005</v>
      </c>
      <c r="D78" s="12">
        <v>6.5</v>
      </c>
    </row>
    <row r="79" spans="1:4" x14ac:dyDescent="0.2">
      <c r="A79" t="s">
        <v>194</v>
      </c>
      <c r="B79" t="s">
        <v>195</v>
      </c>
      <c r="C79">
        <v>2006</v>
      </c>
      <c r="D79" s="12">
        <v>5.5</v>
      </c>
    </row>
    <row r="80" spans="1:4" x14ac:dyDescent="0.2">
      <c r="A80" t="s">
        <v>196</v>
      </c>
      <c r="B80" t="s">
        <v>197</v>
      </c>
      <c r="C80">
        <v>1971</v>
      </c>
      <c r="D80" s="12">
        <v>4.5999999049999998</v>
      </c>
    </row>
    <row r="81" spans="1:4" x14ac:dyDescent="0.2">
      <c r="A81" t="s">
        <v>196</v>
      </c>
      <c r="B81" t="s">
        <v>197</v>
      </c>
      <c r="C81">
        <v>1985</v>
      </c>
      <c r="D81" s="12">
        <v>4.0999999049999998</v>
      </c>
    </row>
    <row r="82" spans="1:4" x14ac:dyDescent="0.2">
      <c r="A82" t="s">
        <v>196</v>
      </c>
      <c r="B82" t="s">
        <v>197</v>
      </c>
      <c r="C82">
        <v>1995</v>
      </c>
      <c r="D82" s="12">
        <v>21</v>
      </c>
    </row>
    <row r="83" spans="1:4" x14ac:dyDescent="0.2">
      <c r="A83" t="s">
        <v>198</v>
      </c>
      <c r="B83" t="s">
        <v>199</v>
      </c>
      <c r="C83">
        <v>1970</v>
      </c>
      <c r="D83" s="12">
        <v>7.5</v>
      </c>
    </row>
    <row r="84" spans="1:4" x14ac:dyDescent="0.2">
      <c r="A84" t="s">
        <v>198</v>
      </c>
      <c r="B84" t="s">
        <v>199</v>
      </c>
      <c r="C84">
        <v>1983</v>
      </c>
      <c r="D84" s="12">
        <v>6.3000001909999996</v>
      </c>
    </row>
    <row r="85" spans="1:4" x14ac:dyDescent="0.2">
      <c r="A85" t="s">
        <v>198</v>
      </c>
      <c r="B85" t="s">
        <v>199</v>
      </c>
      <c r="C85">
        <v>1995</v>
      </c>
      <c r="D85" s="12">
        <v>4.3000001909999996</v>
      </c>
    </row>
    <row r="86" spans="1:4" x14ac:dyDescent="0.2">
      <c r="A86" t="s">
        <v>198</v>
      </c>
      <c r="B86" t="s">
        <v>199</v>
      </c>
      <c r="C86">
        <v>2005</v>
      </c>
      <c r="D86" s="12">
        <v>3.4000000950000002</v>
      </c>
    </row>
    <row r="87" spans="1:4" x14ac:dyDescent="0.2">
      <c r="A87" t="s">
        <v>198</v>
      </c>
      <c r="B87" t="s">
        <v>199</v>
      </c>
      <c r="C87">
        <v>2006</v>
      </c>
      <c r="D87" s="12">
        <v>3.4000000950000002</v>
      </c>
    </row>
    <row r="88" spans="1:4" x14ac:dyDescent="0.2">
      <c r="A88" t="s">
        <v>198</v>
      </c>
      <c r="B88" t="s">
        <v>199</v>
      </c>
      <c r="C88">
        <v>2010</v>
      </c>
      <c r="D88" s="12">
        <v>3</v>
      </c>
    </row>
    <row r="89" spans="1:4" x14ac:dyDescent="0.2">
      <c r="A89" t="s">
        <v>198</v>
      </c>
      <c r="B89" t="s">
        <v>199</v>
      </c>
      <c r="C89">
        <v>2011</v>
      </c>
      <c r="D89" s="12">
        <v>3.1</v>
      </c>
    </row>
    <row r="90" spans="1:4" x14ac:dyDescent="0.2">
      <c r="A90" t="s">
        <v>198</v>
      </c>
      <c r="B90" t="s">
        <v>199</v>
      </c>
      <c r="C90">
        <v>2012</v>
      </c>
      <c r="D90" s="12">
        <v>3.2</v>
      </c>
    </row>
    <row r="91" spans="1:4" x14ac:dyDescent="0.2">
      <c r="A91" t="s">
        <v>198</v>
      </c>
      <c r="B91" t="s">
        <v>199</v>
      </c>
      <c r="C91">
        <v>2013</v>
      </c>
      <c r="D91" s="12">
        <v>2.9</v>
      </c>
    </row>
    <row r="92" spans="1:4" x14ac:dyDescent="0.2">
      <c r="A92" t="s">
        <v>198</v>
      </c>
      <c r="B92" t="s">
        <v>199</v>
      </c>
      <c r="C92">
        <v>2014</v>
      </c>
      <c r="D92" s="12">
        <v>2.8</v>
      </c>
    </row>
    <row r="93" spans="1:4" x14ac:dyDescent="0.2">
      <c r="A93" t="s">
        <v>198</v>
      </c>
      <c r="B93" t="s">
        <v>199</v>
      </c>
      <c r="C93">
        <v>2015</v>
      </c>
      <c r="D93" s="12">
        <v>2.8</v>
      </c>
    </row>
    <row r="94" spans="1:4" x14ac:dyDescent="0.2">
      <c r="A94" t="s">
        <v>198</v>
      </c>
      <c r="B94" t="s">
        <v>199</v>
      </c>
      <c r="C94">
        <v>2016</v>
      </c>
      <c r="D94" s="12">
        <v>2.7</v>
      </c>
    </row>
    <row r="95" spans="1:4" x14ac:dyDescent="0.2">
      <c r="A95" t="s">
        <v>154</v>
      </c>
      <c r="B95" t="s">
        <v>200</v>
      </c>
      <c r="C95">
        <v>1970</v>
      </c>
      <c r="D95" s="12">
        <v>7.3000001909999996</v>
      </c>
    </row>
    <row r="96" spans="1:4" x14ac:dyDescent="0.2">
      <c r="A96" t="s">
        <v>154</v>
      </c>
      <c r="B96" t="s">
        <v>200</v>
      </c>
      <c r="C96">
        <v>1985</v>
      </c>
      <c r="D96" s="12">
        <v>9.8999996190000008</v>
      </c>
    </row>
    <row r="97" spans="1:4" x14ac:dyDescent="0.2">
      <c r="A97" t="s">
        <v>154</v>
      </c>
      <c r="B97" t="s">
        <v>200</v>
      </c>
      <c r="C97">
        <v>1995</v>
      </c>
      <c r="D97" s="12">
        <v>4.1999998090000004</v>
      </c>
    </row>
    <row r="98" spans="1:4" x14ac:dyDescent="0.2">
      <c r="A98" t="s">
        <v>154</v>
      </c>
      <c r="B98" t="s">
        <v>200</v>
      </c>
      <c r="C98">
        <v>2004</v>
      </c>
      <c r="D98" s="12">
        <v>5.3</v>
      </c>
    </row>
    <row r="99" spans="1:4" x14ac:dyDescent="0.2">
      <c r="A99" t="s">
        <v>154</v>
      </c>
      <c r="B99" t="s">
        <v>200</v>
      </c>
      <c r="C99">
        <v>2005</v>
      </c>
      <c r="D99" s="12">
        <v>5.2</v>
      </c>
    </row>
    <row r="100" spans="1:4" x14ac:dyDescent="0.2">
      <c r="A100" t="s">
        <v>154</v>
      </c>
      <c r="B100" t="s">
        <v>200</v>
      </c>
      <c r="C100">
        <v>2006</v>
      </c>
      <c r="D100" s="12">
        <v>5.2</v>
      </c>
    </row>
    <row r="101" spans="1:4" x14ac:dyDescent="0.2">
      <c r="A101" t="s">
        <v>154</v>
      </c>
      <c r="B101" t="s">
        <v>200</v>
      </c>
      <c r="C101">
        <v>2007</v>
      </c>
      <c r="D101" s="12">
        <v>5.6</v>
      </c>
    </row>
    <row r="102" spans="1:4" x14ac:dyDescent="0.2">
      <c r="A102" t="s">
        <v>154</v>
      </c>
      <c r="B102" t="s">
        <v>200</v>
      </c>
      <c r="C102">
        <v>2008</v>
      </c>
      <c r="D102" s="12">
        <v>5.7</v>
      </c>
    </row>
    <row r="103" spans="1:4" x14ac:dyDescent="0.2">
      <c r="A103" t="s">
        <v>154</v>
      </c>
      <c r="B103" t="s">
        <v>200</v>
      </c>
      <c r="C103">
        <v>2009</v>
      </c>
      <c r="D103" s="12">
        <v>5.8</v>
      </c>
    </row>
    <row r="104" spans="1:4" x14ac:dyDescent="0.2">
      <c r="A104" t="s">
        <v>154</v>
      </c>
      <c r="B104" t="s">
        <v>200</v>
      </c>
      <c r="C104">
        <v>2010</v>
      </c>
      <c r="D104" s="12">
        <v>5.2</v>
      </c>
    </row>
    <row r="105" spans="1:4" x14ac:dyDescent="0.2">
      <c r="A105" t="s">
        <v>154</v>
      </c>
      <c r="B105" t="s">
        <v>200</v>
      </c>
      <c r="C105">
        <v>2011</v>
      </c>
      <c r="D105" s="12">
        <v>6</v>
      </c>
    </row>
    <row r="106" spans="1:4" x14ac:dyDescent="0.2">
      <c r="A106" t="s">
        <v>154</v>
      </c>
      <c r="B106" t="s">
        <v>200</v>
      </c>
      <c r="C106">
        <v>2015</v>
      </c>
      <c r="D106" s="12">
        <v>5.9</v>
      </c>
    </row>
    <row r="107" spans="1:4" x14ac:dyDescent="0.2">
      <c r="A107" t="s">
        <v>154</v>
      </c>
      <c r="B107" t="s">
        <v>200</v>
      </c>
      <c r="C107">
        <v>2016</v>
      </c>
      <c r="D107" s="12">
        <v>5.4</v>
      </c>
    </row>
    <row r="108" spans="1:4" x14ac:dyDescent="0.2">
      <c r="A108" t="s">
        <v>154</v>
      </c>
      <c r="B108" t="s">
        <v>200</v>
      </c>
      <c r="C108">
        <v>2017</v>
      </c>
      <c r="D108" s="12">
        <v>5.0999999999999996</v>
      </c>
    </row>
    <row r="109" spans="1:4" x14ac:dyDescent="0.2">
      <c r="A109" t="s">
        <v>201</v>
      </c>
      <c r="B109" t="s">
        <v>202</v>
      </c>
      <c r="C109">
        <v>1974</v>
      </c>
      <c r="D109" s="12">
        <v>8.3000001910000005</v>
      </c>
    </row>
    <row r="110" spans="1:4" x14ac:dyDescent="0.2">
      <c r="A110" t="s">
        <v>201</v>
      </c>
      <c r="B110" t="s">
        <v>202</v>
      </c>
      <c r="C110">
        <v>1985</v>
      </c>
      <c r="D110" s="12">
        <v>7</v>
      </c>
    </row>
    <row r="111" spans="1:4" x14ac:dyDescent="0.2">
      <c r="A111" t="s">
        <v>201</v>
      </c>
      <c r="B111" t="s">
        <v>202</v>
      </c>
      <c r="C111">
        <v>1995</v>
      </c>
      <c r="D111" s="12">
        <v>7.4000000950000002</v>
      </c>
    </row>
    <row r="112" spans="1:4" x14ac:dyDescent="0.2">
      <c r="A112" t="s">
        <v>201</v>
      </c>
      <c r="B112" t="s">
        <v>202</v>
      </c>
      <c r="C112">
        <v>2005</v>
      </c>
      <c r="D112" s="12">
        <v>5.6999998090000004</v>
      </c>
    </row>
    <row r="113" spans="1:4" x14ac:dyDescent="0.2">
      <c r="A113" t="s">
        <v>201</v>
      </c>
      <c r="B113" t="s">
        <v>202</v>
      </c>
      <c r="C113">
        <v>2006</v>
      </c>
      <c r="D113" s="12">
        <v>5.3000001909999996</v>
      </c>
    </row>
    <row r="114" spans="1:4" x14ac:dyDescent="0.2">
      <c r="A114" t="s">
        <v>102</v>
      </c>
      <c r="B114" t="s">
        <v>203</v>
      </c>
      <c r="C114">
        <v>1970</v>
      </c>
      <c r="D114" s="12">
        <v>9.3000000000000007</v>
      </c>
    </row>
    <row r="115" spans="1:4" x14ac:dyDescent="0.2">
      <c r="A115" t="s">
        <v>102</v>
      </c>
      <c r="B115" t="s">
        <v>203</v>
      </c>
      <c r="C115">
        <v>1980</v>
      </c>
      <c r="D115" s="12">
        <v>7.4</v>
      </c>
    </row>
    <row r="116" spans="1:4" x14ac:dyDescent="0.2">
      <c r="A116" t="s">
        <v>102</v>
      </c>
      <c r="B116" t="s">
        <v>203</v>
      </c>
      <c r="C116">
        <v>1981</v>
      </c>
      <c r="D116" s="12">
        <v>7.6</v>
      </c>
    </row>
    <row r="117" spans="1:4" x14ac:dyDescent="0.2">
      <c r="A117" t="s">
        <v>102</v>
      </c>
      <c r="B117" t="s">
        <v>203</v>
      </c>
      <c r="C117">
        <v>1982</v>
      </c>
      <c r="D117" s="12">
        <v>7.7</v>
      </c>
    </row>
    <row r="118" spans="1:4" x14ac:dyDescent="0.2">
      <c r="A118" t="s">
        <v>102</v>
      </c>
      <c r="B118" t="s">
        <v>203</v>
      </c>
      <c r="C118">
        <v>1983</v>
      </c>
      <c r="D118" s="12">
        <v>7.5</v>
      </c>
    </row>
    <row r="119" spans="1:4" x14ac:dyDescent="0.2">
      <c r="A119" t="s">
        <v>102</v>
      </c>
      <c r="B119" t="s">
        <v>203</v>
      </c>
      <c r="C119">
        <v>1984</v>
      </c>
      <c r="D119" s="12">
        <v>7</v>
      </c>
    </row>
    <row r="120" spans="1:4" x14ac:dyDescent="0.2">
      <c r="A120" t="s">
        <v>102</v>
      </c>
      <c r="B120" t="s">
        <v>203</v>
      </c>
      <c r="C120">
        <v>1985</v>
      </c>
      <c r="D120" s="12">
        <v>7.3</v>
      </c>
    </row>
    <row r="121" spans="1:4" x14ac:dyDescent="0.2">
      <c r="A121" t="s">
        <v>102</v>
      </c>
      <c r="B121" t="s">
        <v>203</v>
      </c>
      <c r="C121">
        <v>1986</v>
      </c>
      <c r="D121" s="12">
        <v>7.2</v>
      </c>
    </row>
    <row r="122" spans="1:4" x14ac:dyDescent="0.2">
      <c r="A122" t="s">
        <v>102</v>
      </c>
      <c r="B122" t="s">
        <v>203</v>
      </c>
      <c r="C122">
        <v>1987</v>
      </c>
      <c r="D122" s="12">
        <v>7</v>
      </c>
    </row>
    <row r="123" spans="1:4" x14ac:dyDescent="0.2">
      <c r="A123" t="s">
        <v>102</v>
      </c>
      <c r="B123" t="s">
        <v>203</v>
      </c>
      <c r="C123">
        <v>1988</v>
      </c>
      <c r="D123" s="12">
        <v>7.1</v>
      </c>
    </row>
    <row r="124" spans="1:4" x14ac:dyDescent="0.2">
      <c r="A124" t="s">
        <v>102</v>
      </c>
      <c r="B124" t="s">
        <v>203</v>
      </c>
      <c r="C124">
        <v>1989</v>
      </c>
      <c r="D124" s="12">
        <v>7</v>
      </c>
    </row>
    <row r="125" spans="1:4" x14ac:dyDescent="0.2">
      <c r="A125" t="s">
        <v>102</v>
      </c>
      <c r="B125" t="s">
        <v>203</v>
      </c>
      <c r="C125">
        <v>1990</v>
      </c>
      <c r="D125" s="12">
        <v>6.9</v>
      </c>
    </row>
    <row r="126" spans="1:4" x14ac:dyDescent="0.2">
      <c r="A126" t="s">
        <v>102</v>
      </c>
      <c r="B126" t="s">
        <v>203</v>
      </c>
      <c r="C126">
        <v>1991</v>
      </c>
      <c r="D126" s="12">
        <v>6.6</v>
      </c>
    </row>
    <row r="127" spans="1:4" x14ac:dyDescent="0.2">
      <c r="A127" t="s">
        <v>102</v>
      </c>
      <c r="B127" t="s">
        <v>203</v>
      </c>
      <c r="C127">
        <v>1992</v>
      </c>
      <c r="D127" s="12">
        <v>6.6</v>
      </c>
    </row>
    <row r="128" spans="1:4" x14ac:dyDescent="0.2">
      <c r="A128" t="s">
        <v>102</v>
      </c>
      <c r="B128" t="s">
        <v>203</v>
      </c>
      <c r="C128">
        <v>1993</v>
      </c>
      <c r="D128" s="12">
        <v>6.4</v>
      </c>
    </row>
    <row r="129" spans="1:4" x14ac:dyDescent="0.2">
      <c r="A129" t="s">
        <v>102</v>
      </c>
      <c r="B129" t="s">
        <v>203</v>
      </c>
      <c r="C129">
        <v>1994</v>
      </c>
      <c r="D129" s="12">
        <v>6.2</v>
      </c>
    </row>
    <row r="130" spans="1:4" x14ac:dyDescent="0.2">
      <c r="A130" t="s">
        <v>102</v>
      </c>
      <c r="B130" t="s">
        <v>203</v>
      </c>
      <c r="C130">
        <v>1995</v>
      </c>
      <c r="D130" s="12">
        <v>6.1</v>
      </c>
    </row>
    <row r="131" spans="1:4" x14ac:dyDescent="0.2">
      <c r="A131" t="s">
        <v>102</v>
      </c>
      <c r="B131" t="s">
        <v>203</v>
      </c>
      <c r="C131">
        <v>1996</v>
      </c>
      <c r="D131" s="12">
        <v>5.8</v>
      </c>
    </row>
    <row r="132" spans="1:4" x14ac:dyDescent="0.2">
      <c r="A132" t="s">
        <v>102</v>
      </c>
      <c r="B132" t="s">
        <v>203</v>
      </c>
      <c r="C132">
        <v>1997</v>
      </c>
      <c r="D132" s="12">
        <v>5.8</v>
      </c>
    </row>
    <row r="133" spans="1:4" x14ac:dyDescent="0.2">
      <c r="A133" t="s">
        <v>102</v>
      </c>
      <c r="B133" t="s">
        <v>203</v>
      </c>
      <c r="C133">
        <v>1998</v>
      </c>
      <c r="D133" s="12">
        <v>5.9</v>
      </c>
    </row>
    <row r="134" spans="1:4" x14ac:dyDescent="0.2">
      <c r="A134" t="s">
        <v>102</v>
      </c>
      <c r="B134" t="s">
        <v>203</v>
      </c>
      <c r="C134">
        <v>1999</v>
      </c>
      <c r="D134" s="12">
        <v>6</v>
      </c>
    </row>
    <row r="135" spans="1:4" x14ac:dyDescent="0.2">
      <c r="A135" t="s">
        <v>102</v>
      </c>
      <c r="B135" t="s">
        <v>203</v>
      </c>
      <c r="C135">
        <v>2000</v>
      </c>
      <c r="D135" s="12">
        <v>5.9</v>
      </c>
    </row>
    <row r="136" spans="1:4" x14ac:dyDescent="0.2">
      <c r="A136" t="s">
        <v>102</v>
      </c>
      <c r="B136" t="s">
        <v>203</v>
      </c>
      <c r="C136">
        <v>2001</v>
      </c>
      <c r="D136" s="12">
        <v>5.3</v>
      </c>
    </row>
    <row r="137" spans="1:4" x14ac:dyDescent="0.2">
      <c r="A137" t="s">
        <v>102</v>
      </c>
      <c r="B137" t="s">
        <v>203</v>
      </c>
      <c r="C137">
        <v>2002</v>
      </c>
      <c r="D137" s="12">
        <v>5.4</v>
      </c>
    </row>
    <row r="138" spans="1:4" x14ac:dyDescent="0.2">
      <c r="A138" t="s">
        <v>102</v>
      </c>
      <c r="B138" t="s">
        <v>203</v>
      </c>
      <c r="C138">
        <v>2003</v>
      </c>
      <c r="D138" s="12">
        <v>5.3</v>
      </c>
    </row>
    <row r="139" spans="1:4" x14ac:dyDescent="0.2">
      <c r="A139" t="s">
        <v>102</v>
      </c>
      <c r="B139" t="s">
        <v>203</v>
      </c>
      <c r="C139">
        <v>2004</v>
      </c>
      <c r="D139" s="12">
        <v>5.5</v>
      </c>
    </row>
    <row r="140" spans="1:4" x14ac:dyDescent="0.2">
      <c r="A140" t="s">
        <v>102</v>
      </c>
      <c r="B140" t="s">
        <v>203</v>
      </c>
      <c r="C140">
        <v>2005</v>
      </c>
      <c r="D140" s="12">
        <v>5.4</v>
      </c>
    </row>
    <row r="141" spans="1:4" x14ac:dyDescent="0.2">
      <c r="A141" t="s">
        <v>102</v>
      </c>
      <c r="B141" t="s">
        <v>203</v>
      </c>
      <c r="C141">
        <v>2006</v>
      </c>
      <c r="D141" s="12">
        <v>5.5</v>
      </c>
    </row>
    <row r="142" spans="1:4" x14ac:dyDescent="0.2">
      <c r="A142" t="s">
        <v>102</v>
      </c>
      <c r="B142" t="s">
        <v>203</v>
      </c>
      <c r="C142">
        <v>2007</v>
      </c>
      <c r="D142" s="12">
        <v>5.5</v>
      </c>
    </row>
    <row r="143" spans="1:4" x14ac:dyDescent="0.2">
      <c r="A143" t="s">
        <v>102</v>
      </c>
      <c r="B143" t="s">
        <v>203</v>
      </c>
      <c r="C143">
        <v>2008</v>
      </c>
      <c r="D143" s="12">
        <v>5.5</v>
      </c>
    </row>
    <row r="144" spans="1:4" x14ac:dyDescent="0.2">
      <c r="A144" t="s">
        <v>102</v>
      </c>
      <c r="B144" t="s">
        <v>203</v>
      </c>
      <c r="C144">
        <v>2009</v>
      </c>
      <c r="D144" s="12">
        <v>5.5</v>
      </c>
    </row>
    <row r="145" spans="1:4" x14ac:dyDescent="0.2">
      <c r="A145" t="s">
        <v>102</v>
      </c>
      <c r="B145" t="s">
        <v>203</v>
      </c>
      <c r="C145">
        <v>2010</v>
      </c>
      <c r="D145" s="12">
        <v>5.4</v>
      </c>
    </row>
    <row r="146" spans="1:4" x14ac:dyDescent="0.2">
      <c r="A146" t="s">
        <v>102</v>
      </c>
      <c r="B146" t="s">
        <v>203</v>
      </c>
      <c r="C146">
        <v>2011</v>
      </c>
      <c r="D146" s="12">
        <v>5.4</v>
      </c>
    </row>
    <row r="147" spans="1:4" x14ac:dyDescent="0.2">
      <c r="A147" t="s">
        <v>102</v>
      </c>
      <c r="B147" t="s">
        <v>203</v>
      </c>
      <c r="C147">
        <v>2012</v>
      </c>
      <c r="D147" s="12">
        <v>5.4</v>
      </c>
    </row>
    <row r="148" spans="1:4" x14ac:dyDescent="0.2">
      <c r="A148" t="s">
        <v>102</v>
      </c>
      <c r="B148" t="s">
        <v>203</v>
      </c>
      <c r="C148">
        <v>2013</v>
      </c>
      <c r="D148" s="12">
        <v>5.0999999999999996</v>
      </c>
    </row>
    <row r="149" spans="1:4" x14ac:dyDescent="0.2">
      <c r="A149" t="s">
        <v>102</v>
      </c>
      <c r="B149" t="s">
        <v>203</v>
      </c>
      <c r="C149">
        <v>2014</v>
      </c>
      <c r="D149" s="12">
        <v>5.2</v>
      </c>
    </row>
    <row r="150" spans="1:4" x14ac:dyDescent="0.2">
      <c r="A150" t="s">
        <v>102</v>
      </c>
      <c r="B150" t="s">
        <v>203</v>
      </c>
      <c r="C150">
        <v>2015</v>
      </c>
      <c r="D150" s="12">
        <v>4.8</v>
      </c>
    </row>
    <row r="151" spans="1:4" x14ac:dyDescent="0.2">
      <c r="A151" t="s">
        <v>102</v>
      </c>
      <c r="B151" t="s">
        <v>203</v>
      </c>
      <c r="C151">
        <v>2016</v>
      </c>
      <c r="D151" s="12">
        <v>4.9000000000000004</v>
      </c>
    </row>
    <row r="152" spans="1:4" x14ac:dyDescent="0.2">
      <c r="A152" t="s">
        <v>102</v>
      </c>
      <c r="B152" t="s">
        <v>203</v>
      </c>
      <c r="C152">
        <v>2017</v>
      </c>
      <c r="D152" s="12">
        <v>4.5999999999999996</v>
      </c>
    </row>
    <row r="153" spans="1:4" x14ac:dyDescent="0.2">
      <c r="A153" t="s">
        <v>116</v>
      </c>
      <c r="B153" t="s">
        <v>204</v>
      </c>
      <c r="C153">
        <v>1960</v>
      </c>
      <c r="D153" s="12">
        <v>8.3000000000000007</v>
      </c>
    </row>
    <row r="154" spans="1:4" x14ac:dyDescent="0.2">
      <c r="A154" t="s">
        <v>116</v>
      </c>
      <c r="B154" t="s">
        <v>204</v>
      </c>
      <c r="C154">
        <v>1961</v>
      </c>
      <c r="D154" s="12">
        <v>8.5</v>
      </c>
    </row>
    <row r="155" spans="1:4" x14ac:dyDescent="0.2">
      <c r="A155" t="s">
        <v>116</v>
      </c>
      <c r="B155" t="s">
        <v>204</v>
      </c>
      <c r="C155">
        <v>1962</v>
      </c>
      <c r="D155" s="12">
        <v>8.4</v>
      </c>
    </row>
    <row r="156" spans="1:4" x14ac:dyDescent="0.2">
      <c r="A156" t="s">
        <v>116</v>
      </c>
      <c r="B156" t="s">
        <v>204</v>
      </c>
      <c r="C156">
        <v>1963</v>
      </c>
      <c r="D156" s="12">
        <v>8.1</v>
      </c>
    </row>
    <row r="157" spans="1:4" x14ac:dyDescent="0.2">
      <c r="A157" t="s">
        <v>116</v>
      </c>
      <c r="B157" t="s">
        <v>204</v>
      </c>
      <c r="C157">
        <v>1964</v>
      </c>
      <c r="D157" s="12">
        <v>8</v>
      </c>
    </row>
    <row r="158" spans="1:4" x14ac:dyDescent="0.2">
      <c r="A158" t="s">
        <v>116</v>
      </c>
      <c r="B158" t="s">
        <v>204</v>
      </c>
      <c r="C158">
        <v>1965</v>
      </c>
      <c r="D158" s="12">
        <v>7.8</v>
      </c>
    </row>
    <row r="159" spans="1:4" x14ac:dyDescent="0.2">
      <c r="A159" t="s">
        <v>116</v>
      </c>
      <c r="B159" t="s">
        <v>204</v>
      </c>
      <c r="C159">
        <v>1966</v>
      </c>
      <c r="D159" s="12">
        <v>7.6</v>
      </c>
    </row>
    <row r="160" spans="1:4" x14ac:dyDescent="0.2">
      <c r="A160" t="s">
        <v>116</v>
      </c>
      <c r="B160" t="s">
        <v>204</v>
      </c>
      <c r="C160">
        <v>1967</v>
      </c>
      <c r="D160" s="12">
        <v>7.6</v>
      </c>
    </row>
    <row r="161" spans="1:4" x14ac:dyDescent="0.2">
      <c r="A161" t="s">
        <v>116</v>
      </c>
      <c r="B161" t="s">
        <v>204</v>
      </c>
      <c r="C161">
        <v>1968</v>
      </c>
      <c r="D161" s="12">
        <v>7.6</v>
      </c>
    </row>
    <row r="162" spans="1:4" x14ac:dyDescent="0.2">
      <c r="A162" t="s">
        <v>116</v>
      </c>
      <c r="B162" t="s">
        <v>204</v>
      </c>
      <c r="C162">
        <v>1969</v>
      </c>
      <c r="D162" s="12">
        <v>7.3</v>
      </c>
    </row>
    <row r="163" spans="1:4" x14ac:dyDescent="0.2">
      <c r="A163" t="s">
        <v>116</v>
      </c>
      <c r="B163" t="s">
        <v>204</v>
      </c>
      <c r="C163">
        <v>1970</v>
      </c>
      <c r="D163" s="12">
        <v>7.1</v>
      </c>
    </row>
    <row r="164" spans="1:4" x14ac:dyDescent="0.2">
      <c r="A164" t="s">
        <v>116</v>
      </c>
      <c r="B164" t="s">
        <v>204</v>
      </c>
      <c r="C164">
        <v>1971</v>
      </c>
      <c r="D164" s="12">
        <v>6.4</v>
      </c>
    </row>
    <row r="165" spans="1:4" x14ac:dyDescent="0.2">
      <c r="A165" t="s">
        <v>116</v>
      </c>
      <c r="B165" t="s">
        <v>204</v>
      </c>
      <c r="C165">
        <v>1972</v>
      </c>
      <c r="D165" s="12">
        <v>7.6</v>
      </c>
    </row>
    <row r="166" spans="1:4" x14ac:dyDescent="0.2">
      <c r="A166" t="s">
        <v>116</v>
      </c>
      <c r="B166" t="s">
        <v>204</v>
      </c>
      <c r="C166">
        <v>1973</v>
      </c>
      <c r="D166" s="12">
        <v>6.5</v>
      </c>
    </row>
    <row r="167" spans="1:4" x14ac:dyDescent="0.2">
      <c r="A167" t="s">
        <v>116</v>
      </c>
      <c r="B167" t="s">
        <v>204</v>
      </c>
      <c r="C167">
        <v>1974</v>
      </c>
      <c r="D167" s="12">
        <v>6.5</v>
      </c>
    </row>
    <row r="168" spans="1:4" x14ac:dyDescent="0.2">
      <c r="A168" t="s">
        <v>116</v>
      </c>
      <c r="B168" t="s">
        <v>204</v>
      </c>
      <c r="C168">
        <v>1975</v>
      </c>
      <c r="D168" s="12">
        <v>6.1</v>
      </c>
    </row>
    <row r="169" spans="1:4" x14ac:dyDescent="0.2">
      <c r="A169" t="s">
        <v>116</v>
      </c>
      <c r="B169" t="s">
        <v>204</v>
      </c>
      <c r="C169">
        <v>1976</v>
      </c>
      <c r="D169" s="12">
        <v>6</v>
      </c>
    </row>
    <row r="170" spans="1:4" x14ac:dyDescent="0.2">
      <c r="A170" t="s">
        <v>116</v>
      </c>
      <c r="B170" t="s">
        <v>204</v>
      </c>
      <c r="C170">
        <v>1977</v>
      </c>
      <c r="D170" s="12">
        <v>6</v>
      </c>
    </row>
    <row r="171" spans="1:4" x14ac:dyDescent="0.2">
      <c r="A171" t="s">
        <v>116</v>
      </c>
      <c r="B171" t="s">
        <v>204</v>
      </c>
      <c r="C171">
        <v>1978</v>
      </c>
      <c r="D171" s="12">
        <v>5.9</v>
      </c>
    </row>
    <row r="172" spans="1:4" x14ac:dyDescent="0.2">
      <c r="A172" t="s">
        <v>116</v>
      </c>
      <c r="B172" t="s">
        <v>204</v>
      </c>
      <c r="C172">
        <v>1979</v>
      </c>
      <c r="D172" s="12">
        <v>6</v>
      </c>
    </row>
    <row r="173" spans="1:4" x14ac:dyDescent="0.2">
      <c r="A173" t="s">
        <v>116</v>
      </c>
      <c r="B173" t="s">
        <v>204</v>
      </c>
      <c r="C173">
        <v>1980</v>
      </c>
      <c r="D173" s="12">
        <v>6.2</v>
      </c>
    </row>
    <row r="174" spans="1:4" x14ac:dyDescent="0.2">
      <c r="A174" t="s">
        <v>116</v>
      </c>
      <c r="B174" t="s">
        <v>204</v>
      </c>
      <c r="C174">
        <v>1981</v>
      </c>
      <c r="D174" s="12">
        <v>6.3</v>
      </c>
    </row>
    <row r="175" spans="1:4" x14ac:dyDescent="0.2">
      <c r="A175" t="s">
        <v>116</v>
      </c>
      <c r="B175" t="s">
        <v>204</v>
      </c>
      <c r="C175">
        <v>1982</v>
      </c>
      <c r="D175" s="12">
        <v>6.3</v>
      </c>
    </row>
    <row r="176" spans="1:4" x14ac:dyDescent="0.2">
      <c r="A176" t="s">
        <v>116</v>
      </c>
      <c r="B176" t="s">
        <v>204</v>
      </c>
      <c r="C176">
        <v>1983</v>
      </c>
      <c r="D176" s="12">
        <v>7.4</v>
      </c>
    </row>
    <row r="177" spans="1:4" x14ac:dyDescent="0.2">
      <c r="A177" t="s">
        <v>116</v>
      </c>
      <c r="B177" t="s">
        <v>204</v>
      </c>
      <c r="C177">
        <v>1984</v>
      </c>
      <c r="D177" s="12">
        <v>6.1</v>
      </c>
    </row>
    <row r="178" spans="1:4" x14ac:dyDescent="0.2">
      <c r="A178" t="s">
        <v>116</v>
      </c>
      <c r="B178" t="s">
        <v>204</v>
      </c>
      <c r="C178">
        <v>1985</v>
      </c>
      <c r="D178" s="12">
        <v>5.9</v>
      </c>
    </row>
    <row r="179" spans="1:4" x14ac:dyDescent="0.2">
      <c r="A179" t="s">
        <v>116</v>
      </c>
      <c r="B179" t="s">
        <v>204</v>
      </c>
      <c r="C179">
        <v>1986</v>
      </c>
      <c r="D179" s="12">
        <v>6.1</v>
      </c>
    </row>
    <row r="180" spans="1:4" x14ac:dyDescent="0.2">
      <c r="A180" t="s">
        <v>116</v>
      </c>
      <c r="B180" t="s">
        <v>204</v>
      </c>
      <c r="C180">
        <v>1987</v>
      </c>
      <c r="D180" s="12">
        <v>10.1</v>
      </c>
    </row>
    <row r="181" spans="1:4" x14ac:dyDescent="0.2">
      <c r="A181" t="s">
        <v>116</v>
      </c>
      <c r="B181" t="s">
        <v>204</v>
      </c>
      <c r="C181">
        <v>1988</v>
      </c>
      <c r="D181" s="12">
        <v>4.7</v>
      </c>
    </row>
    <row r="182" spans="1:4" x14ac:dyDescent="0.2">
      <c r="A182" t="s">
        <v>116</v>
      </c>
      <c r="B182" t="s">
        <v>204</v>
      </c>
      <c r="C182">
        <v>1989</v>
      </c>
      <c r="D182" s="12">
        <v>5.6</v>
      </c>
    </row>
    <row r="183" spans="1:4" x14ac:dyDescent="0.2">
      <c r="A183" t="s">
        <v>116</v>
      </c>
      <c r="B183" t="s">
        <v>204</v>
      </c>
      <c r="C183">
        <v>1990</v>
      </c>
      <c r="D183" s="12">
        <v>5.9</v>
      </c>
    </row>
    <row r="184" spans="1:4" x14ac:dyDescent="0.2">
      <c r="A184" t="s">
        <v>116</v>
      </c>
      <c r="B184" t="s">
        <v>204</v>
      </c>
      <c r="C184">
        <v>1991</v>
      </c>
      <c r="D184" s="12">
        <v>5.7</v>
      </c>
    </row>
    <row r="185" spans="1:4" x14ac:dyDescent="0.2">
      <c r="A185" t="s">
        <v>116</v>
      </c>
      <c r="B185" t="s">
        <v>204</v>
      </c>
      <c r="C185">
        <v>1992</v>
      </c>
      <c r="D185" s="12">
        <v>5.8</v>
      </c>
    </row>
    <row r="186" spans="1:4" x14ac:dyDescent="0.2">
      <c r="A186" t="s">
        <v>116</v>
      </c>
      <c r="B186" t="s">
        <v>204</v>
      </c>
      <c r="C186">
        <v>1993</v>
      </c>
      <c r="D186" s="12">
        <v>5.7</v>
      </c>
    </row>
    <row r="187" spans="1:4" x14ac:dyDescent="0.2">
      <c r="A187" t="s">
        <v>116</v>
      </c>
      <c r="B187" t="s">
        <v>204</v>
      </c>
      <c r="C187">
        <v>1994</v>
      </c>
      <c r="D187" s="12">
        <v>5.5</v>
      </c>
    </row>
    <row r="188" spans="1:4" x14ac:dyDescent="0.2">
      <c r="A188" t="s">
        <v>116</v>
      </c>
      <c r="B188" t="s">
        <v>204</v>
      </c>
      <c r="C188">
        <v>1995</v>
      </c>
      <c r="D188" s="12">
        <v>5.4</v>
      </c>
    </row>
    <row r="189" spans="1:4" x14ac:dyDescent="0.2">
      <c r="A189" t="s">
        <v>116</v>
      </c>
      <c r="B189" t="s">
        <v>204</v>
      </c>
      <c r="C189">
        <v>1996</v>
      </c>
      <c r="D189" s="12">
        <v>5.3</v>
      </c>
    </row>
    <row r="190" spans="1:4" x14ac:dyDescent="0.2">
      <c r="A190" t="s">
        <v>116</v>
      </c>
      <c r="B190" t="s">
        <v>204</v>
      </c>
      <c r="C190">
        <v>1997</v>
      </c>
      <c r="D190" s="12">
        <v>5.2</v>
      </c>
    </row>
    <row r="191" spans="1:4" x14ac:dyDescent="0.2">
      <c r="A191" t="s">
        <v>116</v>
      </c>
      <c r="B191" t="s">
        <v>204</v>
      </c>
      <c r="C191">
        <v>1998</v>
      </c>
      <c r="D191" s="12">
        <v>4.9000000000000004</v>
      </c>
    </row>
    <row r="192" spans="1:4" x14ac:dyDescent="0.2">
      <c r="A192" t="s">
        <v>116</v>
      </c>
      <c r="B192" t="s">
        <v>204</v>
      </c>
      <c r="C192">
        <v>1999</v>
      </c>
      <c r="D192" s="12">
        <v>4.9000000000000004</v>
      </c>
    </row>
    <row r="193" spans="1:4" x14ac:dyDescent="0.2">
      <c r="A193" t="s">
        <v>116</v>
      </c>
      <c r="B193" t="s">
        <v>204</v>
      </c>
      <c r="C193">
        <v>2000</v>
      </c>
      <c r="D193" s="12">
        <v>4.9000000000000004</v>
      </c>
    </row>
    <row r="194" spans="1:4" x14ac:dyDescent="0.2">
      <c r="A194" t="s">
        <v>116</v>
      </c>
      <c r="B194" t="s">
        <v>204</v>
      </c>
      <c r="C194">
        <v>2001</v>
      </c>
      <c r="D194" s="12">
        <v>4.3</v>
      </c>
    </row>
    <row r="195" spans="1:4" x14ac:dyDescent="0.2">
      <c r="A195" t="s">
        <v>116</v>
      </c>
      <c r="B195" t="s">
        <v>204</v>
      </c>
      <c r="C195">
        <v>2002</v>
      </c>
      <c r="D195" s="12">
        <v>4.5</v>
      </c>
    </row>
    <row r="196" spans="1:4" x14ac:dyDescent="0.2">
      <c r="A196" t="s">
        <v>116</v>
      </c>
      <c r="B196" t="s">
        <v>204</v>
      </c>
      <c r="C196">
        <v>2003</v>
      </c>
      <c r="D196" s="12">
        <v>4.5999999999999996</v>
      </c>
    </row>
    <row r="197" spans="1:4" x14ac:dyDescent="0.2">
      <c r="A197" t="s">
        <v>116</v>
      </c>
      <c r="B197" t="s">
        <v>204</v>
      </c>
      <c r="C197">
        <v>2004</v>
      </c>
      <c r="D197" s="12">
        <v>4.7</v>
      </c>
    </row>
    <row r="198" spans="1:4" x14ac:dyDescent="0.2">
      <c r="A198" t="s">
        <v>116</v>
      </c>
      <c r="B198" t="s">
        <v>204</v>
      </c>
      <c r="C198">
        <v>2005</v>
      </c>
      <c r="D198" s="12">
        <v>4.8</v>
      </c>
    </row>
    <row r="199" spans="1:4" x14ac:dyDescent="0.2">
      <c r="A199" t="s">
        <v>116</v>
      </c>
      <c r="B199" t="s">
        <v>204</v>
      </c>
      <c r="C199">
        <v>2006</v>
      </c>
      <c r="D199" s="12">
        <v>4.5</v>
      </c>
    </row>
    <row r="200" spans="1:4" x14ac:dyDescent="0.2">
      <c r="A200" t="s">
        <v>116</v>
      </c>
      <c r="B200" t="s">
        <v>204</v>
      </c>
      <c r="C200">
        <v>2007</v>
      </c>
      <c r="D200" s="12">
        <v>4.3</v>
      </c>
    </row>
    <row r="201" spans="1:4" x14ac:dyDescent="0.2">
      <c r="A201" t="s">
        <v>116</v>
      </c>
      <c r="B201" t="s">
        <v>204</v>
      </c>
      <c r="C201">
        <v>2008</v>
      </c>
      <c r="D201" s="12">
        <v>4.2</v>
      </c>
    </row>
    <row r="202" spans="1:4" x14ac:dyDescent="0.2">
      <c r="A202" t="s">
        <v>116</v>
      </c>
      <c r="B202" t="s">
        <v>204</v>
      </c>
      <c r="C202">
        <v>2009</v>
      </c>
      <c r="D202" s="12">
        <v>4.3</v>
      </c>
    </row>
    <row r="203" spans="1:4" x14ac:dyDescent="0.2">
      <c r="A203" t="s">
        <v>116</v>
      </c>
      <c r="B203" t="s">
        <v>204</v>
      </c>
      <c r="C203">
        <v>2010</v>
      </c>
      <c r="D203" s="12">
        <v>4.5</v>
      </c>
    </row>
    <row r="204" spans="1:4" x14ac:dyDescent="0.2">
      <c r="A204" t="s">
        <v>116</v>
      </c>
      <c r="B204" t="s">
        <v>204</v>
      </c>
      <c r="C204">
        <v>2011</v>
      </c>
      <c r="D204" s="12">
        <v>4.3</v>
      </c>
    </row>
    <row r="205" spans="1:4" x14ac:dyDescent="0.2">
      <c r="A205" t="s">
        <v>116</v>
      </c>
      <c r="B205" t="s">
        <v>204</v>
      </c>
      <c r="C205">
        <v>2012</v>
      </c>
      <c r="D205" s="12">
        <v>4.5999999999999996</v>
      </c>
    </row>
    <row r="206" spans="1:4" x14ac:dyDescent="0.2">
      <c r="A206" t="s">
        <v>116</v>
      </c>
      <c r="B206" t="s">
        <v>204</v>
      </c>
      <c r="C206">
        <v>2013</v>
      </c>
      <c r="D206" s="12">
        <v>4.3</v>
      </c>
    </row>
    <row r="207" spans="1:4" x14ac:dyDescent="0.2">
      <c r="A207" t="s">
        <v>116</v>
      </c>
      <c r="B207" t="s">
        <v>204</v>
      </c>
      <c r="C207">
        <v>2014</v>
      </c>
      <c r="D207" s="12">
        <v>4.4000000000000004</v>
      </c>
    </row>
    <row r="208" spans="1:4" x14ac:dyDescent="0.2">
      <c r="A208" t="s">
        <v>116</v>
      </c>
      <c r="B208" t="s">
        <v>204</v>
      </c>
      <c r="C208">
        <v>2015</v>
      </c>
      <c r="D208" s="12">
        <v>5.0999999999999996</v>
      </c>
    </row>
    <row r="209" spans="1:4" x14ac:dyDescent="0.2">
      <c r="A209" t="s">
        <v>116</v>
      </c>
      <c r="B209" t="s">
        <v>204</v>
      </c>
      <c r="C209">
        <v>2016</v>
      </c>
      <c r="D209" s="12">
        <v>5.0999999999999996</v>
      </c>
    </row>
    <row r="210" spans="1:4" x14ac:dyDescent="0.2">
      <c r="A210" t="s">
        <v>116</v>
      </c>
      <c r="B210" t="s">
        <v>204</v>
      </c>
      <c r="C210">
        <v>2017</v>
      </c>
      <c r="D210" s="12">
        <v>5.0999999999999996</v>
      </c>
    </row>
    <row r="211" spans="1:4" x14ac:dyDescent="0.2">
      <c r="A211" t="s">
        <v>137</v>
      </c>
      <c r="B211" t="s">
        <v>205</v>
      </c>
      <c r="C211">
        <v>1970</v>
      </c>
      <c r="D211" s="12">
        <v>6.8000001909999996</v>
      </c>
    </row>
    <row r="212" spans="1:4" x14ac:dyDescent="0.2">
      <c r="A212" t="s">
        <v>137</v>
      </c>
      <c r="B212" t="s">
        <v>205</v>
      </c>
      <c r="C212">
        <v>1985</v>
      </c>
      <c r="D212" s="12">
        <v>10.5</v>
      </c>
    </row>
    <row r="213" spans="1:4" x14ac:dyDescent="0.2">
      <c r="A213" t="s">
        <v>137</v>
      </c>
      <c r="B213" t="s">
        <v>205</v>
      </c>
      <c r="C213">
        <v>1995</v>
      </c>
      <c r="D213" s="12">
        <v>5.5999999049999998</v>
      </c>
    </row>
    <row r="214" spans="1:4" x14ac:dyDescent="0.2">
      <c r="A214" t="s">
        <v>137</v>
      </c>
      <c r="B214" t="s">
        <v>205</v>
      </c>
      <c r="C214">
        <v>2004</v>
      </c>
      <c r="D214" s="12">
        <v>7.5</v>
      </c>
    </row>
    <row r="215" spans="1:4" x14ac:dyDescent="0.2">
      <c r="A215" t="s">
        <v>137</v>
      </c>
      <c r="B215" t="s">
        <v>205</v>
      </c>
      <c r="C215">
        <v>2005</v>
      </c>
      <c r="D215" s="12">
        <v>8.5</v>
      </c>
    </row>
    <row r="216" spans="1:4" x14ac:dyDescent="0.2">
      <c r="A216" t="s">
        <v>137</v>
      </c>
      <c r="B216" t="s">
        <v>205</v>
      </c>
      <c r="C216">
        <v>2006</v>
      </c>
      <c r="D216" s="12">
        <v>9.4</v>
      </c>
    </row>
    <row r="217" spans="1:4" x14ac:dyDescent="0.2">
      <c r="A217" t="s">
        <v>137</v>
      </c>
      <c r="B217" t="s">
        <v>205</v>
      </c>
      <c r="C217">
        <v>2007</v>
      </c>
      <c r="D217" s="12">
        <v>9.5</v>
      </c>
    </row>
    <row r="218" spans="1:4" x14ac:dyDescent="0.2">
      <c r="A218" t="s">
        <v>137</v>
      </c>
      <c r="B218" t="s">
        <v>205</v>
      </c>
      <c r="C218">
        <v>2008</v>
      </c>
      <c r="D218" s="12">
        <v>9.1</v>
      </c>
    </row>
    <row r="219" spans="1:4" x14ac:dyDescent="0.2">
      <c r="A219" t="s">
        <v>137</v>
      </c>
      <c r="B219" t="s">
        <v>205</v>
      </c>
      <c r="C219">
        <v>2009</v>
      </c>
      <c r="D219" s="12">
        <v>8.6999999999999993</v>
      </c>
    </row>
    <row r="220" spans="1:4" x14ac:dyDescent="0.2">
      <c r="A220" t="s">
        <v>137</v>
      </c>
      <c r="B220" t="s">
        <v>205</v>
      </c>
      <c r="C220">
        <v>2010</v>
      </c>
      <c r="D220" s="12">
        <v>8.6999999999999993</v>
      </c>
    </row>
    <row r="221" spans="1:4" x14ac:dyDescent="0.2">
      <c r="A221" t="s">
        <v>137</v>
      </c>
      <c r="B221" t="s">
        <v>205</v>
      </c>
      <c r="C221">
        <v>2011</v>
      </c>
      <c r="D221" s="12">
        <v>9.6</v>
      </c>
    </row>
    <row r="222" spans="1:4" x14ac:dyDescent="0.2">
      <c r="A222" t="s">
        <v>137</v>
      </c>
      <c r="B222" t="s">
        <v>205</v>
      </c>
      <c r="C222">
        <v>2012</v>
      </c>
      <c r="D222" s="12">
        <v>8.5</v>
      </c>
    </row>
    <row r="223" spans="1:4" x14ac:dyDescent="0.2">
      <c r="A223" t="s">
        <v>137</v>
      </c>
      <c r="B223" t="s">
        <v>205</v>
      </c>
      <c r="C223">
        <v>2013</v>
      </c>
      <c r="D223" s="12">
        <v>9.1999999999999993</v>
      </c>
    </row>
    <row r="224" spans="1:4" x14ac:dyDescent="0.2">
      <c r="A224" t="s">
        <v>137</v>
      </c>
      <c r="B224" t="s">
        <v>205</v>
      </c>
      <c r="C224">
        <v>2014</v>
      </c>
      <c r="D224" s="12">
        <v>8.9</v>
      </c>
    </row>
    <row r="225" spans="1:4" x14ac:dyDescent="0.2">
      <c r="A225" t="s">
        <v>137</v>
      </c>
      <c r="B225" t="s">
        <v>205</v>
      </c>
      <c r="C225">
        <v>2015</v>
      </c>
      <c r="D225" s="12">
        <v>7.1</v>
      </c>
    </row>
    <row r="226" spans="1:4" x14ac:dyDescent="0.2">
      <c r="A226" t="s">
        <v>137</v>
      </c>
      <c r="B226" t="s">
        <v>205</v>
      </c>
      <c r="C226">
        <v>2016</v>
      </c>
      <c r="D226" s="12">
        <v>6.8</v>
      </c>
    </row>
    <row r="227" spans="1:4" x14ac:dyDescent="0.2">
      <c r="A227" t="s">
        <v>137</v>
      </c>
      <c r="B227" t="s">
        <v>205</v>
      </c>
      <c r="C227">
        <v>2017</v>
      </c>
      <c r="D227" s="12">
        <v>6.4</v>
      </c>
    </row>
    <row r="228" spans="1:4" x14ac:dyDescent="0.2">
      <c r="A228" t="s">
        <v>158</v>
      </c>
      <c r="B228" t="s">
        <v>206</v>
      </c>
      <c r="C228">
        <v>1970</v>
      </c>
      <c r="D228" s="12">
        <v>8.1999998089999995</v>
      </c>
    </row>
    <row r="229" spans="1:4" x14ac:dyDescent="0.2">
      <c r="A229" t="s">
        <v>158</v>
      </c>
      <c r="B229" t="s">
        <v>206</v>
      </c>
      <c r="C229">
        <v>1985</v>
      </c>
      <c r="D229" s="12">
        <v>8.5</v>
      </c>
    </row>
    <row r="230" spans="1:4" x14ac:dyDescent="0.2">
      <c r="A230" t="s">
        <v>158</v>
      </c>
      <c r="B230" t="s">
        <v>206</v>
      </c>
      <c r="C230">
        <v>1995</v>
      </c>
      <c r="D230" s="12">
        <v>9</v>
      </c>
    </row>
    <row r="231" spans="1:4" x14ac:dyDescent="0.2">
      <c r="A231" t="s">
        <v>158</v>
      </c>
      <c r="B231" t="s">
        <v>206</v>
      </c>
      <c r="C231">
        <v>2005</v>
      </c>
      <c r="D231" s="12">
        <v>5.3000001909999996</v>
      </c>
    </row>
    <row r="232" spans="1:4" x14ac:dyDescent="0.2">
      <c r="A232" t="s">
        <v>158</v>
      </c>
      <c r="B232" t="s">
        <v>206</v>
      </c>
      <c r="C232">
        <v>2006</v>
      </c>
      <c r="D232" s="12">
        <v>7.9000000950000002</v>
      </c>
    </row>
    <row r="233" spans="1:4" x14ac:dyDescent="0.2">
      <c r="A233" t="s">
        <v>207</v>
      </c>
      <c r="B233" t="s">
        <v>208</v>
      </c>
      <c r="C233">
        <v>1976</v>
      </c>
      <c r="D233" s="12">
        <v>4.4000000950000002</v>
      </c>
    </row>
    <row r="234" spans="1:4" x14ac:dyDescent="0.2">
      <c r="A234" t="s">
        <v>207</v>
      </c>
      <c r="B234" t="s">
        <v>208</v>
      </c>
      <c r="C234">
        <v>1985</v>
      </c>
      <c r="D234" s="12">
        <v>6.4000000950000002</v>
      </c>
    </row>
    <row r="235" spans="1:4" x14ac:dyDescent="0.2">
      <c r="A235" t="s">
        <v>207</v>
      </c>
      <c r="B235" t="s">
        <v>208</v>
      </c>
      <c r="C235">
        <v>1995</v>
      </c>
      <c r="D235" s="12">
        <v>5.6999998090000004</v>
      </c>
    </row>
    <row r="236" spans="1:4" x14ac:dyDescent="0.2">
      <c r="A236" t="s">
        <v>207</v>
      </c>
      <c r="B236" t="s">
        <v>208</v>
      </c>
      <c r="C236">
        <v>2005</v>
      </c>
      <c r="D236" s="12">
        <v>6.4000000950000002</v>
      </c>
    </row>
    <row r="237" spans="1:4" x14ac:dyDescent="0.2">
      <c r="A237" t="s">
        <v>207</v>
      </c>
      <c r="B237" t="s">
        <v>208</v>
      </c>
      <c r="C237">
        <v>2006</v>
      </c>
      <c r="D237" s="12">
        <v>6.4000000950000002</v>
      </c>
    </row>
    <row r="238" spans="1:4" x14ac:dyDescent="0.2">
      <c r="A238" t="s">
        <v>209</v>
      </c>
      <c r="B238" t="s">
        <v>210</v>
      </c>
      <c r="C238">
        <v>1980</v>
      </c>
      <c r="D238" s="12">
        <v>9.1000003809999992</v>
      </c>
    </row>
    <row r="239" spans="1:4" x14ac:dyDescent="0.2">
      <c r="A239" t="s">
        <v>209</v>
      </c>
      <c r="B239" t="s">
        <v>210</v>
      </c>
      <c r="C239">
        <v>1985</v>
      </c>
      <c r="D239" s="12">
        <v>10</v>
      </c>
    </row>
    <row r="240" spans="1:4" x14ac:dyDescent="0.2">
      <c r="A240" t="s">
        <v>209</v>
      </c>
      <c r="B240" t="s">
        <v>210</v>
      </c>
      <c r="C240">
        <v>1995</v>
      </c>
      <c r="D240" s="12">
        <v>10.5</v>
      </c>
    </row>
    <row r="241" spans="1:4" x14ac:dyDescent="0.2">
      <c r="A241" t="s">
        <v>209</v>
      </c>
      <c r="B241" t="s">
        <v>210</v>
      </c>
      <c r="C241">
        <v>2005</v>
      </c>
      <c r="D241" s="12">
        <v>13</v>
      </c>
    </row>
    <row r="242" spans="1:4" x14ac:dyDescent="0.2">
      <c r="A242" t="s">
        <v>209</v>
      </c>
      <c r="B242" t="s">
        <v>210</v>
      </c>
      <c r="C242">
        <v>2006</v>
      </c>
      <c r="D242" s="12">
        <v>12.5</v>
      </c>
    </row>
    <row r="243" spans="1:4" x14ac:dyDescent="0.2">
      <c r="A243" t="s">
        <v>211</v>
      </c>
      <c r="B243" t="s">
        <v>212</v>
      </c>
      <c r="C243">
        <v>1970</v>
      </c>
      <c r="D243" s="12">
        <v>4.5999999049999998</v>
      </c>
    </row>
    <row r="244" spans="1:4" x14ac:dyDescent="0.2">
      <c r="A244" t="s">
        <v>211</v>
      </c>
      <c r="B244" t="s">
        <v>212</v>
      </c>
      <c r="C244">
        <v>1985</v>
      </c>
      <c r="D244" s="12">
        <v>4.6999998090000004</v>
      </c>
    </row>
    <row r="245" spans="1:4" x14ac:dyDescent="0.2">
      <c r="A245" t="s">
        <v>211</v>
      </c>
      <c r="B245" t="s">
        <v>212</v>
      </c>
      <c r="C245">
        <v>1995</v>
      </c>
      <c r="D245" s="12">
        <v>13.5</v>
      </c>
    </row>
    <row r="246" spans="1:4" x14ac:dyDescent="0.2">
      <c r="A246" t="s">
        <v>211</v>
      </c>
      <c r="B246" t="s">
        <v>212</v>
      </c>
      <c r="C246">
        <v>2000</v>
      </c>
      <c r="D246" s="12">
        <v>14.100000380000001</v>
      </c>
    </row>
    <row r="247" spans="1:4" x14ac:dyDescent="0.2">
      <c r="A247" t="s">
        <v>66</v>
      </c>
      <c r="B247" t="s">
        <v>213</v>
      </c>
      <c r="C247">
        <v>1970</v>
      </c>
      <c r="D247" s="12">
        <v>9.3000001910000005</v>
      </c>
    </row>
    <row r="248" spans="1:4" x14ac:dyDescent="0.2">
      <c r="A248" t="s">
        <v>66</v>
      </c>
      <c r="B248" t="s">
        <v>213</v>
      </c>
      <c r="C248">
        <v>1985</v>
      </c>
      <c r="D248" s="12">
        <v>9.8999996190000008</v>
      </c>
    </row>
    <row r="249" spans="1:4" x14ac:dyDescent="0.2">
      <c r="A249" t="s">
        <v>66</v>
      </c>
      <c r="B249" t="s">
        <v>213</v>
      </c>
      <c r="C249">
        <v>1995</v>
      </c>
      <c r="D249" s="12">
        <v>7.5999999049999998</v>
      </c>
    </row>
    <row r="250" spans="1:4" x14ac:dyDescent="0.2">
      <c r="A250" t="s">
        <v>66</v>
      </c>
      <c r="B250" t="s">
        <v>213</v>
      </c>
      <c r="C250">
        <v>2004</v>
      </c>
      <c r="D250" s="12">
        <v>6.1</v>
      </c>
    </row>
    <row r="251" spans="1:4" x14ac:dyDescent="0.2">
      <c r="A251" t="s">
        <v>66</v>
      </c>
      <c r="B251" t="s">
        <v>213</v>
      </c>
      <c r="C251">
        <v>2005</v>
      </c>
      <c r="D251" s="12">
        <v>7.5</v>
      </c>
    </row>
    <row r="252" spans="1:4" x14ac:dyDescent="0.2">
      <c r="A252" t="s">
        <v>66</v>
      </c>
      <c r="B252" t="s">
        <v>213</v>
      </c>
      <c r="C252">
        <v>2006</v>
      </c>
      <c r="D252" s="12">
        <v>8.1</v>
      </c>
    </row>
    <row r="253" spans="1:4" x14ac:dyDescent="0.2">
      <c r="A253" t="s">
        <v>66</v>
      </c>
      <c r="B253" t="s">
        <v>213</v>
      </c>
      <c r="C253">
        <v>2007</v>
      </c>
      <c r="D253" s="12">
        <v>9.3000000000000007</v>
      </c>
    </row>
    <row r="254" spans="1:4" x14ac:dyDescent="0.2">
      <c r="A254" t="s">
        <v>66</v>
      </c>
      <c r="B254" t="s">
        <v>213</v>
      </c>
      <c r="C254">
        <v>2008</v>
      </c>
      <c r="D254" s="12">
        <v>8</v>
      </c>
    </row>
    <row r="255" spans="1:4" x14ac:dyDescent="0.2">
      <c r="A255" t="s">
        <v>66</v>
      </c>
      <c r="B255" t="s">
        <v>213</v>
      </c>
      <c r="C255">
        <v>2009</v>
      </c>
      <c r="D255" s="12">
        <v>8.1999999999999993</v>
      </c>
    </row>
    <row r="256" spans="1:4" x14ac:dyDescent="0.2">
      <c r="A256" t="s">
        <v>66</v>
      </c>
      <c r="B256" t="s">
        <v>213</v>
      </c>
      <c r="C256">
        <v>2010</v>
      </c>
      <c r="D256" s="12">
        <v>8.1</v>
      </c>
    </row>
    <row r="257" spans="1:4" x14ac:dyDescent="0.2">
      <c r="A257" t="s">
        <v>66</v>
      </c>
      <c r="B257" t="s">
        <v>213</v>
      </c>
      <c r="C257">
        <v>2011</v>
      </c>
      <c r="D257" s="12">
        <v>9.1999999999999993</v>
      </c>
    </row>
    <row r="258" spans="1:4" x14ac:dyDescent="0.2">
      <c r="A258" t="s">
        <v>66</v>
      </c>
      <c r="B258" t="s">
        <v>213</v>
      </c>
      <c r="C258">
        <v>2012</v>
      </c>
      <c r="D258" s="12">
        <v>8.1</v>
      </c>
    </row>
    <row r="259" spans="1:4" x14ac:dyDescent="0.2">
      <c r="A259" t="s">
        <v>66</v>
      </c>
      <c r="B259" t="s">
        <v>213</v>
      </c>
      <c r="C259">
        <v>2013</v>
      </c>
      <c r="D259" s="12">
        <v>9.1999999999999993</v>
      </c>
    </row>
    <row r="260" spans="1:4" x14ac:dyDescent="0.2">
      <c r="A260" t="s">
        <v>66</v>
      </c>
      <c r="B260" t="s">
        <v>213</v>
      </c>
      <c r="C260">
        <v>2014</v>
      </c>
      <c r="D260" s="12">
        <v>8.9</v>
      </c>
    </row>
    <row r="261" spans="1:4" x14ac:dyDescent="0.2">
      <c r="A261" t="s">
        <v>66</v>
      </c>
      <c r="B261" t="s">
        <v>213</v>
      </c>
      <c r="C261">
        <v>2015</v>
      </c>
      <c r="D261" s="12">
        <v>8.6</v>
      </c>
    </row>
    <row r="262" spans="1:4" x14ac:dyDescent="0.2">
      <c r="A262" t="s">
        <v>66</v>
      </c>
      <c r="B262" t="s">
        <v>213</v>
      </c>
      <c r="C262">
        <v>2016</v>
      </c>
      <c r="D262" s="12">
        <v>6.8</v>
      </c>
    </row>
    <row r="263" spans="1:4" x14ac:dyDescent="0.2">
      <c r="A263" t="s">
        <v>66</v>
      </c>
      <c r="B263" t="s">
        <v>213</v>
      </c>
      <c r="C263">
        <v>2017</v>
      </c>
      <c r="D263" s="12">
        <v>7</v>
      </c>
    </row>
    <row r="264" spans="1:4" x14ac:dyDescent="0.2">
      <c r="A264" t="s">
        <v>65</v>
      </c>
      <c r="B264" t="s">
        <v>214</v>
      </c>
      <c r="C264">
        <v>1960</v>
      </c>
      <c r="D264" s="12">
        <v>7.1</v>
      </c>
    </row>
    <row r="265" spans="1:4" x14ac:dyDescent="0.2">
      <c r="A265" t="s">
        <v>65</v>
      </c>
      <c r="B265" t="s">
        <v>214</v>
      </c>
      <c r="C265">
        <v>1961</v>
      </c>
      <c r="D265" s="12">
        <v>6.8</v>
      </c>
    </row>
    <row r="266" spans="1:4" x14ac:dyDescent="0.2">
      <c r="A266" t="s">
        <v>65</v>
      </c>
      <c r="B266" t="s">
        <v>214</v>
      </c>
      <c r="C266">
        <v>1962</v>
      </c>
      <c r="D266" s="12">
        <v>6.7</v>
      </c>
    </row>
    <row r="267" spans="1:4" x14ac:dyDescent="0.2">
      <c r="A267" t="s">
        <v>65</v>
      </c>
      <c r="B267" t="s">
        <v>214</v>
      </c>
      <c r="C267">
        <v>1963</v>
      </c>
      <c r="D267" s="12">
        <v>6.7</v>
      </c>
    </row>
    <row r="268" spans="1:4" x14ac:dyDescent="0.2">
      <c r="A268" t="s">
        <v>65</v>
      </c>
      <c r="B268" t="s">
        <v>214</v>
      </c>
      <c r="C268">
        <v>1964</v>
      </c>
      <c r="D268" s="12">
        <v>6.9</v>
      </c>
    </row>
    <row r="269" spans="1:4" x14ac:dyDescent="0.2">
      <c r="A269" t="s">
        <v>65</v>
      </c>
      <c r="B269" t="s">
        <v>214</v>
      </c>
      <c r="C269">
        <v>1965</v>
      </c>
      <c r="D269" s="12">
        <v>7</v>
      </c>
    </row>
    <row r="270" spans="1:4" x14ac:dyDescent="0.2">
      <c r="A270" t="s">
        <v>65</v>
      </c>
      <c r="B270" t="s">
        <v>214</v>
      </c>
      <c r="C270">
        <v>1966</v>
      </c>
      <c r="D270" s="12">
        <v>7.2</v>
      </c>
    </row>
    <row r="271" spans="1:4" x14ac:dyDescent="0.2">
      <c r="A271" t="s">
        <v>65</v>
      </c>
      <c r="B271" t="s">
        <v>214</v>
      </c>
      <c r="C271">
        <v>1967</v>
      </c>
      <c r="D271" s="12">
        <v>7.1</v>
      </c>
    </row>
    <row r="272" spans="1:4" x14ac:dyDescent="0.2">
      <c r="A272" t="s">
        <v>65</v>
      </c>
      <c r="B272" t="s">
        <v>214</v>
      </c>
      <c r="C272">
        <v>1968</v>
      </c>
      <c r="D272" s="12">
        <v>7.2</v>
      </c>
    </row>
    <row r="273" spans="1:4" x14ac:dyDescent="0.2">
      <c r="A273" t="s">
        <v>65</v>
      </c>
      <c r="B273" t="s">
        <v>214</v>
      </c>
      <c r="C273">
        <v>1969</v>
      </c>
      <c r="D273" s="12">
        <v>7.5</v>
      </c>
    </row>
    <row r="274" spans="1:4" x14ac:dyDescent="0.2">
      <c r="A274" t="s">
        <v>65</v>
      </c>
      <c r="B274" t="s">
        <v>214</v>
      </c>
      <c r="C274">
        <v>1970</v>
      </c>
      <c r="D274" s="12">
        <v>7.6</v>
      </c>
    </row>
    <row r="275" spans="1:4" x14ac:dyDescent="0.2">
      <c r="A275" t="s">
        <v>65</v>
      </c>
      <c r="B275" t="s">
        <v>214</v>
      </c>
      <c r="C275">
        <v>1971</v>
      </c>
      <c r="D275" s="12">
        <v>7.6</v>
      </c>
    </row>
    <row r="276" spans="1:4" x14ac:dyDescent="0.2">
      <c r="A276" t="s">
        <v>65</v>
      </c>
      <c r="B276" t="s">
        <v>214</v>
      </c>
      <c r="C276">
        <v>1972</v>
      </c>
      <c r="D276" s="12">
        <v>7.7</v>
      </c>
    </row>
    <row r="277" spans="1:4" x14ac:dyDescent="0.2">
      <c r="A277" t="s">
        <v>65</v>
      </c>
      <c r="B277" t="s">
        <v>214</v>
      </c>
      <c r="C277">
        <v>1973</v>
      </c>
      <c r="D277" s="12">
        <v>7.6</v>
      </c>
    </row>
    <row r="278" spans="1:4" x14ac:dyDescent="0.2">
      <c r="A278" t="s">
        <v>65</v>
      </c>
      <c r="B278" t="s">
        <v>214</v>
      </c>
      <c r="C278">
        <v>1974</v>
      </c>
      <c r="D278" s="12">
        <v>7.5</v>
      </c>
    </row>
    <row r="279" spans="1:4" x14ac:dyDescent="0.2">
      <c r="A279" t="s">
        <v>65</v>
      </c>
      <c r="B279" t="s">
        <v>214</v>
      </c>
      <c r="C279">
        <v>1975</v>
      </c>
      <c r="D279" s="12">
        <v>7.3</v>
      </c>
    </row>
    <row r="280" spans="1:4" x14ac:dyDescent="0.2">
      <c r="A280" t="s">
        <v>65</v>
      </c>
      <c r="B280" t="s">
        <v>214</v>
      </c>
      <c r="C280">
        <v>1976</v>
      </c>
      <c r="D280" s="12">
        <v>7.2</v>
      </c>
    </row>
    <row r="281" spans="1:4" x14ac:dyDescent="0.2">
      <c r="A281" t="s">
        <v>65</v>
      </c>
      <c r="B281" t="s">
        <v>214</v>
      </c>
      <c r="C281">
        <v>1977</v>
      </c>
      <c r="D281" s="12">
        <v>7</v>
      </c>
    </row>
    <row r="282" spans="1:4" x14ac:dyDescent="0.2">
      <c r="A282" t="s">
        <v>65</v>
      </c>
      <c r="B282" t="s">
        <v>214</v>
      </c>
      <c r="C282">
        <v>1978</v>
      </c>
      <c r="D282" s="12">
        <v>6.8</v>
      </c>
    </row>
    <row r="283" spans="1:4" x14ac:dyDescent="0.2">
      <c r="A283" t="s">
        <v>65</v>
      </c>
      <c r="B283" t="s">
        <v>214</v>
      </c>
      <c r="C283">
        <v>1979</v>
      </c>
      <c r="D283" s="12">
        <v>6.6</v>
      </c>
    </row>
    <row r="284" spans="1:4" x14ac:dyDescent="0.2">
      <c r="A284" t="s">
        <v>65</v>
      </c>
      <c r="B284" t="s">
        <v>214</v>
      </c>
      <c r="C284">
        <v>1980</v>
      </c>
      <c r="D284" s="12">
        <v>6.7</v>
      </c>
    </row>
    <row r="285" spans="1:4" x14ac:dyDescent="0.2">
      <c r="A285" t="s">
        <v>65</v>
      </c>
      <c r="B285" t="s">
        <v>214</v>
      </c>
      <c r="C285">
        <v>1981</v>
      </c>
      <c r="D285" s="12">
        <v>6.5</v>
      </c>
    </row>
    <row r="286" spans="1:4" x14ac:dyDescent="0.2">
      <c r="A286" t="s">
        <v>65</v>
      </c>
      <c r="B286" t="s">
        <v>214</v>
      </c>
      <c r="C286">
        <v>1982</v>
      </c>
      <c r="D286" s="12">
        <v>6.3</v>
      </c>
    </row>
    <row r="287" spans="1:4" x14ac:dyDescent="0.2">
      <c r="A287" t="s">
        <v>65</v>
      </c>
      <c r="B287" t="s">
        <v>214</v>
      </c>
      <c r="C287">
        <v>1983</v>
      </c>
      <c r="D287" s="12">
        <v>6.1</v>
      </c>
    </row>
    <row r="288" spans="1:4" x14ac:dyDescent="0.2">
      <c r="A288" t="s">
        <v>65</v>
      </c>
      <c r="B288" t="s">
        <v>214</v>
      </c>
      <c r="C288">
        <v>1984</v>
      </c>
      <c r="D288" s="12">
        <v>6</v>
      </c>
    </row>
    <row r="289" spans="1:4" x14ac:dyDescent="0.2">
      <c r="A289" t="s">
        <v>65</v>
      </c>
      <c r="B289" t="s">
        <v>214</v>
      </c>
      <c r="C289">
        <v>1985</v>
      </c>
      <c r="D289" s="12">
        <v>5.8</v>
      </c>
    </row>
    <row r="290" spans="1:4" x14ac:dyDescent="0.2">
      <c r="A290" t="s">
        <v>65</v>
      </c>
      <c r="B290" t="s">
        <v>214</v>
      </c>
      <c r="C290">
        <v>1986</v>
      </c>
      <c r="D290" s="12">
        <v>5.8</v>
      </c>
    </row>
    <row r="291" spans="1:4" x14ac:dyDescent="0.2">
      <c r="A291" t="s">
        <v>65</v>
      </c>
      <c r="B291" t="s">
        <v>214</v>
      </c>
      <c r="C291">
        <v>1987</v>
      </c>
      <c r="D291" s="12">
        <v>5.7</v>
      </c>
    </row>
    <row r="292" spans="1:4" x14ac:dyDescent="0.2">
      <c r="A292" t="s">
        <v>65</v>
      </c>
      <c r="B292" t="s">
        <v>214</v>
      </c>
      <c r="C292">
        <v>1988</v>
      </c>
      <c r="D292" s="12">
        <v>6</v>
      </c>
    </row>
    <row r="293" spans="1:4" x14ac:dyDescent="0.2">
      <c r="A293" t="s">
        <v>65</v>
      </c>
      <c r="B293" t="s">
        <v>214</v>
      </c>
      <c r="C293">
        <v>1989</v>
      </c>
      <c r="D293" s="12">
        <v>6.4</v>
      </c>
    </row>
    <row r="294" spans="1:4" x14ac:dyDescent="0.2">
      <c r="A294" t="s">
        <v>65</v>
      </c>
      <c r="B294" t="s">
        <v>214</v>
      </c>
      <c r="C294">
        <v>1990</v>
      </c>
      <c r="D294" s="12">
        <v>6.5</v>
      </c>
    </row>
    <row r="295" spans="1:4" x14ac:dyDescent="0.2">
      <c r="A295" t="s">
        <v>65</v>
      </c>
      <c r="B295" t="s">
        <v>214</v>
      </c>
      <c r="C295">
        <v>1991</v>
      </c>
      <c r="D295" s="12">
        <v>6.1</v>
      </c>
    </row>
    <row r="296" spans="1:4" x14ac:dyDescent="0.2">
      <c r="A296" t="s">
        <v>65</v>
      </c>
      <c r="B296" t="s">
        <v>214</v>
      </c>
      <c r="C296">
        <v>1992</v>
      </c>
      <c r="D296" s="12">
        <v>5.8</v>
      </c>
    </row>
    <row r="297" spans="1:4" x14ac:dyDescent="0.2">
      <c r="A297" t="s">
        <v>65</v>
      </c>
      <c r="B297" t="s">
        <v>214</v>
      </c>
      <c r="C297">
        <v>1993</v>
      </c>
      <c r="D297" s="12">
        <v>5.4</v>
      </c>
    </row>
    <row r="298" spans="1:4" x14ac:dyDescent="0.2">
      <c r="A298" t="s">
        <v>65</v>
      </c>
      <c r="B298" t="s">
        <v>214</v>
      </c>
      <c r="C298">
        <v>1994</v>
      </c>
      <c r="D298" s="12">
        <v>5.0999999999999996</v>
      </c>
    </row>
    <row r="299" spans="1:4" x14ac:dyDescent="0.2">
      <c r="A299" t="s">
        <v>65</v>
      </c>
      <c r="B299" t="s">
        <v>214</v>
      </c>
      <c r="C299">
        <v>1995</v>
      </c>
      <c r="D299" s="12">
        <v>5.0999999999999996</v>
      </c>
    </row>
    <row r="300" spans="1:4" x14ac:dyDescent="0.2">
      <c r="A300" t="s">
        <v>65</v>
      </c>
      <c r="B300" t="s">
        <v>214</v>
      </c>
      <c r="C300">
        <v>1996</v>
      </c>
      <c r="D300" s="12">
        <v>5</v>
      </c>
    </row>
    <row r="301" spans="1:4" x14ac:dyDescent="0.2">
      <c r="A301" t="s">
        <v>65</v>
      </c>
      <c r="B301" t="s">
        <v>214</v>
      </c>
      <c r="C301">
        <v>1997</v>
      </c>
      <c r="D301" s="12">
        <v>4.7</v>
      </c>
    </row>
    <row r="302" spans="1:4" x14ac:dyDescent="0.2">
      <c r="A302" t="s">
        <v>65</v>
      </c>
      <c r="B302" t="s">
        <v>214</v>
      </c>
      <c r="C302">
        <v>1998</v>
      </c>
      <c r="D302" s="12">
        <v>4.4000000000000004</v>
      </c>
    </row>
    <row r="303" spans="1:4" x14ac:dyDescent="0.2">
      <c r="A303" t="s">
        <v>65</v>
      </c>
      <c r="B303" t="s">
        <v>214</v>
      </c>
      <c r="C303">
        <v>1999</v>
      </c>
      <c r="D303" s="12">
        <v>4.3</v>
      </c>
    </row>
    <row r="304" spans="1:4" x14ac:dyDescent="0.2">
      <c r="A304" t="s">
        <v>65</v>
      </c>
      <c r="B304" t="s">
        <v>214</v>
      </c>
      <c r="C304">
        <v>2000</v>
      </c>
      <c r="D304" s="12">
        <v>4.4000000000000004</v>
      </c>
    </row>
    <row r="305" spans="1:4" x14ac:dyDescent="0.2">
      <c r="A305" t="s">
        <v>65</v>
      </c>
      <c r="B305" t="s">
        <v>214</v>
      </c>
      <c r="C305">
        <v>2001</v>
      </c>
      <c r="D305" s="12">
        <v>4.0999999999999996</v>
      </c>
    </row>
    <row r="306" spans="1:4" x14ac:dyDescent="0.2">
      <c r="A306" t="s">
        <v>65</v>
      </c>
      <c r="B306" t="s">
        <v>214</v>
      </c>
      <c r="C306">
        <v>2002</v>
      </c>
      <c r="D306" s="12">
        <v>3.9</v>
      </c>
    </row>
    <row r="307" spans="1:4" x14ac:dyDescent="0.2">
      <c r="A307" t="s">
        <v>65</v>
      </c>
      <c r="B307" t="s">
        <v>214</v>
      </c>
      <c r="C307">
        <v>2003</v>
      </c>
      <c r="D307" s="12">
        <v>4</v>
      </c>
    </row>
    <row r="308" spans="1:4" x14ac:dyDescent="0.2">
      <c r="A308" t="s">
        <v>65</v>
      </c>
      <c r="B308" t="s">
        <v>214</v>
      </c>
      <c r="C308">
        <v>2004</v>
      </c>
      <c r="D308" s="12">
        <v>4.2</v>
      </c>
    </row>
    <row r="309" spans="1:4" x14ac:dyDescent="0.2">
      <c r="A309" t="s">
        <v>65</v>
      </c>
      <c r="B309" t="s">
        <v>214</v>
      </c>
      <c r="C309">
        <v>2005</v>
      </c>
      <c r="D309" s="12">
        <v>4.0999999999999996</v>
      </c>
    </row>
    <row r="310" spans="1:4" x14ac:dyDescent="0.2">
      <c r="A310" t="s">
        <v>65</v>
      </c>
      <c r="B310" t="s">
        <v>214</v>
      </c>
      <c r="C310">
        <v>2006</v>
      </c>
      <c r="D310" s="12">
        <v>4.2</v>
      </c>
    </row>
    <row r="311" spans="1:4" x14ac:dyDescent="0.2">
      <c r="A311" t="s">
        <v>65</v>
      </c>
      <c r="B311" t="s">
        <v>214</v>
      </c>
      <c r="C311">
        <v>2007</v>
      </c>
      <c r="D311" s="12">
        <v>4.3</v>
      </c>
    </row>
    <row r="312" spans="1:4" x14ac:dyDescent="0.2">
      <c r="A312" t="s">
        <v>65</v>
      </c>
      <c r="B312" t="s">
        <v>214</v>
      </c>
      <c r="C312">
        <v>2008</v>
      </c>
      <c r="D312" s="12">
        <v>4.3</v>
      </c>
    </row>
    <row r="313" spans="1:4" x14ac:dyDescent="0.2">
      <c r="A313" t="s">
        <v>65</v>
      </c>
      <c r="B313" t="s">
        <v>214</v>
      </c>
      <c r="C313">
        <v>2009</v>
      </c>
      <c r="D313" s="12">
        <v>4</v>
      </c>
    </row>
    <row r="314" spans="1:4" x14ac:dyDescent="0.2">
      <c r="A314" t="s">
        <v>65</v>
      </c>
      <c r="B314" t="s">
        <v>214</v>
      </c>
      <c r="C314">
        <v>2010</v>
      </c>
      <c r="D314" s="12">
        <v>3.9</v>
      </c>
    </row>
    <row r="315" spans="1:4" x14ac:dyDescent="0.2">
      <c r="A315" t="s">
        <v>65</v>
      </c>
      <c r="B315" t="s">
        <v>214</v>
      </c>
      <c r="C315">
        <v>2011</v>
      </c>
      <c r="D315" s="12">
        <v>3.7</v>
      </c>
    </row>
    <row r="316" spans="1:4" x14ac:dyDescent="0.2">
      <c r="A316" t="s">
        <v>65</v>
      </c>
      <c r="B316" t="s">
        <v>214</v>
      </c>
      <c r="C316">
        <v>2012</v>
      </c>
      <c r="D316" s="12">
        <v>3.8</v>
      </c>
    </row>
    <row r="317" spans="1:4" x14ac:dyDescent="0.2">
      <c r="A317" t="s">
        <v>65</v>
      </c>
      <c r="B317" t="s">
        <v>214</v>
      </c>
      <c r="C317">
        <v>2013</v>
      </c>
      <c r="D317" s="12">
        <v>3.4</v>
      </c>
    </row>
    <row r="318" spans="1:4" x14ac:dyDescent="0.2">
      <c r="A318" t="s">
        <v>65</v>
      </c>
      <c r="B318" t="s">
        <v>214</v>
      </c>
      <c r="C318">
        <v>2014</v>
      </c>
      <c r="D318" s="12">
        <v>3.6</v>
      </c>
    </row>
    <row r="319" spans="1:4" x14ac:dyDescent="0.2">
      <c r="A319" t="s">
        <v>65</v>
      </c>
      <c r="B319" t="s">
        <v>214</v>
      </c>
      <c r="C319">
        <v>2015</v>
      </c>
      <c r="D319" s="12">
        <v>4</v>
      </c>
    </row>
    <row r="320" spans="1:4" x14ac:dyDescent="0.2">
      <c r="A320" t="s">
        <v>65</v>
      </c>
      <c r="B320" t="s">
        <v>214</v>
      </c>
      <c r="C320">
        <v>2016</v>
      </c>
      <c r="D320" s="12">
        <v>3.9</v>
      </c>
    </row>
    <row r="321" spans="1:4" x14ac:dyDescent="0.2">
      <c r="A321" t="s">
        <v>65</v>
      </c>
      <c r="B321" t="s">
        <v>214</v>
      </c>
      <c r="C321">
        <v>2017</v>
      </c>
      <c r="D321" s="12">
        <v>3.9</v>
      </c>
    </row>
    <row r="322" spans="1:4" x14ac:dyDescent="0.2">
      <c r="A322" t="s">
        <v>215</v>
      </c>
      <c r="B322" t="s">
        <v>216</v>
      </c>
      <c r="C322">
        <v>1970</v>
      </c>
      <c r="D322" s="12">
        <v>6.0999999049999998</v>
      </c>
    </row>
    <row r="323" spans="1:4" x14ac:dyDescent="0.2">
      <c r="A323" t="s">
        <v>215</v>
      </c>
      <c r="B323" t="s">
        <v>216</v>
      </c>
      <c r="C323">
        <v>1985</v>
      </c>
      <c r="D323" s="12">
        <v>6.0999999049999998</v>
      </c>
    </row>
    <row r="324" spans="1:4" x14ac:dyDescent="0.2">
      <c r="A324" t="s">
        <v>215</v>
      </c>
      <c r="B324" t="s">
        <v>216</v>
      </c>
      <c r="C324">
        <v>1995</v>
      </c>
      <c r="D324" s="12">
        <v>6.3000001909999996</v>
      </c>
    </row>
    <row r="325" spans="1:4" x14ac:dyDescent="0.2">
      <c r="A325" t="s">
        <v>215</v>
      </c>
      <c r="B325" t="s">
        <v>216</v>
      </c>
      <c r="C325">
        <v>2001</v>
      </c>
      <c r="D325" s="12">
        <v>6.1999998090000004</v>
      </c>
    </row>
    <row r="326" spans="1:4" x14ac:dyDescent="0.2">
      <c r="A326" t="s">
        <v>215</v>
      </c>
      <c r="B326" t="s">
        <v>216</v>
      </c>
      <c r="C326">
        <v>2002</v>
      </c>
      <c r="D326" s="12">
        <v>6.3000001909999996</v>
      </c>
    </row>
    <row r="327" spans="1:4" x14ac:dyDescent="0.2">
      <c r="A327" t="s">
        <v>105</v>
      </c>
      <c r="B327" t="s">
        <v>217</v>
      </c>
      <c r="C327">
        <v>1970</v>
      </c>
      <c r="D327" s="12">
        <v>9.3999996190000008</v>
      </c>
    </row>
    <row r="328" spans="1:4" x14ac:dyDescent="0.2">
      <c r="A328" t="s">
        <v>105</v>
      </c>
      <c r="B328" t="s">
        <v>217</v>
      </c>
      <c r="C328">
        <v>1985</v>
      </c>
      <c r="D328" s="12">
        <v>12.19999981</v>
      </c>
    </row>
    <row r="329" spans="1:4" x14ac:dyDescent="0.2">
      <c r="A329" t="s">
        <v>105</v>
      </c>
      <c r="B329" t="s">
        <v>217</v>
      </c>
      <c r="C329">
        <v>1995</v>
      </c>
      <c r="D329" s="12">
        <v>16.399999619999999</v>
      </c>
    </row>
    <row r="330" spans="1:4" x14ac:dyDescent="0.2">
      <c r="A330" t="s">
        <v>105</v>
      </c>
      <c r="B330" t="s">
        <v>217</v>
      </c>
      <c r="C330">
        <v>2005</v>
      </c>
      <c r="D330" s="12">
        <v>12.899999620000001</v>
      </c>
    </row>
    <row r="331" spans="1:4" x14ac:dyDescent="0.2">
      <c r="A331" t="s">
        <v>105</v>
      </c>
      <c r="B331" t="s">
        <v>217</v>
      </c>
      <c r="C331">
        <v>2006</v>
      </c>
      <c r="D331" s="12">
        <v>13.69999981</v>
      </c>
    </row>
    <row r="332" spans="1:4" x14ac:dyDescent="0.2">
      <c r="A332" t="s">
        <v>218</v>
      </c>
      <c r="B332" t="s">
        <v>219</v>
      </c>
      <c r="C332">
        <v>1970</v>
      </c>
      <c r="D332" s="12">
        <v>4.1999998090000004</v>
      </c>
    </row>
    <row r="333" spans="1:4" x14ac:dyDescent="0.2">
      <c r="A333" t="s">
        <v>218</v>
      </c>
      <c r="B333" t="s">
        <v>219</v>
      </c>
      <c r="C333">
        <v>1980</v>
      </c>
      <c r="D333" s="12">
        <v>5</v>
      </c>
    </row>
    <row r="334" spans="1:4" x14ac:dyDescent="0.2">
      <c r="A334" t="s">
        <v>218</v>
      </c>
      <c r="B334" t="s">
        <v>219</v>
      </c>
      <c r="C334">
        <v>1995</v>
      </c>
      <c r="D334" s="12">
        <v>2.9000000950000002</v>
      </c>
    </row>
    <row r="335" spans="1:4" x14ac:dyDescent="0.2">
      <c r="A335" t="s">
        <v>218</v>
      </c>
      <c r="B335" t="s">
        <v>219</v>
      </c>
      <c r="C335">
        <v>2005</v>
      </c>
      <c r="D335" s="12">
        <v>2.4000000950000002</v>
      </c>
    </row>
    <row r="336" spans="1:4" x14ac:dyDescent="0.2">
      <c r="A336" t="s">
        <v>218</v>
      </c>
      <c r="B336" t="s">
        <v>219</v>
      </c>
      <c r="C336">
        <v>2006</v>
      </c>
      <c r="D336" s="12">
        <v>2.2000000480000002</v>
      </c>
    </row>
    <row r="337" spans="1:4" x14ac:dyDescent="0.2">
      <c r="A337" t="s">
        <v>164</v>
      </c>
      <c r="B337" t="s">
        <v>220</v>
      </c>
      <c r="C337">
        <v>1960</v>
      </c>
      <c r="D337" s="12">
        <v>10.1</v>
      </c>
    </row>
    <row r="338" spans="1:4" x14ac:dyDescent="0.2">
      <c r="A338" t="s">
        <v>164</v>
      </c>
      <c r="B338" t="s">
        <v>220</v>
      </c>
      <c r="C338">
        <v>1961</v>
      </c>
      <c r="D338" s="12">
        <v>9.6999999999999993</v>
      </c>
    </row>
    <row r="339" spans="1:4" x14ac:dyDescent="0.2">
      <c r="A339" t="s">
        <v>164</v>
      </c>
      <c r="B339" t="s">
        <v>220</v>
      </c>
      <c r="C339">
        <v>1962</v>
      </c>
      <c r="D339" s="12">
        <v>9.1</v>
      </c>
    </row>
    <row r="340" spans="1:4" x14ac:dyDescent="0.2">
      <c r="A340" t="s">
        <v>164</v>
      </c>
      <c r="B340" t="s">
        <v>220</v>
      </c>
      <c r="C340">
        <v>1963</v>
      </c>
      <c r="D340" s="12">
        <v>8.6</v>
      </c>
    </row>
    <row r="341" spans="1:4" x14ac:dyDescent="0.2">
      <c r="A341" t="s">
        <v>164</v>
      </c>
      <c r="B341" t="s">
        <v>220</v>
      </c>
      <c r="C341">
        <v>1964</v>
      </c>
      <c r="D341" s="12">
        <v>8.9</v>
      </c>
    </row>
    <row r="342" spans="1:4" x14ac:dyDescent="0.2">
      <c r="A342" t="s">
        <v>164</v>
      </c>
      <c r="B342" t="s">
        <v>220</v>
      </c>
      <c r="C342">
        <v>1965</v>
      </c>
      <c r="D342" s="12">
        <v>9.3000000000000007</v>
      </c>
    </row>
    <row r="343" spans="1:4" x14ac:dyDescent="0.2">
      <c r="A343" t="s">
        <v>164</v>
      </c>
      <c r="B343" t="s">
        <v>220</v>
      </c>
      <c r="C343">
        <v>1966</v>
      </c>
      <c r="D343" s="12">
        <v>8.6999999999999993</v>
      </c>
    </row>
    <row r="344" spans="1:4" x14ac:dyDescent="0.2">
      <c r="A344" t="s">
        <v>164</v>
      </c>
      <c r="B344" t="s">
        <v>220</v>
      </c>
      <c r="C344">
        <v>1967</v>
      </c>
      <c r="D344" s="12">
        <v>8.3000000000000007</v>
      </c>
    </row>
    <row r="345" spans="1:4" x14ac:dyDescent="0.2">
      <c r="A345" t="s">
        <v>164</v>
      </c>
      <c r="B345" t="s">
        <v>220</v>
      </c>
      <c r="C345">
        <v>1968</v>
      </c>
      <c r="D345" s="12">
        <v>8.1999999999999993</v>
      </c>
    </row>
    <row r="346" spans="1:4" x14ac:dyDescent="0.2">
      <c r="A346" t="s">
        <v>164</v>
      </c>
      <c r="B346" t="s">
        <v>220</v>
      </c>
      <c r="C346">
        <v>1969</v>
      </c>
      <c r="D346" s="12">
        <v>8.6</v>
      </c>
    </row>
    <row r="347" spans="1:4" x14ac:dyDescent="0.2">
      <c r="A347" t="s">
        <v>164</v>
      </c>
      <c r="B347" t="s">
        <v>220</v>
      </c>
      <c r="C347">
        <v>1970</v>
      </c>
      <c r="D347" s="12">
        <v>9.3000000000000007</v>
      </c>
    </row>
    <row r="348" spans="1:4" x14ac:dyDescent="0.2">
      <c r="A348" t="s">
        <v>164</v>
      </c>
      <c r="B348" t="s">
        <v>220</v>
      </c>
      <c r="C348">
        <v>1971</v>
      </c>
      <c r="D348" s="12">
        <v>9.4</v>
      </c>
    </row>
    <row r="349" spans="1:4" x14ac:dyDescent="0.2">
      <c r="A349" t="s">
        <v>164</v>
      </c>
      <c r="B349" t="s">
        <v>220</v>
      </c>
      <c r="C349">
        <v>1972</v>
      </c>
      <c r="D349" s="12">
        <v>9.1</v>
      </c>
    </row>
    <row r="350" spans="1:4" x14ac:dyDescent="0.2">
      <c r="A350" t="s">
        <v>164</v>
      </c>
      <c r="B350" t="s">
        <v>220</v>
      </c>
      <c r="C350">
        <v>1973</v>
      </c>
      <c r="D350" s="12">
        <v>8.8000000000000007</v>
      </c>
    </row>
    <row r="351" spans="1:4" x14ac:dyDescent="0.2">
      <c r="A351" t="s">
        <v>164</v>
      </c>
      <c r="B351" t="s">
        <v>220</v>
      </c>
      <c r="C351">
        <v>1974</v>
      </c>
      <c r="D351" s="12">
        <v>8.9</v>
      </c>
    </row>
    <row r="352" spans="1:4" x14ac:dyDescent="0.2">
      <c r="A352" t="s">
        <v>164</v>
      </c>
      <c r="B352" t="s">
        <v>220</v>
      </c>
      <c r="C352">
        <v>1975</v>
      </c>
      <c r="D352" s="12">
        <v>9</v>
      </c>
    </row>
    <row r="353" spans="1:4" x14ac:dyDescent="0.2">
      <c r="A353" t="s">
        <v>164</v>
      </c>
      <c r="B353" t="s">
        <v>220</v>
      </c>
      <c r="C353">
        <v>1976</v>
      </c>
      <c r="D353" s="12">
        <v>8.4</v>
      </c>
    </row>
    <row r="354" spans="1:4" x14ac:dyDescent="0.2">
      <c r="A354" t="s">
        <v>164</v>
      </c>
      <c r="B354" t="s">
        <v>220</v>
      </c>
      <c r="C354">
        <v>1977</v>
      </c>
      <c r="D354" s="12">
        <v>8.6</v>
      </c>
    </row>
    <row r="355" spans="1:4" x14ac:dyDescent="0.2">
      <c r="A355" t="s">
        <v>164</v>
      </c>
      <c r="B355" t="s">
        <v>220</v>
      </c>
      <c r="C355">
        <v>1978</v>
      </c>
      <c r="D355" s="12">
        <v>8.5</v>
      </c>
    </row>
    <row r="356" spans="1:4" x14ac:dyDescent="0.2">
      <c r="A356" t="s">
        <v>164</v>
      </c>
      <c r="B356" t="s">
        <v>220</v>
      </c>
      <c r="C356">
        <v>1979</v>
      </c>
      <c r="D356" s="12">
        <v>8.5</v>
      </c>
    </row>
    <row r="357" spans="1:4" x14ac:dyDescent="0.2">
      <c r="A357" t="s">
        <v>164</v>
      </c>
      <c r="B357" t="s">
        <v>220</v>
      </c>
      <c r="C357">
        <v>1980</v>
      </c>
      <c r="D357" s="12">
        <v>8.5</v>
      </c>
    </row>
    <row r="358" spans="1:4" x14ac:dyDescent="0.2">
      <c r="A358" t="s">
        <v>164</v>
      </c>
      <c r="B358" t="s">
        <v>220</v>
      </c>
      <c r="C358">
        <v>1981</v>
      </c>
      <c r="D358" s="12">
        <v>8.9</v>
      </c>
    </row>
    <row r="359" spans="1:4" x14ac:dyDescent="0.2">
      <c r="A359" t="s">
        <v>164</v>
      </c>
      <c r="B359" t="s">
        <v>220</v>
      </c>
      <c r="C359">
        <v>1982</v>
      </c>
      <c r="D359" s="12">
        <v>8.6999999999999993</v>
      </c>
    </row>
    <row r="360" spans="1:4" x14ac:dyDescent="0.2">
      <c r="A360" t="s">
        <v>164</v>
      </c>
      <c r="B360" t="s">
        <v>220</v>
      </c>
      <c r="C360">
        <v>1983</v>
      </c>
      <c r="D360" s="12">
        <v>8.8000000000000007</v>
      </c>
    </row>
    <row r="361" spans="1:4" x14ac:dyDescent="0.2">
      <c r="A361" t="s">
        <v>164</v>
      </c>
      <c r="B361" t="s">
        <v>220</v>
      </c>
      <c r="C361">
        <v>1984</v>
      </c>
      <c r="D361" s="12">
        <v>8.4</v>
      </c>
    </row>
    <row r="362" spans="1:4" x14ac:dyDescent="0.2">
      <c r="A362" t="s">
        <v>164</v>
      </c>
      <c r="B362" t="s">
        <v>220</v>
      </c>
      <c r="C362">
        <v>1985</v>
      </c>
      <c r="D362" s="12">
        <v>8.1</v>
      </c>
    </row>
    <row r="363" spans="1:4" x14ac:dyDescent="0.2">
      <c r="A363" t="s">
        <v>164</v>
      </c>
      <c r="B363" t="s">
        <v>220</v>
      </c>
      <c r="C363">
        <v>1986</v>
      </c>
      <c r="D363" s="12">
        <v>7.9</v>
      </c>
    </row>
    <row r="364" spans="1:4" x14ac:dyDescent="0.2">
      <c r="A364" t="s">
        <v>164</v>
      </c>
      <c r="B364" t="s">
        <v>220</v>
      </c>
      <c r="C364">
        <v>1987</v>
      </c>
      <c r="D364" s="12">
        <v>7.8</v>
      </c>
    </row>
    <row r="365" spans="1:4" x14ac:dyDescent="0.2">
      <c r="A365" t="s">
        <v>164</v>
      </c>
      <c r="B365" t="s">
        <v>220</v>
      </c>
      <c r="C365">
        <v>1988</v>
      </c>
      <c r="D365" s="12">
        <v>7.8</v>
      </c>
    </row>
    <row r="366" spans="1:4" x14ac:dyDescent="0.2">
      <c r="A366" t="s">
        <v>164</v>
      </c>
      <c r="B366" t="s">
        <v>220</v>
      </c>
      <c r="C366">
        <v>1989</v>
      </c>
      <c r="D366" s="12">
        <v>7.7</v>
      </c>
    </row>
    <row r="367" spans="1:4" x14ac:dyDescent="0.2">
      <c r="A367" t="s">
        <v>164</v>
      </c>
      <c r="B367" t="s">
        <v>220</v>
      </c>
      <c r="C367">
        <v>1990</v>
      </c>
      <c r="D367" s="12">
        <v>6.7</v>
      </c>
    </row>
    <row r="368" spans="1:4" x14ac:dyDescent="0.2">
      <c r="A368" t="s">
        <v>164</v>
      </c>
      <c r="B368" t="s">
        <v>220</v>
      </c>
      <c r="C368">
        <v>1991</v>
      </c>
      <c r="D368" s="12">
        <v>6.3</v>
      </c>
    </row>
    <row r="369" spans="1:4" x14ac:dyDescent="0.2">
      <c r="A369" t="s">
        <v>164</v>
      </c>
      <c r="B369" t="s">
        <v>220</v>
      </c>
      <c r="C369">
        <v>1996</v>
      </c>
      <c r="D369" s="12">
        <v>5.8000001909999996</v>
      </c>
    </row>
    <row r="370" spans="1:4" x14ac:dyDescent="0.2">
      <c r="A370" t="s">
        <v>164</v>
      </c>
      <c r="B370" t="s">
        <v>220</v>
      </c>
      <c r="C370">
        <v>1997</v>
      </c>
      <c r="D370" s="12">
        <v>6.4</v>
      </c>
    </row>
    <row r="371" spans="1:4" x14ac:dyDescent="0.2">
      <c r="A371" t="s">
        <v>164</v>
      </c>
      <c r="B371" t="s">
        <v>220</v>
      </c>
      <c r="C371">
        <v>1998</v>
      </c>
      <c r="D371" s="12">
        <v>6.2</v>
      </c>
    </row>
    <row r="372" spans="1:4" x14ac:dyDescent="0.2">
      <c r="A372" t="s">
        <v>164</v>
      </c>
      <c r="B372" t="s">
        <v>220</v>
      </c>
      <c r="C372">
        <v>1999</v>
      </c>
      <c r="D372" s="12">
        <v>6</v>
      </c>
    </row>
    <row r="373" spans="1:4" x14ac:dyDescent="0.2">
      <c r="A373" t="s">
        <v>164</v>
      </c>
      <c r="B373" t="s">
        <v>220</v>
      </c>
      <c r="C373">
        <v>2000</v>
      </c>
      <c r="D373" s="12">
        <v>5.6</v>
      </c>
    </row>
    <row r="374" spans="1:4" x14ac:dyDescent="0.2">
      <c r="A374" t="s">
        <v>164</v>
      </c>
      <c r="B374" t="s">
        <v>220</v>
      </c>
      <c r="C374">
        <v>2002</v>
      </c>
      <c r="D374" s="12">
        <v>5.3</v>
      </c>
    </row>
    <row r="375" spans="1:4" x14ac:dyDescent="0.2">
      <c r="A375" t="s">
        <v>164</v>
      </c>
      <c r="B375" t="s">
        <v>220</v>
      </c>
      <c r="C375">
        <v>2003</v>
      </c>
      <c r="D375" s="12">
        <v>5.4</v>
      </c>
    </row>
    <row r="376" spans="1:4" x14ac:dyDescent="0.2">
      <c r="A376" t="s">
        <v>164</v>
      </c>
      <c r="B376" t="s">
        <v>220</v>
      </c>
      <c r="C376">
        <v>2004</v>
      </c>
      <c r="D376" s="12">
        <v>5.6</v>
      </c>
    </row>
    <row r="377" spans="1:4" x14ac:dyDescent="0.2">
      <c r="A377" t="s">
        <v>164</v>
      </c>
      <c r="B377" t="s">
        <v>220</v>
      </c>
      <c r="C377">
        <v>2005</v>
      </c>
      <c r="D377" s="12">
        <v>5.6</v>
      </c>
    </row>
    <row r="378" spans="1:4" x14ac:dyDescent="0.2">
      <c r="A378" t="s">
        <v>164</v>
      </c>
      <c r="B378" t="s">
        <v>220</v>
      </c>
      <c r="C378">
        <v>2006</v>
      </c>
      <c r="D378" s="12">
        <v>5.6</v>
      </c>
    </row>
    <row r="379" spans="1:4" x14ac:dyDescent="0.2">
      <c r="A379" t="s">
        <v>164</v>
      </c>
      <c r="B379" t="s">
        <v>220</v>
      </c>
      <c r="C379">
        <v>2007</v>
      </c>
      <c r="D379" s="12">
        <v>6.1</v>
      </c>
    </row>
    <row r="380" spans="1:4" x14ac:dyDescent="0.2">
      <c r="A380" t="s">
        <v>164</v>
      </c>
      <c r="B380" t="s">
        <v>220</v>
      </c>
      <c r="C380">
        <v>2008</v>
      </c>
      <c r="D380" s="12">
        <v>5.8</v>
      </c>
    </row>
    <row r="381" spans="1:4" x14ac:dyDescent="0.2">
      <c r="A381" t="s">
        <v>164</v>
      </c>
      <c r="B381" t="s">
        <v>220</v>
      </c>
      <c r="C381">
        <v>2009</v>
      </c>
      <c r="D381" s="12">
        <v>5.4</v>
      </c>
    </row>
    <row r="382" spans="1:4" x14ac:dyDescent="0.2">
      <c r="A382" t="s">
        <v>164</v>
      </c>
      <c r="B382" t="s">
        <v>220</v>
      </c>
      <c r="C382">
        <v>2010</v>
      </c>
      <c r="D382" s="12">
        <v>5.0999999999999996</v>
      </c>
    </row>
    <row r="383" spans="1:4" x14ac:dyDescent="0.2">
      <c r="A383" t="s">
        <v>164</v>
      </c>
      <c r="B383" t="s">
        <v>220</v>
      </c>
      <c r="C383">
        <v>2012</v>
      </c>
      <c r="D383" s="12">
        <v>4.8</v>
      </c>
    </row>
    <row r="384" spans="1:4" x14ac:dyDescent="0.2">
      <c r="A384" t="s">
        <v>221</v>
      </c>
      <c r="B384" t="s">
        <v>222</v>
      </c>
      <c r="C384">
        <v>1984</v>
      </c>
      <c r="D384" s="12">
        <v>3.0999999050000002</v>
      </c>
    </row>
    <row r="385" spans="1:4" x14ac:dyDescent="0.2">
      <c r="A385" t="s">
        <v>132</v>
      </c>
      <c r="B385" t="s">
        <v>223</v>
      </c>
      <c r="C385">
        <v>1970</v>
      </c>
      <c r="D385" s="12">
        <v>1.2000000479999999</v>
      </c>
    </row>
    <row r="386" spans="1:4" x14ac:dyDescent="0.2">
      <c r="A386" t="s">
        <v>132</v>
      </c>
      <c r="B386" t="s">
        <v>223</v>
      </c>
      <c r="C386">
        <v>1985</v>
      </c>
      <c r="D386" s="12">
        <v>7</v>
      </c>
    </row>
    <row r="387" spans="1:4" x14ac:dyDescent="0.2">
      <c r="A387" t="s">
        <v>132</v>
      </c>
      <c r="B387" t="s">
        <v>223</v>
      </c>
      <c r="C387">
        <v>2004</v>
      </c>
      <c r="D387" s="12">
        <v>4.4000000950000002</v>
      </c>
    </row>
    <row r="388" spans="1:4" x14ac:dyDescent="0.2">
      <c r="A388" t="s">
        <v>132</v>
      </c>
      <c r="B388" t="s">
        <v>223</v>
      </c>
      <c r="C388">
        <v>2005</v>
      </c>
      <c r="D388" s="12">
        <v>4.5</v>
      </c>
    </row>
    <row r="389" spans="1:4" x14ac:dyDescent="0.2">
      <c r="A389" t="s">
        <v>132</v>
      </c>
      <c r="B389" t="s">
        <v>223</v>
      </c>
      <c r="C389">
        <v>2006</v>
      </c>
      <c r="D389" s="12">
        <v>4.6999998090000004</v>
      </c>
    </row>
    <row r="390" spans="1:4" x14ac:dyDescent="0.2">
      <c r="A390" t="s">
        <v>224</v>
      </c>
      <c r="B390" t="s">
        <v>225</v>
      </c>
      <c r="C390">
        <v>1970</v>
      </c>
      <c r="D390" s="12">
        <v>7.6999998090000004</v>
      </c>
    </row>
    <row r="391" spans="1:4" x14ac:dyDescent="0.2">
      <c r="A391" t="s">
        <v>224</v>
      </c>
      <c r="B391" t="s">
        <v>225</v>
      </c>
      <c r="C391">
        <v>1985</v>
      </c>
      <c r="D391" s="12">
        <v>13</v>
      </c>
    </row>
    <row r="392" spans="1:4" x14ac:dyDescent="0.2">
      <c r="A392" t="s">
        <v>224</v>
      </c>
      <c r="B392" t="s">
        <v>225</v>
      </c>
      <c r="C392">
        <v>1997</v>
      </c>
      <c r="D392" s="12">
        <v>18</v>
      </c>
    </row>
    <row r="393" spans="1:4" x14ac:dyDescent="0.2">
      <c r="A393" t="s">
        <v>224</v>
      </c>
      <c r="B393" t="s">
        <v>225</v>
      </c>
      <c r="C393">
        <v>2003</v>
      </c>
      <c r="D393" s="12">
        <v>22.299999239999998</v>
      </c>
    </row>
    <row r="394" spans="1:4" x14ac:dyDescent="0.2">
      <c r="A394" t="s">
        <v>224</v>
      </c>
      <c r="B394" t="s">
        <v>225</v>
      </c>
      <c r="C394">
        <v>2004</v>
      </c>
      <c r="D394" s="12">
        <v>19.600000380000001</v>
      </c>
    </row>
    <row r="395" spans="1:4" x14ac:dyDescent="0.2">
      <c r="A395" t="s">
        <v>141</v>
      </c>
      <c r="B395" t="s">
        <v>226</v>
      </c>
      <c r="C395">
        <v>1970</v>
      </c>
      <c r="D395" s="12">
        <v>4.5999999049999998</v>
      </c>
    </row>
    <row r="396" spans="1:4" x14ac:dyDescent="0.2">
      <c r="A396" t="s">
        <v>141</v>
      </c>
      <c r="B396" t="s">
        <v>226</v>
      </c>
      <c r="C396">
        <v>1985</v>
      </c>
      <c r="D396" s="12">
        <v>8.5</v>
      </c>
    </row>
    <row r="397" spans="1:4" x14ac:dyDescent="0.2">
      <c r="A397" t="s">
        <v>141</v>
      </c>
      <c r="B397" t="s">
        <v>226</v>
      </c>
      <c r="C397">
        <v>1995</v>
      </c>
      <c r="D397" s="12">
        <v>6.0999999049999998</v>
      </c>
    </row>
    <row r="398" spans="1:4" x14ac:dyDescent="0.2">
      <c r="A398" t="s">
        <v>141</v>
      </c>
      <c r="B398" t="s">
        <v>226</v>
      </c>
      <c r="C398">
        <v>2003</v>
      </c>
      <c r="D398" s="12">
        <v>6.3000001909999996</v>
      </c>
    </row>
    <row r="399" spans="1:4" x14ac:dyDescent="0.2">
      <c r="A399" t="s">
        <v>141</v>
      </c>
      <c r="B399" t="s">
        <v>226</v>
      </c>
      <c r="C399">
        <v>2004</v>
      </c>
      <c r="D399" s="12">
        <v>5.5</v>
      </c>
    </row>
    <row r="400" spans="1:4" x14ac:dyDescent="0.2">
      <c r="A400" t="s">
        <v>146</v>
      </c>
      <c r="B400" t="s">
        <v>227</v>
      </c>
      <c r="C400">
        <v>1960</v>
      </c>
      <c r="D400" s="12">
        <v>8.8000000000000007</v>
      </c>
    </row>
    <row r="401" spans="1:4" x14ac:dyDescent="0.2">
      <c r="A401" t="s">
        <v>146</v>
      </c>
      <c r="B401" t="s">
        <v>227</v>
      </c>
      <c r="C401">
        <v>1961</v>
      </c>
      <c r="D401" s="12">
        <v>8.4</v>
      </c>
    </row>
    <row r="402" spans="1:4" x14ac:dyDescent="0.2">
      <c r="A402" t="s">
        <v>146</v>
      </c>
      <c r="B402" t="s">
        <v>227</v>
      </c>
      <c r="C402">
        <v>1962</v>
      </c>
      <c r="D402" s="12">
        <v>8.1</v>
      </c>
    </row>
    <row r="403" spans="1:4" x14ac:dyDescent="0.2">
      <c r="A403" t="s">
        <v>146</v>
      </c>
      <c r="B403" t="s">
        <v>227</v>
      </c>
      <c r="C403">
        <v>1963</v>
      </c>
      <c r="D403" s="12">
        <v>8.1999999999999993</v>
      </c>
    </row>
    <row r="404" spans="1:4" x14ac:dyDescent="0.2">
      <c r="A404" t="s">
        <v>146</v>
      </c>
      <c r="B404" t="s">
        <v>227</v>
      </c>
      <c r="C404">
        <v>1964</v>
      </c>
      <c r="D404" s="12">
        <v>8.1</v>
      </c>
    </row>
    <row r="405" spans="1:4" x14ac:dyDescent="0.2">
      <c r="A405" t="s">
        <v>146</v>
      </c>
      <c r="B405" t="s">
        <v>227</v>
      </c>
      <c r="C405">
        <v>1965</v>
      </c>
      <c r="D405" s="12">
        <v>8</v>
      </c>
    </row>
    <row r="406" spans="1:4" x14ac:dyDescent="0.2">
      <c r="A406" t="s">
        <v>146</v>
      </c>
      <c r="B406" t="s">
        <v>227</v>
      </c>
      <c r="C406">
        <v>1966</v>
      </c>
      <c r="D406" s="12">
        <v>8.1999999999999993</v>
      </c>
    </row>
    <row r="407" spans="1:4" x14ac:dyDescent="0.2">
      <c r="A407" t="s">
        <v>146</v>
      </c>
      <c r="B407" t="s">
        <v>227</v>
      </c>
      <c r="C407">
        <v>1967</v>
      </c>
      <c r="D407" s="12">
        <v>8.6999999999999993</v>
      </c>
    </row>
    <row r="408" spans="1:4" x14ac:dyDescent="0.2">
      <c r="A408" t="s">
        <v>146</v>
      </c>
      <c r="B408" t="s">
        <v>227</v>
      </c>
      <c r="C408">
        <v>1968</v>
      </c>
      <c r="D408" s="12">
        <v>8.9</v>
      </c>
    </row>
    <row r="409" spans="1:4" x14ac:dyDescent="0.2">
      <c r="A409" t="s">
        <v>146</v>
      </c>
      <c r="B409" t="s">
        <v>227</v>
      </c>
      <c r="C409">
        <v>1969</v>
      </c>
      <c r="D409" s="12">
        <v>8.6999999999999993</v>
      </c>
    </row>
    <row r="410" spans="1:4" x14ac:dyDescent="0.2">
      <c r="A410" t="s">
        <v>146</v>
      </c>
      <c r="B410" t="s">
        <v>227</v>
      </c>
      <c r="C410">
        <v>1970</v>
      </c>
      <c r="D410" s="12">
        <v>8.6</v>
      </c>
    </row>
    <row r="411" spans="1:4" x14ac:dyDescent="0.2">
      <c r="A411" t="s">
        <v>146</v>
      </c>
      <c r="B411" t="s">
        <v>227</v>
      </c>
      <c r="C411">
        <v>1971</v>
      </c>
      <c r="D411" s="12">
        <v>8.1999999999999993</v>
      </c>
    </row>
    <row r="412" spans="1:4" x14ac:dyDescent="0.2">
      <c r="A412" t="s">
        <v>146</v>
      </c>
      <c r="B412" t="s">
        <v>227</v>
      </c>
      <c r="C412">
        <v>1972</v>
      </c>
      <c r="D412" s="12">
        <v>8.1999999999999993</v>
      </c>
    </row>
    <row r="413" spans="1:4" x14ac:dyDescent="0.2">
      <c r="A413" t="s">
        <v>146</v>
      </c>
      <c r="B413" t="s">
        <v>227</v>
      </c>
      <c r="C413">
        <v>1973</v>
      </c>
      <c r="D413" s="12">
        <v>8.6</v>
      </c>
    </row>
    <row r="414" spans="1:4" x14ac:dyDescent="0.2">
      <c r="A414" t="s">
        <v>146</v>
      </c>
      <c r="B414" t="s">
        <v>227</v>
      </c>
      <c r="C414">
        <v>1974</v>
      </c>
      <c r="D414" s="12">
        <v>8.5</v>
      </c>
    </row>
    <row r="415" spans="1:4" x14ac:dyDescent="0.2">
      <c r="A415" t="s">
        <v>146</v>
      </c>
      <c r="B415" t="s">
        <v>227</v>
      </c>
      <c r="C415">
        <v>1975</v>
      </c>
      <c r="D415" s="12">
        <v>8.6</v>
      </c>
    </row>
    <row r="416" spans="1:4" x14ac:dyDescent="0.2">
      <c r="A416" t="s">
        <v>146</v>
      </c>
      <c r="B416" t="s">
        <v>227</v>
      </c>
      <c r="C416">
        <v>1976</v>
      </c>
      <c r="D416" s="12">
        <v>8.4</v>
      </c>
    </row>
    <row r="417" spans="1:4" x14ac:dyDescent="0.2">
      <c r="A417" t="s">
        <v>146</v>
      </c>
      <c r="B417" t="s">
        <v>227</v>
      </c>
      <c r="C417">
        <v>1977</v>
      </c>
      <c r="D417" s="12">
        <v>8.5</v>
      </c>
    </row>
    <row r="418" spans="1:4" x14ac:dyDescent="0.2">
      <c r="A418" t="s">
        <v>146</v>
      </c>
      <c r="B418" t="s">
        <v>227</v>
      </c>
      <c r="C418">
        <v>1978</v>
      </c>
      <c r="D418" s="12">
        <v>8.1</v>
      </c>
    </row>
    <row r="419" spans="1:4" x14ac:dyDescent="0.2">
      <c r="A419" t="s">
        <v>146</v>
      </c>
      <c r="B419" t="s">
        <v>227</v>
      </c>
      <c r="C419">
        <v>1979</v>
      </c>
      <c r="D419" s="12">
        <v>7.9</v>
      </c>
    </row>
    <row r="420" spans="1:4" x14ac:dyDescent="0.2">
      <c r="A420" t="s">
        <v>146</v>
      </c>
      <c r="B420" t="s">
        <v>227</v>
      </c>
      <c r="C420">
        <v>1980</v>
      </c>
      <c r="D420" s="12">
        <v>7.9</v>
      </c>
    </row>
    <row r="421" spans="1:4" x14ac:dyDescent="0.2">
      <c r="A421" t="s">
        <v>146</v>
      </c>
      <c r="B421" t="s">
        <v>227</v>
      </c>
      <c r="C421">
        <v>1981</v>
      </c>
      <c r="D421" s="12">
        <v>7.5</v>
      </c>
    </row>
    <row r="422" spans="1:4" x14ac:dyDescent="0.2">
      <c r="A422" t="s">
        <v>146</v>
      </c>
      <c r="B422" t="s">
        <v>227</v>
      </c>
      <c r="C422">
        <v>1982</v>
      </c>
      <c r="D422" s="12">
        <v>7.5</v>
      </c>
    </row>
    <row r="423" spans="1:4" x14ac:dyDescent="0.2">
      <c r="A423" t="s">
        <v>146</v>
      </c>
      <c r="B423" t="s">
        <v>227</v>
      </c>
      <c r="C423">
        <v>1983</v>
      </c>
      <c r="D423" s="12">
        <v>7.5</v>
      </c>
    </row>
    <row r="424" spans="1:4" x14ac:dyDescent="0.2">
      <c r="A424" t="s">
        <v>146</v>
      </c>
      <c r="B424" t="s">
        <v>227</v>
      </c>
      <c r="C424">
        <v>1984</v>
      </c>
      <c r="D424" s="12">
        <v>7.3</v>
      </c>
    </row>
    <row r="425" spans="1:4" x14ac:dyDescent="0.2">
      <c r="A425" t="s">
        <v>146</v>
      </c>
      <c r="B425" t="s">
        <v>227</v>
      </c>
      <c r="C425">
        <v>1985</v>
      </c>
      <c r="D425" s="12">
        <v>7.4</v>
      </c>
    </row>
    <row r="426" spans="1:4" x14ac:dyDescent="0.2">
      <c r="A426" t="s">
        <v>146</v>
      </c>
      <c r="B426" t="s">
        <v>227</v>
      </c>
      <c r="C426">
        <v>1986</v>
      </c>
      <c r="D426" s="12">
        <v>7.3</v>
      </c>
    </row>
    <row r="427" spans="1:4" x14ac:dyDescent="0.2">
      <c r="A427" t="s">
        <v>146</v>
      </c>
      <c r="B427" t="s">
        <v>227</v>
      </c>
      <c r="C427">
        <v>1987</v>
      </c>
      <c r="D427" s="12">
        <v>7.2</v>
      </c>
    </row>
    <row r="428" spans="1:4" x14ac:dyDescent="0.2">
      <c r="A428" t="s">
        <v>146</v>
      </c>
      <c r="B428" t="s">
        <v>227</v>
      </c>
      <c r="C428">
        <v>1988</v>
      </c>
      <c r="D428" s="12">
        <v>7</v>
      </c>
    </row>
    <row r="429" spans="1:4" x14ac:dyDescent="0.2">
      <c r="A429" t="s">
        <v>146</v>
      </c>
      <c r="B429" t="s">
        <v>227</v>
      </c>
      <c r="C429">
        <v>1989</v>
      </c>
      <c r="D429" s="12">
        <v>7.1</v>
      </c>
    </row>
    <row r="430" spans="1:4" x14ac:dyDescent="0.2">
      <c r="A430" t="s">
        <v>146</v>
      </c>
      <c r="B430" t="s">
        <v>227</v>
      </c>
      <c r="C430">
        <v>1990</v>
      </c>
      <c r="D430" s="12">
        <v>6.9</v>
      </c>
    </row>
    <row r="431" spans="1:4" x14ac:dyDescent="0.2">
      <c r="A431" t="s">
        <v>146</v>
      </c>
      <c r="B431" t="s">
        <v>227</v>
      </c>
      <c r="C431">
        <v>1991</v>
      </c>
      <c r="D431" s="12">
        <v>5.7</v>
      </c>
    </row>
    <row r="432" spans="1:4" x14ac:dyDescent="0.2">
      <c r="A432" t="s">
        <v>146</v>
      </c>
      <c r="B432" t="s">
        <v>227</v>
      </c>
      <c r="C432">
        <v>1992</v>
      </c>
      <c r="D432" s="12">
        <v>5.2</v>
      </c>
    </row>
    <row r="433" spans="1:4" x14ac:dyDescent="0.2">
      <c r="A433" t="s">
        <v>146</v>
      </c>
      <c r="B433" t="s">
        <v>227</v>
      </c>
      <c r="C433">
        <v>1993</v>
      </c>
      <c r="D433" s="12">
        <v>4.7</v>
      </c>
    </row>
    <row r="434" spans="1:4" x14ac:dyDescent="0.2">
      <c r="A434" t="s">
        <v>146</v>
      </c>
      <c r="B434" t="s">
        <v>227</v>
      </c>
      <c r="C434">
        <v>1994</v>
      </c>
      <c r="D434" s="12">
        <v>4.5</v>
      </c>
    </row>
    <row r="435" spans="1:4" x14ac:dyDescent="0.2">
      <c r="A435" t="s">
        <v>146</v>
      </c>
      <c r="B435" t="s">
        <v>227</v>
      </c>
      <c r="C435">
        <v>1995</v>
      </c>
      <c r="D435" s="12">
        <v>4.4000000000000004</v>
      </c>
    </row>
    <row r="436" spans="1:4" x14ac:dyDescent="0.2">
      <c r="A436" t="s">
        <v>146</v>
      </c>
      <c r="B436" t="s">
        <v>227</v>
      </c>
      <c r="C436">
        <v>1996</v>
      </c>
      <c r="D436" s="12">
        <v>4.3</v>
      </c>
    </row>
    <row r="437" spans="1:4" x14ac:dyDescent="0.2">
      <c r="A437" t="s">
        <v>146</v>
      </c>
      <c r="B437" t="s">
        <v>227</v>
      </c>
      <c r="C437">
        <v>1997</v>
      </c>
      <c r="D437" s="12">
        <v>4.2</v>
      </c>
    </row>
    <row r="438" spans="1:4" x14ac:dyDescent="0.2">
      <c r="A438" t="s">
        <v>146</v>
      </c>
      <c r="B438" t="s">
        <v>227</v>
      </c>
      <c r="C438">
        <v>1998</v>
      </c>
      <c r="D438" s="12">
        <v>4.3</v>
      </c>
    </row>
    <row r="439" spans="1:4" x14ac:dyDescent="0.2">
      <c r="A439" t="s">
        <v>146</v>
      </c>
      <c r="B439" t="s">
        <v>227</v>
      </c>
      <c r="C439">
        <v>1999</v>
      </c>
      <c r="D439" s="12">
        <v>4.0999999999999996</v>
      </c>
    </row>
    <row r="440" spans="1:4" x14ac:dyDescent="0.2">
      <c r="A440" t="s">
        <v>146</v>
      </c>
      <c r="B440" t="s">
        <v>227</v>
      </c>
      <c r="C440">
        <v>2000</v>
      </c>
      <c r="D440" s="12">
        <v>4.3</v>
      </c>
    </row>
    <row r="441" spans="1:4" x14ac:dyDescent="0.2">
      <c r="A441" t="s">
        <v>146</v>
      </c>
      <c r="B441" t="s">
        <v>227</v>
      </c>
      <c r="C441">
        <v>2001</v>
      </c>
      <c r="D441" s="12">
        <v>4</v>
      </c>
    </row>
    <row r="442" spans="1:4" x14ac:dyDescent="0.2">
      <c r="A442" t="s">
        <v>146</v>
      </c>
      <c r="B442" t="s">
        <v>227</v>
      </c>
      <c r="C442">
        <v>2002</v>
      </c>
      <c r="D442" s="12">
        <v>3.7</v>
      </c>
    </row>
    <row r="443" spans="1:4" x14ac:dyDescent="0.2">
      <c r="A443" t="s">
        <v>146</v>
      </c>
      <c r="B443" t="s">
        <v>227</v>
      </c>
      <c r="C443">
        <v>2003</v>
      </c>
      <c r="D443" s="12">
        <v>3.9</v>
      </c>
    </row>
    <row r="444" spans="1:4" x14ac:dyDescent="0.2">
      <c r="A444" t="s">
        <v>146</v>
      </c>
      <c r="B444" t="s">
        <v>227</v>
      </c>
      <c r="C444">
        <v>2004</v>
      </c>
      <c r="D444" s="12">
        <v>4</v>
      </c>
    </row>
    <row r="445" spans="1:4" x14ac:dyDescent="0.2">
      <c r="A445" t="s">
        <v>146</v>
      </c>
      <c r="B445" t="s">
        <v>227</v>
      </c>
      <c r="C445">
        <v>2005</v>
      </c>
      <c r="D445" s="12">
        <v>4.4000000000000004</v>
      </c>
    </row>
    <row r="446" spans="1:4" x14ac:dyDescent="0.2">
      <c r="A446" t="s">
        <v>146</v>
      </c>
      <c r="B446" t="s">
        <v>227</v>
      </c>
      <c r="C446">
        <v>2006</v>
      </c>
      <c r="D446" s="12">
        <v>4.3</v>
      </c>
    </row>
    <row r="447" spans="1:4" x14ac:dyDescent="0.2">
      <c r="A447" t="s">
        <v>146</v>
      </c>
      <c r="B447" t="s">
        <v>227</v>
      </c>
      <c r="C447">
        <v>2007</v>
      </c>
      <c r="D447" s="12">
        <v>3.9</v>
      </c>
    </row>
    <row r="448" spans="1:4" x14ac:dyDescent="0.2">
      <c r="A448" t="s">
        <v>146</v>
      </c>
      <c r="B448" t="s">
        <v>227</v>
      </c>
      <c r="C448">
        <v>2008</v>
      </c>
      <c r="D448" s="12">
        <v>3.7</v>
      </c>
    </row>
    <row r="449" spans="1:4" x14ac:dyDescent="0.2">
      <c r="A449" t="s">
        <v>146</v>
      </c>
      <c r="B449" t="s">
        <v>227</v>
      </c>
      <c r="C449">
        <v>2009</v>
      </c>
      <c r="D449" s="12">
        <v>3.5</v>
      </c>
    </row>
    <row r="450" spans="1:4" x14ac:dyDescent="0.2">
      <c r="A450" t="s">
        <v>146</v>
      </c>
      <c r="B450" t="s">
        <v>227</v>
      </c>
      <c r="C450">
        <v>2010</v>
      </c>
      <c r="D450" s="12">
        <v>3.3</v>
      </c>
    </row>
    <row r="451" spans="1:4" x14ac:dyDescent="0.2">
      <c r="A451" t="s">
        <v>146</v>
      </c>
      <c r="B451" t="s">
        <v>227</v>
      </c>
      <c r="C451">
        <v>2011</v>
      </c>
      <c r="D451" s="12">
        <v>2.9</v>
      </c>
    </row>
    <row r="452" spans="1:4" x14ac:dyDescent="0.2">
      <c r="A452" t="s">
        <v>146</v>
      </c>
      <c r="B452" t="s">
        <v>227</v>
      </c>
      <c r="C452">
        <v>2012</v>
      </c>
      <c r="D452" s="12">
        <v>2.9</v>
      </c>
    </row>
    <row r="453" spans="1:4" x14ac:dyDescent="0.2">
      <c r="A453" t="s">
        <v>146</v>
      </c>
      <c r="B453" t="s">
        <v>227</v>
      </c>
      <c r="C453">
        <v>2013</v>
      </c>
      <c r="D453" s="12">
        <v>3</v>
      </c>
    </row>
    <row r="454" spans="1:4" x14ac:dyDescent="0.2">
      <c r="A454" t="s">
        <v>146</v>
      </c>
      <c r="B454" t="s">
        <v>227</v>
      </c>
      <c r="C454">
        <v>2014</v>
      </c>
      <c r="D454" s="12">
        <v>3.4</v>
      </c>
    </row>
    <row r="455" spans="1:4" x14ac:dyDescent="0.2">
      <c r="A455" t="s">
        <v>146</v>
      </c>
      <c r="B455" t="s">
        <v>227</v>
      </c>
      <c r="C455">
        <v>2015</v>
      </c>
      <c r="D455" s="12">
        <v>3.9</v>
      </c>
    </row>
    <row r="456" spans="1:4" x14ac:dyDescent="0.2">
      <c r="A456" t="s">
        <v>146</v>
      </c>
      <c r="B456" t="s">
        <v>227</v>
      </c>
      <c r="C456">
        <v>2016</v>
      </c>
      <c r="D456" s="12">
        <v>3.8</v>
      </c>
    </row>
    <row r="457" spans="1:4" x14ac:dyDescent="0.2">
      <c r="A457" t="s">
        <v>146</v>
      </c>
      <c r="B457" t="s">
        <v>227</v>
      </c>
      <c r="C457">
        <v>2017</v>
      </c>
      <c r="D457" s="12">
        <v>4</v>
      </c>
    </row>
    <row r="458" spans="1:4" x14ac:dyDescent="0.2">
      <c r="A458" t="s">
        <v>91</v>
      </c>
      <c r="B458" t="s">
        <v>228</v>
      </c>
      <c r="C458">
        <v>1960</v>
      </c>
      <c r="D458" s="12">
        <v>7.3</v>
      </c>
    </row>
    <row r="459" spans="1:4" x14ac:dyDescent="0.2">
      <c r="A459" t="s">
        <v>91</v>
      </c>
      <c r="B459" t="s">
        <v>228</v>
      </c>
      <c r="C459">
        <v>1961</v>
      </c>
      <c r="D459" s="12">
        <v>7</v>
      </c>
    </row>
    <row r="460" spans="1:4" x14ac:dyDescent="0.2">
      <c r="A460" t="s">
        <v>91</v>
      </c>
      <c r="B460" t="s">
        <v>228</v>
      </c>
      <c r="C460">
        <v>1962</v>
      </c>
      <c r="D460" s="12">
        <v>7</v>
      </c>
    </row>
    <row r="461" spans="1:4" x14ac:dyDescent="0.2">
      <c r="A461" t="s">
        <v>91</v>
      </c>
      <c r="B461" t="s">
        <v>228</v>
      </c>
      <c r="C461">
        <v>1963</v>
      </c>
      <c r="D461" s="12">
        <v>6.9</v>
      </c>
    </row>
    <row r="462" spans="1:4" x14ac:dyDescent="0.2">
      <c r="A462" t="s">
        <v>91</v>
      </c>
      <c r="B462" t="s">
        <v>228</v>
      </c>
      <c r="C462">
        <v>1964</v>
      </c>
      <c r="D462" s="12">
        <v>7.2</v>
      </c>
    </row>
    <row r="463" spans="1:4" x14ac:dyDescent="0.2">
      <c r="A463" t="s">
        <v>91</v>
      </c>
      <c r="B463" t="s">
        <v>228</v>
      </c>
      <c r="C463">
        <v>1965</v>
      </c>
      <c r="D463" s="12">
        <v>7.4</v>
      </c>
    </row>
    <row r="464" spans="1:4" x14ac:dyDescent="0.2">
      <c r="A464" t="s">
        <v>91</v>
      </c>
      <c r="B464" t="s">
        <v>228</v>
      </c>
      <c r="C464">
        <v>1966</v>
      </c>
      <c r="D464" s="12">
        <v>7.8</v>
      </c>
    </row>
    <row r="465" spans="1:4" x14ac:dyDescent="0.2">
      <c r="A465" t="s">
        <v>91</v>
      </c>
      <c r="B465" t="s">
        <v>228</v>
      </c>
      <c r="C465">
        <v>1967</v>
      </c>
      <c r="D465" s="12">
        <v>8.1</v>
      </c>
    </row>
    <row r="466" spans="1:4" x14ac:dyDescent="0.2">
      <c r="A466" t="s">
        <v>91</v>
      </c>
      <c r="B466" t="s">
        <v>228</v>
      </c>
      <c r="C466">
        <v>1968</v>
      </c>
      <c r="D466" s="12">
        <v>8.3000000000000007</v>
      </c>
    </row>
    <row r="467" spans="1:4" x14ac:dyDescent="0.2">
      <c r="A467" t="s">
        <v>91</v>
      </c>
      <c r="B467" t="s">
        <v>228</v>
      </c>
      <c r="C467">
        <v>1969</v>
      </c>
      <c r="D467" s="12">
        <v>8.6999999999999993</v>
      </c>
    </row>
    <row r="468" spans="1:4" x14ac:dyDescent="0.2">
      <c r="A468" t="s">
        <v>91</v>
      </c>
      <c r="B468" t="s">
        <v>228</v>
      </c>
      <c r="C468">
        <v>1970</v>
      </c>
      <c r="D468" s="12">
        <v>8.8000000000000007</v>
      </c>
    </row>
    <row r="469" spans="1:4" x14ac:dyDescent="0.2">
      <c r="A469" t="s">
        <v>91</v>
      </c>
      <c r="B469" t="s">
        <v>228</v>
      </c>
      <c r="C469">
        <v>1971</v>
      </c>
      <c r="D469" s="12">
        <v>8.9</v>
      </c>
    </row>
    <row r="470" spans="1:4" x14ac:dyDescent="0.2">
      <c r="A470" t="s">
        <v>91</v>
      </c>
      <c r="B470" t="s">
        <v>228</v>
      </c>
      <c r="C470">
        <v>1972</v>
      </c>
      <c r="D470" s="12">
        <v>9.1999999999999993</v>
      </c>
    </row>
    <row r="471" spans="1:4" x14ac:dyDescent="0.2">
      <c r="A471" t="s">
        <v>91</v>
      </c>
      <c r="B471" t="s">
        <v>228</v>
      </c>
      <c r="C471">
        <v>1973</v>
      </c>
      <c r="D471" s="12">
        <v>9</v>
      </c>
    </row>
    <row r="472" spans="1:4" x14ac:dyDescent="0.2">
      <c r="A472" t="s">
        <v>91</v>
      </c>
      <c r="B472" t="s">
        <v>228</v>
      </c>
      <c r="C472">
        <v>1974</v>
      </c>
      <c r="D472" s="12">
        <v>8.9</v>
      </c>
    </row>
    <row r="473" spans="1:4" x14ac:dyDescent="0.2">
      <c r="A473" t="s">
        <v>91</v>
      </c>
      <c r="B473" t="s">
        <v>228</v>
      </c>
      <c r="C473">
        <v>1975</v>
      </c>
      <c r="D473" s="12">
        <v>8.6999999999999993</v>
      </c>
    </row>
    <row r="474" spans="1:4" x14ac:dyDescent="0.2">
      <c r="A474" t="s">
        <v>91</v>
      </c>
      <c r="B474" t="s">
        <v>228</v>
      </c>
      <c r="C474">
        <v>1976</v>
      </c>
      <c r="D474" s="12">
        <v>8.4</v>
      </c>
    </row>
    <row r="475" spans="1:4" x14ac:dyDescent="0.2">
      <c r="A475" t="s">
        <v>91</v>
      </c>
      <c r="B475" t="s">
        <v>228</v>
      </c>
      <c r="C475">
        <v>1977</v>
      </c>
      <c r="D475" s="12">
        <v>8</v>
      </c>
    </row>
    <row r="476" spans="1:4" x14ac:dyDescent="0.2">
      <c r="A476" t="s">
        <v>91</v>
      </c>
      <c r="B476" t="s">
        <v>228</v>
      </c>
      <c r="C476">
        <v>1978</v>
      </c>
      <c r="D476" s="12">
        <v>7.9</v>
      </c>
    </row>
    <row r="477" spans="1:4" x14ac:dyDescent="0.2">
      <c r="A477" t="s">
        <v>91</v>
      </c>
      <c r="B477" t="s">
        <v>228</v>
      </c>
      <c r="C477">
        <v>1979</v>
      </c>
      <c r="D477" s="12">
        <v>7.8</v>
      </c>
    </row>
    <row r="478" spans="1:4" x14ac:dyDescent="0.2">
      <c r="A478" t="s">
        <v>91</v>
      </c>
      <c r="B478" t="s">
        <v>228</v>
      </c>
      <c r="C478">
        <v>1980</v>
      </c>
      <c r="D478" s="12">
        <v>7.8</v>
      </c>
    </row>
    <row r="479" spans="1:4" x14ac:dyDescent="0.2">
      <c r="A479" t="s">
        <v>91</v>
      </c>
      <c r="B479" t="s">
        <v>228</v>
      </c>
      <c r="C479">
        <v>1981</v>
      </c>
      <c r="D479" s="12">
        <v>7.7</v>
      </c>
    </row>
    <row r="480" spans="1:4" x14ac:dyDescent="0.2">
      <c r="A480" t="s">
        <v>91</v>
      </c>
      <c r="B480" t="s">
        <v>228</v>
      </c>
      <c r="C480">
        <v>1982</v>
      </c>
      <c r="D480" s="12">
        <v>7.5</v>
      </c>
    </row>
    <row r="481" spans="1:4" x14ac:dyDescent="0.2">
      <c r="A481" t="s">
        <v>91</v>
      </c>
      <c r="B481" t="s">
        <v>228</v>
      </c>
      <c r="C481">
        <v>1983</v>
      </c>
      <c r="D481" s="12">
        <v>7.3</v>
      </c>
    </row>
    <row r="482" spans="1:4" x14ac:dyDescent="0.2">
      <c r="A482" t="s">
        <v>91</v>
      </c>
      <c r="B482" t="s">
        <v>228</v>
      </c>
      <c r="C482">
        <v>1984</v>
      </c>
      <c r="D482" s="12">
        <v>7.2</v>
      </c>
    </row>
    <row r="483" spans="1:4" x14ac:dyDescent="0.2">
      <c r="A483" t="s">
        <v>91</v>
      </c>
      <c r="B483" t="s">
        <v>228</v>
      </c>
      <c r="C483">
        <v>1985</v>
      </c>
      <c r="D483" s="12">
        <v>7.1</v>
      </c>
    </row>
    <row r="484" spans="1:4" x14ac:dyDescent="0.2">
      <c r="A484" t="s">
        <v>91</v>
      </c>
      <c r="B484" t="s">
        <v>228</v>
      </c>
      <c r="C484">
        <v>1986</v>
      </c>
      <c r="D484" s="12">
        <v>6.7</v>
      </c>
    </row>
    <row r="485" spans="1:4" x14ac:dyDescent="0.2">
      <c r="A485" t="s">
        <v>91</v>
      </c>
      <c r="B485" t="s">
        <v>228</v>
      </c>
      <c r="C485">
        <v>1987</v>
      </c>
      <c r="D485" s="12">
        <v>6.9</v>
      </c>
    </row>
    <row r="486" spans="1:4" x14ac:dyDescent="0.2">
      <c r="A486" t="s">
        <v>91</v>
      </c>
      <c r="B486" t="s">
        <v>228</v>
      </c>
      <c r="C486">
        <v>1988</v>
      </c>
      <c r="D486" s="12">
        <v>7</v>
      </c>
    </row>
    <row r="487" spans="1:4" x14ac:dyDescent="0.2">
      <c r="A487" t="s">
        <v>91</v>
      </c>
      <c r="B487" t="s">
        <v>228</v>
      </c>
      <c r="C487">
        <v>1989</v>
      </c>
      <c r="D487" s="12">
        <v>7</v>
      </c>
    </row>
    <row r="488" spans="1:4" x14ac:dyDescent="0.2">
      <c r="A488" t="s">
        <v>91</v>
      </c>
      <c r="B488" t="s">
        <v>228</v>
      </c>
      <c r="C488">
        <v>1990</v>
      </c>
      <c r="D488" s="12">
        <v>6.8</v>
      </c>
    </row>
    <row r="489" spans="1:4" x14ac:dyDescent="0.2">
      <c r="A489" t="s">
        <v>91</v>
      </c>
      <c r="B489" t="s">
        <v>228</v>
      </c>
      <c r="C489">
        <v>1991</v>
      </c>
      <c r="D489" s="12">
        <v>6.1</v>
      </c>
    </row>
    <row r="490" spans="1:4" x14ac:dyDescent="0.2">
      <c r="A490" t="s">
        <v>91</v>
      </c>
      <c r="B490" t="s">
        <v>228</v>
      </c>
      <c r="C490">
        <v>1992</v>
      </c>
      <c r="D490" s="12">
        <v>5.8</v>
      </c>
    </row>
    <row r="491" spans="1:4" x14ac:dyDescent="0.2">
      <c r="A491" t="s">
        <v>91</v>
      </c>
      <c r="B491" t="s">
        <v>228</v>
      </c>
      <c r="C491">
        <v>1993</v>
      </c>
      <c r="D491" s="12">
        <v>5.6</v>
      </c>
    </row>
    <row r="492" spans="1:4" x14ac:dyDescent="0.2">
      <c r="A492" t="s">
        <v>91</v>
      </c>
      <c r="B492" t="s">
        <v>228</v>
      </c>
      <c r="C492">
        <v>1994</v>
      </c>
      <c r="D492" s="12">
        <v>5.5</v>
      </c>
    </row>
    <row r="493" spans="1:4" x14ac:dyDescent="0.2">
      <c r="A493" t="s">
        <v>91</v>
      </c>
      <c r="B493" t="s">
        <v>228</v>
      </c>
      <c r="C493">
        <v>1995</v>
      </c>
      <c r="D493" s="12">
        <v>5.5</v>
      </c>
    </row>
    <row r="494" spans="1:4" x14ac:dyDescent="0.2">
      <c r="A494" t="s">
        <v>91</v>
      </c>
      <c r="B494" t="s">
        <v>228</v>
      </c>
      <c r="C494">
        <v>1996</v>
      </c>
      <c r="D494" s="12">
        <v>5.3</v>
      </c>
    </row>
    <row r="495" spans="1:4" x14ac:dyDescent="0.2">
      <c r="A495" t="s">
        <v>91</v>
      </c>
      <c r="B495" t="s">
        <v>228</v>
      </c>
      <c r="C495">
        <v>1997</v>
      </c>
      <c r="D495" s="12">
        <v>5.0999999999999996</v>
      </c>
    </row>
    <row r="496" spans="1:4" x14ac:dyDescent="0.2">
      <c r="A496" t="s">
        <v>91</v>
      </c>
      <c r="B496" t="s">
        <v>228</v>
      </c>
      <c r="C496">
        <v>1998</v>
      </c>
      <c r="D496" s="12">
        <v>5.0999999999999996</v>
      </c>
    </row>
    <row r="497" spans="1:4" x14ac:dyDescent="0.2">
      <c r="A497" t="s">
        <v>91</v>
      </c>
      <c r="B497" t="s">
        <v>228</v>
      </c>
      <c r="C497">
        <v>1999</v>
      </c>
      <c r="D497" s="12">
        <v>5.0999999999999996</v>
      </c>
    </row>
    <row r="498" spans="1:4" x14ac:dyDescent="0.2">
      <c r="A498" t="s">
        <v>91</v>
      </c>
      <c r="B498" t="s">
        <v>228</v>
      </c>
      <c r="C498">
        <v>2000</v>
      </c>
      <c r="D498" s="12">
        <v>5.0999999999999996</v>
      </c>
    </row>
    <row r="499" spans="1:4" x14ac:dyDescent="0.2">
      <c r="A499" t="s">
        <v>91</v>
      </c>
      <c r="B499" t="s">
        <v>228</v>
      </c>
      <c r="C499">
        <v>2001</v>
      </c>
      <c r="D499" s="12">
        <v>4.7</v>
      </c>
    </row>
    <row r="500" spans="1:4" x14ac:dyDescent="0.2">
      <c r="A500" t="s">
        <v>91</v>
      </c>
      <c r="B500" t="s">
        <v>228</v>
      </c>
      <c r="C500">
        <v>2002</v>
      </c>
      <c r="D500" s="12">
        <v>4.7</v>
      </c>
    </row>
    <row r="501" spans="1:4" x14ac:dyDescent="0.2">
      <c r="A501" t="s">
        <v>91</v>
      </c>
      <c r="B501" t="s">
        <v>228</v>
      </c>
      <c r="C501">
        <v>2003</v>
      </c>
      <c r="D501" s="12">
        <v>4.7</v>
      </c>
    </row>
    <row r="502" spans="1:4" x14ac:dyDescent="0.2">
      <c r="A502" t="s">
        <v>91</v>
      </c>
      <c r="B502" t="s">
        <v>228</v>
      </c>
      <c r="C502">
        <v>2004</v>
      </c>
      <c r="D502" s="12">
        <v>4.5999999999999996</v>
      </c>
    </row>
    <row r="503" spans="1:4" x14ac:dyDescent="0.2">
      <c r="A503" t="s">
        <v>91</v>
      </c>
      <c r="B503" t="s">
        <v>228</v>
      </c>
      <c r="C503">
        <v>2005</v>
      </c>
      <c r="D503" s="12">
        <v>4.5999999999999996</v>
      </c>
    </row>
    <row r="504" spans="1:4" x14ac:dyDescent="0.2">
      <c r="A504" t="s">
        <v>91</v>
      </c>
      <c r="B504" t="s">
        <v>228</v>
      </c>
      <c r="C504">
        <v>2006</v>
      </c>
      <c r="D504" s="12">
        <v>4.5999999999999996</v>
      </c>
    </row>
    <row r="505" spans="1:4" x14ac:dyDescent="0.2">
      <c r="A505" t="s">
        <v>91</v>
      </c>
      <c r="B505" t="s">
        <v>228</v>
      </c>
      <c r="C505">
        <v>2007</v>
      </c>
      <c r="D505" s="12">
        <v>4.5</v>
      </c>
    </row>
    <row r="506" spans="1:4" x14ac:dyDescent="0.2">
      <c r="A506" t="s">
        <v>91</v>
      </c>
      <c r="B506" t="s">
        <v>228</v>
      </c>
      <c r="C506">
        <v>2008</v>
      </c>
      <c r="D506" s="12">
        <v>4.4000000000000004</v>
      </c>
    </row>
    <row r="507" spans="1:4" x14ac:dyDescent="0.2">
      <c r="A507" t="s">
        <v>229</v>
      </c>
      <c r="B507" t="s">
        <v>230</v>
      </c>
      <c r="C507">
        <v>1970</v>
      </c>
      <c r="D507" s="12">
        <v>3.5999999050000002</v>
      </c>
    </row>
    <row r="508" spans="1:4" x14ac:dyDescent="0.2">
      <c r="A508" t="s">
        <v>229</v>
      </c>
      <c r="B508" t="s">
        <v>230</v>
      </c>
      <c r="C508">
        <v>1980</v>
      </c>
      <c r="D508" s="12">
        <v>6</v>
      </c>
    </row>
    <row r="509" spans="1:4" x14ac:dyDescent="0.2">
      <c r="A509" t="s">
        <v>229</v>
      </c>
      <c r="B509" t="s">
        <v>230</v>
      </c>
      <c r="C509">
        <v>1992</v>
      </c>
      <c r="D509" s="12">
        <v>3.5999999050000002</v>
      </c>
    </row>
    <row r="510" spans="1:4" x14ac:dyDescent="0.2">
      <c r="A510" t="s">
        <v>229</v>
      </c>
      <c r="B510" t="s">
        <v>230</v>
      </c>
      <c r="C510">
        <v>1994</v>
      </c>
      <c r="D510" s="12">
        <v>3.0999999050000002</v>
      </c>
    </row>
    <row r="511" spans="1:4" x14ac:dyDescent="0.2">
      <c r="A511" t="s">
        <v>231</v>
      </c>
      <c r="B511" t="s">
        <v>232</v>
      </c>
      <c r="C511">
        <v>1970</v>
      </c>
      <c r="D511" s="12">
        <v>8.3999996190000008</v>
      </c>
    </row>
    <row r="512" spans="1:4" x14ac:dyDescent="0.2">
      <c r="A512" t="s">
        <v>231</v>
      </c>
      <c r="B512" t="s">
        <v>232</v>
      </c>
      <c r="C512">
        <v>1985</v>
      </c>
      <c r="D512" s="12">
        <v>8.3999996190000008</v>
      </c>
    </row>
    <row r="513" spans="1:4" x14ac:dyDescent="0.2">
      <c r="A513" t="s">
        <v>231</v>
      </c>
      <c r="B513" t="s">
        <v>232</v>
      </c>
      <c r="C513">
        <v>1995</v>
      </c>
      <c r="D513" s="12">
        <v>8.8999996190000008</v>
      </c>
    </row>
    <row r="514" spans="1:4" x14ac:dyDescent="0.2">
      <c r="A514" t="s">
        <v>231</v>
      </c>
      <c r="B514" t="s">
        <v>232</v>
      </c>
      <c r="C514">
        <v>2005</v>
      </c>
      <c r="D514" s="12">
        <v>8.6000003809999992</v>
      </c>
    </row>
    <row r="515" spans="1:4" x14ac:dyDescent="0.2">
      <c r="A515" t="s">
        <v>231</v>
      </c>
      <c r="B515" t="s">
        <v>232</v>
      </c>
      <c r="C515">
        <v>2006</v>
      </c>
      <c r="D515" s="12">
        <v>10.19999981</v>
      </c>
    </row>
    <row r="516" spans="1:4" x14ac:dyDescent="0.2">
      <c r="A516" t="s">
        <v>233</v>
      </c>
      <c r="B516" t="s">
        <v>234</v>
      </c>
      <c r="C516">
        <v>1970</v>
      </c>
      <c r="D516" s="12">
        <v>9.3999996190000008</v>
      </c>
    </row>
    <row r="517" spans="1:4" x14ac:dyDescent="0.2">
      <c r="A517" t="s">
        <v>233</v>
      </c>
      <c r="B517" t="s">
        <v>234</v>
      </c>
      <c r="C517">
        <v>1985</v>
      </c>
      <c r="D517" s="12">
        <v>7.3000001909999996</v>
      </c>
    </row>
    <row r="518" spans="1:4" x14ac:dyDescent="0.2">
      <c r="A518" t="s">
        <v>233</v>
      </c>
      <c r="B518" t="s">
        <v>234</v>
      </c>
      <c r="C518">
        <v>1995</v>
      </c>
      <c r="D518" s="12">
        <v>6.3000001909999996</v>
      </c>
    </row>
    <row r="519" spans="1:4" x14ac:dyDescent="0.2">
      <c r="A519" t="s">
        <v>233</v>
      </c>
      <c r="B519" t="s">
        <v>234</v>
      </c>
      <c r="C519">
        <v>1999</v>
      </c>
      <c r="D519" s="12">
        <v>8.3999996190000008</v>
      </c>
    </row>
    <row r="520" spans="1:4" x14ac:dyDescent="0.2">
      <c r="A520" t="s">
        <v>233</v>
      </c>
      <c r="B520" t="s">
        <v>234</v>
      </c>
      <c r="C520">
        <v>2000</v>
      </c>
      <c r="D520" s="12">
        <v>7.8000001909999996</v>
      </c>
    </row>
    <row r="521" spans="1:4" x14ac:dyDescent="0.2">
      <c r="A521" t="s">
        <v>169</v>
      </c>
      <c r="B521" t="s">
        <v>235</v>
      </c>
      <c r="C521">
        <v>1970</v>
      </c>
      <c r="D521" s="12">
        <v>8.1</v>
      </c>
    </row>
    <row r="522" spans="1:4" x14ac:dyDescent="0.2">
      <c r="A522" t="s">
        <v>169</v>
      </c>
      <c r="B522" t="s">
        <v>235</v>
      </c>
      <c r="C522">
        <v>1985</v>
      </c>
      <c r="D522" s="12">
        <v>7.5</v>
      </c>
    </row>
    <row r="523" spans="1:4" x14ac:dyDescent="0.2">
      <c r="A523" t="s">
        <v>169</v>
      </c>
      <c r="B523" t="s">
        <v>235</v>
      </c>
      <c r="C523">
        <v>1992</v>
      </c>
      <c r="D523" s="12">
        <v>6.6</v>
      </c>
    </row>
    <row r="524" spans="1:4" x14ac:dyDescent="0.2">
      <c r="A524" t="s">
        <v>169</v>
      </c>
      <c r="B524" t="s">
        <v>235</v>
      </c>
      <c r="C524">
        <v>1993</v>
      </c>
      <c r="D524" s="12">
        <v>6.7</v>
      </c>
    </row>
    <row r="525" spans="1:4" x14ac:dyDescent="0.2">
      <c r="A525" t="s">
        <v>169</v>
      </c>
      <c r="B525" t="s">
        <v>235</v>
      </c>
      <c r="C525">
        <v>1994</v>
      </c>
      <c r="D525" s="12">
        <v>6.5</v>
      </c>
    </row>
    <row r="526" spans="1:4" x14ac:dyDescent="0.2">
      <c r="A526" t="s">
        <v>169</v>
      </c>
      <c r="B526" t="s">
        <v>235</v>
      </c>
      <c r="C526">
        <v>1995</v>
      </c>
      <c r="D526" s="12">
        <v>6.1</v>
      </c>
    </row>
    <row r="527" spans="1:4" x14ac:dyDescent="0.2">
      <c r="A527" t="s">
        <v>169</v>
      </c>
      <c r="B527" t="s">
        <v>235</v>
      </c>
      <c r="C527">
        <v>1996</v>
      </c>
      <c r="D527" s="12">
        <v>5.8</v>
      </c>
    </row>
    <row r="528" spans="1:4" x14ac:dyDescent="0.2">
      <c r="A528" t="s">
        <v>169</v>
      </c>
      <c r="B528" t="s">
        <v>235</v>
      </c>
      <c r="C528">
        <v>1997</v>
      </c>
      <c r="D528" s="12">
        <v>5.3</v>
      </c>
    </row>
    <row r="529" spans="1:4" x14ac:dyDescent="0.2">
      <c r="A529" t="s">
        <v>169</v>
      </c>
      <c r="B529" t="s">
        <v>235</v>
      </c>
      <c r="C529">
        <v>1998</v>
      </c>
      <c r="D529" s="12">
        <v>5</v>
      </c>
    </row>
    <row r="530" spans="1:4" x14ac:dyDescent="0.2">
      <c r="A530" t="s">
        <v>169</v>
      </c>
      <c r="B530" t="s">
        <v>235</v>
      </c>
      <c r="C530">
        <v>1999</v>
      </c>
      <c r="D530" s="12">
        <v>4.5999999999999996</v>
      </c>
    </row>
    <row r="531" spans="1:4" x14ac:dyDescent="0.2">
      <c r="A531" t="s">
        <v>169</v>
      </c>
      <c r="B531" t="s">
        <v>235</v>
      </c>
      <c r="C531">
        <v>2000</v>
      </c>
      <c r="D531" s="12">
        <v>4.4000000000000004</v>
      </c>
    </row>
    <row r="532" spans="1:4" x14ac:dyDescent="0.2">
      <c r="A532" t="s">
        <v>169</v>
      </c>
      <c r="B532" t="s">
        <v>235</v>
      </c>
      <c r="C532">
        <v>2001</v>
      </c>
      <c r="D532" s="12">
        <v>4.0999999999999996</v>
      </c>
    </row>
    <row r="533" spans="1:4" x14ac:dyDescent="0.2">
      <c r="A533" t="s">
        <v>169</v>
      </c>
      <c r="B533" t="s">
        <v>235</v>
      </c>
      <c r="C533">
        <v>2002</v>
      </c>
      <c r="D533" s="12">
        <v>3.9</v>
      </c>
    </row>
    <row r="534" spans="1:4" x14ac:dyDescent="0.2">
      <c r="A534" t="s">
        <v>169</v>
      </c>
      <c r="B534" t="s">
        <v>235</v>
      </c>
      <c r="C534">
        <v>2003</v>
      </c>
      <c r="D534" s="12">
        <v>3.6</v>
      </c>
    </row>
    <row r="535" spans="1:4" x14ac:dyDescent="0.2">
      <c r="A535" t="s">
        <v>169</v>
      </c>
      <c r="B535" t="s">
        <v>235</v>
      </c>
      <c r="C535">
        <v>2004</v>
      </c>
      <c r="D535" s="12">
        <v>3.3</v>
      </c>
    </row>
    <row r="536" spans="1:4" x14ac:dyDescent="0.2">
      <c r="A536" t="s">
        <v>169</v>
      </c>
      <c r="B536" t="s">
        <v>235</v>
      </c>
      <c r="C536">
        <v>2005</v>
      </c>
      <c r="D536" s="12">
        <v>3.3</v>
      </c>
    </row>
    <row r="537" spans="1:4" x14ac:dyDescent="0.2">
      <c r="A537" t="s">
        <v>169</v>
      </c>
      <c r="B537" t="s">
        <v>235</v>
      </c>
      <c r="C537">
        <v>2006</v>
      </c>
      <c r="D537" s="12">
        <v>3.5</v>
      </c>
    </row>
    <row r="538" spans="1:4" x14ac:dyDescent="0.2">
      <c r="A538" t="s">
        <v>169</v>
      </c>
      <c r="B538" t="s">
        <v>235</v>
      </c>
      <c r="C538">
        <v>2007</v>
      </c>
      <c r="D538" s="12">
        <v>3.5</v>
      </c>
    </row>
    <row r="539" spans="1:4" x14ac:dyDescent="0.2">
      <c r="A539" t="s">
        <v>169</v>
      </c>
      <c r="B539" t="s">
        <v>235</v>
      </c>
      <c r="C539">
        <v>2008</v>
      </c>
      <c r="D539" s="12">
        <v>3.3</v>
      </c>
    </row>
    <row r="540" spans="1:4" x14ac:dyDescent="0.2">
      <c r="A540" t="s">
        <v>169</v>
      </c>
      <c r="B540" t="s">
        <v>235</v>
      </c>
      <c r="C540">
        <v>2009</v>
      </c>
      <c r="D540" s="12">
        <v>3.3</v>
      </c>
    </row>
    <row r="541" spans="1:4" x14ac:dyDescent="0.2">
      <c r="A541" t="s">
        <v>169</v>
      </c>
      <c r="B541" t="s">
        <v>235</v>
      </c>
      <c r="C541">
        <v>2010</v>
      </c>
      <c r="D541" s="12">
        <v>3.5</v>
      </c>
    </row>
    <row r="542" spans="1:4" x14ac:dyDescent="0.2">
      <c r="A542" t="s">
        <v>169</v>
      </c>
      <c r="B542" t="s">
        <v>235</v>
      </c>
      <c r="C542">
        <v>2011</v>
      </c>
      <c r="D542" s="12">
        <v>3.8</v>
      </c>
    </row>
    <row r="543" spans="1:4" x14ac:dyDescent="0.2">
      <c r="A543" t="s">
        <v>169</v>
      </c>
      <c r="B543" t="s">
        <v>235</v>
      </c>
      <c r="C543">
        <v>2012</v>
      </c>
      <c r="D543" s="12">
        <v>3.7</v>
      </c>
    </row>
    <row r="544" spans="1:4" x14ac:dyDescent="0.2">
      <c r="A544" t="s">
        <v>169</v>
      </c>
      <c r="B544" t="s">
        <v>235</v>
      </c>
      <c r="C544">
        <v>2013</v>
      </c>
      <c r="D544" s="12">
        <v>3.5</v>
      </c>
    </row>
    <row r="545" spans="1:4" x14ac:dyDescent="0.2">
      <c r="A545" t="s">
        <v>169</v>
      </c>
      <c r="B545" t="s">
        <v>235</v>
      </c>
      <c r="C545">
        <v>2014</v>
      </c>
      <c r="D545" s="12">
        <v>3.6</v>
      </c>
    </row>
    <row r="546" spans="1:4" x14ac:dyDescent="0.2">
      <c r="A546" t="s">
        <v>169</v>
      </c>
      <c r="B546" t="s">
        <v>235</v>
      </c>
      <c r="C546">
        <v>2015</v>
      </c>
      <c r="D546" s="12">
        <v>3.4</v>
      </c>
    </row>
    <row r="547" spans="1:4" x14ac:dyDescent="0.2">
      <c r="A547" t="s">
        <v>169</v>
      </c>
      <c r="B547" t="s">
        <v>235</v>
      </c>
      <c r="C547">
        <v>2016</v>
      </c>
      <c r="D547" s="12">
        <v>3.4</v>
      </c>
    </row>
    <row r="548" spans="1:4" x14ac:dyDescent="0.2">
      <c r="A548" t="s">
        <v>68</v>
      </c>
      <c r="B548" t="s">
        <v>236</v>
      </c>
      <c r="C548">
        <v>1978</v>
      </c>
      <c r="D548" s="12">
        <v>6.0999999049999998</v>
      </c>
    </row>
    <row r="549" spans="1:4" x14ac:dyDescent="0.2">
      <c r="A549" t="s">
        <v>68</v>
      </c>
      <c r="B549" t="s">
        <v>236</v>
      </c>
      <c r="C549">
        <v>1985</v>
      </c>
      <c r="D549" s="12">
        <v>7.8000001909999996</v>
      </c>
    </row>
    <row r="550" spans="1:4" x14ac:dyDescent="0.2">
      <c r="A550" t="s">
        <v>68</v>
      </c>
      <c r="B550" t="s">
        <v>236</v>
      </c>
      <c r="C550">
        <v>1995</v>
      </c>
      <c r="D550" s="12">
        <v>7.6999998090000004</v>
      </c>
    </row>
    <row r="551" spans="1:4" x14ac:dyDescent="0.2">
      <c r="A551" t="s">
        <v>68</v>
      </c>
      <c r="B551" t="s">
        <v>236</v>
      </c>
      <c r="C551">
        <v>2005</v>
      </c>
      <c r="D551" s="12">
        <v>6.3000001909999996</v>
      </c>
    </row>
    <row r="552" spans="1:4" x14ac:dyDescent="0.2">
      <c r="A552" t="s">
        <v>68</v>
      </c>
      <c r="B552" t="s">
        <v>236</v>
      </c>
      <c r="C552">
        <v>2006</v>
      </c>
      <c r="D552" s="12">
        <v>7.1999998090000004</v>
      </c>
    </row>
    <row r="553" spans="1:4" x14ac:dyDescent="0.2">
      <c r="A553" t="s">
        <v>68</v>
      </c>
      <c r="B553" t="s">
        <v>236</v>
      </c>
      <c r="C553">
        <v>2010</v>
      </c>
      <c r="D553" s="12">
        <v>9.3000000000000007</v>
      </c>
    </row>
    <row r="554" spans="1:4" x14ac:dyDescent="0.2">
      <c r="A554" t="s">
        <v>68</v>
      </c>
      <c r="B554" t="s">
        <v>236</v>
      </c>
      <c r="C554">
        <v>2011</v>
      </c>
      <c r="D554" s="12">
        <v>9.3000000000000007</v>
      </c>
    </row>
    <row r="555" spans="1:4" x14ac:dyDescent="0.2">
      <c r="A555" t="s">
        <v>68</v>
      </c>
      <c r="B555" t="s">
        <v>236</v>
      </c>
      <c r="C555">
        <v>2012</v>
      </c>
      <c r="D555" s="12">
        <v>9.6</v>
      </c>
    </row>
    <row r="556" spans="1:4" x14ac:dyDescent="0.2">
      <c r="A556" t="s">
        <v>167</v>
      </c>
      <c r="B556" t="s">
        <v>237</v>
      </c>
      <c r="C556">
        <v>1970</v>
      </c>
      <c r="D556" s="12">
        <v>2.4000000950000002</v>
      </c>
    </row>
    <row r="557" spans="1:4" x14ac:dyDescent="0.2">
      <c r="A557" t="s">
        <v>167</v>
      </c>
      <c r="B557" t="s">
        <v>237</v>
      </c>
      <c r="C557">
        <v>1986</v>
      </c>
      <c r="D557" s="12">
        <v>2.2000000480000002</v>
      </c>
    </row>
    <row r="558" spans="1:4" x14ac:dyDescent="0.2">
      <c r="A558" t="s">
        <v>238</v>
      </c>
      <c r="B558" t="s">
        <v>239</v>
      </c>
      <c r="C558">
        <v>1964</v>
      </c>
      <c r="D558" s="12">
        <v>8.3999996190000008</v>
      </c>
    </row>
    <row r="559" spans="1:4" x14ac:dyDescent="0.2">
      <c r="A559" t="s">
        <v>240</v>
      </c>
      <c r="B559" t="s">
        <v>241</v>
      </c>
      <c r="C559">
        <v>1971</v>
      </c>
      <c r="D559" s="12">
        <v>6</v>
      </c>
    </row>
    <row r="560" spans="1:4" x14ac:dyDescent="0.2">
      <c r="A560" t="s">
        <v>240</v>
      </c>
      <c r="B560" t="s">
        <v>241</v>
      </c>
      <c r="C560">
        <v>1985</v>
      </c>
      <c r="D560" s="12">
        <v>6.4000000950000002</v>
      </c>
    </row>
    <row r="561" spans="1:4" x14ac:dyDescent="0.2">
      <c r="A561" t="s">
        <v>240</v>
      </c>
      <c r="B561" t="s">
        <v>241</v>
      </c>
      <c r="C561">
        <v>1995</v>
      </c>
      <c r="D561" s="12">
        <v>13</v>
      </c>
    </row>
    <row r="562" spans="1:4" x14ac:dyDescent="0.2">
      <c r="A562" t="s">
        <v>240</v>
      </c>
      <c r="B562" t="s">
        <v>241</v>
      </c>
      <c r="C562">
        <v>2005</v>
      </c>
      <c r="D562" s="12">
        <v>37.400001529999997</v>
      </c>
    </row>
    <row r="563" spans="1:4" x14ac:dyDescent="0.2">
      <c r="A563" t="s">
        <v>240</v>
      </c>
      <c r="B563" t="s">
        <v>241</v>
      </c>
      <c r="C563">
        <v>2007</v>
      </c>
      <c r="D563" s="12">
        <v>59</v>
      </c>
    </row>
    <row r="564" spans="1:4" x14ac:dyDescent="0.2">
      <c r="A564" t="s">
        <v>87</v>
      </c>
      <c r="B564" t="s">
        <v>242</v>
      </c>
      <c r="C564">
        <v>1960</v>
      </c>
      <c r="D564" s="12">
        <v>7.2</v>
      </c>
    </row>
    <row r="565" spans="1:4" x14ac:dyDescent="0.2">
      <c r="A565" t="s">
        <v>87</v>
      </c>
      <c r="B565" t="s">
        <v>242</v>
      </c>
      <c r="C565">
        <v>1961</v>
      </c>
      <c r="D565" s="12">
        <v>6.7</v>
      </c>
    </row>
    <row r="566" spans="1:4" x14ac:dyDescent="0.2">
      <c r="A566" t="s">
        <v>87</v>
      </c>
      <c r="B566" t="s">
        <v>242</v>
      </c>
      <c r="C566">
        <v>1962</v>
      </c>
      <c r="D566" s="12">
        <v>5.8</v>
      </c>
    </row>
    <row r="567" spans="1:4" x14ac:dyDescent="0.2">
      <c r="A567" t="s">
        <v>87</v>
      </c>
      <c r="B567" t="s">
        <v>242</v>
      </c>
      <c r="C567">
        <v>1963</v>
      </c>
      <c r="D567" s="12">
        <v>5.8</v>
      </c>
    </row>
    <row r="568" spans="1:4" x14ac:dyDescent="0.2">
      <c r="A568" t="s">
        <v>87</v>
      </c>
      <c r="B568" t="s">
        <v>242</v>
      </c>
      <c r="C568">
        <v>1964</v>
      </c>
      <c r="D568" s="12">
        <v>5.5</v>
      </c>
    </row>
    <row r="569" spans="1:4" x14ac:dyDescent="0.2">
      <c r="A569" t="s">
        <v>87</v>
      </c>
      <c r="B569" t="s">
        <v>242</v>
      </c>
      <c r="C569">
        <v>1965</v>
      </c>
      <c r="D569" s="12">
        <v>5.7</v>
      </c>
    </row>
    <row r="570" spans="1:4" x14ac:dyDescent="0.2">
      <c r="A570" t="s">
        <v>87</v>
      </c>
      <c r="B570" t="s">
        <v>242</v>
      </c>
      <c r="C570">
        <v>1966</v>
      </c>
      <c r="D570" s="12">
        <v>5.6</v>
      </c>
    </row>
    <row r="571" spans="1:4" x14ac:dyDescent="0.2">
      <c r="A571" t="s">
        <v>87</v>
      </c>
      <c r="B571" t="s">
        <v>242</v>
      </c>
      <c r="C571">
        <v>1967</v>
      </c>
      <c r="D571" s="12">
        <v>5.5</v>
      </c>
    </row>
    <row r="572" spans="1:4" x14ac:dyDescent="0.2">
      <c r="A572" t="s">
        <v>87</v>
      </c>
      <c r="B572" t="s">
        <v>242</v>
      </c>
      <c r="C572">
        <v>1968</v>
      </c>
      <c r="D572" s="12">
        <v>5.8</v>
      </c>
    </row>
    <row r="573" spans="1:4" x14ac:dyDescent="0.2">
      <c r="A573" t="s">
        <v>87</v>
      </c>
      <c r="B573" t="s">
        <v>242</v>
      </c>
      <c r="C573">
        <v>1969</v>
      </c>
      <c r="D573" s="12">
        <v>5.8</v>
      </c>
    </row>
    <row r="574" spans="1:4" x14ac:dyDescent="0.2">
      <c r="A574" t="s">
        <v>87</v>
      </c>
      <c r="B574" t="s">
        <v>242</v>
      </c>
      <c r="C574">
        <v>1970</v>
      </c>
      <c r="D574" s="12">
        <v>6.3</v>
      </c>
    </row>
    <row r="575" spans="1:4" x14ac:dyDescent="0.2">
      <c r="A575" t="s">
        <v>87</v>
      </c>
      <c r="B575" t="s">
        <v>242</v>
      </c>
      <c r="C575">
        <v>1971</v>
      </c>
      <c r="D575" s="12">
        <v>6.3</v>
      </c>
    </row>
    <row r="576" spans="1:4" x14ac:dyDescent="0.2">
      <c r="A576" t="s">
        <v>87</v>
      </c>
      <c r="B576" t="s">
        <v>242</v>
      </c>
      <c r="C576">
        <v>1972</v>
      </c>
      <c r="D576" s="12">
        <v>7</v>
      </c>
    </row>
    <row r="577" spans="1:4" x14ac:dyDescent="0.2">
      <c r="A577" t="s">
        <v>87</v>
      </c>
      <c r="B577" t="s">
        <v>242</v>
      </c>
      <c r="C577">
        <v>1973</v>
      </c>
      <c r="D577" s="12">
        <v>6.8</v>
      </c>
    </row>
    <row r="578" spans="1:4" x14ac:dyDescent="0.2">
      <c r="A578" t="s">
        <v>87</v>
      </c>
      <c r="B578" t="s">
        <v>242</v>
      </c>
      <c r="C578">
        <v>1974</v>
      </c>
      <c r="D578" s="12">
        <v>7.3</v>
      </c>
    </row>
    <row r="579" spans="1:4" x14ac:dyDescent="0.2">
      <c r="A579" t="s">
        <v>87</v>
      </c>
      <c r="B579" t="s">
        <v>242</v>
      </c>
      <c r="C579">
        <v>1975</v>
      </c>
      <c r="D579" s="12">
        <v>7.3</v>
      </c>
    </row>
    <row r="580" spans="1:4" x14ac:dyDescent="0.2">
      <c r="A580" t="s">
        <v>87</v>
      </c>
      <c r="B580" t="s">
        <v>242</v>
      </c>
      <c r="C580">
        <v>1976</v>
      </c>
      <c r="D580" s="12">
        <v>7.2</v>
      </c>
    </row>
    <row r="581" spans="1:4" x14ac:dyDescent="0.2">
      <c r="A581" t="s">
        <v>87</v>
      </c>
      <c r="B581" t="s">
        <v>242</v>
      </c>
      <c r="C581">
        <v>1977</v>
      </c>
      <c r="D581" s="12">
        <v>7.3</v>
      </c>
    </row>
    <row r="582" spans="1:4" x14ac:dyDescent="0.2">
      <c r="A582" t="s">
        <v>87</v>
      </c>
      <c r="B582" t="s">
        <v>242</v>
      </c>
      <c r="C582">
        <v>1978</v>
      </c>
      <c r="D582" s="12">
        <v>7.6</v>
      </c>
    </row>
    <row r="583" spans="1:4" x14ac:dyDescent="0.2">
      <c r="A583" t="s">
        <v>87</v>
      </c>
      <c r="B583" t="s">
        <v>242</v>
      </c>
      <c r="C583">
        <v>1979</v>
      </c>
      <c r="D583" s="12">
        <v>7.6</v>
      </c>
    </row>
    <row r="584" spans="1:4" x14ac:dyDescent="0.2">
      <c r="A584" t="s">
        <v>87</v>
      </c>
      <c r="B584" t="s">
        <v>242</v>
      </c>
      <c r="C584">
        <v>1980</v>
      </c>
      <c r="D584" s="12">
        <v>7.6</v>
      </c>
    </row>
    <row r="585" spans="1:4" x14ac:dyDescent="0.2">
      <c r="A585" t="s">
        <v>87</v>
      </c>
      <c r="B585" t="s">
        <v>242</v>
      </c>
      <c r="C585">
        <v>1981</v>
      </c>
      <c r="D585" s="12">
        <v>7</v>
      </c>
    </row>
    <row r="586" spans="1:4" x14ac:dyDescent="0.2">
      <c r="A586" t="s">
        <v>87</v>
      </c>
      <c r="B586" t="s">
        <v>242</v>
      </c>
      <c r="C586">
        <v>1982</v>
      </c>
      <c r="D586" s="12">
        <v>7.6</v>
      </c>
    </row>
    <row r="587" spans="1:4" x14ac:dyDescent="0.2">
      <c r="A587" t="s">
        <v>87</v>
      </c>
      <c r="B587" t="s">
        <v>242</v>
      </c>
      <c r="C587">
        <v>1983</v>
      </c>
      <c r="D587" s="12">
        <v>7.7</v>
      </c>
    </row>
    <row r="588" spans="1:4" x14ac:dyDescent="0.2">
      <c r="A588" t="s">
        <v>87</v>
      </c>
      <c r="B588" t="s">
        <v>242</v>
      </c>
      <c r="C588">
        <v>1984</v>
      </c>
      <c r="D588" s="12">
        <v>7.9</v>
      </c>
    </row>
    <row r="589" spans="1:4" x14ac:dyDescent="0.2">
      <c r="A589" t="s">
        <v>87</v>
      </c>
      <c r="B589" t="s">
        <v>242</v>
      </c>
      <c r="C589">
        <v>1985</v>
      </c>
      <c r="D589" s="12">
        <v>8</v>
      </c>
    </row>
    <row r="590" spans="1:4" x14ac:dyDescent="0.2">
      <c r="A590" t="s">
        <v>87</v>
      </c>
      <c r="B590" t="s">
        <v>242</v>
      </c>
      <c r="C590">
        <v>1986</v>
      </c>
      <c r="D590" s="12">
        <v>7.7</v>
      </c>
    </row>
    <row r="591" spans="1:4" x14ac:dyDescent="0.2">
      <c r="A591" t="s">
        <v>87</v>
      </c>
      <c r="B591" t="s">
        <v>242</v>
      </c>
      <c r="C591">
        <v>1987</v>
      </c>
      <c r="D591" s="12">
        <v>7.8</v>
      </c>
    </row>
    <row r="592" spans="1:4" x14ac:dyDescent="0.2">
      <c r="A592" t="s">
        <v>87</v>
      </c>
      <c r="B592" t="s">
        <v>242</v>
      </c>
      <c r="C592">
        <v>1988</v>
      </c>
      <c r="D592" s="12">
        <v>8</v>
      </c>
    </row>
    <row r="593" spans="1:4" x14ac:dyDescent="0.2">
      <c r="A593" t="s">
        <v>87</v>
      </c>
      <c r="B593" t="s">
        <v>242</v>
      </c>
      <c r="C593">
        <v>1989</v>
      </c>
      <c r="D593" s="12">
        <v>7.8</v>
      </c>
    </row>
    <row r="594" spans="1:4" x14ac:dyDescent="0.2">
      <c r="A594" t="s">
        <v>87</v>
      </c>
      <c r="B594" t="s">
        <v>242</v>
      </c>
      <c r="C594">
        <v>1990</v>
      </c>
      <c r="D594" s="12">
        <v>7.5</v>
      </c>
    </row>
    <row r="595" spans="1:4" x14ac:dyDescent="0.2">
      <c r="A595" t="s">
        <v>87</v>
      </c>
      <c r="B595" t="s">
        <v>242</v>
      </c>
      <c r="C595">
        <v>1991</v>
      </c>
      <c r="D595" s="12">
        <v>7.2</v>
      </c>
    </row>
    <row r="596" spans="1:4" x14ac:dyDescent="0.2">
      <c r="A596" t="s">
        <v>87</v>
      </c>
      <c r="B596" t="s">
        <v>242</v>
      </c>
      <c r="C596">
        <v>1992</v>
      </c>
      <c r="D596" s="12">
        <v>6.6</v>
      </c>
    </row>
    <row r="597" spans="1:4" x14ac:dyDescent="0.2">
      <c r="A597" t="s">
        <v>87</v>
      </c>
      <c r="B597" t="s">
        <v>242</v>
      </c>
      <c r="C597">
        <v>1993</v>
      </c>
      <c r="D597" s="12">
        <v>6.3</v>
      </c>
    </row>
    <row r="598" spans="1:4" x14ac:dyDescent="0.2">
      <c r="A598" t="s">
        <v>87</v>
      </c>
      <c r="B598" t="s">
        <v>242</v>
      </c>
      <c r="C598">
        <v>1994</v>
      </c>
      <c r="D598" s="12">
        <v>6.5</v>
      </c>
    </row>
    <row r="599" spans="1:4" x14ac:dyDescent="0.2">
      <c r="A599" t="s">
        <v>87</v>
      </c>
      <c r="B599" t="s">
        <v>242</v>
      </c>
      <c r="C599">
        <v>1995</v>
      </c>
      <c r="D599" s="12">
        <v>7.1</v>
      </c>
    </row>
    <row r="600" spans="1:4" x14ac:dyDescent="0.2">
      <c r="A600" t="s">
        <v>87</v>
      </c>
      <c r="B600" t="s">
        <v>242</v>
      </c>
      <c r="C600">
        <v>1996</v>
      </c>
      <c r="D600" s="12">
        <v>6.7</v>
      </c>
    </row>
    <row r="601" spans="1:4" x14ac:dyDescent="0.2">
      <c r="A601" t="s">
        <v>87</v>
      </c>
      <c r="B601" t="s">
        <v>242</v>
      </c>
      <c r="C601">
        <v>1997</v>
      </c>
      <c r="D601" s="12">
        <v>6.7</v>
      </c>
    </row>
    <row r="602" spans="1:4" x14ac:dyDescent="0.2">
      <c r="A602" t="s">
        <v>87</v>
      </c>
      <c r="B602" t="s">
        <v>242</v>
      </c>
      <c r="C602">
        <v>1998</v>
      </c>
      <c r="D602" s="12">
        <v>6.7</v>
      </c>
    </row>
    <row r="603" spans="1:4" x14ac:dyDescent="0.2">
      <c r="A603" t="s">
        <v>87</v>
      </c>
      <c r="B603" t="s">
        <v>242</v>
      </c>
      <c r="C603">
        <v>1999</v>
      </c>
      <c r="D603" s="12">
        <v>6.8</v>
      </c>
    </row>
    <row r="604" spans="1:4" x14ac:dyDescent="0.2">
      <c r="A604" t="s">
        <v>87</v>
      </c>
      <c r="B604" t="s">
        <v>242</v>
      </c>
      <c r="C604">
        <v>2000</v>
      </c>
      <c r="D604" s="12">
        <v>6.3</v>
      </c>
    </row>
    <row r="605" spans="1:4" x14ac:dyDescent="0.2">
      <c r="A605" t="s">
        <v>87</v>
      </c>
      <c r="B605" t="s">
        <v>242</v>
      </c>
      <c r="C605">
        <v>2001</v>
      </c>
      <c r="D605" s="12">
        <v>6</v>
      </c>
    </row>
    <row r="606" spans="1:4" x14ac:dyDescent="0.2">
      <c r="A606" t="s">
        <v>87</v>
      </c>
      <c r="B606" t="s">
        <v>242</v>
      </c>
      <c r="C606">
        <v>2002</v>
      </c>
      <c r="D606" s="12">
        <v>5.9</v>
      </c>
    </row>
    <row r="607" spans="1:4" x14ac:dyDescent="0.2">
      <c r="A607" t="s">
        <v>87</v>
      </c>
      <c r="B607" t="s">
        <v>242</v>
      </c>
      <c r="C607">
        <v>2003</v>
      </c>
      <c r="D607" s="12">
        <v>6</v>
      </c>
    </row>
    <row r="608" spans="1:4" x14ac:dyDescent="0.2">
      <c r="A608" t="s">
        <v>87</v>
      </c>
      <c r="B608" t="s">
        <v>242</v>
      </c>
      <c r="C608">
        <v>2004</v>
      </c>
      <c r="D608" s="12">
        <v>6.1</v>
      </c>
    </row>
    <row r="609" spans="1:4" x14ac:dyDescent="0.2">
      <c r="A609" t="s">
        <v>87</v>
      </c>
      <c r="B609" t="s">
        <v>242</v>
      </c>
      <c r="C609">
        <v>2005</v>
      </c>
      <c r="D609" s="12">
        <v>6.1</v>
      </c>
    </row>
    <row r="610" spans="1:4" x14ac:dyDescent="0.2">
      <c r="A610" t="s">
        <v>87</v>
      </c>
      <c r="B610" t="s">
        <v>242</v>
      </c>
      <c r="C610">
        <v>2006</v>
      </c>
      <c r="D610" s="12">
        <v>6.2</v>
      </c>
    </row>
    <row r="611" spans="1:4" x14ac:dyDescent="0.2">
      <c r="A611" t="s">
        <v>87</v>
      </c>
      <c r="B611" t="s">
        <v>242</v>
      </c>
      <c r="C611">
        <v>2007</v>
      </c>
      <c r="D611" s="12">
        <v>6</v>
      </c>
    </row>
    <row r="612" spans="1:4" x14ac:dyDescent="0.2">
      <c r="A612" t="s">
        <v>87</v>
      </c>
      <c r="B612" t="s">
        <v>242</v>
      </c>
      <c r="C612">
        <v>2008</v>
      </c>
      <c r="D612" s="12">
        <v>5.7</v>
      </c>
    </row>
    <row r="613" spans="1:4" x14ac:dyDescent="0.2">
      <c r="A613" t="s">
        <v>87</v>
      </c>
      <c r="B613" t="s">
        <v>242</v>
      </c>
      <c r="C613">
        <v>2009</v>
      </c>
      <c r="D613" s="12">
        <v>5.4</v>
      </c>
    </row>
    <row r="614" spans="1:4" x14ac:dyDescent="0.2">
      <c r="A614" t="s">
        <v>87</v>
      </c>
      <c r="B614" t="s">
        <v>242</v>
      </c>
      <c r="C614">
        <v>2010</v>
      </c>
      <c r="D614" s="12">
        <v>5.3</v>
      </c>
    </row>
    <row r="615" spans="1:4" x14ac:dyDescent="0.2">
      <c r="A615" t="s">
        <v>87</v>
      </c>
      <c r="B615" t="s">
        <v>242</v>
      </c>
      <c r="C615">
        <v>2011</v>
      </c>
      <c r="D615" s="12">
        <v>5.4</v>
      </c>
    </row>
    <row r="616" spans="1:4" x14ac:dyDescent="0.2">
      <c r="A616" t="s">
        <v>87</v>
      </c>
      <c r="B616" t="s">
        <v>242</v>
      </c>
      <c r="C616">
        <v>2012</v>
      </c>
      <c r="D616" s="12">
        <v>5.6</v>
      </c>
    </row>
    <row r="617" spans="1:4" x14ac:dyDescent="0.2">
      <c r="A617" t="s">
        <v>87</v>
      </c>
      <c r="B617" t="s">
        <v>242</v>
      </c>
      <c r="C617">
        <v>2013</v>
      </c>
      <c r="D617" s="12">
        <v>5.5</v>
      </c>
    </row>
    <row r="618" spans="1:4" x14ac:dyDescent="0.2">
      <c r="A618" t="s">
        <v>87</v>
      </c>
      <c r="B618" t="s">
        <v>242</v>
      </c>
      <c r="C618">
        <v>2014</v>
      </c>
      <c r="D618" s="12">
        <v>5.4</v>
      </c>
    </row>
    <row r="619" spans="1:4" x14ac:dyDescent="0.2">
      <c r="A619" t="s">
        <v>87</v>
      </c>
      <c r="B619" t="s">
        <v>242</v>
      </c>
      <c r="C619">
        <v>2015</v>
      </c>
      <c r="D619" s="12">
        <v>5.5</v>
      </c>
    </row>
    <row r="620" spans="1:4" x14ac:dyDescent="0.2">
      <c r="A620" t="s">
        <v>87</v>
      </c>
      <c r="B620" t="s">
        <v>242</v>
      </c>
      <c r="C620">
        <v>2016</v>
      </c>
      <c r="D620" s="12">
        <v>5.5</v>
      </c>
    </row>
    <row r="621" spans="1:4" x14ac:dyDescent="0.2">
      <c r="A621" t="s">
        <v>87</v>
      </c>
      <c r="B621" t="s">
        <v>242</v>
      </c>
      <c r="C621">
        <v>2017</v>
      </c>
      <c r="D621" s="12">
        <v>5.2</v>
      </c>
    </row>
    <row r="622" spans="1:4" x14ac:dyDescent="0.2">
      <c r="A622" t="s">
        <v>131</v>
      </c>
      <c r="B622" t="s">
        <v>243</v>
      </c>
      <c r="C622">
        <v>1960</v>
      </c>
      <c r="D622" s="12">
        <v>8.9</v>
      </c>
    </row>
    <row r="623" spans="1:4" x14ac:dyDescent="0.2">
      <c r="A623" t="s">
        <v>131</v>
      </c>
      <c r="B623" t="s">
        <v>243</v>
      </c>
      <c r="C623">
        <v>1961</v>
      </c>
      <c r="D623" s="12">
        <v>8.8000000000000007</v>
      </c>
    </row>
    <row r="624" spans="1:4" x14ac:dyDescent="0.2">
      <c r="A624" t="s">
        <v>131</v>
      </c>
      <c r="B624" t="s">
        <v>243</v>
      </c>
      <c r="C624">
        <v>1962</v>
      </c>
      <c r="D624" s="12">
        <v>8.6</v>
      </c>
    </row>
    <row r="625" spans="1:4" x14ac:dyDescent="0.2">
      <c r="A625" t="s">
        <v>131</v>
      </c>
      <c r="B625" t="s">
        <v>243</v>
      </c>
      <c r="C625">
        <v>1963</v>
      </c>
      <c r="D625" s="12">
        <v>8</v>
      </c>
    </row>
    <row r="626" spans="1:4" x14ac:dyDescent="0.2">
      <c r="A626" t="s">
        <v>131</v>
      </c>
      <c r="B626" t="s">
        <v>243</v>
      </c>
      <c r="C626">
        <v>1964</v>
      </c>
      <c r="D626" s="12">
        <v>8.5</v>
      </c>
    </row>
    <row r="627" spans="1:4" x14ac:dyDescent="0.2">
      <c r="A627" t="s">
        <v>131</v>
      </c>
      <c r="B627" t="s">
        <v>243</v>
      </c>
      <c r="C627">
        <v>1965</v>
      </c>
      <c r="D627" s="12">
        <v>9</v>
      </c>
    </row>
    <row r="628" spans="1:4" x14ac:dyDescent="0.2">
      <c r="A628" t="s">
        <v>131</v>
      </c>
      <c r="B628" t="s">
        <v>243</v>
      </c>
      <c r="C628">
        <v>1966</v>
      </c>
      <c r="D628" s="12">
        <v>8.6</v>
      </c>
    </row>
    <row r="629" spans="1:4" x14ac:dyDescent="0.2">
      <c r="A629" t="s">
        <v>131</v>
      </c>
      <c r="B629" t="s">
        <v>243</v>
      </c>
      <c r="C629">
        <v>1967</v>
      </c>
      <c r="D629" s="12">
        <v>8.3000000000000007</v>
      </c>
    </row>
    <row r="630" spans="1:4" x14ac:dyDescent="0.2">
      <c r="A630" t="s">
        <v>131</v>
      </c>
      <c r="B630" t="s">
        <v>243</v>
      </c>
      <c r="C630">
        <v>1968</v>
      </c>
      <c r="D630" s="12">
        <v>8.1</v>
      </c>
    </row>
    <row r="631" spans="1:4" x14ac:dyDescent="0.2">
      <c r="A631" t="s">
        <v>131</v>
      </c>
      <c r="B631" t="s">
        <v>243</v>
      </c>
      <c r="C631">
        <v>1969</v>
      </c>
      <c r="D631" s="12">
        <v>8.1</v>
      </c>
    </row>
    <row r="632" spans="1:4" x14ac:dyDescent="0.2">
      <c r="A632" t="s">
        <v>131</v>
      </c>
      <c r="B632" t="s">
        <v>243</v>
      </c>
      <c r="C632">
        <v>1970</v>
      </c>
      <c r="D632" s="12">
        <v>8.5</v>
      </c>
    </row>
    <row r="633" spans="1:4" x14ac:dyDescent="0.2">
      <c r="A633" t="s">
        <v>131</v>
      </c>
      <c r="B633" t="s">
        <v>243</v>
      </c>
      <c r="C633">
        <v>1971</v>
      </c>
      <c r="D633" s="12">
        <v>8.5</v>
      </c>
    </row>
    <row r="634" spans="1:4" x14ac:dyDescent="0.2">
      <c r="A634" t="s">
        <v>131</v>
      </c>
      <c r="B634" t="s">
        <v>243</v>
      </c>
      <c r="C634">
        <v>1972</v>
      </c>
      <c r="D634" s="12">
        <v>8.5</v>
      </c>
    </row>
    <row r="635" spans="1:4" x14ac:dyDescent="0.2">
      <c r="A635" t="s">
        <v>131</v>
      </c>
      <c r="B635" t="s">
        <v>243</v>
      </c>
      <c r="C635">
        <v>1973</v>
      </c>
      <c r="D635" s="12">
        <v>8.3000000000000007</v>
      </c>
    </row>
    <row r="636" spans="1:4" x14ac:dyDescent="0.2">
      <c r="A636" t="s">
        <v>131</v>
      </c>
      <c r="B636" t="s">
        <v>243</v>
      </c>
      <c r="C636">
        <v>1974</v>
      </c>
      <c r="D636" s="12">
        <v>8</v>
      </c>
    </row>
    <row r="637" spans="1:4" x14ac:dyDescent="0.2">
      <c r="A637" t="s">
        <v>131</v>
      </c>
      <c r="B637" t="s">
        <v>243</v>
      </c>
      <c r="C637">
        <v>1975</v>
      </c>
      <c r="D637" s="12">
        <v>8</v>
      </c>
    </row>
    <row r="638" spans="1:4" x14ac:dyDescent="0.2">
      <c r="A638" t="s">
        <v>131</v>
      </c>
      <c r="B638" t="s">
        <v>243</v>
      </c>
      <c r="C638">
        <v>1976</v>
      </c>
      <c r="D638" s="12">
        <v>7.7</v>
      </c>
    </row>
    <row r="639" spans="1:4" x14ac:dyDescent="0.2">
      <c r="A639" t="s">
        <v>131</v>
      </c>
      <c r="B639" t="s">
        <v>243</v>
      </c>
      <c r="C639">
        <v>1977</v>
      </c>
      <c r="D639" s="12">
        <v>7.8</v>
      </c>
    </row>
    <row r="640" spans="1:4" x14ac:dyDescent="0.2">
      <c r="A640" t="s">
        <v>131</v>
      </c>
      <c r="B640" t="s">
        <v>243</v>
      </c>
      <c r="C640">
        <v>1978</v>
      </c>
      <c r="D640" s="12">
        <v>7.8</v>
      </c>
    </row>
    <row r="641" spans="1:4" x14ac:dyDescent="0.2">
      <c r="A641" t="s">
        <v>131</v>
      </c>
      <c r="B641" t="s">
        <v>243</v>
      </c>
      <c r="C641">
        <v>1979</v>
      </c>
      <c r="D641" s="12">
        <v>7.4</v>
      </c>
    </row>
    <row r="642" spans="1:4" x14ac:dyDescent="0.2">
      <c r="A642" t="s">
        <v>131</v>
      </c>
      <c r="B642" t="s">
        <v>243</v>
      </c>
      <c r="C642">
        <v>1980</v>
      </c>
      <c r="D642" s="12">
        <v>7.2</v>
      </c>
    </row>
    <row r="643" spans="1:4" x14ac:dyDescent="0.2">
      <c r="A643" t="s">
        <v>131</v>
      </c>
      <c r="B643" t="s">
        <v>243</v>
      </c>
      <c r="C643">
        <v>1981</v>
      </c>
      <c r="D643" s="12">
        <v>7.3</v>
      </c>
    </row>
    <row r="644" spans="1:4" x14ac:dyDescent="0.2">
      <c r="A644" t="s">
        <v>131</v>
      </c>
      <c r="B644" t="s">
        <v>243</v>
      </c>
      <c r="C644">
        <v>1982</v>
      </c>
      <c r="D644" s="12">
        <v>7.2</v>
      </c>
    </row>
    <row r="645" spans="1:4" x14ac:dyDescent="0.2">
      <c r="A645" t="s">
        <v>131</v>
      </c>
      <c r="B645" t="s">
        <v>243</v>
      </c>
      <c r="C645">
        <v>1983</v>
      </c>
      <c r="D645" s="12">
        <v>7.1</v>
      </c>
    </row>
    <row r="646" spans="1:4" x14ac:dyDescent="0.2">
      <c r="A646" t="s">
        <v>131</v>
      </c>
      <c r="B646" t="s">
        <v>243</v>
      </c>
      <c r="C646">
        <v>1984</v>
      </c>
      <c r="D646" s="12">
        <v>6.9</v>
      </c>
    </row>
    <row r="647" spans="1:4" x14ac:dyDescent="0.2">
      <c r="A647" t="s">
        <v>131</v>
      </c>
      <c r="B647" t="s">
        <v>243</v>
      </c>
      <c r="C647">
        <v>1985</v>
      </c>
      <c r="D647" s="12">
        <v>6.6</v>
      </c>
    </row>
    <row r="648" spans="1:4" x14ac:dyDescent="0.2">
      <c r="A648" t="s">
        <v>131</v>
      </c>
      <c r="B648" t="s">
        <v>243</v>
      </c>
      <c r="C648">
        <v>1986</v>
      </c>
      <c r="D648" s="12">
        <v>6.5</v>
      </c>
    </row>
    <row r="649" spans="1:4" x14ac:dyDescent="0.2">
      <c r="A649" t="s">
        <v>131</v>
      </c>
      <c r="B649" t="s">
        <v>243</v>
      </c>
      <c r="C649">
        <v>1987</v>
      </c>
      <c r="D649" s="12">
        <v>6.6</v>
      </c>
    </row>
    <row r="650" spans="1:4" x14ac:dyDescent="0.2">
      <c r="A650" t="s">
        <v>131</v>
      </c>
      <c r="B650" t="s">
        <v>243</v>
      </c>
      <c r="C650">
        <v>1988</v>
      </c>
      <c r="D650" s="12">
        <v>6.2</v>
      </c>
    </row>
    <row r="651" spans="1:4" x14ac:dyDescent="0.2">
      <c r="A651" t="s">
        <v>131</v>
      </c>
      <c r="B651" t="s">
        <v>243</v>
      </c>
      <c r="C651">
        <v>1989</v>
      </c>
      <c r="D651" s="12">
        <v>6.1</v>
      </c>
    </row>
    <row r="652" spans="1:4" x14ac:dyDescent="0.2">
      <c r="A652" t="s">
        <v>131</v>
      </c>
      <c r="B652" t="s">
        <v>243</v>
      </c>
      <c r="C652">
        <v>1990</v>
      </c>
      <c r="D652" s="12">
        <v>5.8</v>
      </c>
    </row>
    <row r="653" spans="1:4" x14ac:dyDescent="0.2">
      <c r="A653" t="s">
        <v>131</v>
      </c>
      <c r="B653" t="s">
        <v>243</v>
      </c>
      <c r="C653">
        <v>1991</v>
      </c>
      <c r="D653" s="12">
        <v>4.5999999999999996</v>
      </c>
    </row>
    <row r="654" spans="1:4" x14ac:dyDescent="0.2">
      <c r="A654" t="s">
        <v>131</v>
      </c>
      <c r="B654" t="s">
        <v>243</v>
      </c>
      <c r="C654">
        <v>1992</v>
      </c>
      <c r="D654" s="12">
        <v>4.8</v>
      </c>
    </row>
    <row r="655" spans="1:4" x14ac:dyDescent="0.2">
      <c r="A655" t="s">
        <v>131</v>
      </c>
      <c r="B655" t="s">
        <v>243</v>
      </c>
      <c r="C655">
        <v>1993</v>
      </c>
      <c r="D655" s="12">
        <v>5</v>
      </c>
    </row>
    <row r="656" spans="1:4" x14ac:dyDescent="0.2">
      <c r="A656" t="s">
        <v>131</v>
      </c>
      <c r="B656" t="s">
        <v>243</v>
      </c>
      <c r="C656">
        <v>1994</v>
      </c>
      <c r="D656" s="12">
        <v>5.2</v>
      </c>
    </row>
    <row r="657" spans="1:4" x14ac:dyDescent="0.2">
      <c r="A657" t="s">
        <v>131</v>
      </c>
      <c r="B657" t="s">
        <v>243</v>
      </c>
      <c r="C657">
        <v>1995</v>
      </c>
      <c r="D657" s="12">
        <v>5.3</v>
      </c>
    </row>
    <row r="658" spans="1:4" x14ac:dyDescent="0.2">
      <c r="A658" t="s">
        <v>131</v>
      </c>
      <c r="B658" t="s">
        <v>243</v>
      </c>
      <c r="C658">
        <v>1996</v>
      </c>
      <c r="D658" s="12">
        <v>5.4</v>
      </c>
    </row>
    <row r="659" spans="1:4" x14ac:dyDescent="0.2">
      <c r="A659" t="s">
        <v>131</v>
      </c>
      <c r="B659" t="s">
        <v>243</v>
      </c>
      <c r="C659">
        <v>1997</v>
      </c>
      <c r="D659" s="12">
        <v>5.4</v>
      </c>
    </row>
    <row r="660" spans="1:4" x14ac:dyDescent="0.2">
      <c r="A660" t="s">
        <v>131</v>
      </c>
      <c r="B660" t="s">
        <v>243</v>
      </c>
      <c r="C660">
        <v>1998</v>
      </c>
      <c r="D660" s="12">
        <v>5.3</v>
      </c>
    </row>
    <row r="661" spans="1:4" x14ac:dyDescent="0.2">
      <c r="A661" t="s">
        <v>131</v>
      </c>
      <c r="B661" t="s">
        <v>243</v>
      </c>
      <c r="C661">
        <v>1999</v>
      </c>
      <c r="D661" s="12">
        <v>5.3</v>
      </c>
    </row>
    <row r="662" spans="1:4" x14ac:dyDescent="0.2">
      <c r="A662" t="s">
        <v>131</v>
      </c>
      <c r="B662" t="s">
        <v>243</v>
      </c>
      <c r="C662">
        <v>2000</v>
      </c>
      <c r="D662" s="12">
        <v>4.9000000000000004</v>
      </c>
    </row>
    <row r="663" spans="1:4" x14ac:dyDescent="0.2">
      <c r="A663" t="s">
        <v>131</v>
      </c>
      <c r="B663" t="s">
        <v>243</v>
      </c>
      <c r="C663">
        <v>2001</v>
      </c>
      <c r="D663" s="12">
        <v>5.0999999999999996</v>
      </c>
    </row>
    <row r="664" spans="1:4" x14ac:dyDescent="0.2">
      <c r="A664" t="s">
        <v>131</v>
      </c>
      <c r="B664" t="s">
        <v>243</v>
      </c>
      <c r="C664">
        <v>2002</v>
      </c>
      <c r="D664" s="12">
        <v>5.3</v>
      </c>
    </row>
    <row r="665" spans="1:4" x14ac:dyDescent="0.2">
      <c r="A665" t="s">
        <v>131</v>
      </c>
      <c r="B665" t="s">
        <v>243</v>
      </c>
      <c r="C665">
        <v>2003</v>
      </c>
      <c r="D665" s="12">
        <v>5.2</v>
      </c>
    </row>
    <row r="666" spans="1:4" x14ac:dyDescent="0.2">
      <c r="A666" t="s">
        <v>131</v>
      </c>
      <c r="B666" t="s">
        <v>243</v>
      </c>
      <c r="C666">
        <v>2004</v>
      </c>
      <c r="D666" s="12">
        <v>5.3</v>
      </c>
    </row>
    <row r="667" spans="1:4" x14ac:dyDescent="0.2">
      <c r="A667" t="s">
        <v>131</v>
      </c>
      <c r="B667" t="s">
        <v>243</v>
      </c>
      <c r="C667">
        <v>2005</v>
      </c>
      <c r="D667" s="12">
        <v>5.0999999999999996</v>
      </c>
    </row>
    <row r="668" spans="1:4" x14ac:dyDescent="0.2">
      <c r="A668" t="s">
        <v>131</v>
      </c>
      <c r="B668" t="s">
        <v>243</v>
      </c>
      <c r="C668">
        <v>2006</v>
      </c>
      <c r="D668" s="12">
        <v>5.0999999999999996</v>
      </c>
    </row>
    <row r="669" spans="1:4" x14ac:dyDescent="0.2">
      <c r="A669" t="s">
        <v>131</v>
      </c>
      <c r="B669" t="s">
        <v>243</v>
      </c>
      <c r="C669">
        <v>2007</v>
      </c>
      <c r="D669" s="12">
        <v>5.4</v>
      </c>
    </row>
    <row r="670" spans="1:4" x14ac:dyDescent="0.2">
      <c r="A670" t="s">
        <v>131</v>
      </c>
      <c r="B670" t="s">
        <v>243</v>
      </c>
      <c r="C670">
        <v>2008</v>
      </c>
      <c r="D670" s="12">
        <v>5.4</v>
      </c>
    </row>
    <row r="671" spans="1:4" x14ac:dyDescent="0.2">
      <c r="A671" t="s">
        <v>131</v>
      </c>
      <c r="B671" t="s">
        <v>243</v>
      </c>
      <c r="C671">
        <v>2009</v>
      </c>
      <c r="D671" s="12">
        <v>5.2</v>
      </c>
    </row>
    <row r="672" spans="1:4" x14ac:dyDescent="0.2">
      <c r="A672" t="s">
        <v>131</v>
      </c>
      <c r="B672" t="s">
        <v>243</v>
      </c>
      <c r="C672">
        <v>2010</v>
      </c>
      <c r="D672" s="12">
        <v>5</v>
      </c>
    </row>
    <row r="673" spans="1:4" x14ac:dyDescent="0.2">
      <c r="A673" t="s">
        <v>131</v>
      </c>
      <c r="B673" t="s">
        <v>243</v>
      </c>
      <c r="C673">
        <v>2011</v>
      </c>
      <c r="D673" s="12">
        <v>4.7</v>
      </c>
    </row>
    <row r="674" spans="1:4" x14ac:dyDescent="0.2">
      <c r="A674" t="s">
        <v>131</v>
      </c>
      <c r="B674" t="s">
        <v>243</v>
      </c>
      <c r="C674">
        <v>2012</v>
      </c>
      <c r="D674" s="12">
        <v>4.8</v>
      </c>
    </row>
    <row r="675" spans="1:4" x14ac:dyDescent="0.2">
      <c r="A675" t="s">
        <v>131</v>
      </c>
      <c r="B675" t="s">
        <v>243</v>
      </c>
      <c r="C675">
        <v>2013</v>
      </c>
      <c r="D675" s="12">
        <v>4.5</v>
      </c>
    </row>
    <row r="676" spans="1:4" x14ac:dyDescent="0.2">
      <c r="A676" t="s">
        <v>131</v>
      </c>
      <c r="B676" t="s">
        <v>243</v>
      </c>
      <c r="C676">
        <v>2014</v>
      </c>
      <c r="D676" s="12">
        <v>4.5999999999999996</v>
      </c>
    </row>
    <row r="677" spans="1:4" x14ac:dyDescent="0.2">
      <c r="A677" t="s">
        <v>131</v>
      </c>
      <c r="B677" t="s">
        <v>243</v>
      </c>
      <c r="C677">
        <v>2015</v>
      </c>
      <c r="D677" s="12">
        <v>4.7</v>
      </c>
    </row>
    <row r="678" spans="1:4" x14ac:dyDescent="0.2">
      <c r="A678" t="s">
        <v>131</v>
      </c>
      <c r="B678" t="s">
        <v>243</v>
      </c>
      <c r="C678">
        <v>2016</v>
      </c>
      <c r="D678" s="12">
        <v>4.9000000000000004</v>
      </c>
    </row>
    <row r="679" spans="1:4" x14ac:dyDescent="0.2">
      <c r="A679" t="s">
        <v>131</v>
      </c>
      <c r="B679" t="s">
        <v>243</v>
      </c>
      <c r="C679">
        <v>2017</v>
      </c>
      <c r="D679" s="12">
        <v>4.9000000000000004</v>
      </c>
    </row>
    <row r="680" spans="1:4" x14ac:dyDescent="0.2">
      <c r="A680" t="s">
        <v>70</v>
      </c>
      <c r="B680" t="s">
        <v>244</v>
      </c>
      <c r="C680">
        <v>1970</v>
      </c>
      <c r="D680" s="12">
        <v>13.399999620000001</v>
      </c>
    </row>
    <row r="681" spans="1:4" x14ac:dyDescent="0.2">
      <c r="A681" t="s">
        <v>70</v>
      </c>
      <c r="B681" t="s">
        <v>244</v>
      </c>
      <c r="C681">
        <v>1985</v>
      </c>
      <c r="D681" s="12">
        <v>8</v>
      </c>
    </row>
    <row r="682" spans="1:4" x14ac:dyDescent="0.2">
      <c r="A682" t="s">
        <v>70</v>
      </c>
      <c r="B682" t="s">
        <v>244</v>
      </c>
      <c r="C682">
        <v>1995</v>
      </c>
      <c r="D682" s="12">
        <v>6.4000000950000002</v>
      </c>
    </row>
    <row r="683" spans="1:4" x14ac:dyDescent="0.2">
      <c r="A683" t="s">
        <v>70</v>
      </c>
      <c r="B683" t="s">
        <v>244</v>
      </c>
      <c r="C683">
        <v>2005</v>
      </c>
      <c r="D683" s="12">
        <v>4.5999999049999998</v>
      </c>
    </row>
    <row r="684" spans="1:4" x14ac:dyDescent="0.2">
      <c r="A684" t="s">
        <v>70</v>
      </c>
      <c r="B684" t="s">
        <v>244</v>
      </c>
      <c r="C684">
        <v>2006</v>
      </c>
      <c r="D684" s="12">
        <v>5</v>
      </c>
    </row>
    <row r="685" spans="1:4" x14ac:dyDescent="0.2">
      <c r="A685" t="s">
        <v>77</v>
      </c>
      <c r="B685" t="s">
        <v>245</v>
      </c>
      <c r="C685">
        <v>1964</v>
      </c>
      <c r="D685" s="12">
        <v>4.4000000000000004</v>
      </c>
    </row>
    <row r="686" spans="1:4" x14ac:dyDescent="0.2">
      <c r="A686" t="s">
        <v>77</v>
      </c>
      <c r="B686" t="s">
        <v>245</v>
      </c>
      <c r="C686">
        <v>1965</v>
      </c>
      <c r="D686" s="12">
        <v>7.6</v>
      </c>
    </row>
    <row r="687" spans="1:4" x14ac:dyDescent="0.2">
      <c r="A687" t="s">
        <v>77</v>
      </c>
      <c r="B687" t="s">
        <v>245</v>
      </c>
      <c r="C687">
        <v>1966</v>
      </c>
      <c r="D687" s="12">
        <v>7.3</v>
      </c>
    </row>
    <row r="688" spans="1:4" x14ac:dyDescent="0.2">
      <c r="A688" t="s">
        <v>77</v>
      </c>
      <c r="B688" t="s">
        <v>245</v>
      </c>
      <c r="C688">
        <v>1967</v>
      </c>
      <c r="D688" s="12">
        <v>8.6999999999999993</v>
      </c>
    </row>
    <row r="689" spans="1:4" x14ac:dyDescent="0.2">
      <c r="A689" t="s">
        <v>77</v>
      </c>
      <c r="B689" t="s">
        <v>245</v>
      </c>
      <c r="C689">
        <v>1968</v>
      </c>
      <c r="D689" s="12">
        <v>6.1</v>
      </c>
    </row>
    <row r="690" spans="1:4" x14ac:dyDescent="0.2">
      <c r="A690" t="s">
        <v>77</v>
      </c>
      <c r="B690" t="s">
        <v>245</v>
      </c>
      <c r="C690">
        <v>1969</v>
      </c>
      <c r="D690" s="12">
        <v>8.6</v>
      </c>
    </row>
    <row r="691" spans="1:4" x14ac:dyDescent="0.2">
      <c r="A691" t="s">
        <v>77</v>
      </c>
      <c r="B691" t="s">
        <v>245</v>
      </c>
      <c r="C691">
        <v>1970</v>
      </c>
      <c r="D691" s="12">
        <v>8.6</v>
      </c>
    </row>
    <row r="692" spans="1:4" x14ac:dyDescent="0.2">
      <c r="A692" t="s">
        <v>77</v>
      </c>
      <c r="B692" t="s">
        <v>245</v>
      </c>
      <c r="C692">
        <v>1971</v>
      </c>
      <c r="D692" s="12">
        <v>9.6</v>
      </c>
    </row>
    <row r="693" spans="1:4" x14ac:dyDescent="0.2">
      <c r="A693" t="s">
        <v>77</v>
      </c>
      <c r="B693" t="s">
        <v>245</v>
      </c>
      <c r="C693">
        <v>1972</v>
      </c>
      <c r="D693" s="12">
        <v>6.6</v>
      </c>
    </row>
    <row r="694" spans="1:4" x14ac:dyDescent="0.2">
      <c r="A694" t="s">
        <v>77</v>
      </c>
      <c r="B694" t="s">
        <v>245</v>
      </c>
      <c r="C694">
        <v>1973</v>
      </c>
      <c r="D694" s="12">
        <v>8.8000000000000007</v>
      </c>
    </row>
    <row r="695" spans="1:4" x14ac:dyDescent="0.2">
      <c r="A695" t="s">
        <v>77</v>
      </c>
      <c r="B695" t="s">
        <v>245</v>
      </c>
      <c r="C695">
        <v>1974</v>
      </c>
      <c r="D695" s="12">
        <v>5.4</v>
      </c>
    </row>
    <row r="696" spans="1:4" x14ac:dyDescent="0.2">
      <c r="A696" t="s">
        <v>77</v>
      </c>
      <c r="B696" t="s">
        <v>245</v>
      </c>
      <c r="C696">
        <v>1975</v>
      </c>
      <c r="D696" s="12">
        <v>11.2</v>
      </c>
    </row>
    <row r="697" spans="1:4" x14ac:dyDescent="0.2">
      <c r="A697" t="s">
        <v>77</v>
      </c>
      <c r="B697" t="s">
        <v>245</v>
      </c>
      <c r="C697">
        <v>1976</v>
      </c>
      <c r="D697" s="12">
        <v>7.1</v>
      </c>
    </row>
    <row r="698" spans="1:4" x14ac:dyDescent="0.2">
      <c r="A698" t="s">
        <v>77</v>
      </c>
      <c r="B698" t="s">
        <v>245</v>
      </c>
      <c r="C698">
        <v>1977</v>
      </c>
      <c r="D698" s="12">
        <v>10.1</v>
      </c>
    </row>
    <row r="699" spans="1:4" x14ac:dyDescent="0.2">
      <c r="A699" t="s">
        <v>77</v>
      </c>
      <c r="B699" t="s">
        <v>245</v>
      </c>
      <c r="C699">
        <v>1978</v>
      </c>
      <c r="D699" s="12">
        <v>10</v>
      </c>
    </row>
    <row r="700" spans="1:4" x14ac:dyDescent="0.2">
      <c r="A700" t="s">
        <v>77</v>
      </c>
      <c r="B700" t="s">
        <v>245</v>
      </c>
      <c r="C700">
        <v>1979</v>
      </c>
      <c r="D700" s="12">
        <v>12.6</v>
      </c>
    </row>
    <row r="701" spans="1:4" x14ac:dyDescent="0.2">
      <c r="A701" t="s">
        <v>77</v>
      </c>
      <c r="B701" t="s">
        <v>245</v>
      </c>
      <c r="C701">
        <v>1980</v>
      </c>
      <c r="D701" s="12">
        <v>7.7</v>
      </c>
    </row>
    <row r="702" spans="1:4" x14ac:dyDescent="0.2">
      <c r="A702" t="s">
        <v>77</v>
      </c>
      <c r="B702" t="s">
        <v>245</v>
      </c>
      <c r="C702">
        <v>1981</v>
      </c>
      <c r="D702" s="12">
        <v>11.5</v>
      </c>
    </row>
    <row r="703" spans="1:4" x14ac:dyDescent="0.2">
      <c r="A703" t="s">
        <v>77</v>
      </c>
      <c r="B703" t="s">
        <v>245</v>
      </c>
      <c r="C703">
        <v>1982</v>
      </c>
      <c r="D703" s="12">
        <v>10.8</v>
      </c>
    </row>
    <row r="704" spans="1:4" x14ac:dyDescent="0.2">
      <c r="A704" t="s">
        <v>77</v>
      </c>
      <c r="B704" t="s">
        <v>245</v>
      </c>
      <c r="C704">
        <v>1983</v>
      </c>
      <c r="D704" s="12">
        <v>11.7</v>
      </c>
    </row>
    <row r="705" spans="1:4" x14ac:dyDescent="0.2">
      <c r="A705" t="s">
        <v>77</v>
      </c>
      <c r="B705" t="s">
        <v>245</v>
      </c>
      <c r="C705">
        <v>1984</v>
      </c>
      <c r="D705" s="12">
        <v>7.7</v>
      </c>
    </row>
    <row r="706" spans="1:4" x14ac:dyDescent="0.2">
      <c r="A706" t="s">
        <v>77</v>
      </c>
      <c r="B706" t="s">
        <v>245</v>
      </c>
      <c r="C706">
        <v>1985</v>
      </c>
      <c r="D706" s="12">
        <v>10.5</v>
      </c>
    </row>
    <row r="707" spans="1:4" x14ac:dyDescent="0.2">
      <c r="A707" t="s">
        <v>77</v>
      </c>
      <c r="B707" t="s">
        <v>245</v>
      </c>
      <c r="C707">
        <v>1986</v>
      </c>
      <c r="D707" s="12">
        <v>9.4</v>
      </c>
    </row>
    <row r="708" spans="1:4" x14ac:dyDescent="0.2">
      <c r="A708" t="s">
        <v>77</v>
      </c>
      <c r="B708" t="s">
        <v>245</v>
      </c>
      <c r="C708">
        <v>1987</v>
      </c>
      <c r="D708" s="12">
        <v>10.8</v>
      </c>
    </row>
    <row r="709" spans="1:4" x14ac:dyDescent="0.2">
      <c r="A709" t="s">
        <v>77</v>
      </c>
      <c r="B709" t="s">
        <v>245</v>
      </c>
      <c r="C709">
        <v>1988</v>
      </c>
      <c r="D709" s="12">
        <v>7</v>
      </c>
    </row>
    <row r="710" spans="1:4" x14ac:dyDescent="0.2">
      <c r="A710" t="s">
        <v>77</v>
      </c>
      <c r="B710" t="s">
        <v>245</v>
      </c>
      <c r="C710">
        <v>1989</v>
      </c>
      <c r="D710" s="12">
        <v>9.9</v>
      </c>
    </row>
    <row r="711" spans="1:4" x14ac:dyDescent="0.2">
      <c r="A711" t="s">
        <v>77</v>
      </c>
      <c r="B711" t="s">
        <v>245</v>
      </c>
      <c r="C711">
        <v>1990</v>
      </c>
      <c r="D711" s="12">
        <v>9.6999999999999993</v>
      </c>
    </row>
    <row r="712" spans="1:4" x14ac:dyDescent="0.2">
      <c r="A712" t="s">
        <v>77</v>
      </c>
      <c r="B712" t="s">
        <v>245</v>
      </c>
      <c r="C712">
        <v>1991</v>
      </c>
      <c r="D712" s="12">
        <v>10.5</v>
      </c>
    </row>
    <row r="713" spans="1:4" x14ac:dyDescent="0.2">
      <c r="A713" t="s">
        <v>77</v>
      </c>
      <c r="B713" t="s">
        <v>245</v>
      </c>
      <c r="C713">
        <v>1992</v>
      </c>
      <c r="D713" s="12">
        <v>8</v>
      </c>
    </row>
    <row r="714" spans="1:4" x14ac:dyDescent="0.2">
      <c r="A714" t="s">
        <v>77</v>
      </c>
      <c r="B714" t="s">
        <v>245</v>
      </c>
      <c r="C714">
        <v>1993</v>
      </c>
      <c r="D714" s="12">
        <v>9.6999999999999993</v>
      </c>
    </row>
    <row r="715" spans="1:4" x14ac:dyDescent="0.2">
      <c r="A715" t="s">
        <v>77</v>
      </c>
      <c r="B715" t="s">
        <v>245</v>
      </c>
      <c r="C715">
        <v>1994</v>
      </c>
      <c r="D715" s="12">
        <v>9.6999999999999993</v>
      </c>
    </row>
    <row r="716" spans="1:4" x14ac:dyDescent="0.2">
      <c r="A716" t="s">
        <v>77</v>
      </c>
      <c r="B716" t="s">
        <v>245</v>
      </c>
      <c r="C716">
        <v>1995</v>
      </c>
      <c r="D716" s="12">
        <v>10.199999999999999</v>
      </c>
    </row>
    <row r="717" spans="1:4" x14ac:dyDescent="0.2">
      <c r="A717" t="s">
        <v>77</v>
      </c>
      <c r="B717" t="s">
        <v>245</v>
      </c>
      <c r="C717">
        <v>1996</v>
      </c>
      <c r="D717" s="12">
        <v>8.6999999999999993</v>
      </c>
    </row>
    <row r="718" spans="1:4" x14ac:dyDescent="0.2">
      <c r="A718" t="s">
        <v>77</v>
      </c>
      <c r="B718" t="s">
        <v>245</v>
      </c>
      <c r="C718">
        <v>1997</v>
      </c>
      <c r="D718" s="12">
        <v>10.7</v>
      </c>
    </row>
    <row r="719" spans="1:4" x14ac:dyDescent="0.2">
      <c r="A719" t="s">
        <v>77</v>
      </c>
      <c r="B719" t="s">
        <v>245</v>
      </c>
      <c r="C719">
        <v>1998</v>
      </c>
      <c r="D719" s="12">
        <v>11.4</v>
      </c>
    </row>
    <row r="720" spans="1:4" x14ac:dyDescent="0.2">
      <c r="A720" t="s">
        <v>77</v>
      </c>
      <c r="B720" t="s">
        <v>245</v>
      </c>
      <c r="C720">
        <v>1999</v>
      </c>
      <c r="D720" s="12">
        <v>13.2</v>
      </c>
    </row>
    <row r="721" spans="1:4" x14ac:dyDescent="0.2">
      <c r="A721" t="s">
        <v>77</v>
      </c>
      <c r="B721" t="s">
        <v>245</v>
      </c>
      <c r="C721">
        <v>2000</v>
      </c>
      <c r="D721" s="12">
        <v>13.4</v>
      </c>
    </row>
    <row r="722" spans="1:4" x14ac:dyDescent="0.2">
      <c r="A722" t="s">
        <v>77</v>
      </c>
      <c r="B722" t="s">
        <v>245</v>
      </c>
      <c r="C722">
        <v>2001</v>
      </c>
      <c r="D722" s="12">
        <v>15.1</v>
      </c>
    </row>
    <row r="723" spans="1:4" x14ac:dyDescent="0.2">
      <c r="A723" t="s">
        <v>77</v>
      </c>
      <c r="B723" t="s">
        <v>245</v>
      </c>
      <c r="C723">
        <v>2002</v>
      </c>
      <c r="D723" s="12">
        <v>14.5</v>
      </c>
    </row>
    <row r="724" spans="1:4" x14ac:dyDescent="0.2">
      <c r="A724" t="s">
        <v>77</v>
      </c>
      <c r="B724" t="s">
        <v>245</v>
      </c>
      <c r="C724">
        <v>2003</v>
      </c>
      <c r="D724" s="12">
        <v>7.7</v>
      </c>
    </row>
    <row r="725" spans="1:4" x14ac:dyDescent="0.2">
      <c r="A725" t="s">
        <v>77</v>
      </c>
      <c r="B725" t="s">
        <v>245</v>
      </c>
      <c r="C725">
        <v>2004</v>
      </c>
      <c r="D725" s="12">
        <v>7.3</v>
      </c>
    </row>
    <row r="726" spans="1:4" x14ac:dyDescent="0.2">
      <c r="A726" t="s">
        <v>77</v>
      </c>
      <c r="B726" t="s">
        <v>245</v>
      </c>
      <c r="C726">
        <v>2005</v>
      </c>
      <c r="D726" s="12">
        <v>8</v>
      </c>
    </row>
    <row r="727" spans="1:4" x14ac:dyDescent="0.2">
      <c r="A727" t="s">
        <v>77</v>
      </c>
      <c r="B727" t="s">
        <v>245</v>
      </c>
      <c r="C727">
        <v>2006</v>
      </c>
      <c r="D727" s="12">
        <v>7</v>
      </c>
    </row>
    <row r="728" spans="1:4" x14ac:dyDescent="0.2">
      <c r="A728" t="s">
        <v>77</v>
      </c>
      <c r="B728" t="s">
        <v>245</v>
      </c>
      <c r="C728">
        <v>2007</v>
      </c>
      <c r="D728" s="12">
        <v>8.3000000000000007</v>
      </c>
    </row>
    <row r="729" spans="1:4" x14ac:dyDescent="0.2">
      <c r="A729" t="s">
        <v>77</v>
      </c>
      <c r="B729" t="s">
        <v>245</v>
      </c>
      <c r="C729">
        <v>2008</v>
      </c>
      <c r="D729" s="12">
        <v>7.8</v>
      </c>
    </row>
    <row r="730" spans="1:4" x14ac:dyDescent="0.2">
      <c r="A730" t="s">
        <v>77</v>
      </c>
      <c r="B730" t="s">
        <v>245</v>
      </c>
      <c r="C730">
        <v>2009</v>
      </c>
      <c r="D730" s="12">
        <v>7.8</v>
      </c>
    </row>
    <row r="731" spans="1:4" x14ac:dyDescent="0.2">
      <c r="A731" t="s">
        <v>77</v>
      </c>
      <c r="B731" t="s">
        <v>245</v>
      </c>
      <c r="C731">
        <v>2010</v>
      </c>
      <c r="D731" s="12">
        <v>7.3</v>
      </c>
    </row>
    <row r="732" spans="1:4" x14ac:dyDescent="0.2">
      <c r="A732" t="s">
        <v>77</v>
      </c>
      <c r="B732" t="s">
        <v>245</v>
      </c>
      <c r="C732">
        <v>2011</v>
      </c>
      <c r="D732" s="12">
        <v>7.3</v>
      </c>
    </row>
    <row r="733" spans="1:4" x14ac:dyDescent="0.2">
      <c r="A733" t="s">
        <v>77</v>
      </c>
      <c r="B733" t="s">
        <v>245</v>
      </c>
      <c r="C733">
        <v>2012</v>
      </c>
      <c r="D733" s="12">
        <v>6.7</v>
      </c>
    </row>
    <row r="734" spans="1:4" x14ac:dyDescent="0.2">
      <c r="A734" t="s">
        <v>77</v>
      </c>
      <c r="B734" t="s">
        <v>245</v>
      </c>
      <c r="C734">
        <v>2013</v>
      </c>
      <c r="D734" s="12">
        <v>6.4</v>
      </c>
    </row>
    <row r="735" spans="1:4" x14ac:dyDescent="0.2">
      <c r="A735" t="s">
        <v>77</v>
      </c>
      <c r="B735" t="s">
        <v>245</v>
      </c>
      <c r="C735">
        <v>2014</v>
      </c>
      <c r="D735" s="12">
        <v>6.3</v>
      </c>
    </row>
    <row r="736" spans="1:4" x14ac:dyDescent="0.2">
      <c r="A736" t="s">
        <v>77</v>
      </c>
      <c r="B736" t="s">
        <v>245</v>
      </c>
      <c r="C736">
        <v>2015</v>
      </c>
      <c r="D736" s="12">
        <v>7.2</v>
      </c>
    </row>
    <row r="737" spans="1:4" x14ac:dyDescent="0.2">
      <c r="A737" t="s">
        <v>77</v>
      </c>
      <c r="B737" t="s">
        <v>245</v>
      </c>
      <c r="C737">
        <v>2016</v>
      </c>
      <c r="D737" s="12">
        <v>7.5</v>
      </c>
    </row>
    <row r="738" spans="1:4" x14ac:dyDescent="0.2">
      <c r="A738" t="s">
        <v>77</v>
      </c>
      <c r="B738" t="s">
        <v>245</v>
      </c>
      <c r="C738">
        <v>2017</v>
      </c>
      <c r="D738" s="12">
        <v>6.8</v>
      </c>
    </row>
    <row r="739" spans="1:4" x14ac:dyDescent="0.2">
      <c r="A739" t="s">
        <v>246</v>
      </c>
      <c r="B739" t="s">
        <v>247</v>
      </c>
      <c r="C739">
        <v>1960</v>
      </c>
      <c r="D739" s="12">
        <v>7.7</v>
      </c>
    </row>
    <row r="740" spans="1:4" x14ac:dyDescent="0.2">
      <c r="A740" t="s">
        <v>246</v>
      </c>
      <c r="B740" t="s">
        <v>247</v>
      </c>
      <c r="C740">
        <v>1961</v>
      </c>
      <c r="D740" s="12">
        <v>7.7</v>
      </c>
    </row>
    <row r="741" spans="1:4" x14ac:dyDescent="0.2">
      <c r="A741" t="s">
        <v>246</v>
      </c>
      <c r="B741" t="s">
        <v>247</v>
      </c>
      <c r="C741">
        <v>1962</v>
      </c>
      <c r="D741" s="12">
        <v>8</v>
      </c>
    </row>
    <row r="742" spans="1:4" x14ac:dyDescent="0.2">
      <c r="A742" t="s">
        <v>246</v>
      </c>
      <c r="B742" t="s">
        <v>247</v>
      </c>
      <c r="C742">
        <v>1963</v>
      </c>
      <c r="D742" s="12">
        <v>8.3000000000000007</v>
      </c>
    </row>
    <row r="743" spans="1:4" x14ac:dyDescent="0.2">
      <c r="A743" t="s">
        <v>246</v>
      </c>
      <c r="B743" t="s">
        <v>247</v>
      </c>
      <c r="C743">
        <v>1964</v>
      </c>
      <c r="D743" s="12">
        <v>8.3000000000000007</v>
      </c>
    </row>
    <row r="744" spans="1:4" x14ac:dyDescent="0.2">
      <c r="A744" t="s">
        <v>246</v>
      </c>
      <c r="B744" t="s">
        <v>247</v>
      </c>
      <c r="C744">
        <v>1965</v>
      </c>
      <c r="D744" s="12">
        <v>8.4</v>
      </c>
    </row>
    <row r="745" spans="1:4" x14ac:dyDescent="0.2">
      <c r="A745" t="s">
        <v>246</v>
      </c>
      <c r="B745" t="s">
        <v>247</v>
      </c>
      <c r="C745">
        <v>1966</v>
      </c>
      <c r="D745" s="12">
        <v>8.6</v>
      </c>
    </row>
    <row r="746" spans="1:4" x14ac:dyDescent="0.2">
      <c r="A746" t="s">
        <v>246</v>
      </c>
      <c r="B746" t="s">
        <v>247</v>
      </c>
      <c r="C746">
        <v>1967</v>
      </c>
      <c r="D746" s="12">
        <v>8.9</v>
      </c>
    </row>
    <row r="747" spans="1:4" x14ac:dyDescent="0.2">
      <c r="A747" t="s">
        <v>246</v>
      </c>
      <c r="B747" t="s">
        <v>247</v>
      </c>
      <c r="C747">
        <v>1968</v>
      </c>
      <c r="D747" s="12">
        <v>9</v>
      </c>
    </row>
    <row r="748" spans="1:4" x14ac:dyDescent="0.2">
      <c r="A748" t="s">
        <v>246</v>
      </c>
      <c r="B748" t="s">
        <v>247</v>
      </c>
      <c r="C748">
        <v>1969</v>
      </c>
      <c r="D748" s="12">
        <v>9.1</v>
      </c>
    </row>
    <row r="749" spans="1:4" x14ac:dyDescent="0.2">
      <c r="A749" t="s">
        <v>246</v>
      </c>
      <c r="B749" t="s">
        <v>247</v>
      </c>
      <c r="C749">
        <v>1970</v>
      </c>
      <c r="D749" s="12">
        <v>9.1999999999999993</v>
      </c>
    </row>
    <row r="750" spans="1:4" x14ac:dyDescent="0.2">
      <c r="A750" t="s">
        <v>246</v>
      </c>
      <c r="B750" t="s">
        <v>247</v>
      </c>
      <c r="C750">
        <v>1971</v>
      </c>
      <c r="D750" s="12">
        <v>9.3000000000000007</v>
      </c>
    </row>
    <row r="751" spans="1:4" x14ac:dyDescent="0.2">
      <c r="A751" t="s">
        <v>246</v>
      </c>
      <c r="B751" t="s">
        <v>247</v>
      </c>
      <c r="C751">
        <v>1972</v>
      </c>
      <c r="D751" s="12">
        <v>9.6999999999999993</v>
      </c>
    </row>
    <row r="752" spans="1:4" x14ac:dyDescent="0.2">
      <c r="A752" t="s">
        <v>246</v>
      </c>
      <c r="B752" t="s">
        <v>247</v>
      </c>
      <c r="C752">
        <v>1973</v>
      </c>
      <c r="D752" s="12">
        <v>10</v>
      </c>
    </row>
    <row r="753" spans="1:4" x14ac:dyDescent="0.2">
      <c r="A753" t="s">
        <v>246</v>
      </c>
      <c r="B753" t="s">
        <v>247</v>
      </c>
      <c r="C753">
        <v>1974</v>
      </c>
      <c r="D753" s="12">
        <v>9.8000000000000007</v>
      </c>
    </row>
    <row r="754" spans="1:4" x14ac:dyDescent="0.2">
      <c r="A754" t="s">
        <v>246</v>
      </c>
      <c r="B754" t="s">
        <v>247</v>
      </c>
      <c r="C754">
        <v>1975</v>
      </c>
      <c r="D754" s="12">
        <v>9.6999999999999993</v>
      </c>
    </row>
    <row r="755" spans="1:4" x14ac:dyDescent="0.2">
      <c r="A755" t="s">
        <v>246</v>
      </c>
      <c r="B755" t="s">
        <v>247</v>
      </c>
      <c r="C755">
        <v>1976</v>
      </c>
      <c r="D755" s="12">
        <v>9.4</v>
      </c>
    </row>
    <row r="756" spans="1:4" x14ac:dyDescent="0.2">
      <c r="A756" t="s">
        <v>246</v>
      </c>
      <c r="B756" t="s">
        <v>247</v>
      </c>
      <c r="C756">
        <v>1977</v>
      </c>
      <c r="D756" s="12">
        <v>9.1</v>
      </c>
    </row>
    <row r="757" spans="1:4" x14ac:dyDescent="0.2">
      <c r="A757" t="s">
        <v>246</v>
      </c>
      <c r="B757" t="s">
        <v>247</v>
      </c>
      <c r="C757">
        <v>1978</v>
      </c>
      <c r="D757" s="12">
        <v>8.8000000000000007</v>
      </c>
    </row>
    <row r="758" spans="1:4" x14ac:dyDescent="0.2">
      <c r="A758" t="s">
        <v>246</v>
      </c>
      <c r="B758" t="s">
        <v>247</v>
      </c>
      <c r="C758">
        <v>1979</v>
      </c>
      <c r="D758" s="12">
        <v>8.1999999999999993</v>
      </c>
    </row>
    <row r="759" spans="1:4" x14ac:dyDescent="0.2">
      <c r="A759" t="s">
        <v>246</v>
      </c>
      <c r="B759" t="s">
        <v>247</v>
      </c>
      <c r="C759">
        <v>1980</v>
      </c>
      <c r="D759" s="12">
        <v>7.6</v>
      </c>
    </row>
    <row r="760" spans="1:4" x14ac:dyDescent="0.2">
      <c r="A760" t="s">
        <v>246</v>
      </c>
      <c r="B760" t="s">
        <v>247</v>
      </c>
      <c r="C760">
        <v>1981</v>
      </c>
      <c r="D760" s="12">
        <v>7.5</v>
      </c>
    </row>
    <row r="761" spans="1:4" x14ac:dyDescent="0.2">
      <c r="A761" t="s">
        <v>246</v>
      </c>
      <c r="B761" t="s">
        <v>247</v>
      </c>
      <c r="C761">
        <v>1982</v>
      </c>
      <c r="D761" s="12">
        <v>7.5</v>
      </c>
    </row>
    <row r="762" spans="1:4" x14ac:dyDescent="0.2">
      <c r="A762" t="s">
        <v>246</v>
      </c>
      <c r="B762" t="s">
        <v>247</v>
      </c>
      <c r="C762">
        <v>1983</v>
      </c>
      <c r="D762" s="12">
        <v>7.8</v>
      </c>
    </row>
    <row r="763" spans="1:4" x14ac:dyDescent="0.2">
      <c r="A763" t="s">
        <v>246</v>
      </c>
      <c r="B763" t="s">
        <v>247</v>
      </c>
      <c r="C763">
        <v>1984</v>
      </c>
      <c r="D763" s="12">
        <v>7.9</v>
      </c>
    </row>
    <row r="764" spans="1:4" x14ac:dyDescent="0.2">
      <c r="A764" t="s">
        <v>246</v>
      </c>
      <c r="B764" t="s">
        <v>247</v>
      </c>
      <c r="C764">
        <v>1985</v>
      </c>
      <c r="D764" s="12">
        <v>7.8</v>
      </c>
    </row>
    <row r="765" spans="1:4" x14ac:dyDescent="0.2">
      <c r="A765" t="s">
        <v>246</v>
      </c>
      <c r="B765" t="s">
        <v>247</v>
      </c>
      <c r="C765">
        <v>1986</v>
      </c>
      <c r="D765" s="12">
        <v>7.9</v>
      </c>
    </row>
    <row r="766" spans="1:4" x14ac:dyDescent="0.2">
      <c r="A766" t="s">
        <v>246</v>
      </c>
      <c r="B766" t="s">
        <v>247</v>
      </c>
      <c r="C766">
        <v>1987</v>
      </c>
      <c r="D766" s="12">
        <v>8.1</v>
      </c>
    </row>
    <row r="767" spans="1:4" x14ac:dyDescent="0.2">
      <c r="A767" t="s">
        <v>246</v>
      </c>
      <c r="B767" t="s">
        <v>247</v>
      </c>
      <c r="C767">
        <v>1988</v>
      </c>
      <c r="D767" s="12">
        <v>7.9</v>
      </c>
    </row>
    <row r="768" spans="1:4" x14ac:dyDescent="0.2">
      <c r="A768" t="s">
        <v>246</v>
      </c>
      <c r="B768" t="s">
        <v>247</v>
      </c>
      <c r="C768">
        <v>1989</v>
      </c>
      <c r="D768" s="12">
        <v>7.8</v>
      </c>
    </row>
    <row r="769" spans="1:4" x14ac:dyDescent="0.2">
      <c r="A769" t="s">
        <v>246</v>
      </c>
      <c r="B769" t="s">
        <v>247</v>
      </c>
      <c r="C769">
        <v>1990</v>
      </c>
      <c r="D769" s="12">
        <v>8.8000000000000007</v>
      </c>
    </row>
    <row r="770" spans="1:4" x14ac:dyDescent="0.2">
      <c r="A770" t="s">
        <v>246</v>
      </c>
      <c r="B770" t="s">
        <v>247</v>
      </c>
      <c r="C770">
        <v>1991</v>
      </c>
      <c r="D770" s="12">
        <v>7</v>
      </c>
    </row>
    <row r="771" spans="1:4" x14ac:dyDescent="0.2">
      <c r="A771" t="s">
        <v>246</v>
      </c>
      <c r="B771" t="s">
        <v>247</v>
      </c>
      <c r="C771">
        <v>1992</v>
      </c>
      <c r="D771" s="12">
        <v>7.2</v>
      </c>
    </row>
    <row r="772" spans="1:4" x14ac:dyDescent="0.2">
      <c r="A772" t="s">
        <v>246</v>
      </c>
      <c r="B772" t="s">
        <v>247</v>
      </c>
      <c r="C772">
        <v>1993</v>
      </c>
      <c r="D772" s="12">
        <v>6.4</v>
      </c>
    </row>
    <row r="773" spans="1:4" x14ac:dyDescent="0.2">
      <c r="A773" t="s">
        <v>246</v>
      </c>
      <c r="B773" t="s">
        <v>247</v>
      </c>
      <c r="C773">
        <v>1994</v>
      </c>
      <c r="D773" s="12">
        <v>5.7</v>
      </c>
    </row>
    <row r="774" spans="1:4" x14ac:dyDescent="0.2">
      <c r="A774" t="s">
        <v>246</v>
      </c>
      <c r="B774" t="s">
        <v>247</v>
      </c>
      <c r="C774">
        <v>1995</v>
      </c>
      <c r="D774" s="12">
        <v>5.3</v>
      </c>
    </row>
    <row r="775" spans="1:4" x14ac:dyDescent="0.2">
      <c r="A775" t="s">
        <v>246</v>
      </c>
      <c r="B775" t="s">
        <v>247</v>
      </c>
      <c r="C775">
        <v>1996</v>
      </c>
      <c r="D775" s="12">
        <v>5.2</v>
      </c>
    </row>
    <row r="776" spans="1:4" x14ac:dyDescent="0.2">
      <c r="A776" t="s">
        <v>246</v>
      </c>
      <c r="B776" t="s">
        <v>247</v>
      </c>
      <c r="C776">
        <v>1997</v>
      </c>
      <c r="D776" s="12">
        <v>5.6</v>
      </c>
    </row>
    <row r="777" spans="1:4" x14ac:dyDescent="0.2">
      <c r="A777" t="s">
        <v>246</v>
      </c>
      <c r="B777" t="s">
        <v>247</v>
      </c>
      <c r="C777">
        <v>1998</v>
      </c>
      <c r="D777" s="12">
        <v>5.3</v>
      </c>
    </row>
    <row r="778" spans="1:4" x14ac:dyDescent="0.2">
      <c r="A778" t="s">
        <v>246</v>
      </c>
      <c r="B778" t="s">
        <v>247</v>
      </c>
      <c r="C778">
        <v>1999</v>
      </c>
      <c r="D778" s="12">
        <v>5.2</v>
      </c>
    </row>
    <row r="779" spans="1:4" x14ac:dyDescent="0.2">
      <c r="A779" t="s">
        <v>246</v>
      </c>
      <c r="B779" t="s">
        <v>247</v>
      </c>
      <c r="C779">
        <v>2000</v>
      </c>
      <c r="D779" s="12">
        <v>5.4</v>
      </c>
    </row>
    <row r="780" spans="1:4" x14ac:dyDescent="0.2">
      <c r="A780" t="s">
        <v>246</v>
      </c>
      <c r="B780" t="s">
        <v>247</v>
      </c>
      <c r="C780">
        <v>2001</v>
      </c>
      <c r="D780" s="12">
        <v>5.0999999999999996</v>
      </c>
    </row>
    <row r="781" spans="1:4" x14ac:dyDescent="0.2">
      <c r="A781" t="s">
        <v>246</v>
      </c>
      <c r="B781" t="s">
        <v>247</v>
      </c>
      <c r="C781">
        <v>2002</v>
      </c>
      <c r="D781" s="12">
        <v>5.2</v>
      </c>
    </row>
    <row r="782" spans="1:4" x14ac:dyDescent="0.2">
      <c r="A782" t="s">
        <v>246</v>
      </c>
      <c r="B782" t="s">
        <v>247</v>
      </c>
      <c r="C782">
        <v>2003</v>
      </c>
      <c r="D782" s="12">
        <v>4.8</v>
      </c>
    </row>
    <row r="783" spans="1:4" x14ac:dyDescent="0.2">
      <c r="A783" t="s">
        <v>246</v>
      </c>
      <c r="B783" t="s">
        <v>247</v>
      </c>
      <c r="C783">
        <v>2004</v>
      </c>
      <c r="D783" s="12">
        <v>5</v>
      </c>
    </row>
    <row r="784" spans="1:4" x14ac:dyDescent="0.2">
      <c r="A784" t="s">
        <v>246</v>
      </c>
      <c r="B784" t="s">
        <v>247</v>
      </c>
      <c r="C784">
        <v>2005</v>
      </c>
      <c r="D784" s="12">
        <v>5.0999999999999996</v>
      </c>
    </row>
    <row r="785" spans="1:4" x14ac:dyDescent="0.2">
      <c r="A785" t="s">
        <v>246</v>
      </c>
      <c r="B785" t="s">
        <v>247</v>
      </c>
      <c r="C785">
        <v>2006</v>
      </c>
      <c r="D785" s="12">
        <v>5.2</v>
      </c>
    </row>
    <row r="786" spans="1:4" x14ac:dyDescent="0.2">
      <c r="A786" t="s">
        <v>246</v>
      </c>
      <c r="B786" t="s">
        <v>247</v>
      </c>
      <c r="C786">
        <v>2007</v>
      </c>
      <c r="D786" s="12">
        <v>5.5</v>
      </c>
    </row>
    <row r="787" spans="1:4" x14ac:dyDescent="0.2">
      <c r="A787" t="s">
        <v>246</v>
      </c>
      <c r="B787" t="s">
        <v>247</v>
      </c>
      <c r="C787">
        <v>2008</v>
      </c>
      <c r="D787" s="12">
        <v>5.0999999999999996</v>
      </c>
    </row>
    <row r="788" spans="1:4" x14ac:dyDescent="0.2">
      <c r="A788" t="s">
        <v>246</v>
      </c>
      <c r="B788" t="s">
        <v>247</v>
      </c>
      <c r="C788">
        <v>2009</v>
      </c>
      <c r="D788" s="12">
        <v>4.5999999999999996</v>
      </c>
    </row>
    <row r="789" spans="1:4" x14ac:dyDescent="0.2">
      <c r="A789" t="s">
        <v>246</v>
      </c>
      <c r="B789" t="s">
        <v>247</v>
      </c>
      <c r="C789">
        <v>2010</v>
      </c>
      <c r="D789" s="12">
        <v>4.5</v>
      </c>
    </row>
    <row r="790" spans="1:4" x14ac:dyDescent="0.2">
      <c r="A790" t="s">
        <v>246</v>
      </c>
      <c r="B790" t="s">
        <v>247</v>
      </c>
      <c r="C790">
        <v>2011</v>
      </c>
      <c r="D790" s="12">
        <v>4.3</v>
      </c>
    </row>
    <row r="791" spans="1:4" x14ac:dyDescent="0.2">
      <c r="A791" t="s">
        <v>246</v>
      </c>
      <c r="B791" t="s">
        <v>247</v>
      </c>
      <c r="C791">
        <v>2012</v>
      </c>
      <c r="D791" s="12">
        <v>4.3</v>
      </c>
    </row>
    <row r="792" spans="1:4" x14ac:dyDescent="0.2">
      <c r="A792" t="s">
        <v>246</v>
      </c>
      <c r="B792" t="s">
        <v>247</v>
      </c>
      <c r="C792">
        <v>2013</v>
      </c>
      <c r="D792" s="12">
        <v>4.0999999999999996</v>
      </c>
    </row>
    <row r="793" spans="1:4" x14ac:dyDescent="0.2">
      <c r="A793" t="s">
        <v>246</v>
      </c>
      <c r="B793" t="s">
        <v>247</v>
      </c>
      <c r="C793">
        <v>2014</v>
      </c>
      <c r="D793" s="12">
        <v>4.3</v>
      </c>
    </row>
    <row r="794" spans="1:4" x14ac:dyDescent="0.2">
      <c r="A794" t="s">
        <v>246</v>
      </c>
      <c r="B794" t="s">
        <v>247</v>
      </c>
      <c r="C794">
        <v>2015</v>
      </c>
      <c r="D794" s="12">
        <v>4.5999999999999996</v>
      </c>
    </row>
    <row r="795" spans="1:4" x14ac:dyDescent="0.2">
      <c r="A795" t="s">
        <v>246</v>
      </c>
      <c r="B795" t="s">
        <v>247</v>
      </c>
      <c r="C795">
        <v>2016</v>
      </c>
      <c r="D795" s="12">
        <v>4.8</v>
      </c>
    </row>
    <row r="796" spans="1:4" x14ac:dyDescent="0.2">
      <c r="A796" t="s">
        <v>246</v>
      </c>
      <c r="B796" t="s">
        <v>247</v>
      </c>
      <c r="C796">
        <v>2017</v>
      </c>
      <c r="D796" s="12">
        <v>5</v>
      </c>
    </row>
    <row r="797" spans="1:4" x14ac:dyDescent="0.2">
      <c r="A797" t="s">
        <v>74</v>
      </c>
      <c r="B797" t="s">
        <v>248</v>
      </c>
      <c r="C797">
        <v>1960</v>
      </c>
      <c r="D797" s="12">
        <v>7.8</v>
      </c>
    </row>
    <row r="798" spans="1:4" x14ac:dyDescent="0.2">
      <c r="A798" t="s">
        <v>74</v>
      </c>
      <c r="B798" t="s">
        <v>248</v>
      </c>
      <c r="C798">
        <v>1961</v>
      </c>
      <c r="D798" s="12">
        <v>7.9</v>
      </c>
    </row>
    <row r="799" spans="1:4" x14ac:dyDescent="0.2">
      <c r="A799" t="s">
        <v>74</v>
      </c>
      <c r="B799" t="s">
        <v>248</v>
      </c>
      <c r="C799">
        <v>1962</v>
      </c>
      <c r="D799" s="12">
        <v>8.1</v>
      </c>
    </row>
    <row r="800" spans="1:4" x14ac:dyDescent="0.2">
      <c r="A800" t="s">
        <v>74</v>
      </c>
      <c r="B800" t="s">
        <v>248</v>
      </c>
      <c r="C800">
        <v>1963</v>
      </c>
      <c r="D800" s="12">
        <v>8.1999999999999993</v>
      </c>
    </row>
    <row r="801" spans="1:4" x14ac:dyDescent="0.2">
      <c r="A801" t="s">
        <v>74</v>
      </c>
      <c r="B801" t="s">
        <v>248</v>
      </c>
      <c r="C801">
        <v>1964</v>
      </c>
      <c r="D801" s="12">
        <v>8.4</v>
      </c>
    </row>
    <row r="802" spans="1:4" x14ac:dyDescent="0.2">
      <c r="A802" t="s">
        <v>74</v>
      </c>
      <c r="B802" t="s">
        <v>248</v>
      </c>
      <c r="C802">
        <v>1965</v>
      </c>
      <c r="D802" s="12">
        <v>8.8000000000000007</v>
      </c>
    </row>
    <row r="803" spans="1:4" x14ac:dyDescent="0.2">
      <c r="A803" t="s">
        <v>74</v>
      </c>
      <c r="B803" t="s">
        <v>248</v>
      </c>
      <c r="C803">
        <v>1966</v>
      </c>
      <c r="D803" s="12">
        <v>8.6</v>
      </c>
    </row>
    <row r="804" spans="1:4" x14ac:dyDescent="0.2">
      <c r="A804" t="s">
        <v>74</v>
      </c>
      <c r="B804" t="s">
        <v>248</v>
      </c>
      <c r="C804">
        <v>1967</v>
      </c>
      <c r="D804" s="12">
        <v>8.5</v>
      </c>
    </row>
    <row r="805" spans="1:4" x14ac:dyDescent="0.2">
      <c r="A805" t="s">
        <v>74</v>
      </c>
      <c r="B805" t="s">
        <v>248</v>
      </c>
      <c r="C805">
        <v>1968</v>
      </c>
      <c r="D805" s="12">
        <v>8.1</v>
      </c>
    </row>
    <row r="806" spans="1:4" x14ac:dyDescent="0.2">
      <c r="A806" t="s">
        <v>74</v>
      </c>
      <c r="B806" t="s">
        <v>248</v>
      </c>
      <c r="C806">
        <v>1969</v>
      </c>
      <c r="D806" s="12">
        <v>8</v>
      </c>
    </row>
    <row r="807" spans="1:4" x14ac:dyDescent="0.2">
      <c r="A807" t="s">
        <v>74</v>
      </c>
      <c r="B807" t="s">
        <v>248</v>
      </c>
      <c r="C807">
        <v>1970</v>
      </c>
      <c r="D807" s="12">
        <v>7.4</v>
      </c>
    </row>
    <row r="808" spans="1:4" x14ac:dyDescent="0.2">
      <c r="A808" t="s">
        <v>74</v>
      </c>
      <c r="B808" t="s">
        <v>248</v>
      </c>
      <c r="C808">
        <v>1971</v>
      </c>
      <c r="D808" s="12">
        <v>6.6</v>
      </c>
    </row>
    <row r="809" spans="1:4" x14ac:dyDescent="0.2">
      <c r="A809" t="s">
        <v>74</v>
      </c>
      <c r="B809" t="s">
        <v>248</v>
      </c>
      <c r="C809">
        <v>1972</v>
      </c>
      <c r="D809" s="12">
        <v>6.2</v>
      </c>
    </row>
    <row r="810" spans="1:4" x14ac:dyDescent="0.2">
      <c r="A810" t="s">
        <v>74</v>
      </c>
      <c r="B810" t="s">
        <v>248</v>
      </c>
      <c r="C810">
        <v>1973</v>
      </c>
      <c r="D810" s="12">
        <v>6.1</v>
      </c>
    </row>
    <row r="811" spans="1:4" x14ac:dyDescent="0.2">
      <c r="A811" t="s">
        <v>74</v>
      </c>
      <c r="B811" t="s">
        <v>248</v>
      </c>
      <c r="C811">
        <v>1974</v>
      </c>
      <c r="D811" s="12">
        <v>6.6</v>
      </c>
    </row>
    <row r="812" spans="1:4" x14ac:dyDescent="0.2">
      <c r="A812" t="s">
        <v>74</v>
      </c>
      <c r="B812" t="s">
        <v>248</v>
      </c>
      <c r="C812">
        <v>1975</v>
      </c>
      <c r="D812" s="12">
        <v>6.3</v>
      </c>
    </row>
    <row r="813" spans="1:4" x14ac:dyDescent="0.2">
      <c r="A813" t="s">
        <v>74</v>
      </c>
      <c r="B813" t="s">
        <v>248</v>
      </c>
      <c r="C813">
        <v>1976</v>
      </c>
      <c r="D813" s="12">
        <v>6.1</v>
      </c>
    </row>
    <row r="814" spans="1:4" x14ac:dyDescent="0.2">
      <c r="A814" t="s">
        <v>74</v>
      </c>
      <c r="B814" t="s">
        <v>248</v>
      </c>
      <c r="C814">
        <v>1977</v>
      </c>
      <c r="D814" s="12">
        <v>6.3</v>
      </c>
    </row>
    <row r="815" spans="1:4" x14ac:dyDescent="0.2">
      <c r="A815" t="s">
        <v>74</v>
      </c>
      <c r="B815" t="s">
        <v>248</v>
      </c>
      <c r="C815">
        <v>1978</v>
      </c>
      <c r="D815" s="12">
        <v>5.6</v>
      </c>
    </row>
    <row r="816" spans="1:4" x14ac:dyDescent="0.2">
      <c r="A816" t="s">
        <v>74</v>
      </c>
      <c r="B816" t="s">
        <v>248</v>
      </c>
      <c r="C816">
        <v>1979</v>
      </c>
      <c r="D816" s="12">
        <v>5.4</v>
      </c>
    </row>
    <row r="817" spans="1:4" x14ac:dyDescent="0.2">
      <c r="A817" t="s">
        <v>74</v>
      </c>
      <c r="B817" t="s">
        <v>248</v>
      </c>
      <c r="C817">
        <v>1980</v>
      </c>
      <c r="D817" s="12">
        <v>5.2</v>
      </c>
    </row>
    <row r="818" spans="1:4" x14ac:dyDescent="0.2">
      <c r="A818" t="s">
        <v>74</v>
      </c>
      <c r="B818" t="s">
        <v>248</v>
      </c>
      <c r="C818">
        <v>1981</v>
      </c>
      <c r="D818" s="12">
        <v>5</v>
      </c>
    </row>
    <row r="819" spans="1:4" x14ac:dyDescent="0.2">
      <c r="A819" t="s">
        <v>74</v>
      </c>
      <c r="B819" t="s">
        <v>248</v>
      </c>
      <c r="C819">
        <v>1982</v>
      </c>
      <c r="D819" s="12">
        <v>4.8</v>
      </c>
    </row>
    <row r="820" spans="1:4" x14ac:dyDescent="0.2">
      <c r="A820" t="s">
        <v>74</v>
      </c>
      <c r="B820" t="s">
        <v>248</v>
      </c>
      <c r="C820">
        <v>1983</v>
      </c>
      <c r="D820" s="12">
        <v>5.3</v>
      </c>
    </row>
    <row r="821" spans="1:4" x14ac:dyDescent="0.2">
      <c r="A821" t="s">
        <v>74</v>
      </c>
      <c r="B821" t="s">
        <v>248</v>
      </c>
      <c r="C821">
        <v>1984</v>
      </c>
      <c r="D821" s="12">
        <v>5.6</v>
      </c>
    </row>
    <row r="822" spans="1:4" x14ac:dyDescent="0.2">
      <c r="A822" t="s">
        <v>74</v>
      </c>
      <c r="B822" t="s">
        <v>248</v>
      </c>
      <c r="C822">
        <v>1985</v>
      </c>
      <c r="D822" s="12">
        <v>5.7</v>
      </c>
    </row>
    <row r="823" spans="1:4" x14ac:dyDescent="0.2">
      <c r="A823" t="s">
        <v>74</v>
      </c>
      <c r="B823" t="s">
        <v>248</v>
      </c>
      <c r="C823">
        <v>1986</v>
      </c>
      <c r="D823" s="12">
        <v>6</v>
      </c>
    </row>
    <row r="824" spans="1:4" x14ac:dyDescent="0.2">
      <c r="A824" t="s">
        <v>74</v>
      </c>
      <c r="B824" t="s">
        <v>248</v>
      </c>
      <c r="C824">
        <v>1987</v>
      </c>
      <c r="D824" s="12">
        <v>6.1</v>
      </c>
    </row>
    <row r="825" spans="1:4" x14ac:dyDescent="0.2">
      <c r="A825" t="s">
        <v>74</v>
      </c>
      <c r="B825" t="s">
        <v>248</v>
      </c>
      <c r="C825">
        <v>1988</v>
      </c>
      <c r="D825" s="12">
        <v>6.3</v>
      </c>
    </row>
    <row r="826" spans="1:4" x14ac:dyDescent="0.2">
      <c r="A826" t="s">
        <v>74</v>
      </c>
      <c r="B826" t="s">
        <v>248</v>
      </c>
      <c r="C826">
        <v>1989</v>
      </c>
      <c r="D826" s="12">
        <v>6</v>
      </c>
    </row>
    <row r="827" spans="1:4" x14ac:dyDescent="0.2">
      <c r="A827" t="s">
        <v>74</v>
      </c>
      <c r="B827" t="s">
        <v>248</v>
      </c>
      <c r="C827">
        <v>1990</v>
      </c>
      <c r="D827" s="12">
        <v>6.1</v>
      </c>
    </row>
    <row r="828" spans="1:4" x14ac:dyDescent="0.2">
      <c r="A828" t="s">
        <v>74</v>
      </c>
      <c r="B828" t="s">
        <v>248</v>
      </c>
      <c r="C828">
        <v>1991</v>
      </c>
      <c r="D828" s="12">
        <v>6</v>
      </c>
    </row>
    <row r="829" spans="1:4" x14ac:dyDescent="0.2">
      <c r="A829" t="s">
        <v>74</v>
      </c>
      <c r="B829" t="s">
        <v>248</v>
      </c>
      <c r="C829">
        <v>1992</v>
      </c>
      <c r="D829" s="12">
        <v>6.2</v>
      </c>
    </row>
    <row r="830" spans="1:4" x14ac:dyDescent="0.2">
      <c r="A830" t="s">
        <v>74</v>
      </c>
      <c r="B830" t="s">
        <v>248</v>
      </c>
      <c r="C830">
        <v>1993</v>
      </c>
      <c r="D830" s="12">
        <v>6.1</v>
      </c>
    </row>
    <row r="831" spans="1:4" x14ac:dyDescent="0.2">
      <c r="A831" t="s">
        <v>74</v>
      </c>
      <c r="B831" t="s">
        <v>248</v>
      </c>
      <c r="C831">
        <v>1994</v>
      </c>
      <c r="D831" s="12">
        <v>6.8</v>
      </c>
    </row>
    <row r="832" spans="1:4" x14ac:dyDescent="0.2">
      <c r="A832" t="s">
        <v>74</v>
      </c>
      <c r="B832" t="s">
        <v>248</v>
      </c>
      <c r="C832">
        <v>1995</v>
      </c>
      <c r="D832" s="12">
        <v>6.6</v>
      </c>
    </row>
    <row r="833" spans="1:4" x14ac:dyDescent="0.2">
      <c r="A833" t="s">
        <v>74</v>
      </c>
      <c r="B833" t="s">
        <v>248</v>
      </c>
      <c r="C833">
        <v>1996</v>
      </c>
      <c r="D833" s="12">
        <v>6.8</v>
      </c>
    </row>
    <row r="834" spans="1:4" x14ac:dyDescent="0.2">
      <c r="A834" t="s">
        <v>74</v>
      </c>
      <c r="B834" t="s">
        <v>248</v>
      </c>
      <c r="C834">
        <v>1997</v>
      </c>
      <c r="D834" s="12">
        <v>6.5</v>
      </c>
    </row>
    <row r="835" spans="1:4" x14ac:dyDescent="0.2">
      <c r="A835" t="s">
        <v>74</v>
      </c>
      <c r="B835" t="s">
        <v>248</v>
      </c>
      <c r="C835">
        <v>1998</v>
      </c>
      <c r="D835" s="12">
        <v>6.5</v>
      </c>
    </row>
    <row r="836" spans="1:4" x14ac:dyDescent="0.2">
      <c r="A836" t="s">
        <v>74</v>
      </c>
      <c r="B836" t="s">
        <v>248</v>
      </c>
      <c r="C836">
        <v>1999</v>
      </c>
      <c r="D836" s="12">
        <v>6.7</v>
      </c>
    </row>
    <row r="837" spans="1:4" x14ac:dyDescent="0.2">
      <c r="A837" t="s">
        <v>74</v>
      </c>
      <c r="B837" t="s">
        <v>248</v>
      </c>
      <c r="C837">
        <v>2000</v>
      </c>
      <c r="D837" s="12">
        <v>7.2</v>
      </c>
    </row>
    <row r="838" spans="1:4" x14ac:dyDescent="0.2">
      <c r="A838" t="s">
        <v>74</v>
      </c>
      <c r="B838" t="s">
        <v>248</v>
      </c>
      <c r="C838">
        <v>2001</v>
      </c>
      <c r="D838" s="12">
        <v>6.8</v>
      </c>
    </row>
    <row r="839" spans="1:4" x14ac:dyDescent="0.2">
      <c r="A839" t="s">
        <v>74</v>
      </c>
      <c r="B839" t="s">
        <v>248</v>
      </c>
      <c r="C839">
        <v>2002</v>
      </c>
      <c r="D839" s="12">
        <v>6.9</v>
      </c>
    </row>
    <row r="840" spans="1:4" x14ac:dyDescent="0.2">
      <c r="A840" t="s">
        <v>74</v>
      </c>
      <c r="B840" t="s">
        <v>248</v>
      </c>
      <c r="C840">
        <v>2003</v>
      </c>
      <c r="D840" s="12">
        <v>6.5</v>
      </c>
    </row>
    <row r="841" spans="1:4" x14ac:dyDescent="0.2">
      <c r="A841" t="s">
        <v>74</v>
      </c>
      <c r="B841" t="s">
        <v>248</v>
      </c>
      <c r="C841">
        <v>2004</v>
      </c>
      <c r="D841" s="12">
        <v>7</v>
      </c>
    </row>
    <row r="842" spans="1:4" x14ac:dyDescent="0.2">
      <c r="A842" t="s">
        <v>74</v>
      </c>
      <c r="B842" t="s">
        <v>248</v>
      </c>
      <c r="C842">
        <v>2005</v>
      </c>
      <c r="D842" s="12">
        <v>6.7</v>
      </c>
    </row>
    <row r="843" spans="1:4" x14ac:dyDescent="0.2">
      <c r="A843" t="s">
        <v>74</v>
      </c>
      <c r="B843" t="s">
        <v>248</v>
      </c>
      <c r="C843">
        <v>2006</v>
      </c>
      <c r="D843" s="12">
        <v>6.7</v>
      </c>
    </row>
    <row r="844" spans="1:4" x14ac:dyDescent="0.2">
      <c r="A844" t="s">
        <v>74</v>
      </c>
      <c r="B844" t="s">
        <v>248</v>
      </c>
      <c r="C844">
        <v>2007</v>
      </c>
      <c r="D844" s="12">
        <v>6.7</v>
      </c>
    </row>
    <row r="845" spans="1:4" x14ac:dyDescent="0.2">
      <c r="A845" t="s">
        <v>74</v>
      </c>
      <c r="B845" t="s">
        <v>248</v>
      </c>
      <c r="C845">
        <v>2008</v>
      </c>
      <c r="D845" s="12">
        <v>6.8</v>
      </c>
    </row>
    <row r="846" spans="1:4" x14ac:dyDescent="0.2">
      <c r="A846" t="s">
        <v>74</v>
      </c>
      <c r="B846" t="s">
        <v>248</v>
      </c>
      <c r="C846">
        <v>2009</v>
      </c>
      <c r="D846" s="12">
        <v>6</v>
      </c>
    </row>
    <row r="847" spans="1:4" x14ac:dyDescent="0.2">
      <c r="A847" t="s">
        <v>74</v>
      </c>
      <c r="B847" t="s">
        <v>248</v>
      </c>
      <c r="C847">
        <v>2010</v>
      </c>
      <c r="D847" s="12">
        <v>5.6</v>
      </c>
    </row>
    <row r="848" spans="1:4" x14ac:dyDescent="0.2">
      <c r="A848" t="s">
        <v>74</v>
      </c>
      <c r="B848" t="s">
        <v>248</v>
      </c>
      <c r="C848">
        <v>2011</v>
      </c>
      <c r="D848" s="12">
        <v>4.9000000000000004</v>
      </c>
    </row>
    <row r="849" spans="1:4" x14ac:dyDescent="0.2">
      <c r="A849" t="s">
        <v>74</v>
      </c>
      <c r="B849" t="s">
        <v>248</v>
      </c>
      <c r="C849">
        <v>2012</v>
      </c>
      <c r="D849" s="12">
        <v>5.0999999999999996</v>
      </c>
    </row>
    <row r="850" spans="1:4" x14ac:dyDescent="0.2">
      <c r="A850" t="s">
        <v>74</v>
      </c>
      <c r="B850" t="s">
        <v>248</v>
      </c>
      <c r="C850">
        <v>2013</v>
      </c>
      <c r="D850" s="12">
        <v>4.9000000000000004</v>
      </c>
    </row>
    <row r="851" spans="1:4" x14ac:dyDescent="0.2">
      <c r="A851" t="s">
        <v>74</v>
      </c>
      <c r="B851" t="s">
        <v>248</v>
      </c>
      <c r="C851">
        <v>2014</v>
      </c>
      <c r="D851" s="12">
        <v>5</v>
      </c>
    </row>
    <row r="852" spans="1:4" x14ac:dyDescent="0.2">
      <c r="A852" t="s">
        <v>74</v>
      </c>
      <c r="B852" t="s">
        <v>248</v>
      </c>
      <c r="C852">
        <v>2015</v>
      </c>
      <c r="D852" s="12">
        <v>5.0999999999999996</v>
      </c>
    </row>
    <row r="853" spans="1:4" x14ac:dyDescent="0.2">
      <c r="A853" t="s">
        <v>74</v>
      </c>
      <c r="B853" t="s">
        <v>248</v>
      </c>
      <c r="C853">
        <v>2016</v>
      </c>
      <c r="D853" s="12">
        <v>5.4</v>
      </c>
    </row>
    <row r="854" spans="1:4" x14ac:dyDescent="0.2">
      <c r="A854" t="s">
        <v>74</v>
      </c>
      <c r="B854" t="s">
        <v>248</v>
      </c>
      <c r="C854">
        <v>2017</v>
      </c>
      <c r="D854" s="12">
        <v>5.5</v>
      </c>
    </row>
    <row r="855" spans="1:4" x14ac:dyDescent="0.2">
      <c r="A855" t="s">
        <v>249</v>
      </c>
      <c r="B855" t="s">
        <v>250</v>
      </c>
      <c r="C855">
        <v>1962</v>
      </c>
      <c r="D855" s="12">
        <v>11.600000380000001</v>
      </c>
    </row>
    <row r="856" spans="1:4" x14ac:dyDescent="0.2">
      <c r="A856" t="s">
        <v>249</v>
      </c>
      <c r="B856" t="s">
        <v>250</v>
      </c>
      <c r="C856">
        <v>1998</v>
      </c>
      <c r="D856" s="12">
        <v>4.6999998090000004</v>
      </c>
    </row>
    <row r="857" spans="1:4" x14ac:dyDescent="0.2">
      <c r="A857" t="s">
        <v>249</v>
      </c>
      <c r="B857" t="s">
        <v>250</v>
      </c>
      <c r="C857">
        <v>1999</v>
      </c>
      <c r="D857" s="12">
        <v>5.4000000950000002</v>
      </c>
    </row>
    <row r="858" spans="1:4" x14ac:dyDescent="0.2">
      <c r="A858" t="s">
        <v>159</v>
      </c>
      <c r="B858" t="s">
        <v>251</v>
      </c>
      <c r="C858">
        <v>1969</v>
      </c>
      <c r="D858" s="12">
        <v>3.7000000480000002</v>
      </c>
    </row>
    <row r="859" spans="1:4" x14ac:dyDescent="0.2">
      <c r="A859" t="s">
        <v>159</v>
      </c>
      <c r="B859" t="s">
        <v>251</v>
      </c>
      <c r="C859">
        <v>1985</v>
      </c>
      <c r="D859" s="12">
        <v>3.5999999050000002</v>
      </c>
    </row>
    <row r="860" spans="1:4" x14ac:dyDescent="0.2">
      <c r="A860" t="s">
        <v>159</v>
      </c>
      <c r="B860" t="s">
        <v>251</v>
      </c>
      <c r="C860">
        <v>1995</v>
      </c>
      <c r="D860" s="12">
        <v>3.2000000480000002</v>
      </c>
    </row>
    <row r="861" spans="1:4" x14ac:dyDescent="0.2">
      <c r="A861" t="s">
        <v>159</v>
      </c>
      <c r="B861" t="s">
        <v>251</v>
      </c>
      <c r="C861">
        <v>1999</v>
      </c>
      <c r="D861" s="12">
        <v>4.6999998090000004</v>
      </c>
    </row>
    <row r="862" spans="1:4" x14ac:dyDescent="0.2">
      <c r="A862" t="s">
        <v>149</v>
      </c>
      <c r="B862" t="s">
        <v>252</v>
      </c>
      <c r="C862">
        <v>1970</v>
      </c>
      <c r="D862" s="12">
        <v>4.1999998090000004</v>
      </c>
    </row>
    <row r="863" spans="1:4" x14ac:dyDescent="0.2">
      <c r="A863" t="s">
        <v>149</v>
      </c>
      <c r="B863" t="s">
        <v>252</v>
      </c>
      <c r="C863">
        <v>1985</v>
      </c>
      <c r="D863" s="12">
        <v>3.2000000480000002</v>
      </c>
    </row>
    <row r="864" spans="1:4" x14ac:dyDescent="0.2">
      <c r="A864" t="s">
        <v>149</v>
      </c>
      <c r="B864" t="s">
        <v>252</v>
      </c>
      <c r="C864">
        <v>1993</v>
      </c>
      <c r="D864" s="12">
        <v>2.9000000950000002</v>
      </c>
    </row>
    <row r="865" spans="1:4" x14ac:dyDescent="0.2">
      <c r="A865" t="s">
        <v>149</v>
      </c>
      <c r="B865" t="s">
        <v>252</v>
      </c>
      <c r="C865">
        <v>2004</v>
      </c>
      <c r="D865" s="12">
        <v>4.0999999049999998</v>
      </c>
    </row>
    <row r="866" spans="1:4" x14ac:dyDescent="0.2">
      <c r="A866" t="s">
        <v>149</v>
      </c>
      <c r="B866" t="s">
        <v>252</v>
      </c>
      <c r="C866">
        <v>2005</v>
      </c>
      <c r="D866" s="12">
        <v>4.1999998090000004</v>
      </c>
    </row>
    <row r="867" spans="1:4" x14ac:dyDescent="0.2">
      <c r="A867" t="s">
        <v>253</v>
      </c>
      <c r="B867" t="s">
        <v>254</v>
      </c>
      <c r="C867">
        <v>1970</v>
      </c>
      <c r="D867" s="12">
        <v>2.5999999049999998</v>
      </c>
    </row>
    <row r="868" spans="1:4" x14ac:dyDescent="0.2">
      <c r="A868" t="s">
        <v>253</v>
      </c>
      <c r="B868" t="s">
        <v>254</v>
      </c>
      <c r="C868">
        <v>1992</v>
      </c>
      <c r="D868" s="12">
        <v>1.6000000240000001</v>
      </c>
    </row>
    <row r="869" spans="1:4" x14ac:dyDescent="0.2">
      <c r="A869" t="s">
        <v>153</v>
      </c>
      <c r="B869" t="s">
        <v>255</v>
      </c>
      <c r="C869">
        <v>1970</v>
      </c>
      <c r="D869" s="12">
        <v>6</v>
      </c>
    </row>
    <row r="870" spans="1:4" x14ac:dyDescent="0.2">
      <c r="A870" t="s">
        <v>153</v>
      </c>
      <c r="B870" t="s">
        <v>255</v>
      </c>
      <c r="C870">
        <v>1985</v>
      </c>
      <c r="D870" s="12">
        <v>6.1999998090000004</v>
      </c>
    </row>
    <row r="871" spans="1:4" x14ac:dyDescent="0.2">
      <c r="A871" t="s">
        <v>153</v>
      </c>
      <c r="B871" t="s">
        <v>255</v>
      </c>
      <c r="C871">
        <v>1995</v>
      </c>
      <c r="D871" s="12">
        <v>6.1999998090000004</v>
      </c>
    </row>
    <row r="872" spans="1:4" x14ac:dyDescent="0.2">
      <c r="A872" t="s">
        <v>153</v>
      </c>
      <c r="B872" t="s">
        <v>255</v>
      </c>
      <c r="C872">
        <v>2005</v>
      </c>
      <c r="D872" s="12">
        <v>5.0999999049999998</v>
      </c>
    </row>
    <row r="873" spans="1:4" x14ac:dyDescent="0.2">
      <c r="A873" t="s">
        <v>153</v>
      </c>
      <c r="B873" t="s">
        <v>255</v>
      </c>
      <c r="C873">
        <v>2006</v>
      </c>
      <c r="D873" s="12">
        <v>5.5999999049999998</v>
      </c>
    </row>
    <row r="874" spans="1:4" x14ac:dyDescent="0.2">
      <c r="A874" t="s">
        <v>85</v>
      </c>
      <c r="B874" t="s">
        <v>256</v>
      </c>
      <c r="C874">
        <v>1970</v>
      </c>
      <c r="D874" s="12">
        <v>9.3000001910000005</v>
      </c>
    </row>
    <row r="875" spans="1:4" x14ac:dyDescent="0.2">
      <c r="A875" t="s">
        <v>85</v>
      </c>
      <c r="B875" t="s">
        <v>256</v>
      </c>
      <c r="C875">
        <v>1985</v>
      </c>
      <c r="D875" s="12">
        <v>8.3999996190000008</v>
      </c>
    </row>
    <row r="876" spans="1:4" x14ac:dyDescent="0.2">
      <c r="A876" t="s">
        <v>85</v>
      </c>
      <c r="B876" t="s">
        <v>256</v>
      </c>
      <c r="C876">
        <v>1995</v>
      </c>
      <c r="D876" s="12">
        <v>7.8000001909999996</v>
      </c>
    </row>
    <row r="877" spans="1:4" x14ac:dyDescent="0.2">
      <c r="A877" t="s">
        <v>85</v>
      </c>
      <c r="B877" t="s">
        <v>256</v>
      </c>
      <c r="C877">
        <v>2005</v>
      </c>
      <c r="D877" s="12">
        <v>7.1999998090000004</v>
      </c>
    </row>
    <row r="878" spans="1:4" x14ac:dyDescent="0.2">
      <c r="A878" t="s">
        <v>85</v>
      </c>
      <c r="B878" t="s">
        <v>256</v>
      </c>
      <c r="C878">
        <v>2006</v>
      </c>
      <c r="D878" s="12">
        <v>7.1999998090000004</v>
      </c>
    </row>
    <row r="879" spans="1:4" x14ac:dyDescent="0.2">
      <c r="A879" t="s">
        <v>163</v>
      </c>
      <c r="B879" t="s">
        <v>257</v>
      </c>
      <c r="C879">
        <v>1970</v>
      </c>
      <c r="D879" s="12">
        <v>3.2999999519999998</v>
      </c>
    </row>
    <row r="880" spans="1:4" x14ac:dyDescent="0.2">
      <c r="A880" t="s">
        <v>163</v>
      </c>
      <c r="B880" t="s">
        <v>257</v>
      </c>
      <c r="C880">
        <v>1985</v>
      </c>
      <c r="D880" s="12">
        <v>3.7000000480000002</v>
      </c>
    </row>
    <row r="881" spans="1:4" x14ac:dyDescent="0.2">
      <c r="A881" t="s">
        <v>163</v>
      </c>
      <c r="B881" t="s">
        <v>257</v>
      </c>
      <c r="C881">
        <v>1995</v>
      </c>
      <c r="D881" s="12">
        <v>4.5</v>
      </c>
    </row>
    <row r="882" spans="1:4" x14ac:dyDescent="0.2">
      <c r="A882" t="s">
        <v>163</v>
      </c>
      <c r="B882" t="s">
        <v>257</v>
      </c>
      <c r="C882">
        <v>2005</v>
      </c>
      <c r="D882" s="12">
        <v>3.5</v>
      </c>
    </row>
    <row r="883" spans="1:4" x14ac:dyDescent="0.2">
      <c r="A883" t="s">
        <v>163</v>
      </c>
      <c r="B883" t="s">
        <v>257</v>
      </c>
      <c r="C883">
        <v>2006</v>
      </c>
      <c r="D883" s="12">
        <v>3.5</v>
      </c>
    </row>
    <row r="884" spans="1:4" x14ac:dyDescent="0.2">
      <c r="A884" t="s">
        <v>258</v>
      </c>
      <c r="B884" t="s">
        <v>259</v>
      </c>
      <c r="C884">
        <v>1966</v>
      </c>
      <c r="D884" s="12">
        <v>0.80000001200000004</v>
      </c>
    </row>
    <row r="885" spans="1:4" x14ac:dyDescent="0.2">
      <c r="A885" t="s">
        <v>104</v>
      </c>
      <c r="B885" t="s">
        <v>260</v>
      </c>
      <c r="C885">
        <v>1960</v>
      </c>
      <c r="D885" s="12">
        <v>10</v>
      </c>
    </row>
    <row r="886" spans="1:4" x14ac:dyDescent="0.2">
      <c r="A886" t="s">
        <v>104</v>
      </c>
      <c r="B886" t="s">
        <v>260</v>
      </c>
      <c r="C886">
        <v>1961</v>
      </c>
      <c r="D886" s="12">
        <v>9.6999999999999993</v>
      </c>
    </row>
    <row r="887" spans="1:4" x14ac:dyDescent="0.2">
      <c r="A887" t="s">
        <v>104</v>
      </c>
      <c r="B887" t="s">
        <v>260</v>
      </c>
      <c r="C887">
        <v>1962</v>
      </c>
      <c r="D887" s="12">
        <v>8.9</v>
      </c>
    </row>
    <row r="888" spans="1:4" x14ac:dyDescent="0.2">
      <c r="A888" t="s">
        <v>104</v>
      </c>
      <c r="B888" t="s">
        <v>260</v>
      </c>
      <c r="C888">
        <v>1963</v>
      </c>
      <c r="D888" s="12">
        <v>8.6999999999999993</v>
      </c>
    </row>
    <row r="889" spans="1:4" x14ac:dyDescent="0.2">
      <c r="A889" t="s">
        <v>104</v>
      </c>
      <c r="B889" t="s">
        <v>260</v>
      </c>
      <c r="C889">
        <v>1964</v>
      </c>
      <c r="D889" s="12">
        <v>8.5</v>
      </c>
    </row>
    <row r="890" spans="1:4" x14ac:dyDescent="0.2">
      <c r="A890" t="s">
        <v>104</v>
      </c>
      <c r="B890" t="s">
        <v>260</v>
      </c>
      <c r="C890">
        <v>1965</v>
      </c>
      <c r="D890" s="12">
        <v>8.1999999999999993</v>
      </c>
    </row>
    <row r="891" spans="1:4" x14ac:dyDescent="0.2">
      <c r="A891" t="s">
        <v>104</v>
      </c>
      <c r="B891" t="s">
        <v>260</v>
      </c>
      <c r="C891">
        <v>1966</v>
      </c>
      <c r="D891" s="12">
        <v>8.6</v>
      </c>
    </row>
    <row r="892" spans="1:4" x14ac:dyDescent="0.2">
      <c r="A892" t="s">
        <v>104</v>
      </c>
      <c r="B892" t="s">
        <v>260</v>
      </c>
      <c r="C892">
        <v>1967</v>
      </c>
      <c r="D892" s="12">
        <v>8.8000000000000007</v>
      </c>
    </row>
    <row r="893" spans="1:4" x14ac:dyDescent="0.2">
      <c r="A893" t="s">
        <v>104</v>
      </c>
      <c r="B893" t="s">
        <v>260</v>
      </c>
      <c r="C893">
        <v>1968</v>
      </c>
      <c r="D893" s="12">
        <v>8.9</v>
      </c>
    </row>
    <row r="894" spans="1:4" x14ac:dyDescent="0.2">
      <c r="A894" t="s">
        <v>104</v>
      </c>
      <c r="B894" t="s">
        <v>260</v>
      </c>
      <c r="C894">
        <v>1969</v>
      </c>
      <c r="D894" s="12">
        <v>9.1</v>
      </c>
    </row>
    <row r="895" spans="1:4" x14ac:dyDescent="0.2">
      <c r="A895" t="s">
        <v>104</v>
      </c>
      <c r="B895" t="s">
        <v>260</v>
      </c>
      <c r="C895">
        <v>1970</v>
      </c>
      <c r="D895" s="12">
        <v>9.1</v>
      </c>
    </row>
    <row r="896" spans="1:4" x14ac:dyDescent="0.2">
      <c r="A896" t="s">
        <v>104</v>
      </c>
      <c r="B896" t="s">
        <v>260</v>
      </c>
      <c r="C896">
        <v>1971</v>
      </c>
      <c r="D896" s="12">
        <v>9.1</v>
      </c>
    </row>
    <row r="897" spans="1:4" x14ac:dyDescent="0.2">
      <c r="A897" t="s">
        <v>104</v>
      </c>
      <c r="B897" t="s">
        <v>260</v>
      </c>
      <c r="C897">
        <v>1972</v>
      </c>
      <c r="D897" s="12">
        <v>8.5</v>
      </c>
    </row>
    <row r="898" spans="1:4" x14ac:dyDescent="0.2">
      <c r="A898" t="s">
        <v>104</v>
      </c>
      <c r="B898" t="s">
        <v>260</v>
      </c>
      <c r="C898">
        <v>1973</v>
      </c>
      <c r="D898" s="12">
        <v>8.6999999999999993</v>
      </c>
    </row>
    <row r="899" spans="1:4" x14ac:dyDescent="0.2">
      <c r="A899" t="s">
        <v>104</v>
      </c>
      <c r="B899" t="s">
        <v>260</v>
      </c>
      <c r="C899">
        <v>1974</v>
      </c>
      <c r="D899" s="12">
        <v>8.6999999999999993</v>
      </c>
    </row>
    <row r="900" spans="1:4" x14ac:dyDescent="0.2">
      <c r="A900" t="s">
        <v>104</v>
      </c>
      <c r="B900" t="s">
        <v>260</v>
      </c>
      <c r="C900">
        <v>1975</v>
      </c>
      <c r="D900" s="12">
        <v>8.6999999999999993</v>
      </c>
    </row>
    <row r="901" spans="1:4" x14ac:dyDescent="0.2">
      <c r="A901" t="s">
        <v>104</v>
      </c>
      <c r="B901" t="s">
        <v>260</v>
      </c>
      <c r="C901">
        <v>1976</v>
      </c>
      <c r="D901" s="12">
        <v>8.6</v>
      </c>
    </row>
    <row r="902" spans="1:4" x14ac:dyDescent="0.2">
      <c r="A902" t="s">
        <v>104</v>
      </c>
      <c r="B902" t="s">
        <v>260</v>
      </c>
      <c r="C902">
        <v>1977</v>
      </c>
      <c r="D902" s="12">
        <v>8.6999999999999993</v>
      </c>
    </row>
    <row r="903" spans="1:4" x14ac:dyDescent="0.2">
      <c r="A903" t="s">
        <v>104</v>
      </c>
      <c r="B903" t="s">
        <v>260</v>
      </c>
      <c r="C903">
        <v>1978</v>
      </c>
      <c r="D903" s="12">
        <v>8.6</v>
      </c>
    </row>
    <row r="904" spans="1:4" x14ac:dyDescent="0.2">
      <c r="A904" t="s">
        <v>104</v>
      </c>
      <c r="B904" t="s">
        <v>260</v>
      </c>
      <c r="C904">
        <v>1979</v>
      </c>
      <c r="D904" s="12">
        <v>8.6999999999999993</v>
      </c>
    </row>
    <row r="905" spans="1:4" x14ac:dyDescent="0.2">
      <c r="A905" t="s">
        <v>104</v>
      </c>
      <c r="B905" t="s">
        <v>260</v>
      </c>
      <c r="C905">
        <v>1980</v>
      </c>
      <c r="D905" s="12">
        <v>8.8000000000000007</v>
      </c>
    </row>
    <row r="906" spans="1:4" x14ac:dyDescent="0.2">
      <c r="A906" t="s">
        <v>104</v>
      </c>
      <c r="B906" t="s">
        <v>260</v>
      </c>
      <c r="C906">
        <v>1981</v>
      </c>
      <c r="D906" s="12">
        <v>8.6</v>
      </c>
    </row>
    <row r="907" spans="1:4" x14ac:dyDescent="0.2">
      <c r="A907" t="s">
        <v>104</v>
      </c>
      <c r="B907" t="s">
        <v>260</v>
      </c>
      <c r="C907">
        <v>1982</v>
      </c>
      <c r="D907" s="12">
        <v>8.1999999999999993</v>
      </c>
    </row>
    <row r="908" spans="1:4" x14ac:dyDescent="0.2">
      <c r="A908" t="s">
        <v>104</v>
      </c>
      <c r="B908" t="s">
        <v>260</v>
      </c>
      <c r="C908">
        <v>1983</v>
      </c>
      <c r="D908" s="12">
        <v>8.6</v>
      </c>
    </row>
    <row r="909" spans="1:4" x14ac:dyDescent="0.2">
      <c r="A909" t="s">
        <v>104</v>
      </c>
      <c r="B909" t="s">
        <v>260</v>
      </c>
      <c r="C909">
        <v>1984</v>
      </c>
      <c r="D909" s="12">
        <v>8.3000000000000007</v>
      </c>
    </row>
    <row r="910" spans="1:4" x14ac:dyDescent="0.2">
      <c r="A910" t="s">
        <v>104</v>
      </c>
      <c r="B910" t="s">
        <v>260</v>
      </c>
      <c r="C910">
        <v>1985</v>
      </c>
      <c r="D910" s="12">
        <v>8.4</v>
      </c>
    </row>
    <row r="911" spans="1:4" x14ac:dyDescent="0.2">
      <c r="A911" t="s">
        <v>104</v>
      </c>
      <c r="B911" t="s">
        <v>260</v>
      </c>
      <c r="C911">
        <v>1986</v>
      </c>
      <c r="D911" s="12">
        <v>8.4</v>
      </c>
    </row>
    <row r="912" spans="1:4" x14ac:dyDescent="0.2">
      <c r="A912" t="s">
        <v>104</v>
      </c>
      <c r="B912" t="s">
        <v>260</v>
      </c>
      <c r="C912">
        <v>1987</v>
      </c>
      <c r="D912" s="12">
        <v>8.6999999999999993</v>
      </c>
    </row>
    <row r="913" spans="1:4" x14ac:dyDescent="0.2">
      <c r="A913" t="s">
        <v>104</v>
      </c>
      <c r="B913" t="s">
        <v>260</v>
      </c>
      <c r="C913">
        <v>1988</v>
      </c>
      <c r="D913" s="12">
        <v>8.3000000000000007</v>
      </c>
    </row>
    <row r="914" spans="1:4" x14ac:dyDescent="0.2">
      <c r="A914" t="s">
        <v>104</v>
      </c>
      <c r="B914" t="s">
        <v>260</v>
      </c>
      <c r="C914">
        <v>1989</v>
      </c>
      <c r="D914" s="12">
        <v>8.1</v>
      </c>
    </row>
    <row r="915" spans="1:4" x14ac:dyDescent="0.2">
      <c r="A915" t="s">
        <v>104</v>
      </c>
      <c r="B915" t="s">
        <v>260</v>
      </c>
      <c r="C915">
        <v>1990</v>
      </c>
      <c r="D915" s="12">
        <v>7.5</v>
      </c>
    </row>
    <row r="916" spans="1:4" x14ac:dyDescent="0.2">
      <c r="A916" t="s">
        <v>104</v>
      </c>
      <c r="B916" t="s">
        <v>260</v>
      </c>
      <c r="C916">
        <v>1991</v>
      </c>
      <c r="D916" s="12">
        <v>6.6</v>
      </c>
    </row>
    <row r="917" spans="1:4" x14ac:dyDescent="0.2">
      <c r="A917" t="s">
        <v>104</v>
      </c>
      <c r="B917" t="s">
        <v>260</v>
      </c>
      <c r="C917">
        <v>1992</v>
      </c>
      <c r="D917" s="12">
        <v>5.8</v>
      </c>
    </row>
    <row r="918" spans="1:4" x14ac:dyDescent="0.2">
      <c r="A918" t="s">
        <v>104</v>
      </c>
      <c r="B918" t="s">
        <v>260</v>
      </c>
      <c r="C918">
        <v>1993</v>
      </c>
      <c r="D918" s="12">
        <v>5.2</v>
      </c>
    </row>
    <row r="919" spans="1:4" x14ac:dyDescent="0.2">
      <c r="A919" t="s">
        <v>104</v>
      </c>
      <c r="B919" t="s">
        <v>260</v>
      </c>
      <c r="C919">
        <v>1994</v>
      </c>
      <c r="D919" s="12">
        <v>5</v>
      </c>
    </row>
    <row r="920" spans="1:4" x14ac:dyDescent="0.2">
      <c r="A920" t="s">
        <v>104</v>
      </c>
      <c r="B920" t="s">
        <v>260</v>
      </c>
      <c r="C920">
        <v>1995</v>
      </c>
      <c r="D920" s="12">
        <v>4.9000000000000004</v>
      </c>
    </row>
    <row r="921" spans="1:4" x14ac:dyDescent="0.2">
      <c r="A921" t="s">
        <v>104</v>
      </c>
      <c r="B921" t="s">
        <v>260</v>
      </c>
      <c r="C921">
        <v>1996</v>
      </c>
      <c r="D921" s="12">
        <v>3.9</v>
      </c>
    </row>
    <row r="922" spans="1:4" x14ac:dyDescent="0.2">
      <c r="A922" t="s">
        <v>104</v>
      </c>
      <c r="B922" t="s">
        <v>260</v>
      </c>
      <c r="C922">
        <v>1997</v>
      </c>
      <c r="D922" s="12">
        <v>4</v>
      </c>
    </row>
    <row r="923" spans="1:4" x14ac:dyDescent="0.2">
      <c r="A923" t="s">
        <v>104</v>
      </c>
      <c r="B923" t="s">
        <v>260</v>
      </c>
      <c r="C923">
        <v>1998</v>
      </c>
      <c r="D923" s="12">
        <v>3.9</v>
      </c>
    </row>
    <row r="924" spans="1:4" x14ac:dyDescent="0.2">
      <c r="A924" t="s">
        <v>104</v>
      </c>
      <c r="B924" t="s">
        <v>260</v>
      </c>
      <c r="C924">
        <v>1999</v>
      </c>
      <c r="D924" s="12">
        <v>4</v>
      </c>
    </row>
    <row r="925" spans="1:4" x14ac:dyDescent="0.2">
      <c r="A925" t="s">
        <v>104</v>
      </c>
      <c r="B925" t="s">
        <v>260</v>
      </c>
      <c r="C925">
        <v>2000</v>
      </c>
      <c r="D925" s="12">
        <v>3.9</v>
      </c>
    </row>
    <row r="926" spans="1:4" x14ac:dyDescent="0.2">
      <c r="A926" t="s">
        <v>104</v>
      </c>
      <c r="B926" t="s">
        <v>260</v>
      </c>
      <c r="C926">
        <v>2001</v>
      </c>
      <c r="D926" s="12">
        <v>4.0999999999999996</v>
      </c>
    </row>
    <row r="927" spans="1:4" x14ac:dyDescent="0.2">
      <c r="A927" t="s">
        <v>104</v>
      </c>
      <c r="B927" t="s">
        <v>260</v>
      </c>
      <c r="C927">
        <v>2002</v>
      </c>
      <c r="D927" s="12">
        <v>4.2</v>
      </c>
    </row>
    <row r="928" spans="1:4" x14ac:dyDescent="0.2">
      <c r="A928" t="s">
        <v>104</v>
      </c>
      <c r="B928" t="s">
        <v>260</v>
      </c>
      <c r="C928">
        <v>2003</v>
      </c>
      <c r="D928" s="12">
        <v>4.2</v>
      </c>
    </row>
    <row r="929" spans="1:4" x14ac:dyDescent="0.2">
      <c r="A929" t="s">
        <v>104</v>
      </c>
      <c r="B929" t="s">
        <v>260</v>
      </c>
      <c r="C929">
        <v>2004</v>
      </c>
      <c r="D929" s="12">
        <v>4.4000000000000004</v>
      </c>
    </row>
    <row r="930" spans="1:4" x14ac:dyDescent="0.2">
      <c r="A930" t="s">
        <v>104</v>
      </c>
      <c r="B930" t="s">
        <v>260</v>
      </c>
      <c r="C930">
        <v>2005</v>
      </c>
      <c r="D930" s="12">
        <v>4.5</v>
      </c>
    </row>
    <row r="931" spans="1:4" x14ac:dyDescent="0.2">
      <c r="A931" t="s">
        <v>104</v>
      </c>
      <c r="B931" t="s">
        <v>260</v>
      </c>
      <c r="C931">
        <v>2006</v>
      </c>
      <c r="D931" s="12">
        <v>5.2</v>
      </c>
    </row>
    <row r="932" spans="1:4" x14ac:dyDescent="0.2">
      <c r="A932" t="s">
        <v>104</v>
      </c>
      <c r="B932" t="s">
        <v>260</v>
      </c>
      <c r="C932">
        <v>2007</v>
      </c>
      <c r="D932" s="12">
        <v>5.2</v>
      </c>
    </row>
    <row r="933" spans="1:4" x14ac:dyDescent="0.2">
      <c r="A933" t="s">
        <v>104</v>
      </c>
      <c r="B933" t="s">
        <v>260</v>
      </c>
      <c r="C933">
        <v>2008</v>
      </c>
      <c r="D933" s="12">
        <v>4.5999999999999996</v>
      </c>
    </row>
    <row r="934" spans="1:4" x14ac:dyDescent="0.2">
      <c r="A934" t="s">
        <v>104</v>
      </c>
      <c r="B934" t="s">
        <v>260</v>
      </c>
      <c r="C934">
        <v>2009</v>
      </c>
      <c r="D934" s="12">
        <v>4</v>
      </c>
    </row>
    <row r="935" spans="1:4" x14ac:dyDescent="0.2">
      <c r="A935" t="s">
        <v>104</v>
      </c>
      <c r="B935" t="s">
        <v>260</v>
      </c>
      <c r="C935">
        <v>2010</v>
      </c>
      <c r="D935" s="12">
        <v>3.8</v>
      </c>
    </row>
    <row r="936" spans="1:4" x14ac:dyDescent="0.2">
      <c r="A936" t="s">
        <v>104</v>
      </c>
      <c r="B936" t="s">
        <v>260</v>
      </c>
      <c r="C936">
        <v>2011</v>
      </c>
      <c r="D936" s="12">
        <v>4.0999999999999996</v>
      </c>
    </row>
    <row r="937" spans="1:4" x14ac:dyDescent="0.2">
      <c r="A937" t="s">
        <v>104</v>
      </c>
      <c r="B937" t="s">
        <v>260</v>
      </c>
      <c r="C937">
        <v>2012</v>
      </c>
      <c r="D937" s="12">
        <v>4.5</v>
      </c>
    </row>
    <row r="938" spans="1:4" x14ac:dyDescent="0.2">
      <c r="A938" t="s">
        <v>104</v>
      </c>
      <c r="B938" t="s">
        <v>260</v>
      </c>
      <c r="C938">
        <v>2013</v>
      </c>
      <c r="D938" s="12">
        <v>4.3</v>
      </c>
    </row>
    <row r="939" spans="1:4" x14ac:dyDescent="0.2">
      <c r="A939" t="s">
        <v>104</v>
      </c>
      <c r="B939" t="s">
        <v>260</v>
      </c>
      <c r="C939">
        <v>2014</v>
      </c>
      <c r="D939" s="12">
        <v>4.7</v>
      </c>
    </row>
    <row r="940" spans="1:4" x14ac:dyDescent="0.2">
      <c r="A940" t="s">
        <v>104</v>
      </c>
      <c r="B940" t="s">
        <v>260</v>
      </c>
      <c r="C940">
        <v>2015</v>
      </c>
      <c r="D940" s="12">
        <v>5.2</v>
      </c>
    </row>
    <row r="941" spans="1:4" x14ac:dyDescent="0.2">
      <c r="A941" t="s">
        <v>104</v>
      </c>
      <c r="B941" t="s">
        <v>260</v>
      </c>
      <c r="C941">
        <v>2016</v>
      </c>
      <c r="D941" s="12">
        <v>4.8</v>
      </c>
    </row>
    <row r="942" spans="1:4" x14ac:dyDescent="0.2">
      <c r="A942" t="s">
        <v>104</v>
      </c>
      <c r="B942" t="s">
        <v>260</v>
      </c>
      <c r="C942">
        <v>2017</v>
      </c>
      <c r="D942" s="12">
        <v>4.9000000000000004</v>
      </c>
    </row>
    <row r="943" spans="1:4" x14ac:dyDescent="0.2">
      <c r="A943" t="s">
        <v>261</v>
      </c>
      <c r="B943" t="s">
        <v>262</v>
      </c>
      <c r="C943">
        <v>1964</v>
      </c>
      <c r="D943" s="12">
        <v>0.89999997600000003</v>
      </c>
    </row>
    <row r="944" spans="1:4" x14ac:dyDescent="0.2">
      <c r="A944" t="s">
        <v>261</v>
      </c>
      <c r="B944" t="s">
        <v>262</v>
      </c>
      <c r="C944">
        <v>1986</v>
      </c>
      <c r="D944" s="12">
        <v>3.2999999519999998</v>
      </c>
    </row>
    <row r="945" spans="1:4" x14ac:dyDescent="0.2">
      <c r="A945" t="s">
        <v>261</v>
      </c>
      <c r="B945" t="s">
        <v>262</v>
      </c>
      <c r="C945">
        <v>1988</v>
      </c>
      <c r="D945" s="12">
        <v>3.2000000480000002</v>
      </c>
    </row>
    <row r="946" spans="1:4" x14ac:dyDescent="0.2">
      <c r="A946" t="s">
        <v>261</v>
      </c>
      <c r="B946" t="s">
        <v>262</v>
      </c>
      <c r="C946">
        <v>1989</v>
      </c>
      <c r="D946" s="12">
        <v>3.7000000480000002</v>
      </c>
    </row>
    <row r="947" spans="1:4" x14ac:dyDescent="0.2">
      <c r="A947" t="s">
        <v>263</v>
      </c>
      <c r="B947" t="s">
        <v>264</v>
      </c>
      <c r="C947">
        <v>1999</v>
      </c>
      <c r="D947" s="12">
        <v>9.3000001910000005</v>
      </c>
    </row>
    <row r="948" spans="1:4" x14ac:dyDescent="0.2">
      <c r="A948" t="s">
        <v>265</v>
      </c>
      <c r="B948" t="s">
        <v>266</v>
      </c>
      <c r="C948">
        <v>1964</v>
      </c>
      <c r="D948" s="12">
        <v>7.9</v>
      </c>
    </row>
    <row r="949" spans="1:4" x14ac:dyDescent="0.2">
      <c r="A949" t="s">
        <v>265</v>
      </c>
      <c r="B949" t="s">
        <v>266</v>
      </c>
      <c r="C949">
        <v>1965</v>
      </c>
      <c r="D949" s="12">
        <v>7.8</v>
      </c>
    </row>
    <row r="950" spans="1:4" x14ac:dyDescent="0.2">
      <c r="A950" t="s">
        <v>265</v>
      </c>
      <c r="B950" t="s">
        <v>266</v>
      </c>
      <c r="C950">
        <v>1966</v>
      </c>
      <c r="D950" s="12">
        <v>7.8</v>
      </c>
    </row>
    <row r="951" spans="1:4" x14ac:dyDescent="0.2">
      <c r="A951" t="s">
        <v>265</v>
      </c>
      <c r="B951" t="s">
        <v>266</v>
      </c>
      <c r="C951">
        <v>1967</v>
      </c>
      <c r="D951" s="12">
        <v>7.8</v>
      </c>
    </row>
    <row r="952" spans="1:4" x14ac:dyDescent="0.2">
      <c r="A952" t="s">
        <v>265</v>
      </c>
      <c r="B952" t="s">
        <v>266</v>
      </c>
      <c r="C952">
        <v>1968</v>
      </c>
      <c r="D952" s="12">
        <v>7.7</v>
      </c>
    </row>
    <row r="953" spans="1:4" x14ac:dyDescent="0.2">
      <c r="A953" t="s">
        <v>265</v>
      </c>
      <c r="B953" t="s">
        <v>266</v>
      </c>
      <c r="C953">
        <v>1969</v>
      </c>
      <c r="D953" s="12">
        <v>7.8</v>
      </c>
    </row>
    <row r="954" spans="1:4" x14ac:dyDescent="0.2">
      <c r="A954" t="s">
        <v>265</v>
      </c>
      <c r="B954" t="s">
        <v>266</v>
      </c>
      <c r="C954">
        <v>1970</v>
      </c>
      <c r="D954" s="12">
        <v>7.9</v>
      </c>
    </row>
    <row r="955" spans="1:4" x14ac:dyDescent="0.2">
      <c r="A955" t="s">
        <v>265</v>
      </c>
      <c r="B955" t="s">
        <v>266</v>
      </c>
      <c r="C955">
        <v>1971</v>
      </c>
      <c r="D955" s="12">
        <v>7.9</v>
      </c>
    </row>
    <row r="956" spans="1:4" x14ac:dyDescent="0.2">
      <c r="A956" t="s">
        <v>265</v>
      </c>
      <c r="B956" t="s">
        <v>266</v>
      </c>
      <c r="C956">
        <v>1972</v>
      </c>
      <c r="D956" s="12">
        <v>7.9</v>
      </c>
    </row>
    <row r="957" spans="1:4" x14ac:dyDescent="0.2">
      <c r="A957" t="s">
        <v>265</v>
      </c>
      <c r="B957" t="s">
        <v>266</v>
      </c>
      <c r="C957">
        <v>1973</v>
      </c>
      <c r="D957" s="12">
        <v>7.8</v>
      </c>
    </row>
    <row r="958" spans="1:4" x14ac:dyDescent="0.2">
      <c r="A958" t="s">
        <v>265</v>
      </c>
      <c r="B958" t="s">
        <v>266</v>
      </c>
      <c r="C958">
        <v>1974</v>
      </c>
      <c r="D958" s="12">
        <v>7.7</v>
      </c>
    </row>
    <row r="959" spans="1:4" x14ac:dyDescent="0.2">
      <c r="A959" t="s">
        <v>265</v>
      </c>
      <c r="B959" t="s">
        <v>266</v>
      </c>
      <c r="C959">
        <v>1975</v>
      </c>
      <c r="D959" s="12">
        <v>7.7</v>
      </c>
    </row>
    <row r="960" spans="1:4" x14ac:dyDescent="0.2">
      <c r="A960" t="s">
        <v>265</v>
      </c>
      <c r="B960" t="s">
        <v>266</v>
      </c>
      <c r="C960">
        <v>1976</v>
      </c>
      <c r="D960" s="12">
        <v>7.4</v>
      </c>
    </row>
    <row r="961" spans="1:4" x14ac:dyDescent="0.2">
      <c r="A961" t="s">
        <v>265</v>
      </c>
      <c r="B961" t="s">
        <v>266</v>
      </c>
      <c r="C961">
        <v>1977</v>
      </c>
      <c r="D961" s="12">
        <v>7.3</v>
      </c>
    </row>
    <row r="962" spans="1:4" x14ac:dyDescent="0.2">
      <c r="A962" t="s">
        <v>265</v>
      </c>
      <c r="B962" t="s">
        <v>266</v>
      </c>
      <c r="C962">
        <v>1978</v>
      </c>
      <c r="D962" s="12">
        <v>7.1</v>
      </c>
    </row>
    <row r="963" spans="1:4" x14ac:dyDescent="0.2">
      <c r="A963" t="s">
        <v>265</v>
      </c>
      <c r="B963" t="s">
        <v>266</v>
      </c>
      <c r="C963">
        <v>1979</v>
      </c>
      <c r="D963" s="12">
        <v>7</v>
      </c>
    </row>
    <row r="964" spans="1:4" x14ac:dyDescent="0.2">
      <c r="A964" t="s">
        <v>265</v>
      </c>
      <c r="B964" t="s">
        <v>266</v>
      </c>
      <c r="C964">
        <v>1980</v>
      </c>
      <c r="D964" s="12">
        <v>6.8</v>
      </c>
    </row>
    <row r="965" spans="1:4" x14ac:dyDescent="0.2">
      <c r="A965" t="s">
        <v>265</v>
      </c>
      <c r="B965" t="s">
        <v>266</v>
      </c>
      <c r="C965">
        <v>1981</v>
      </c>
      <c r="D965" s="12">
        <v>6.6</v>
      </c>
    </row>
    <row r="966" spans="1:4" x14ac:dyDescent="0.2">
      <c r="A966" t="s">
        <v>265</v>
      </c>
      <c r="B966" t="s">
        <v>266</v>
      </c>
      <c r="C966">
        <v>1982</v>
      </c>
      <c r="D966" s="12">
        <v>6.5</v>
      </c>
    </row>
    <row r="967" spans="1:4" x14ac:dyDescent="0.2">
      <c r="A967" t="s">
        <v>265</v>
      </c>
      <c r="B967" t="s">
        <v>266</v>
      </c>
      <c r="C967">
        <v>1983</v>
      </c>
      <c r="D967" s="12">
        <v>6.4</v>
      </c>
    </row>
    <row r="968" spans="1:4" x14ac:dyDescent="0.2">
      <c r="A968" t="s">
        <v>265</v>
      </c>
      <c r="B968" t="s">
        <v>266</v>
      </c>
      <c r="C968">
        <v>1984</v>
      </c>
      <c r="D968" s="12">
        <v>6.3</v>
      </c>
    </row>
    <row r="969" spans="1:4" x14ac:dyDescent="0.2">
      <c r="A969" t="s">
        <v>265</v>
      </c>
      <c r="B969" t="s">
        <v>266</v>
      </c>
      <c r="C969">
        <v>1985</v>
      </c>
      <c r="D969" s="12">
        <v>6.2</v>
      </c>
    </row>
    <row r="970" spans="1:4" x14ac:dyDescent="0.2">
      <c r="A970" t="s">
        <v>265</v>
      </c>
      <c r="B970" t="s">
        <v>266</v>
      </c>
      <c r="C970">
        <v>1986</v>
      </c>
      <c r="D970" s="12">
        <v>6.2</v>
      </c>
    </row>
    <row r="971" spans="1:4" x14ac:dyDescent="0.2">
      <c r="A971" t="s">
        <v>265</v>
      </c>
      <c r="B971" t="s">
        <v>266</v>
      </c>
      <c r="C971">
        <v>1987</v>
      </c>
      <c r="D971" s="12">
        <v>6.3</v>
      </c>
    </row>
    <row r="972" spans="1:4" x14ac:dyDescent="0.2">
      <c r="A972" t="s">
        <v>265</v>
      </c>
      <c r="B972" t="s">
        <v>266</v>
      </c>
      <c r="C972">
        <v>1988</v>
      </c>
      <c r="D972" s="12">
        <v>6.2</v>
      </c>
    </row>
    <row r="973" spans="1:4" x14ac:dyDescent="0.2">
      <c r="A973" t="s">
        <v>265</v>
      </c>
      <c r="B973" t="s">
        <v>266</v>
      </c>
      <c r="C973">
        <v>1989</v>
      </c>
      <c r="D973" s="12">
        <v>6.5</v>
      </c>
    </row>
    <row r="974" spans="1:4" x14ac:dyDescent="0.2">
      <c r="A974" t="s">
        <v>265</v>
      </c>
      <c r="B974" t="s">
        <v>266</v>
      </c>
      <c r="C974">
        <v>1990</v>
      </c>
      <c r="D974" s="12">
        <v>6.3</v>
      </c>
    </row>
    <row r="975" spans="1:4" x14ac:dyDescent="0.2">
      <c r="A975" t="s">
        <v>265</v>
      </c>
      <c r="B975" t="s">
        <v>266</v>
      </c>
      <c r="C975">
        <v>1991</v>
      </c>
      <c r="D975" s="12">
        <v>5.9</v>
      </c>
    </row>
    <row r="976" spans="1:4" x14ac:dyDescent="0.2">
      <c r="A976" t="s">
        <v>265</v>
      </c>
      <c r="B976" t="s">
        <v>266</v>
      </c>
      <c r="C976">
        <v>1992</v>
      </c>
      <c r="D976" s="12">
        <v>5.7</v>
      </c>
    </row>
    <row r="977" spans="1:4" x14ac:dyDescent="0.2">
      <c r="A977" t="s">
        <v>265</v>
      </c>
      <c r="B977" t="s">
        <v>266</v>
      </c>
      <c r="C977">
        <v>1993</v>
      </c>
      <c r="D977" s="12">
        <v>5.5</v>
      </c>
    </row>
    <row r="978" spans="1:4" x14ac:dyDescent="0.2">
      <c r="A978" t="s">
        <v>265</v>
      </c>
      <c r="B978" t="s">
        <v>266</v>
      </c>
      <c r="C978">
        <v>1994</v>
      </c>
      <c r="D978" s="12">
        <v>5.3</v>
      </c>
    </row>
    <row r="979" spans="1:4" x14ac:dyDescent="0.2">
      <c r="A979" t="s">
        <v>265</v>
      </c>
      <c r="B979" t="s">
        <v>266</v>
      </c>
      <c r="C979">
        <v>1997</v>
      </c>
      <c r="D979" s="12">
        <v>5.2</v>
      </c>
    </row>
    <row r="980" spans="1:4" x14ac:dyDescent="0.2">
      <c r="A980" t="s">
        <v>265</v>
      </c>
      <c r="B980" t="s">
        <v>266</v>
      </c>
      <c r="C980">
        <v>1998</v>
      </c>
      <c r="D980" s="12">
        <v>5.0999999999999996</v>
      </c>
    </row>
    <row r="981" spans="1:4" x14ac:dyDescent="0.2">
      <c r="A981" t="s">
        <v>265</v>
      </c>
      <c r="B981" t="s">
        <v>266</v>
      </c>
      <c r="C981">
        <v>1999</v>
      </c>
      <c r="D981" s="12">
        <v>5.2</v>
      </c>
    </row>
    <row r="982" spans="1:4" x14ac:dyDescent="0.2">
      <c r="A982" t="s">
        <v>265</v>
      </c>
      <c r="B982" t="s">
        <v>266</v>
      </c>
      <c r="C982">
        <v>2000</v>
      </c>
      <c r="D982" s="12">
        <v>5.2</v>
      </c>
    </row>
    <row r="983" spans="1:4" x14ac:dyDescent="0.2">
      <c r="A983" t="s">
        <v>265</v>
      </c>
      <c r="B983" t="s">
        <v>266</v>
      </c>
      <c r="C983">
        <v>2001</v>
      </c>
      <c r="D983" s="12">
        <v>4.9000000000000004</v>
      </c>
    </row>
    <row r="984" spans="1:4" x14ac:dyDescent="0.2">
      <c r="A984" t="s">
        <v>265</v>
      </c>
      <c r="B984" t="s">
        <v>266</v>
      </c>
      <c r="C984">
        <v>2002</v>
      </c>
      <c r="D984" s="12">
        <v>4.9000000000000004</v>
      </c>
    </row>
    <row r="985" spans="1:4" x14ac:dyDescent="0.2">
      <c r="A985" t="s">
        <v>265</v>
      </c>
      <c r="B985" t="s">
        <v>266</v>
      </c>
      <c r="C985">
        <v>2003</v>
      </c>
      <c r="D985" s="12">
        <v>4.9000000000000004</v>
      </c>
    </row>
    <row r="986" spans="1:4" x14ac:dyDescent="0.2">
      <c r="A986" t="s">
        <v>265</v>
      </c>
      <c r="B986" t="s">
        <v>266</v>
      </c>
      <c r="C986">
        <v>2007</v>
      </c>
      <c r="D986" s="12">
        <v>4.9000000000000004</v>
      </c>
    </row>
    <row r="987" spans="1:4" x14ac:dyDescent="0.2">
      <c r="A987" t="s">
        <v>265</v>
      </c>
      <c r="B987" t="s">
        <v>266</v>
      </c>
      <c r="C987">
        <v>2008</v>
      </c>
      <c r="D987" s="12">
        <v>4.8</v>
      </c>
    </row>
    <row r="988" spans="1:4" x14ac:dyDescent="0.2">
      <c r="A988" t="s">
        <v>265</v>
      </c>
      <c r="B988" t="s">
        <v>266</v>
      </c>
      <c r="C988">
        <v>2009</v>
      </c>
      <c r="D988" s="12">
        <v>4.5</v>
      </c>
    </row>
    <row r="989" spans="1:4" x14ac:dyDescent="0.2">
      <c r="A989" t="s">
        <v>265</v>
      </c>
      <c r="B989" t="s">
        <v>266</v>
      </c>
      <c r="C989">
        <v>2010</v>
      </c>
      <c r="D989" s="12">
        <v>4.4000000000000004</v>
      </c>
    </row>
    <row r="990" spans="1:4" x14ac:dyDescent="0.2">
      <c r="A990" t="s">
        <v>265</v>
      </c>
      <c r="B990" t="s">
        <v>266</v>
      </c>
      <c r="C990">
        <v>2011</v>
      </c>
      <c r="D990" s="12">
        <v>4.2</v>
      </c>
    </row>
    <row r="991" spans="1:4" x14ac:dyDescent="0.2">
      <c r="A991" t="s">
        <v>265</v>
      </c>
      <c r="B991" t="s">
        <v>266</v>
      </c>
      <c r="C991">
        <v>2013</v>
      </c>
      <c r="D991" s="12">
        <v>4.0999999999999996</v>
      </c>
    </row>
    <row r="992" spans="1:4" x14ac:dyDescent="0.2">
      <c r="A992" t="s">
        <v>265</v>
      </c>
      <c r="B992" t="s">
        <v>266</v>
      </c>
      <c r="C992">
        <v>2014</v>
      </c>
      <c r="D992" s="12">
        <v>4.2</v>
      </c>
    </row>
    <row r="993" spans="1:4" x14ac:dyDescent="0.2">
      <c r="A993" t="s">
        <v>265</v>
      </c>
      <c r="B993" t="s">
        <v>266</v>
      </c>
      <c r="C993">
        <v>2015</v>
      </c>
      <c r="D993" s="12">
        <v>4.3</v>
      </c>
    </row>
    <row r="994" spans="1:4" x14ac:dyDescent="0.2">
      <c r="A994" t="s">
        <v>265</v>
      </c>
      <c r="B994" t="s">
        <v>266</v>
      </c>
      <c r="C994">
        <v>2016</v>
      </c>
      <c r="D994" s="12">
        <v>4.4000000000000004</v>
      </c>
    </row>
    <row r="995" spans="1:4" x14ac:dyDescent="0.2">
      <c r="A995" t="s">
        <v>267</v>
      </c>
      <c r="B995" t="s">
        <v>268</v>
      </c>
      <c r="C995">
        <v>1970</v>
      </c>
      <c r="D995" s="12">
        <v>7.3000001909999996</v>
      </c>
    </row>
    <row r="996" spans="1:4" x14ac:dyDescent="0.2">
      <c r="A996" t="s">
        <v>267</v>
      </c>
      <c r="B996" t="s">
        <v>268</v>
      </c>
      <c r="C996">
        <v>1981</v>
      </c>
      <c r="D996" s="12">
        <v>5.9000000950000002</v>
      </c>
    </row>
    <row r="997" spans="1:4" x14ac:dyDescent="0.2">
      <c r="A997" t="s">
        <v>267</v>
      </c>
      <c r="B997" t="s">
        <v>268</v>
      </c>
      <c r="C997">
        <v>1988</v>
      </c>
      <c r="D997" s="12">
        <v>8.8999996190000008</v>
      </c>
    </row>
    <row r="998" spans="1:4" x14ac:dyDescent="0.2">
      <c r="A998" t="s">
        <v>269</v>
      </c>
      <c r="B998" t="s">
        <v>270</v>
      </c>
      <c r="C998">
        <v>1970</v>
      </c>
      <c r="D998" s="12">
        <v>6.0999999049999998</v>
      </c>
    </row>
    <row r="999" spans="1:4" x14ac:dyDescent="0.2">
      <c r="A999" t="s">
        <v>269</v>
      </c>
      <c r="B999" t="s">
        <v>270</v>
      </c>
      <c r="C999">
        <v>1985</v>
      </c>
      <c r="D999" s="12">
        <v>4.0999999049999998</v>
      </c>
    </row>
    <row r="1000" spans="1:4" x14ac:dyDescent="0.2">
      <c r="A1000" t="s">
        <v>269</v>
      </c>
      <c r="B1000" t="s">
        <v>270</v>
      </c>
      <c r="C1000">
        <v>1995</v>
      </c>
      <c r="D1000" s="12">
        <v>4.6999998090000004</v>
      </c>
    </row>
    <row r="1001" spans="1:4" x14ac:dyDescent="0.2">
      <c r="A1001" t="s">
        <v>269</v>
      </c>
      <c r="B1001" t="s">
        <v>270</v>
      </c>
      <c r="C1001">
        <v>2005</v>
      </c>
      <c r="D1001" s="12">
        <v>5.6999998090000004</v>
      </c>
    </row>
    <row r="1002" spans="1:4" x14ac:dyDescent="0.2">
      <c r="A1002" t="s">
        <v>269</v>
      </c>
      <c r="B1002" t="s">
        <v>270</v>
      </c>
      <c r="C1002">
        <v>2006</v>
      </c>
      <c r="D1002" s="12">
        <v>5.6999998090000004</v>
      </c>
    </row>
    <row r="1003" spans="1:4" x14ac:dyDescent="0.2">
      <c r="A1003" t="s">
        <v>271</v>
      </c>
      <c r="B1003" t="s">
        <v>272</v>
      </c>
      <c r="C1003">
        <v>1970</v>
      </c>
      <c r="D1003" s="12">
        <v>7.8000001909999996</v>
      </c>
    </row>
    <row r="1004" spans="1:4" x14ac:dyDescent="0.2">
      <c r="A1004" t="s">
        <v>271</v>
      </c>
      <c r="B1004" t="s">
        <v>272</v>
      </c>
      <c r="C1004">
        <v>1985</v>
      </c>
      <c r="D1004" s="12">
        <v>9.5</v>
      </c>
    </row>
    <row r="1005" spans="1:4" x14ac:dyDescent="0.2">
      <c r="A1005" t="s">
        <v>271</v>
      </c>
      <c r="B1005" t="s">
        <v>272</v>
      </c>
      <c r="C1005">
        <v>1995</v>
      </c>
      <c r="D1005" s="12">
        <v>9.8999996190000008</v>
      </c>
    </row>
    <row r="1006" spans="1:4" x14ac:dyDescent="0.2">
      <c r="A1006" t="s">
        <v>271</v>
      </c>
      <c r="B1006" t="s">
        <v>272</v>
      </c>
      <c r="C1006">
        <v>2003</v>
      </c>
      <c r="D1006" s="12">
        <v>9.1000003809999992</v>
      </c>
    </row>
    <row r="1007" spans="1:4" x14ac:dyDescent="0.2">
      <c r="A1007" t="s">
        <v>271</v>
      </c>
      <c r="B1007" t="s">
        <v>272</v>
      </c>
      <c r="C1007">
        <v>2004</v>
      </c>
      <c r="D1007" s="12">
        <v>8.6000003809999992</v>
      </c>
    </row>
    <row r="1008" spans="1:4" x14ac:dyDescent="0.2">
      <c r="A1008" t="s">
        <v>84</v>
      </c>
      <c r="B1008" t="s">
        <v>273</v>
      </c>
      <c r="C1008">
        <v>1960</v>
      </c>
      <c r="D1008" s="12">
        <v>7.4</v>
      </c>
    </row>
    <row r="1009" spans="1:4" x14ac:dyDescent="0.2">
      <c r="A1009" t="s">
        <v>84</v>
      </c>
      <c r="B1009" t="s">
        <v>273</v>
      </c>
      <c r="C1009">
        <v>1961</v>
      </c>
      <c r="D1009" s="12">
        <v>7.7</v>
      </c>
    </row>
    <row r="1010" spans="1:4" x14ac:dyDescent="0.2">
      <c r="A1010" t="s">
        <v>84</v>
      </c>
      <c r="B1010" t="s">
        <v>273</v>
      </c>
      <c r="C1010">
        <v>1962</v>
      </c>
      <c r="D1010" s="12">
        <v>7.6</v>
      </c>
    </row>
    <row r="1011" spans="1:4" x14ac:dyDescent="0.2">
      <c r="A1011" t="s">
        <v>84</v>
      </c>
      <c r="B1011" t="s">
        <v>273</v>
      </c>
      <c r="C1011">
        <v>1963</v>
      </c>
      <c r="D1011" s="12">
        <v>7.4</v>
      </c>
    </row>
    <row r="1012" spans="1:4" x14ac:dyDescent="0.2">
      <c r="A1012" t="s">
        <v>84</v>
      </c>
      <c r="B1012" t="s">
        <v>273</v>
      </c>
      <c r="C1012">
        <v>1964</v>
      </c>
      <c r="D1012" s="12">
        <v>7.6</v>
      </c>
    </row>
    <row r="1013" spans="1:4" x14ac:dyDescent="0.2">
      <c r="A1013" t="s">
        <v>84</v>
      </c>
      <c r="B1013" t="s">
        <v>273</v>
      </c>
      <c r="C1013">
        <v>1965</v>
      </c>
      <c r="D1013" s="12">
        <v>7.9</v>
      </c>
    </row>
    <row r="1014" spans="1:4" x14ac:dyDescent="0.2">
      <c r="A1014" t="s">
        <v>84</v>
      </c>
      <c r="B1014" t="s">
        <v>273</v>
      </c>
      <c r="C1014">
        <v>1966</v>
      </c>
      <c r="D1014" s="12">
        <v>8.4</v>
      </c>
    </row>
    <row r="1015" spans="1:4" x14ac:dyDescent="0.2">
      <c r="A1015" t="s">
        <v>84</v>
      </c>
      <c r="B1015" t="s">
        <v>273</v>
      </c>
      <c r="C1015">
        <v>1967</v>
      </c>
      <c r="D1015" s="12">
        <v>9</v>
      </c>
    </row>
    <row r="1016" spans="1:4" x14ac:dyDescent="0.2">
      <c r="A1016" t="s">
        <v>84</v>
      </c>
      <c r="B1016" t="s">
        <v>273</v>
      </c>
      <c r="C1016">
        <v>1968</v>
      </c>
      <c r="D1016" s="12">
        <v>8.6999999999999993</v>
      </c>
    </row>
    <row r="1017" spans="1:4" x14ac:dyDescent="0.2">
      <c r="A1017" t="s">
        <v>84</v>
      </c>
      <c r="B1017" t="s">
        <v>273</v>
      </c>
      <c r="C1017">
        <v>1969</v>
      </c>
      <c r="D1017" s="12">
        <v>8.8000000000000007</v>
      </c>
    </row>
    <row r="1018" spans="1:4" x14ac:dyDescent="0.2">
      <c r="A1018" t="s">
        <v>84</v>
      </c>
      <c r="B1018" t="s">
        <v>273</v>
      </c>
      <c r="C1018">
        <v>1970</v>
      </c>
      <c r="D1018" s="12">
        <v>8.8000000000000007</v>
      </c>
    </row>
    <row r="1019" spans="1:4" x14ac:dyDescent="0.2">
      <c r="A1019" t="s">
        <v>84</v>
      </c>
      <c r="B1019" t="s">
        <v>273</v>
      </c>
      <c r="C1019">
        <v>1971</v>
      </c>
      <c r="D1019" s="12">
        <v>8.1999999999999993</v>
      </c>
    </row>
    <row r="1020" spans="1:4" x14ac:dyDescent="0.2">
      <c r="A1020" t="s">
        <v>84</v>
      </c>
      <c r="B1020" t="s">
        <v>273</v>
      </c>
      <c r="C1020">
        <v>1972</v>
      </c>
      <c r="D1020" s="12">
        <v>7.6</v>
      </c>
    </row>
    <row r="1021" spans="1:4" x14ac:dyDescent="0.2">
      <c r="A1021" t="s">
        <v>84</v>
      </c>
      <c r="B1021" t="s">
        <v>273</v>
      </c>
      <c r="C1021">
        <v>1973</v>
      </c>
      <c r="D1021" s="12">
        <v>7.5</v>
      </c>
    </row>
    <row r="1022" spans="1:4" x14ac:dyDescent="0.2">
      <c r="A1022" t="s">
        <v>84</v>
      </c>
      <c r="B1022" t="s">
        <v>273</v>
      </c>
      <c r="C1022">
        <v>1974</v>
      </c>
      <c r="D1022" s="12">
        <v>7.4</v>
      </c>
    </row>
    <row r="1023" spans="1:4" x14ac:dyDescent="0.2">
      <c r="A1023" t="s">
        <v>84</v>
      </c>
      <c r="B1023" t="s">
        <v>273</v>
      </c>
      <c r="C1023">
        <v>1975</v>
      </c>
      <c r="D1023" s="12">
        <v>6.7</v>
      </c>
    </row>
    <row r="1024" spans="1:4" x14ac:dyDescent="0.2">
      <c r="A1024" t="s">
        <v>84</v>
      </c>
      <c r="B1024" t="s">
        <v>273</v>
      </c>
      <c r="C1024">
        <v>1976</v>
      </c>
      <c r="D1024" s="12">
        <v>6.8</v>
      </c>
    </row>
    <row r="1025" spans="1:4" x14ac:dyDescent="0.2">
      <c r="A1025" t="s">
        <v>84</v>
      </c>
      <c r="B1025" t="s">
        <v>273</v>
      </c>
      <c r="C1025">
        <v>1977</v>
      </c>
      <c r="D1025" s="12">
        <v>6.5</v>
      </c>
    </row>
    <row r="1026" spans="1:4" x14ac:dyDescent="0.2">
      <c r="A1026" t="s">
        <v>84</v>
      </c>
      <c r="B1026" t="s">
        <v>273</v>
      </c>
      <c r="C1026">
        <v>1978</v>
      </c>
      <c r="D1026" s="12">
        <v>6.3</v>
      </c>
    </row>
    <row r="1027" spans="1:4" x14ac:dyDescent="0.2">
      <c r="A1027" t="s">
        <v>84</v>
      </c>
      <c r="B1027" t="s">
        <v>273</v>
      </c>
      <c r="C1027">
        <v>1979</v>
      </c>
      <c r="D1027" s="12">
        <v>6.1</v>
      </c>
    </row>
    <row r="1028" spans="1:4" x14ac:dyDescent="0.2">
      <c r="A1028" t="s">
        <v>84</v>
      </c>
      <c r="B1028" t="s">
        <v>273</v>
      </c>
      <c r="C1028">
        <v>1980</v>
      </c>
      <c r="D1028" s="12">
        <v>6.1</v>
      </c>
    </row>
    <row r="1029" spans="1:4" x14ac:dyDescent="0.2">
      <c r="A1029" t="s">
        <v>84</v>
      </c>
      <c r="B1029" t="s">
        <v>273</v>
      </c>
      <c r="C1029">
        <v>1981</v>
      </c>
      <c r="D1029" s="12">
        <v>6.3</v>
      </c>
    </row>
    <row r="1030" spans="1:4" x14ac:dyDescent="0.2">
      <c r="A1030" t="s">
        <v>84</v>
      </c>
      <c r="B1030" t="s">
        <v>273</v>
      </c>
      <c r="C1030">
        <v>1982</v>
      </c>
      <c r="D1030" s="12">
        <v>6.3</v>
      </c>
    </row>
    <row r="1031" spans="1:4" x14ac:dyDescent="0.2">
      <c r="A1031" t="s">
        <v>84</v>
      </c>
      <c r="B1031" t="s">
        <v>273</v>
      </c>
      <c r="C1031">
        <v>1983</v>
      </c>
      <c r="D1031" s="12">
        <v>6.1</v>
      </c>
    </row>
    <row r="1032" spans="1:4" x14ac:dyDescent="0.2">
      <c r="A1032" t="s">
        <v>84</v>
      </c>
      <c r="B1032" t="s">
        <v>273</v>
      </c>
      <c r="C1032">
        <v>1984</v>
      </c>
      <c r="D1032" s="12">
        <v>5.8</v>
      </c>
    </row>
    <row r="1033" spans="1:4" x14ac:dyDescent="0.2">
      <c r="A1033" t="s">
        <v>84</v>
      </c>
      <c r="B1033" t="s">
        <v>273</v>
      </c>
      <c r="C1033">
        <v>1985</v>
      </c>
      <c r="D1033" s="12">
        <v>5.3</v>
      </c>
    </row>
    <row r="1034" spans="1:4" x14ac:dyDescent="0.2">
      <c r="A1034" t="s">
        <v>84</v>
      </c>
      <c r="B1034" t="s">
        <v>273</v>
      </c>
      <c r="C1034">
        <v>1986</v>
      </c>
      <c r="D1034" s="12">
        <v>5.2</v>
      </c>
    </row>
    <row r="1035" spans="1:4" x14ac:dyDescent="0.2">
      <c r="A1035" t="s">
        <v>84</v>
      </c>
      <c r="B1035" t="s">
        <v>273</v>
      </c>
      <c r="C1035">
        <v>1987</v>
      </c>
      <c r="D1035" s="12">
        <v>5.3</v>
      </c>
    </row>
    <row r="1036" spans="1:4" x14ac:dyDescent="0.2">
      <c r="A1036" t="s">
        <v>84</v>
      </c>
      <c r="B1036" t="s">
        <v>273</v>
      </c>
      <c r="C1036">
        <v>1988</v>
      </c>
      <c r="D1036" s="12">
        <v>5.2</v>
      </c>
    </row>
    <row r="1037" spans="1:4" x14ac:dyDescent="0.2">
      <c r="A1037" t="s">
        <v>84</v>
      </c>
      <c r="B1037" t="s">
        <v>273</v>
      </c>
      <c r="C1037">
        <v>1989</v>
      </c>
      <c r="D1037" s="12">
        <v>4.9000000000000004</v>
      </c>
    </row>
    <row r="1038" spans="1:4" x14ac:dyDescent="0.2">
      <c r="A1038" t="s">
        <v>84</v>
      </c>
      <c r="B1038" t="s">
        <v>273</v>
      </c>
      <c r="C1038">
        <v>1990</v>
      </c>
      <c r="D1038" s="12">
        <v>5</v>
      </c>
    </row>
    <row r="1039" spans="1:4" x14ac:dyDescent="0.2">
      <c r="A1039" t="s">
        <v>84</v>
      </c>
      <c r="B1039" t="s">
        <v>273</v>
      </c>
      <c r="C1039">
        <v>1991</v>
      </c>
      <c r="D1039" s="12">
        <v>4.9000000000000004</v>
      </c>
    </row>
    <row r="1040" spans="1:4" x14ac:dyDescent="0.2">
      <c r="A1040" t="s">
        <v>84</v>
      </c>
      <c r="B1040" t="s">
        <v>273</v>
      </c>
      <c r="C1040">
        <v>1992</v>
      </c>
      <c r="D1040" s="12">
        <v>4.7</v>
      </c>
    </row>
    <row r="1041" spans="1:4" x14ac:dyDescent="0.2">
      <c r="A1041" t="s">
        <v>84</v>
      </c>
      <c r="B1041" t="s">
        <v>273</v>
      </c>
      <c r="C1041">
        <v>1993</v>
      </c>
      <c r="D1041" s="12">
        <v>4.9000000000000004</v>
      </c>
    </row>
    <row r="1042" spans="1:4" x14ac:dyDescent="0.2">
      <c r="A1042" t="s">
        <v>84</v>
      </c>
      <c r="B1042" t="s">
        <v>273</v>
      </c>
      <c r="C1042">
        <v>1994</v>
      </c>
      <c r="D1042" s="12">
        <v>4.9000000000000004</v>
      </c>
    </row>
    <row r="1043" spans="1:4" x14ac:dyDescent="0.2">
      <c r="A1043" t="s">
        <v>84</v>
      </c>
      <c r="B1043" t="s">
        <v>273</v>
      </c>
      <c r="C1043">
        <v>1995</v>
      </c>
      <c r="D1043" s="12">
        <v>4.5999999999999996</v>
      </c>
    </row>
    <row r="1044" spans="1:4" x14ac:dyDescent="0.2">
      <c r="A1044" t="s">
        <v>84</v>
      </c>
      <c r="B1044" t="s">
        <v>273</v>
      </c>
      <c r="C1044">
        <v>1997</v>
      </c>
      <c r="D1044" s="12">
        <v>4.5999999999999996</v>
      </c>
    </row>
    <row r="1045" spans="1:4" x14ac:dyDescent="0.2">
      <c r="A1045" t="s">
        <v>84</v>
      </c>
      <c r="B1045" t="s">
        <v>273</v>
      </c>
      <c r="C1045">
        <v>1998</v>
      </c>
      <c r="D1045" s="12">
        <v>4.7</v>
      </c>
    </row>
    <row r="1046" spans="1:4" x14ac:dyDescent="0.2">
      <c r="A1046" t="s">
        <v>84</v>
      </c>
      <c r="B1046" t="s">
        <v>273</v>
      </c>
      <c r="C1046">
        <v>1999</v>
      </c>
      <c r="D1046" s="12">
        <v>4.7</v>
      </c>
    </row>
    <row r="1047" spans="1:4" x14ac:dyDescent="0.2">
      <c r="A1047" t="s">
        <v>84</v>
      </c>
      <c r="B1047" t="s">
        <v>273</v>
      </c>
      <c r="C1047">
        <v>2000</v>
      </c>
      <c r="D1047" s="12">
        <v>5.0999999999999996</v>
      </c>
    </row>
    <row r="1048" spans="1:4" x14ac:dyDescent="0.2">
      <c r="A1048" t="s">
        <v>84</v>
      </c>
      <c r="B1048" t="s">
        <v>273</v>
      </c>
      <c r="C1048">
        <v>2001</v>
      </c>
      <c r="D1048" s="12">
        <v>4.8</v>
      </c>
    </row>
    <row r="1049" spans="1:4" x14ac:dyDescent="0.2">
      <c r="A1049" t="s">
        <v>84</v>
      </c>
      <c r="B1049" t="s">
        <v>273</v>
      </c>
      <c r="C1049">
        <v>2002</v>
      </c>
      <c r="D1049" s="12">
        <v>5.2</v>
      </c>
    </row>
    <row r="1050" spans="1:4" x14ac:dyDescent="0.2">
      <c r="A1050" t="s">
        <v>84</v>
      </c>
      <c r="B1050" t="s">
        <v>273</v>
      </c>
      <c r="C1050">
        <v>2003</v>
      </c>
      <c r="D1050" s="12">
        <v>5</v>
      </c>
    </row>
    <row r="1051" spans="1:4" x14ac:dyDescent="0.2">
      <c r="A1051" t="s">
        <v>84</v>
      </c>
      <c r="B1051" t="s">
        <v>273</v>
      </c>
      <c r="C1051">
        <v>2004</v>
      </c>
      <c r="D1051" s="12">
        <v>5.6</v>
      </c>
    </row>
    <row r="1052" spans="1:4" x14ac:dyDescent="0.2">
      <c r="A1052" t="s">
        <v>84</v>
      </c>
      <c r="B1052" t="s">
        <v>273</v>
      </c>
      <c r="C1052">
        <v>2005</v>
      </c>
      <c r="D1052" s="12">
        <v>5.6</v>
      </c>
    </row>
    <row r="1053" spans="1:4" x14ac:dyDescent="0.2">
      <c r="A1053" t="s">
        <v>84</v>
      </c>
      <c r="B1053" t="s">
        <v>273</v>
      </c>
      <c r="C1053">
        <v>2006</v>
      </c>
      <c r="D1053" s="12">
        <v>5.4</v>
      </c>
    </row>
    <row r="1054" spans="1:4" x14ac:dyDescent="0.2">
      <c r="A1054" t="s">
        <v>84</v>
      </c>
      <c r="B1054" t="s">
        <v>273</v>
      </c>
      <c r="C1054">
        <v>2007</v>
      </c>
      <c r="D1054" s="12">
        <v>5.6</v>
      </c>
    </row>
    <row r="1055" spans="1:4" x14ac:dyDescent="0.2">
      <c r="A1055" t="s">
        <v>84</v>
      </c>
      <c r="B1055" t="s">
        <v>273</v>
      </c>
      <c r="C1055">
        <v>2008</v>
      </c>
      <c r="D1055" s="12">
        <v>5.8</v>
      </c>
    </row>
    <row r="1056" spans="1:4" x14ac:dyDescent="0.2">
      <c r="A1056" t="s">
        <v>84</v>
      </c>
      <c r="B1056" t="s">
        <v>273</v>
      </c>
      <c r="C1056">
        <v>2009</v>
      </c>
      <c r="D1056" s="12">
        <v>5.6</v>
      </c>
    </row>
    <row r="1057" spans="1:4" x14ac:dyDescent="0.2">
      <c r="A1057" t="s">
        <v>84</v>
      </c>
      <c r="B1057" t="s">
        <v>273</v>
      </c>
      <c r="C1057">
        <v>2010</v>
      </c>
      <c r="D1057" s="12">
        <v>5.6</v>
      </c>
    </row>
    <row r="1058" spans="1:4" x14ac:dyDescent="0.2">
      <c r="A1058" t="s">
        <v>84</v>
      </c>
      <c r="B1058" t="s">
        <v>273</v>
      </c>
      <c r="C1058">
        <v>2011</v>
      </c>
      <c r="D1058" s="12">
        <v>5.3</v>
      </c>
    </row>
    <row r="1059" spans="1:4" x14ac:dyDescent="0.2">
      <c r="A1059" t="s">
        <v>84</v>
      </c>
      <c r="B1059" t="s">
        <v>273</v>
      </c>
      <c r="C1059">
        <v>2012</v>
      </c>
      <c r="D1059" s="12">
        <v>5.3</v>
      </c>
    </row>
    <row r="1060" spans="1:4" x14ac:dyDescent="0.2">
      <c r="A1060" t="s">
        <v>84</v>
      </c>
      <c r="B1060" t="s">
        <v>273</v>
      </c>
      <c r="C1060">
        <v>2013</v>
      </c>
      <c r="D1060" s="12">
        <v>4.5999999999999996</v>
      </c>
    </row>
    <row r="1061" spans="1:4" x14ac:dyDescent="0.2">
      <c r="A1061" t="s">
        <v>84</v>
      </c>
      <c r="B1061" t="s">
        <v>273</v>
      </c>
      <c r="C1061">
        <v>2014</v>
      </c>
      <c r="D1061" s="12">
        <v>4.5</v>
      </c>
    </row>
    <row r="1062" spans="1:4" x14ac:dyDescent="0.2">
      <c r="A1062" t="s">
        <v>84</v>
      </c>
      <c r="B1062" t="s">
        <v>273</v>
      </c>
      <c r="C1062">
        <v>2015</v>
      </c>
      <c r="D1062" s="12">
        <v>4.5</v>
      </c>
    </row>
    <row r="1063" spans="1:4" x14ac:dyDescent="0.2">
      <c r="A1063" t="s">
        <v>84</v>
      </c>
      <c r="B1063" t="s">
        <v>273</v>
      </c>
      <c r="C1063">
        <v>2016</v>
      </c>
      <c r="D1063" s="12">
        <v>4.5</v>
      </c>
    </row>
    <row r="1064" spans="1:4" x14ac:dyDescent="0.2">
      <c r="A1064" t="s">
        <v>84</v>
      </c>
      <c r="B1064" t="s">
        <v>273</v>
      </c>
      <c r="C1064">
        <v>2017</v>
      </c>
      <c r="D1064" s="12">
        <v>4.8</v>
      </c>
    </row>
    <row r="1065" spans="1:4" x14ac:dyDescent="0.2">
      <c r="A1065" t="s">
        <v>100</v>
      </c>
      <c r="B1065" t="s">
        <v>274</v>
      </c>
      <c r="C1065">
        <v>1970</v>
      </c>
      <c r="D1065" s="12">
        <v>7.8000001909999996</v>
      </c>
    </row>
    <row r="1066" spans="1:4" x14ac:dyDescent="0.2">
      <c r="A1066" t="s">
        <v>100</v>
      </c>
      <c r="B1066" t="s">
        <v>274</v>
      </c>
      <c r="C1066">
        <v>1985</v>
      </c>
      <c r="D1066" s="12">
        <v>4.9000000950000002</v>
      </c>
    </row>
    <row r="1067" spans="1:4" x14ac:dyDescent="0.2">
      <c r="A1067" t="s">
        <v>100</v>
      </c>
      <c r="B1067" t="s">
        <v>274</v>
      </c>
      <c r="C1067">
        <v>1994</v>
      </c>
      <c r="D1067" s="12">
        <v>4.4000000000000004</v>
      </c>
    </row>
    <row r="1068" spans="1:4" x14ac:dyDescent="0.2">
      <c r="A1068" t="s">
        <v>100</v>
      </c>
      <c r="B1068" t="s">
        <v>274</v>
      </c>
      <c r="C1068">
        <v>1995</v>
      </c>
      <c r="D1068" s="12">
        <v>4.4000000000000004</v>
      </c>
    </row>
    <row r="1069" spans="1:4" x14ac:dyDescent="0.2">
      <c r="A1069" t="s">
        <v>100</v>
      </c>
      <c r="B1069" t="s">
        <v>274</v>
      </c>
      <c r="C1069">
        <v>1996</v>
      </c>
      <c r="D1069" s="12">
        <v>4.8</v>
      </c>
    </row>
    <row r="1070" spans="1:4" x14ac:dyDescent="0.2">
      <c r="A1070" t="s">
        <v>100</v>
      </c>
      <c r="B1070" t="s">
        <v>274</v>
      </c>
      <c r="C1070">
        <v>1997</v>
      </c>
      <c r="D1070" s="12">
        <v>4.9000000000000004</v>
      </c>
    </row>
    <row r="1071" spans="1:4" x14ac:dyDescent="0.2">
      <c r="A1071" t="s">
        <v>100</v>
      </c>
      <c r="B1071" t="s">
        <v>274</v>
      </c>
      <c r="C1071">
        <v>1998</v>
      </c>
      <c r="D1071" s="12">
        <v>4.5999999999999996</v>
      </c>
    </row>
    <row r="1072" spans="1:4" x14ac:dyDescent="0.2">
      <c r="A1072" t="s">
        <v>100</v>
      </c>
      <c r="B1072" t="s">
        <v>274</v>
      </c>
      <c r="C1072">
        <v>1999</v>
      </c>
      <c r="D1072" s="12">
        <v>4.9000000000000004</v>
      </c>
    </row>
    <row r="1073" spans="1:4" x14ac:dyDescent="0.2">
      <c r="A1073" t="s">
        <v>100</v>
      </c>
      <c r="B1073" t="s">
        <v>274</v>
      </c>
      <c r="C1073">
        <v>2000</v>
      </c>
      <c r="D1073" s="12">
        <v>5</v>
      </c>
    </row>
    <row r="1074" spans="1:4" x14ac:dyDescent="0.2">
      <c r="A1074" t="s">
        <v>100</v>
      </c>
      <c r="B1074" t="s">
        <v>274</v>
      </c>
      <c r="C1074">
        <v>2001</v>
      </c>
      <c r="D1074" s="12">
        <v>4.8</v>
      </c>
    </row>
    <row r="1075" spans="1:4" x14ac:dyDescent="0.2">
      <c r="A1075" t="s">
        <v>100</v>
      </c>
      <c r="B1075" t="s">
        <v>274</v>
      </c>
      <c r="C1075">
        <v>2002</v>
      </c>
      <c r="D1075" s="12">
        <v>4.5999999999999996</v>
      </c>
    </row>
    <row r="1076" spans="1:4" x14ac:dyDescent="0.2">
      <c r="A1076" t="s">
        <v>100</v>
      </c>
      <c r="B1076" t="s">
        <v>274</v>
      </c>
      <c r="C1076">
        <v>2003</v>
      </c>
      <c r="D1076" s="12">
        <v>4.5999999999999996</v>
      </c>
    </row>
    <row r="1077" spans="1:4" x14ac:dyDescent="0.2">
      <c r="A1077" t="s">
        <v>100</v>
      </c>
      <c r="B1077" t="s">
        <v>274</v>
      </c>
      <c r="C1077">
        <v>2004</v>
      </c>
      <c r="D1077" s="12">
        <v>4.5</v>
      </c>
    </row>
    <row r="1078" spans="1:4" x14ac:dyDescent="0.2">
      <c r="A1078" t="s">
        <v>100</v>
      </c>
      <c r="B1078" t="s">
        <v>274</v>
      </c>
      <c r="C1078">
        <v>2005</v>
      </c>
      <c r="D1078" s="12">
        <v>4.5</v>
      </c>
    </row>
    <row r="1079" spans="1:4" x14ac:dyDescent="0.2">
      <c r="A1079" t="s">
        <v>100</v>
      </c>
      <c r="B1079" t="s">
        <v>274</v>
      </c>
      <c r="C1079">
        <v>2006</v>
      </c>
      <c r="D1079" s="12">
        <v>4.3</v>
      </c>
    </row>
    <row r="1080" spans="1:4" x14ac:dyDescent="0.2">
      <c r="A1080" t="s">
        <v>100</v>
      </c>
      <c r="B1080" t="s">
        <v>274</v>
      </c>
      <c r="C1080">
        <v>2007</v>
      </c>
      <c r="D1080" s="12">
        <v>4.3</v>
      </c>
    </row>
    <row r="1081" spans="1:4" x14ac:dyDescent="0.2">
      <c r="A1081" t="s">
        <v>100</v>
      </c>
      <c r="B1081" t="s">
        <v>274</v>
      </c>
      <c r="C1081">
        <v>2008</v>
      </c>
      <c r="D1081" s="12">
        <v>4.0999999999999996</v>
      </c>
    </row>
    <row r="1082" spans="1:4" x14ac:dyDescent="0.2">
      <c r="A1082" t="s">
        <v>100</v>
      </c>
      <c r="B1082" t="s">
        <v>274</v>
      </c>
      <c r="C1082">
        <v>2009</v>
      </c>
      <c r="D1082" s="12">
        <v>3.9</v>
      </c>
    </row>
    <row r="1083" spans="1:4" x14ac:dyDescent="0.2">
      <c r="A1083" t="s">
        <v>100</v>
      </c>
      <c r="B1083" t="s">
        <v>274</v>
      </c>
      <c r="C1083">
        <v>2010</v>
      </c>
      <c r="D1083" s="12">
        <v>3.9</v>
      </c>
    </row>
    <row r="1084" spans="1:4" x14ac:dyDescent="0.2">
      <c r="A1084" t="s">
        <v>100</v>
      </c>
      <c r="B1084" t="s">
        <v>274</v>
      </c>
      <c r="C1084">
        <v>2011</v>
      </c>
      <c r="D1084" s="12">
        <v>3.6</v>
      </c>
    </row>
    <row r="1085" spans="1:4" x14ac:dyDescent="0.2">
      <c r="A1085" t="s">
        <v>100</v>
      </c>
      <c r="B1085" t="s">
        <v>274</v>
      </c>
      <c r="C1085">
        <v>2012</v>
      </c>
      <c r="D1085" s="12">
        <v>3.7</v>
      </c>
    </row>
    <row r="1086" spans="1:4" x14ac:dyDescent="0.2">
      <c r="A1086" t="s">
        <v>100</v>
      </c>
      <c r="B1086" t="s">
        <v>274</v>
      </c>
      <c r="C1086">
        <v>2013</v>
      </c>
      <c r="D1086" s="12">
        <v>3.6</v>
      </c>
    </row>
    <row r="1087" spans="1:4" x14ac:dyDescent="0.2">
      <c r="A1087" t="s">
        <v>100</v>
      </c>
      <c r="B1087" t="s">
        <v>274</v>
      </c>
      <c r="C1087">
        <v>2014</v>
      </c>
      <c r="D1087" s="12">
        <v>3.6</v>
      </c>
    </row>
    <row r="1088" spans="1:4" x14ac:dyDescent="0.2">
      <c r="A1088" t="s">
        <v>100</v>
      </c>
      <c r="B1088" t="s">
        <v>274</v>
      </c>
      <c r="C1088">
        <v>2015</v>
      </c>
      <c r="D1088" s="12">
        <v>3.6</v>
      </c>
    </row>
    <row r="1089" spans="1:4" x14ac:dyDescent="0.2">
      <c r="A1089" t="s">
        <v>100</v>
      </c>
      <c r="B1089" t="s">
        <v>274</v>
      </c>
      <c r="C1089">
        <v>2016</v>
      </c>
      <c r="D1089" s="12">
        <v>3.5</v>
      </c>
    </row>
    <row r="1090" spans="1:4" x14ac:dyDescent="0.2">
      <c r="A1090" t="s">
        <v>100</v>
      </c>
      <c r="B1090" t="s">
        <v>274</v>
      </c>
      <c r="C1090">
        <v>2017</v>
      </c>
      <c r="D1090" s="12">
        <v>3.5</v>
      </c>
    </row>
    <row r="1091" spans="1:4" x14ac:dyDescent="0.2">
      <c r="A1091" t="s">
        <v>275</v>
      </c>
      <c r="B1091" t="s">
        <v>266</v>
      </c>
      <c r="C1091">
        <v>1960</v>
      </c>
      <c r="D1091" s="12">
        <v>7</v>
      </c>
    </row>
    <row r="1092" spans="1:4" x14ac:dyDescent="0.2">
      <c r="A1092" t="s">
        <v>275</v>
      </c>
      <c r="B1092" t="s">
        <v>266</v>
      </c>
      <c r="C1092">
        <v>1961</v>
      </c>
      <c r="D1092" s="12">
        <v>6.8</v>
      </c>
    </row>
    <row r="1093" spans="1:4" x14ac:dyDescent="0.2">
      <c r="A1093" t="s">
        <v>275</v>
      </c>
      <c r="B1093" t="s">
        <v>266</v>
      </c>
      <c r="C1093">
        <v>1962</v>
      </c>
      <c r="D1093" s="12">
        <v>6.7</v>
      </c>
    </row>
    <row r="1094" spans="1:4" x14ac:dyDescent="0.2">
      <c r="A1094" t="s">
        <v>275</v>
      </c>
      <c r="B1094" t="s">
        <v>266</v>
      </c>
      <c r="C1094">
        <v>1963</v>
      </c>
      <c r="D1094" s="12">
        <v>7.1</v>
      </c>
    </row>
    <row r="1095" spans="1:4" x14ac:dyDescent="0.2">
      <c r="A1095" t="s">
        <v>275</v>
      </c>
      <c r="B1095" t="s">
        <v>266</v>
      </c>
      <c r="C1095">
        <v>1964</v>
      </c>
      <c r="D1095" s="12">
        <v>7.2</v>
      </c>
    </row>
    <row r="1096" spans="1:4" x14ac:dyDescent="0.2">
      <c r="A1096" t="s">
        <v>275</v>
      </c>
      <c r="B1096" t="s">
        <v>266</v>
      </c>
      <c r="C1096">
        <v>1965</v>
      </c>
      <c r="D1096" s="12">
        <v>7.1</v>
      </c>
    </row>
    <row r="1097" spans="1:4" x14ac:dyDescent="0.2">
      <c r="A1097" t="s">
        <v>275</v>
      </c>
      <c r="B1097" t="s">
        <v>266</v>
      </c>
      <c r="C1097">
        <v>1966</v>
      </c>
      <c r="D1097" s="12">
        <v>6.9</v>
      </c>
    </row>
    <row r="1098" spans="1:4" x14ac:dyDescent="0.2">
      <c r="A1098" t="s">
        <v>275</v>
      </c>
      <c r="B1098" t="s">
        <v>266</v>
      </c>
      <c r="C1098">
        <v>1967</v>
      </c>
      <c r="D1098" s="12">
        <v>7</v>
      </c>
    </row>
    <row r="1099" spans="1:4" x14ac:dyDescent="0.2">
      <c r="A1099" t="s">
        <v>275</v>
      </c>
      <c r="B1099" t="s">
        <v>266</v>
      </c>
      <c r="C1099">
        <v>1968</v>
      </c>
      <c r="D1099" s="12">
        <v>7.1</v>
      </c>
    </row>
    <row r="1100" spans="1:4" x14ac:dyDescent="0.2">
      <c r="A1100" t="s">
        <v>275</v>
      </c>
      <c r="B1100" t="s">
        <v>266</v>
      </c>
      <c r="C1100">
        <v>1969</v>
      </c>
      <c r="D1100" s="12">
        <v>7.6</v>
      </c>
    </row>
    <row r="1101" spans="1:4" x14ac:dyDescent="0.2">
      <c r="A1101" t="s">
        <v>275</v>
      </c>
      <c r="B1101" t="s">
        <v>266</v>
      </c>
      <c r="C1101">
        <v>1970</v>
      </c>
      <c r="D1101" s="12">
        <v>7.8</v>
      </c>
    </row>
    <row r="1102" spans="1:4" x14ac:dyDescent="0.2">
      <c r="A1102" t="s">
        <v>275</v>
      </c>
      <c r="B1102" t="s">
        <v>266</v>
      </c>
      <c r="C1102">
        <v>1971</v>
      </c>
      <c r="D1102" s="12">
        <v>7.9</v>
      </c>
    </row>
    <row r="1103" spans="1:4" x14ac:dyDescent="0.2">
      <c r="A1103" t="s">
        <v>275</v>
      </c>
      <c r="B1103" t="s">
        <v>266</v>
      </c>
      <c r="C1103">
        <v>1972</v>
      </c>
      <c r="D1103" s="12">
        <v>8.1</v>
      </c>
    </row>
    <row r="1104" spans="1:4" x14ac:dyDescent="0.2">
      <c r="A1104" t="s">
        <v>275</v>
      </c>
      <c r="B1104" t="s">
        <v>266</v>
      </c>
      <c r="C1104">
        <v>1973</v>
      </c>
      <c r="D1104" s="12">
        <v>7.7</v>
      </c>
    </row>
    <row r="1105" spans="1:4" x14ac:dyDescent="0.2">
      <c r="A1105" t="s">
        <v>275</v>
      </c>
      <c r="B1105" t="s">
        <v>266</v>
      </c>
      <c r="C1105">
        <v>1974</v>
      </c>
      <c r="D1105" s="12">
        <v>7.5</v>
      </c>
    </row>
    <row r="1106" spans="1:4" x14ac:dyDescent="0.2">
      <c r="A1106" t="s">
        <v>275</v>
      </c>
      <c r="B1106" t="s">
        <v>266</v>
      </c>
      <c r="C1106">
        <v>1975</v>
      </c>
      <c r="D1106" s="12">
        <v>7.4</v>
      </c>
    </row>
    <row r="1107" spans="1:4" x14ac:dyDescent="0.2">
      <c r="A1107" t="s">
        <v>275</v>
      </c>
      <c r="B1107" t="s">
        <v>266</v>
      </c>
      <c r="C1107">
        <v>1976</v>
      </c>
      <c r="D1107" s="12">
        <v>7.1</v>
      </c>
    </row>
    <row r="1108" spans="1:4" x14ac:dyDescent="0.2">
      <c r="A1108" t="s">
        <v>275</v>
      </c>
      <c r="B1108" t="s">
        <v>266</v>
      </c>
      <c r="C1108">
        <v>1977</v>
      </c>
      <c r="D1108" s="12">
        <v>6.9</v>
      </c>
    </row>
    <row r="1109" spans="1:4" x14ac:dyDescent="0.2">
      <c r="A1109" t="s">
        <v>275</v>
      </c>
      <c r="B1109" t="s">
        <v>266</v>
      </c>
      <c r="C1109">
        <v>1978</v>
      </c>
      <c r="D1109" s="12">
        <v>6.6</v>
      </c>
    </row>
    <row r="1110" spans="1:4" x14ac:dyDescent="0.2">
      <c r="A1110" t="s">
        <v>275</v>
      </c>
      <c r="B1110" t="s">
        <v>266</v>
      </c>
      <c r="C1110">
        <v>1979</v>
      </c>
      <c r="D1110" s="12">
        <v>6.4</v>
      </c>
    </row>
    <row r="1111" spans="1:4" x14ac:dyDescent="0.2">
      <c r="A1111" t="s">
        <v>275</v>
      </c>
      <c r="B1111" t="s">
        <v>266</v>
      </c>
      <c r="C1111">
        <v>1980</v>
      </c>
      <c r="D1111" s="12">
        <v>6.2</v>
      </c>
    </row>
    <row r="1112" spans="1:4" x14ac:dyDescent="0.2">
      <c r="A1112" t="s">
        <v>275</v>
      </c>
      <c r="B1112" t="s">
        <v>266</v>
      </c>
      <c r="C1112">
        <v>1981</v>
      </c>
      <c r="D1112" s="12">
        <v>5.8</v>
      </c>
    </row>
    <row r="1113" spans="1:4" x14ac:dyDescent="0.2">
      <c r="A1113" t="s">
        <v>275</v>
      </c>
      <c r="B1113" t="s">
        <v>266</v>
      </c>
      <c r="C1113">
        <v>1982</v>
      </c>
      <c r="D1113" s="12">
        <v>5.7</v>
      </c>
    </row>
    <row r="1114" spans="1:4" x14ac:dyDescent="0.2">
      <c r="A1114" t="s">
        <v>275</v>
      </c>
      <c r="B1114" t="s">
        <v>266</v>
      </c>
      <c r="C1114">
        <v>1983</v>
      </c>
      <c r="D1114" s="12">
        <v>5.5</v>
      </c>
    </row>
    <row r="1115" spans="1:4" x14ac:dyDescent="0.2">
      <c r="A1115" t="s">
        <v>275</v>
      </c>
      <c r="B1115" t="s">
        <v>266</v>
      </c>
      <c r="C1115">
        <v>1984</v>
      </c>
      <c r="D1115" s="12">
        <v>5.0999999999999996</v>
      </c>
    </row>
    <row r="1116" spans="1:4" x14ac:dyDescent="0.2">
      <c r="A1116" t="s">
        <v>275</v>
      </c>
      <c r="B1116" t="s">
        <v>266</v>
      </c>
      <c r="C1116">
        <v>1985</v>
      </c>
      <c r="D1116" s="12">
        <v>4.9000000000000004</v>
      </c>
    </row>
    <row r="1117" spans="1:4" x14ac:dyDescent="0.2">
      <c r="A1117" t="s">
        <v>275</v>
      </c>
      <c r="B1117" t="s">
        <v>266</v>
      </c>
      <c r="C1117">
        <v>1986</v>
      </c>
      <c r="D1117" s="12">
        <v>4.8</v>
      </c>
    </row>
    <row r="1118" spans="1:4" x14ac:dyDescent="0.2">
      <c r="A1118" t="s">
        <v>275</v>
      </c>
      <c r="B1118" t="s">
        <v>266</v>
      </c>
      <c r="C1118">
        <v>1987</v>
      </c>
      <c r="D1118" s="12">
        <v>4.8</v>
      </c>
    </row>
    <row r="1119" spans="1:4" x14ac:dyDescent="0.2">
      <c r="A1119" t="s">
        <v>275</v>
      </c>
      <c r="B1119" t="s">
        <v>266</v>
      </c>
      <c r="C1119">
        <v>1988</v>
      </c>
      <c r="D1119" s="12">
        <v>4.8</v>
      </c>
    </row>
    <row r="1120" spans="1:4" x14ac:dyDescent="0.2">
      <c r="A1120" t="s">
        <v>275</v>
      </c>
      <c r="B1120" t="s">
        <v>266</v>
      </c>
      <c r="C1120">
        <v>1989</v>
      </c>
      <c r="D1120" s="12">
        <v>5</v>
      </c>
    </row>
    <row r="1121" spans="1:4" x14ac:dyDescent="0.2">
      <c r="A1121" t="s">
        <v>275</v>
      </c>
      <c r="B1121" t="s">
        <v>266</v>
      </c>
      <c r="C1121">
        <v>1990</v>
      </c>
      <c r="D1121" s="12">
        <v>5.0999999999999996</v>
      </c>
    </row>
    <row r="1122" spans="1:4" x14ac:dyDescent="0.2">
      <c r="A1122" t="s">
        <v>275</v>
      </c>
      <c r="B1122" t="s">
        <v>266</v>
      </c>
      <c r="C1122">
        <v>1991</v>
      </c>
      <c r="D1122" s="12">
        <v>4.9000000000000004</v>
      </c>
    </row>
    <row r="1123" spans="1:4" x14ac:dyDescent="0.2">
      <c r="A1123" t="s">
        <v>275</v>
      </c>
      <c r="B1123" t="s">
        <v>266</v>
      </c>
      <c r="C1123">
        <v>1992</v>
      </c>
      <c r="D1123" s="12">
        <v>4.7</v>
      </c>
    </row>
    <row r="1124" spans="1:4" x14ac:dyDescent="0.2">
      <c r="A1124" t="s">
        <v>275</v>
      </c>
      <c r="B1124" t="s">
        <v>266</v>
      </c>
      <c r="C1124">
        <v>1993</v>
      </c>
      <c r="D1124" s="12">
        <v>4.4000000000000004</v>
      </c>
    </row>
    <row r="1125" spans="1:4" x14ac:dyDescent="0.2">
      <c r="A1125" t="s">
        <v>275</v>
      </c>
      <c r="B1125" t="s">
        <v>266</v>
      </c>
      <c r="C1125">
        <v>1994</v>
      </c>
      <c r="D1125" s="12">
        <v>4.4000000000000004</v>
      </c>
    </row>
    <row r="1126" spans="1:4" x14ac:dyDescent="0.2">
      <c r="A1126" t="s">
        <v>275</v>
      </c>
      <c r="B1126" t="s">
        <v>266</v>
      </c>
      <c r="C1126">
        <v>1995</v>
      </c>
      <c r="D1126" s="12">
        <v>4.4000000000000004</v>
      </c>
    </row>
    <row r="1127" spans="1:4" x14ac:dyDescent="0.2">
      <c r="A1127" t="s">
        <v>275</v>
      </c>
      <c r="B1127" t="s">
        <v>266</v>
      </c>
      <c r="C1127">
        <v>1996</v>
      </c>
      <c r="D1127" s="12">
        <v>4.8</v>
      </c>
    </row>
    <row r="1128" spans="1:4" x14ac:dyDescent="0.2">
      <c r="A1128" t="s">
        <v>275</v>
      </c>
      <c r="B1128" t="s">
        <v>266</v>
      </c>
      <c r="C1128">
        <v>1997</v>
      </c>
      <c r="D1128" s="12">
        <v>4.9000000000000004</v>
      </c>
    </row>
    <row r="1129" spans="1:4" x14ac:dyDescent="0.2">
      <c r="A1129" t="s">
        <v>275</v>
      </c>
      <c r="B1129" t="s">
        <v>266</v>
      </c>
      <c r="C1129">
        <v>1998</v>
      </c>
      <c r="D1129" s="12">
        <v>4.5999999999999996</v>
      </c>
    </row>
    <row r="1130" spans="1:4" x14ac:dyDescent="0.2">
      <c r="A1130" t="s">
        <v>275</v>
      </c>
      <c r="B1130" t="s">
        <v>266</v>
      </c>
      <c r="C1130">
        <v>1999</v>
      </c>
      <c r="D1130" s="12">
        <v>4.9000000000000004</v>
      </c>
    </row>
    <row r="1131" spans="1:4" x14ac:dyDescent="0.2">
      <c r="A1131" t="s">
        <v>275</v>
      </c>
      <c r="B1131" t="s">
        <v>266</v>
      </c>
      <c r="C1131">
        <v>2000</v>
      </c>
      <c r="D1131" s="12">
        <v>5</v>
      </c>
    </row>
    <row r="1132" spans="1:4" x14ac:dyDescent="0.2">
      <c r="A1132" t="s">
        <v>275</v>
      </c>
      <c r="B1132" t="s">
        <v>266</v>
      </c>
      <c r="C1132">
        <v>2001</v>
      </c>
      <c r="D1132" s="12">
        <v>4.8</v>
      </c>
    </row>
    <row r="1133" spans="1:4" x14ac:dyDescent="0.2">
      <c r="A1133" t="s">
        <v>275</v>
      </c>
      <c r="B1133" t="s">
        <v>266</v>
      </c>
      <c r="C1133">
        <v>2002</v>
      </c>
      <c r="D1133" s="12">
        <v>4.7</v>
      </c>
    </row>
    <row r="1134" spans="1:4" x14ac:dyDescent="0.2">
      <c r="A1134" t="s">
        <v>275</v>
      </c>
      <c r="B1134" t="s">
        <v>266</v>
      </c>
      <c r="C1134">
        <v>2003</v>
      </c>
      <c r="D1134" s="12">
        <v>4.5999999999999996</v>
      </c>
    </row>
    <row r="1135" spans="1:4" x14ac:dyDescent="0.2">
      <c r="A1135" t="s">
        <v>275</v>
      </c>
      <c r="B1135" t="s">
        <v>266</v>
      </c>
      <c r="C1135">
        <v>2004</v>
      </c>
      <c r="D1135" s="12">
        <v>4.5</v>
      </c>
    </row>
    <row r="1136" spans="1:4" x14ac:dyDescent="0.2">
      <c r="A1136" t="s">
        <v>275</v>
      </c>
      <c r="B1136" t="s">
        <v>266</v>
      </c>
      <c r="C1136">
        <v>2005</v>
      </c>
      <c r="D1136" s="12">
        <v>4.5</v>
      </c>
    </row>
    <row r="1137" spans="1:4" x14ac:dyDescent="0.2">
      <c r="A1137" t="s">
        <v>275</v>
      </c>
      <c r="B1137" t="s">
        <v>266</v>
      </c>
      <c r="C1137">
        <v>2006</v>
      </c>
      <c r="D1137" s="12">
        <v>4.3</v>
      </c>
    </row>
    <row r="1138" spans="1:4" x14ac:dyDescent="0.2">
      <c r="A1138" t="s">
        <v>275</v>
      </c>
      <c r="B1138" t="s">
        <v>266</v>
      </c>
      <c r="C1138">
        <v>2007</v>
      </c>
      <c r="D1138" s="12">
        <v>4.3</v>
      </c>
    </row>
    <row r="1139" spans="1:4" x14ac:dyDescent="0.2">
      <c r="A1139" t="s">
        <v>275</v>
      </c>
      <c r="B1139" t="s">
        <v>266</v>
      </c>
      <c r="C1139">
        <v>2008</v>
      </c>
      <c r="D1139" s="12">
        <v>4.2</v>
      </c>
    </row>
    <row r="1140" spans="1:4" x14ac:dyDescent="0.2">
      <c r="A1140" t="s">
        <v>275</v>
      </c>
      <c r="B1140" t="s">
        <v>266</v>
      </c>
      <c r="C1140">
        <v>2009</v>
      </c>
      <c r="D1140" s="12">
        <v>3.9</v>
      </c>
    </row>
    <row r="1141" spans="1:4" x14ac:dyDescent="0.2">
      <c r="A1141" t="s">
        <v>275</v>
      </c>
      <c r="B1141" t="s">
        <v>266</v>
      </c>
      <c r="C1141">
        <v>2010</v>
      </c>
      <c r="D1141" s="12">
        <v>3.9</v>
      </c>
    </row>
    <row r="1142" spans="1:4" x14ac:dyDescent="0.2">
      <c r="A1142" t="s">
        <v>275</v>
      </c>
      <c r="B1142" t="s">
        <v>266</v>
      </c>
      <c r="C1142">
        <v>2011</v>
      </c>
      <c r="D1142" s="12">
        <v>3.7</v>
      </c>
    </row>
    <row r="1143" spans="1:4" x14ac:dyDescent="0.2">
      <c r="A1143" t="s">
        <v>275</v>
      </c>
      <c r="B1143" t="s">
        <v>266</v>
      </c>
      <c r="C1143">
        <v>2012</v>
      </c>
      <c r="D1143" s="12">
        <v>3.7</v>
      </c>
    </row>
    <row r="1144" spans="1:4" x14ac:dyDescent="0.2">
      <c r="A1144" t="s">
        <v>276</v>
      </c>
      <c r="B1144" t="s">
        <v>277</v>
      </c>
      <c r="C1144">
        <v>1970</v>
      </c>
      <c r="D1144" s="12">
        <v>5.5</v>
      </c>
    </row>
    <row r="1145" spans="1:4" x14ac:dyDescent="0.2">
      <c r="A1145" t="s">
        <v>276</v>
      </c>
      <c r="B1145" t="s">
        <v>277</v>
      </c>
      <c r="C1145">
        <v>1985</v>
      </c>
      <c r="D1145" s="12">
        <v>3.7000000480000002</v>
      </c>
    </row>
    <row r="1146" spans="1:4" x14ac:dyDescent="0.2">
      <c r="A1146" t="s">
        <v>276</v>
      </c>
      <c r="B1146" t="s">
        <v>277</v>
      </c>
      <c r="C1146">
        <v>1995</v>
      </c>
      <c r="D1146" s="12">
        <v>4.8000001909999996</v>
      </c>
    </row>
    <row r="1147" spans="1:4" x14ac:dyDescent="0.2">
      <c r="A1147" t="s">
        <v>276</v>
      </c>
      <c r="B1147" t="s">
        <v>277</v>
      </c>
      <c r="C1147">
        <v>2005</v>
      </c>
      <c r="D1147" s="12">
        <v>3</v>
      </c>
    </row>
    <row r="1148" spans="1:4" x14ac:dyDescent="0.2">
      <c r="A1148" t="s">
        <v>276</v>
      </c>
      <c r="B1148" t="s">
        <v>277</v>
      </c>
      <c r="C1148">
        <v>2006</v>
      </c>
      <c r="D1148" s="12">
        <v>3.0999999050000002</v>
      </c>
    </row>
    <row r="1149" spans="1:4" x14ac:dyDescent="0.2">
      <c r="A1149" t="s">
        <v>278</v>
      </c>
      <c r="B1149" t="s">
        <v>279</v>
      </c>
      <c r="C1149">
        <v>1971</v>
      </c>
      <c r="D1149" s="12">
        <v>6.4000000950000002</v>
      </c>
    </row>
    <row r="1150" spans="1:4" x14ac:dyDescent="0.2">
      <c r="A1150" t="s">
        <v>278</v>
      </c>
      <c r="B1150" t="s">
        <v>279</v>
      </c>
      <c r="C1150">
        <v>1985</v>
      </c>
      <c r="D1150" s="12">
        <v>7.4000000950000002</v>
      </c>
    </row>
    <row r="1151" spans="1:4" x14ac:dyDescent="0.2">
      <c r="A1151" t="s">
        <v>278</v>
      </c>
      <c r="B1151" t="s">
        <v>279</v>
      </c>
      <c r="C1151">
        <v>1995</v>
      </c>
      <c r="D1151" s="12">
        <v>5.6999998090000004</v>
      </c>
    </row>
    <row r="1152" spans="1:4" x14ac:dyDescent="0.2">
      <c r="A1152" t="s">
        <v>278</v>
      </c>
      <c r="B1152" t="s">
        <v>279</v>
      </c>
      <c r="C1152">
        <v>2005</v>
      </c>
      <c r="D1152" s="12">
        <v>4.1999998090000004</v>
      </c>
    </row>
    <row r="1153" spans="1:4" x14ac:dyDescent="0.2">
      <c r="A1153" t="s">
        <v>278</v>
      </c>
      <c r="B1153" t="s">
        <v>279</v>
      </c>
      <c r="C1153">
        <v>2006</v>
      </c>
      <c r="D1153" s="12">
        <v>4.4000000950000002</v>
      </c>
    </row>
    <row r="1154" spans="1:4" x14ac:dyDescent="0.2">
      <c r="A1154" t="s">
        <v>93</v>
      </c>
      <c r="B1154" t="s">
        <v>280</v>
      </c>
      <c r="C1154">
        <v>1970</v>
      </c>
      <c r="D1154" s="12">
        <v>7.8000001909999996</v>
      </c>
    </row>
    <row r="1155" spans="1:4" x14ac:dyDescent="0.2">
      <c r="A1155" t="s">
        <v>93</v>
      </c>
      <c r="B1155" t="s">
        <v>280</v>
      </c>
      <c r="C1155">
        <v>1985</v>
      </c>
      <c r="D1155" s="12">
        <v>8.3999996190000008</v>
      </c>
    </row>
    <row r="1156" spans="1:4" x14ac:dyDescent="0.2">
      <c r="A1156" t="s">
        <v>93</v>
      </c>
      <c r="B1156" t="s">
        <v>280</v>
      </c>
      <c r="C1156">
        <v>1995</v>
      </c>
      <c r="D1156" s="12">
        <v>4</v>
      </c>
    </row>
    <row r="1157" spans="1:4" x14ac:dyDescent="0.2">
      <c r="A1157" t="s">
        <v>93</v>
      </c>
      <c r="B1157" t="s">
        <v>280</v>
      </c>
      <c r="C1157">
        <v>2004</v>
      </c>
      <c r="D1157" s="12">
        <v>3.4</v>
      </c>
    </row>
    <row r="1158" spans="1:4" x14ac:dyDescent="0.2">
      <c r="A1158" t="s">
        <v>93</v>
      </c>
      <c r="B1158" t="s">
        <v>280</v>
      </c>
      <c r="C1158">
        <v>2005</v>
      </c>
      <c r="D1158" s="12">
        <v>4.0999999999999996</v>
      </c>
    </row>
    <row r="1159" spans="1:4" x14ac:dyDescent="0.2">
      <c r="A1159" t="s">
        <v>93</v>
      </c>
      <c r="B1159" t="s">
        <v>280</v>
      </c>
      <c r="C1159">
        <v>2006</v>
      </c>
      <c r="D1159" s="12">
        <v>5</v>
      </c>
    </row>
    <row r="1160" spans="1:4" x14ac:dyDescent="0.2">
      <c r="A1160" t="s">
        <v>93</v>
      </c>
      <c r="B1160" t="s">
        <v>280</v>
      </c>
      <c r="C1160">
        <v>2007</v>
      </c>
      <c r="D1160" s="12">
        <v>5.7</v>
      </c>
    </row>
    <row r="1161" spans="1:4" x14ac:dyDescent="0.2">
      <c r="A1161" t="s">
        <v>93</v>
      </c>
      <c r="B1161" t="s">
        <v>280</v>
      </c>
      <c r="C1161">
        <v>2008</v>
      </c>
      <c r="D1161" s="12">
        <v>7.2</v>
      </c>
    </row>
    <row r="1162" spans="1:4" x14ac:dyDescent="0.2">
      <c r="A1162" t="s">
        <v>93</v>
      </c>
      <c r="B1162" t="s">
        <v>280</v>
      </c>
      <c r="C1162">
        <v>2009</v>
      </c>
      <c r="D1162" s="12">
        <v>7.2</v>
      </c>
    </row>
    <row r="1163" spans="1:4" x14ac:dyDescent="0.2">
      <c r="A1163" t="s">
        <v>93</v>
      </c>
      <c r="B1163" t="s">
        <v>280</v>
      </c>
      <c r="C1163">
        <v>2010</v>
      </c>
      <c r="D1163" s="12">
        <v>7.8</v>
      </c>
    </row>
    <row r="1164" spans="1:4" x14ac:dyDescent="0.2">
      <c r="A1164" t="s">
        <v>93</v>
      </c>
      <c r="B1164" t="s">
        <v>280</v>
      </c>
      <c r="C1164">
        <v>2011</v>
      </c>
      <c r="D1164" s="12">
        <v>6.9</v>
      </c>
    </row>
    <row r="1165" spans="1:4" x14ac:dyDescent="0.2">
      <c r="A1165" t="s">
        <v>93</v>
      </c>
      <c r="B1165" t="s">
        <v>280</v>
      </c>
      <c r="C1165">
        <v>2014</v>
      </c>
      <c r="D1165" s="12">
        <v>7.7</v>
      </c>
    </row>
    <row r="1166" spans="1:4" x14ac:dyDescent="0.2">
      <c r="A1166" t="s">
        <v>93</v>
      </c>
      <c r="B1166" t="s">
        <v>280</v>
      </c>
      <c r="C1166">
        <v>2015</v>
      </c>
      <c r="D1166" s="12">
        <v>7.8</v>
      </c>
    </row>
    <row r="1167" spans="1:4" x14ac:dyDescent="0.2">
      <c r="A1167" t="s">
        <v>93</v>
      </c>
      <c r="B1167" t="s">
        <v>280</v>
      </c>
      <c r="C1167">
        <v>2016</v>
      </c>
      <c r="D1167" s="12">
        <v>6.7</v>
      </c>
    </row>
    <row r="1168" spans="1:4" x14ac:dyDescent="0.2">
      <c r="A1168" t="s">
        <v>93</v>
      </c>
      <c r="B1168" t="s">
        <v>280</v>
      </c>
      <c r="C1168">
        <v>2017</v>
      </c>
      <c r="D1168" s="12">
        <v>6.4</v>
      </c>
    </row>
    <row r="1169" spans="1:4" x14ac:dyDescent="0.2">
      <c r="A1169" t="s">
        <v>112</v>
      </c>
      <c r="B1169" t="s">
        <v>281</v>
      </c>
      <c r="C1169">
        <v>1960</v>
      </c>
      <c r="D1169" s="12">
        <v>9.5</v>
      </c>
    </row>
    <row r="1170" spans="1:4" x14ac:dyDescent="0.2">
      <c r="A1170" t="s">
        <v>112</v>
      </c>
      <c r="B1170" t="s">
        <v>281</v>
      </c>
      <c r="C1170">
        <v>1961</v>
      </c>
      <c r="D1170" s="12">
        <v>9.5</v>
      </c>
    </row>
    <row r="1171" spans="1:4" x14ac:dyDescent="0.2">
      <c r="A1171" t="s">
        <v>112</v>
      </c>
      <c r="B1171" t="s">
        <v>281</v>
      </c>
      <c r="C1171">
        <v>1962</v>
      </c>
      <c r="D1171" s="12">
        <v>9.4</v>
      </c>
    </row>
    <row r="1172" spans="1:4" x14ac:dyDescent="0.2">
      <c r="A1172" t="s">
        <v>112</v>
      </c>
      <c r="B1172" t="s">
        <v>281</v>
      </c>
      <c r="C1172">
        <v>1963</v>
      </c>
      <c r="D1172" s="12">
        <v>8.8000000000000007</v>
      </c>
    </row>
    <row r="1173" spans="1:4" x14ac:dyDescent="0.2">
      <c r="A1173" t="s">
        <v>112</v>
      </c>
      <c r="B1173" t="s">
        <v>281</v>
      </c>
      <c r="C1173">
        <v>1964</v>
      </c>
      <c r="D1173" s="12">
        <v>8.5</v>
      </c>
    </row>
    <row r="1174" spans="1:4" x14ac:dyDescent="0.2">
      <c r="A1174" t="s">
        <v>112</v>
      </c>
      <c r="B1174" t="s">
        <v>281</v>
      </c>
      <c r="C1174">
        <v>1965</v>
      </c>
      <c r="D1174" s="12">
        <v>8.1999999999999993</v>
      </c>
    </row>
    <row r="1175" spans="1:4" x14ac:dyDescent="0.2">
      <c r="A1175" t="s">
        <v>112</v>
      </c>
      <c r="B1175" t="s">
        <v>281</v>
      </c>
      <c r="C1175">
        <v>1966</v>
      </c>
      <c r="D1175" s="12">
        <v>7.9</v>
      </c>
    </row>
    <row r="1176" spans="1:4" x14ac:dyDescent="0.2">
      <c r="A1176" t="s">
        <v>112</v>
      </c>
      <c r="B1176" t="s">
        <v>281</v>
      </c>
      <c r="C1176">
        <v>1967</v>
      </c>
      <c r="D1176" s="12">
        <v>7.8</v>
      </c>
    </row>
    <row r="1177" spans="1:4" x14ac:dyDescent="0.2">
      <c r="A1177" t="s">
        <v>112</v>
      </c>
      <c r="B1177" t="s">
        <v>281</v>
      </c>
      <c r="C1177">
        <v>1968</v>
      </c>
      <c r="D1177" s="12">
        <v>7.3</v>
      </c>
    </row>
    <row r="1178" spans="1:4" x14ac:dyDescent="0.2">
      <c r="A1178" t="s">
        <v>112</v>
      </c>
      <c r="B1178" t="s">
        <v>281</v>
      </c>
      <c r="C1178">
        <v>1969</v>
      </c>
      <c r="D1178" s="12">
        <v>7.3</v>
      </c>
    </row>
    <row r="1179" spans="1:4" x14ac:dyDescent="0.2">
      <c r="A1179" t="s">
        <v>112</v>
      </c>
      <c r="B1179" t="s">
        <v>281</v>
      </c>
      <c r="C1179">
        <v>1970</v>
      </c>
      <c r="D1179" s="12">
        <v>7.4</v>
      </c>
    </row>
    <row r="1180" spans="1:4" x14ac:dyDescent="0.2">
      <c r="A1180" t="s">
        <v>112</v>
      </c>
      <c r="B1180" t="s">
        <v>281</v>
      </c>
      <c r="C1180">
        <v>1971</v>
      </c>
      <c r="D1180" s="12">
        <v>7.2</v>
      </c>
    </row>
    <row r="1181" spans="1:4" x14ac:dyDescent="0.2">
      <c r="A1181" t="s">
        <v>112</v>
      </c>
      <c r="B1181" t="s">
        <v>281</v>
      </c>
      <c r="C1181">
        <v>1972</v>
      </c>
      <c r="D1181" s="12">
        <v>7</v>
      </c>
    </row>
    <row r="1182" spans="1:4" x14ac:dyDescent="0.2">
      <c r="A1182" t="s">
        <v>112</v>
      </c>
      <c r="B1182" t="s">
        <v>281</v>
      </c>
      <c r="C1182">
        <v>1973</v>
      </c>
      <c r="D1182" s="12">
        <v>6.7</v>
      </c>
    </row>
    <row r="1183" spans="1:4" x14ac:dyDescent="0.2">
      <c r="A1183" t="s">
        <v>112</v>
      </c>
      <c r="B1183" t="s">
        <v>281</v>
      </c>
      <c r="C1183">
        <v>1974</v>
      </c>
      <c r="D1183" s="12">
        <v>6.5</v>
      </c>
    </row>
    <row r="1184" spans="1:4" x14ac:dyDescent="0.2">
      <c r="A1184" t="s">
        <v>112</v>
      </c>
      <c r="B1184" t="s">
        <v>281</v>
      </c>
      <c r="C1184">
        <v>1975</v>
      </c>
      <c r="D1184" s="12">
        <v>6.7</v>
      </c>
    </row>
    <row r="1185" spans="1:4" x14ac:dyDescent="0.2">
      <c r="A1185" t="s">
        <v>112</v>
      </c>
      <c r="B1185" t="s">
        <v>281</v>
      </c>
      <c r="C1185">
        <v>1976</v>
      </c>
      <c r="D1185" s="12">
        <v>6.5</v>
      </c>
    </row>
    <row r="1186" spans="1:4" x14ac:dyDescent="0.2">
      <c r="A1186" t="s">
        <v>112</v>
      </c>
      <c r="B1186" t="s">
        <v>281</v>
      </c>
      <c r="C1186">
        <v>1977</v>
      </c>
      <c r="D1186" s="12">
        <v>6.5</v>
      </c>
    </row>
    <row r="1187" spans="1:4" x14ac:dyDescent="0.2">
      <c r="A1187" t="s">
        <v>112</v>
      </c>
      <c r="B1187" t="s">
        <v>281</v>
      </c>
      <c r="C1187">
        <v>1978</v>
      </c>
      <c r="D1187" s="12">
        <v>6</v>
      </c>
    </row>
    <row r="1188" spans="1:4" x14ac:dyDescent="0.2">
      <c r="A1188" t="s">
        <v>112</v>
      </c>
      <c r="B1188" t="s">
        <v>281</v>
      </c>
      <c r="C1188">
        <v>1979</v>
      </c>
      <c r="D1188" s="12">
        <v>6.2</v>
      </c>
    </row>
    <row r="1189" spans="1:4" x14ac:dyDescent="0.2">
      <c r="A1189" t="s">
        <v>112</v>
      </c>
      <c r="B1189" t="s">
        <v>281</v>
      </c>
      <c r="C1189">
        <v>1980</v>
      </c>
      <c r="D1189" s="12">
        <v>6.3</v>
      </c>
    </row>
    <row r="1190" spans="1:4" x14ac:dyDescent="0.2">
      <c r="A1190" t="s">
        <v>112</v>
      </c>
      <c r="B1190" t="s">
        <v>281</v>
      </c>
      <c r="C1190">
        <v>1981</v>
      </c>
      <c r="D1190" s="12">
        <v>6.2</v>
      </c>
    </row>
    <row r="1191" spans="1:4" x14ac:dyDescent="0.2">
      <c r="A1191" t="s">
        <v>112</v>
      </c>
      <c r="B1191" t="s">
        <v>281</v>
      </c>
      <c r="C1191">
        <v>1982</v>
      </c>
      <c r="D1191" s="12">
        <v>6.2</v>
      </c>
    </row>
    <row r="1192" spans="1:4" x14ac:dyDescent="0.2">
      <c r="A1192" t="s">
        <v>112</v>
      </c>
      <c r="B1192" t="s">
        <v>281</v>
      </c>
      <c r="C1192">
        <v>1983</v>
      </c>
      <c r="D1192" s="12">
        <v>6.3</v>
      </c>
    </row>
    <row r="1193" spans="1:4" x14ac:dyDescent="0.2">
      <c r="A1193" t="s">
        <v>112</v>
      </c>
      <c r="B1193" t="s">
        <v>281</v>
      </c>
      <c r="C1193">
        <v>1984</v>
      </c>
      <c r="D1193" s="12">
        <v>6.4</v>
      </c>
    </row>
    <row r="1194" spans="1:4" x14ac:dyDescent="0.2">
      <c r="A1194" t="s">
        <v>112</v>
      </c>
      <c r="B1194" t="s">
        <v>281</v>
      </c>
      <c r="C1194">
        <v>1985</v>
      </c>
      <c r="D1194" s="12">
        <v>6.4</v>
      </c>
    </row>
    <row r="1195" spans="1:4" x14ac:dyDescent="0.2">
      <c r="A1195" t="s">
        <v>112</v>
      </c>
      <c r="B1195" t="s">
        <v>281</v>
      </c>
      <c r="C1195">
        <v>1986</v>
      </c>
      <c r="D1195" s="12">
        <v>6.6</v>
      </c>
    </row>
    <row r="1196" spans="1:4" x14ac:dyDescent="0.2">
      <c r="A1196" t="s">
        <v>112</v>
      </c>
      <c r="B1196" t="s">
        <v>281</v>
      </c>
      <c r="C1196">
        <v>1987</v>
      </c>
      <c r="D1196" s="12">
        <v>6.7</v>
      </c>
    </row>
    <row r="1197" spans="1:4" x14ac:dyDescent="0.2">
      <c r="A1197" t="s">
        <v>112</v>
      </c>
      <c r="B1197" t="s">
        <v>281</v>
      </c>
      <c r="C1197">
        <v>1988</v>
      </c>
      <c r="D1197" s="12">
        <v>6.8</v>
      </c>
    </row>
    <row r="1198" spans="1:4" x14ac:dyDescent="0.2">
      <c r="A1198" t="s">
        <v>112</v>
      </c>
      <c r="B1198" t="s">
        <v>281</v>
      </c>
      <c r="C1198">
        <v>1989</v>
      </c>
      <c r="D1198" s="12">
        <v>6.7</v>
      </c>
    </row>
    <row r="1199" spans="1:4" x14ac:dyDescent="0.2">
      <c r="A1199" t="s">
        <v>112</v>
      </c>
      <c r="B1199" t="s">
        <v>281</v>
      </c>
      <c r="C1199">
        <v>1990</v>
      </c>
      <c r="D1199" s="12">
        <v>6.5</v>
      </c>
    </row>
    <row r="1200" spans="1:4" x14ac:dyDescent="0.2">
      <c r="A1200" t="s">
        <v>112</v>
      </c>
      <c r="B1200" t="s">
        <v>281</v>
      </c>
      <c r="C1200">
        <v>1991</v>
      </c>
      <c r="D1200" s="12">
        <v>5.7</v>
      </c>
    </row>
    <row r="1201" spans="1:4" x14ac:dyDescent="0.2">
      <c r="A1201" t="s">
        <v>112</v>
      </c>
      <c r="B1201" t="s">
        <v>281</v>
      </c>
      <c r="C1201">
        <v>1992</v>
      </c>
      <c r="D1201" s="12">
        <v>5.6</v>
      </c>
    </row>
    <row r="1202" spans="1:4" x14ac:dyDescent="0.2">
      <c r="A1202" t="s">
        <v>112</v>
      </c>
      <c r="B1202" t="s">
        <v>281</v>
      </c>
      <c r="C1202">
        <v>1993</v>
      </c>
      <c r="D1202" s="12">
        <v>5.5</v>
      </c>
    </row>
    <row r="1203" spans="1:4" x14ac:dyDescent="0.2">
      <c r="A1203" t="s">
        <v>112</v>
      </c>
      <c r="B1203" t="s">
        <v>281</v>
      </c>
      <c r="C1203">
        <v>1994</v>
      </c>
      <c r="D1203" s="12">
        <v>5.4</v>
      </c>
    </row>
    <row r="1204" spans="1:4" x14ac:dyDescent="0.2">
      <c r="A1204" t="s">
        <v>112</v>
      </c>
      <c r="B1204" t="s">
        <v>281</v>
      </c>
      <c r="C1204">
        <v>1995</v>
      </c>
      <c r="D1204" s="12">
        <v>5.3</v>
      </c>
    </row>
    <row r="1205" spans="1:4" x14ac:dyDescent="0.2">
      <c r="A1205" t="s">
        <v>112</v>
      </c>
      <c r="B1205" t="s">
        <v>281</v>
      </c>
      <c r="C1205">
        <v>1996</v>
      </c>
      <c r="D1205" s="12">
        <v>5.2</v>
      </c>
    </row>
    <row r="1206" spans="1:4" x14ac:dyDescent="0.2">
      <c r="A1206" t="s">
        <v>112</v>
      </c>
      <c r="B1206" t="s">
        <v>281</v>
      </c>
      <c r="C1206">
        <v>1997</v>
      </c>
      <c r="D1206" s="12">
        <v>5.2</v>
      </c>
    </row>
    <row r="1207" spans="1:4" x14ac:dyDescent="0.2">
      <c r="A1207" t="s">
        <v>112</v>
      </c>
      <c r="B1207" t="s">
        <v>281</v>
      </c>
      <c r="C1207">
        <v>1998</v>
      </c>
      <c r="D1207" s="12">
        <v>5.0999999999999996</v>
      </c>
    </row>
    <row r="1208" spans="1:4" x14ac:dyDescent="0.2">
      <c r="A1208" t="s">
        <v>112</v>
      </c>
      <c r="B1208" t="s">
        <v>281</v>
      </c>
      <c r="C1208">
        <v>1999</v>
      </c>
      <c r="D1208" s="12">
        <v>5.2</v>
      </c>
    </row>
    <row r="1209" spans="1:4" x14ac:dyDescent="0.2">
      <c r="A1209" t="s">
        <v>112</v>
      </c>
      <c r="B1209" t="s">
        <v>281</v>
      </c>
      <c r="C1209">
        <v>2000</v>
      </c>
      <c r="D1209" s="12">
        <v>5.0999999999999996</v>
      </c>
    </row>
    <row r="1210" spans="1:4" x14ac:dyDescent="0.2">
      <c r="A1210" t="s">
        <v>112</v>
      </c>
      <c r="B1210" t="s">
        <v>281</v>
      </c>
      <c r="C1210">
        <v>2001</v>
      </c>
      <c r="D1210" s="12">
        <v>4.7</v>
      </c>
    </row>
    <row r="1211" spans="1:4" x14ac:dyDescent="0.2">
      <c r="A1211" t="s">
        <v>112</v>
      </c>
      <c r="B1211" t="s">
        <v>281</v>
      </c>
      <c r="C1211">
        <v>2002</v>
      </c>
      <c r="D1211" s="12">
        <v>4.5999999999999996</v>
      </c>
    </row>
    <row r="1212" spans="1:4" x14ac:dyDescent="0.2">
      <c r="A1212" t="s">
        <v>112</v>
      </c>
      <c r="B1212" t="s">
        <v>281</v>
      </c>
      <c r="C1212">
        <v>2003</v>
      </c>
      <c r="D1212" s="12">
        <v>4.5999999999999996</v>
      </c>
    </row>
    <row r="1213" spans="1:4" x14ac:dyDescent="0.2">
      <c r="A1213" t="s">
        <v>112</v>
      </c>
      <c r="B1213" t="s">
        <v>281</v>
      </c>
      <c r="C1213">
        <v>2004</v>
      </c>
      <c r="D1213" s="12">
        <v>4.8</v>
      </c>
    </row>
    <row r="1214" spans="1:4" x14ac:dyDescent="0.2">
      <c r="A1214" t="s">
        <v>112</v>
      </c>
      <c r="B1214" t="s">
        <v>281</v>
      </c>
      <c r="C1214">
        <v>2005</v>
      </c>
      <c r="D1214" s="12">
        <v>4.7</v>
      </c>
    </row>
    <row r="1215" spans="1:4" x14ac:dyDescent="0.2">
      <c r="A1215" t="s">
        <v>112</v>
      </c>
      <c r="B1215" t="s">
        <v>281</v>
      </c>
      <c r="C1215">
        <v>2006</v>
      </c>
      <c r="D1215" s="12">
        <v>4.5</v>
      </c>
    </row>
    <row r="1216" spans="1:4" x14ac:dyDescent="0.2">
      <c r="A1216" t="s">
        <v>112</v>
      </c>
      <c r="B1216" t="s">
        <v>281</v>
      </c>
      <c r="C1216">
        <v>2007</v>
      </c>
      <c r="D1216" s="12">
        <v>4.5</v>
      </c>
    </row>
    <row r="1217" spans="1:4" x14ac:dyDescent="0.2">
      <c r="A1217" t="s">
        <v>112</v>
      </c>
      <c r="B1217" t="s">
        <v>281</v>
      </c>
      <c r="C1217">
        <v>2008</v>
      </c>
      <c r="D1217" s="12">
        <v>4.5999999999999996</v>
      </c>
    </row>
    <row r="1218" spans="1:4" x14ac:dyDescent="0.2">
      <c r="A1218" t="s">
        <v>112</v>
      </c>
      <c r="B1218" t="s">
        <v>281</v>
      </c>
      <c r="C1218">
        <v>2009</v>
      </c>
      <c r="D1218" s="12">
        <v>4.5999999999999996</v>
      </c>
    </row>
    <row r="1219" spans="1:4" x14ac:dyDescent="0.2">
      <c r="A1219" t="s">
        <v>112</v>
      </c>
      <c r="B1219" t="s">
        <v>281</v>
      </c>
      <c r="C1219">
        <v>2010</v>
      </c>
      <c r="D1219" s="12">
        <v>4.7</v>
      </c>
    </row>
    <row r="1220" spans="1:4" x14ac:dyDescent="0.2">
      <c r="A1220" t="s">
        <v>112</v>
      </c>
      <c r="B1220" t="s">
        <v>281</v>
      </c>
      <c r="C1220">
        <v>2011</v>
      </c>
      <c r="D1220" s="12">
        <v>4.5999999999999996</v>
      </c>
    </row>
    <row r="1221" spans="1:4" x14ac:dyDescent="0.2">
      <c r="A1221" t="s">
        <v>112</v>
      </c>
      <c r="B1221" t="s">
        <v>281</v>
      </c>
      <c r="C1221">
        <v>2012</v>
      </c>
      <c r="D1221" s="12">
        <v>4.8</v>
      </c>
    </row>
    <row r="1222" spans="1:4" x14ac:dyDescent="0.2">
      <c r="A1222" t="s">
        <v>112</v>
      </c>
      <c r="B1222" t="s">
        <v>281</v>
      </c>
      <c r="C1222">
        <v>2013</v>
      </c>
      <c r="D1222" s="12">
        <v>4.5999999999999996</v>
      </c>
    </row>
    <row r="1223" spans="1:4" x14ac:dyDescent="0.2">
      <c r="A1223" t="s">
        <v>112</v>
      </c>
      <c r="B1223" t="s">
        <v>281</v>
      </c>
      <c r="C1223">
        <v>2014</v>
      </c>
      <c r="D1223" s="12">
        <v>4.8</v>
      </c>
    </row>
    <row r="1224" spans="1:4" x14ac:dyDescent="0.2">
      <c r="A1224" t="s">
        <v>112</v>
      </c>
      <c r="B1224" t="s">
        <v>281</v>
      </c>
      <c r="C1224">
        <v>2015</v>
      </c>
      <c r="D1224" s="12">
        <v>4.9000000000000004</v>
      </c>
    </row>
    <row r="1225" spans="1:4" x14ac:dyDescent="0.2">
      <c r="A1225" t="s">
        <v>112</v>
      </c>
      <c r="B1225" t="s">
        <v>281</v>
      </c>
      <c r="C1225">
        <v>2016</v>
      </c>
      <c r="D1225" s="12">
        <v>5</v>
      </c>
    </row>
    <row r="1226" spans="1:4" x14ac:dyDescent="0.2">
      <c r="A1226" t="s">
        <v>112</v>
      </c>
      <c r="B1226" t="s">
        <v>281</v>
      </c>
      <c r="C1226">
        <v>2017</v>
      </c>
      <c r="D1226" s="12">
        <v>4.9000000000000004</v>
      </c>
    </row>
    <row r="1227" spans="1:4" x14ac:dyDescent="0.2">
      <c r="A1227" t="s">
        <v>282</v>
      </c>
      <c r="B1227" t="s">
        <v>283</v>
      </c>
      <c r="C1227">
        <v>1970</v>
      </c>
      <c r="D1227" s="12">
        <v>20.299999240000002</v>
      </c>
    </row>
    <row r="1228" spans="1:4" x14ac:dyDescent="0.2">
      <c r="A1228" t="s">
        <v>282</v>
      </c>
      <c r="B1228" t="s">
        <v>283</v>
      </c>
      <c r="C1228">
        <v>1985</v>
      </c>
      <c r="D1228" s="12">
        <v>20.200000760000002</v>
      </c>
    </row>
    <row r="1229" spans="1:4" x14ac:dyDescent="0.2">
      <c r="A1229" t="s">
        <v>282</v>
      </c>
      <c r="B1229" t="s">
        <v>283</v>
      </c>
      <c r="C1229">
        <v>1995</v>
      </c>
      <c r="D1229" s="12">
        <v>28.200000760000002</v>
      </c>
    </row>
    <row r="1230" spans="1:4" x14ac:dyDescent="0.2">
      <c r="A1230" t="s">
        <v>282</v>
      </c>
      <c r="B1230" t="s">
        <v>283</v>
      </c>
      <c r="C1230">
        <v>2005</v>
      </c>
      <c r="D1230" s="12">
        <v>6.3000001909999996</v>
      </c>
    </row>
    <row r="1231" spans="1:4" x14ac:dyDescent="0.2">
      <c r="A1231" t="s">
        <v>282</v>
      </c>
      <c r="B1231" t="s">
        <v>283</v>
      </c>
      <c r="C1231">
        <v>2006</v>
      </c>
      <c r="D1231" s="12">
        <v>5.5999999049999998</v>
      </c>
    </row>
    <row r="1232" spans="1:4" x14ac:dyDescent="0.2">
      <c r="A1232" t="s">
        <v>107</v>
      </c>
      <c r="B1232" t="s">
        <v>284</v>
      </c>
      <c r="C1232">
        <v>1960</v>
      </c>
      <c r="D1232" s="12">
        <v>7</v>
      </c>
    </row>
    <row r="1233" spans="1:4" x14ac:dyDescent="0.2">
      <c r="A1233" t="s">
        <v>107</v>
      </c>
      <c r="B1233" t="s">
        <v>284</v>
      </c>
      <c r="C1233">
        <v>1961</v>
      </c>
      <c r="D1233" s="12">
        <v>8.4</v>
      </c>
    </row>
    <row r="1234" spans="1:4" x14ac:dyDescent="0.2">
      <c r="A1234" t="s">
        <v>107</v>
      </c>
      <c r="B1234" t="s">
        <v>284</v>
      </c>
      <c r="C1234">
        <v>1962</v>
      </c>
      <c r="D1234" s="12">
        <v>8.4</v>
      </c>
    </row>
    <row r="1235" spans="1:4" x14ac:dyDescent="0.2">
      <c r="A1235" t="s">
        <v>107</v>
      </c>
      <c r="B1235" t="s">
        <v>284</v>
      </c>
      <c r="C1235">
        <v>1963</v>
      </c>
      <c r="D1235" s="12">
        <v>9.1999999999999993</v>
      </c>
    </row>
    <row r="1236" spans="1:4" x14ac:dyDescent="0.2">
      <c r="A1236" t="s">
        <v>107</v>
      </c>
      <c r="B1236" t="s">
        <v>284</v>
      </c>
      <c r="C1236">
        <v>1964</v>
      </c>
      <c r="D1236" s="12">
        <v>8.9</v>
      </c>
    </row>
    <row r="1237" spans="1:4" x14ac:dyDescent="0.2">
      <c r="A1237" t="s">
        <v>107</v>
      </c>
      <c r="B1237" t="s">
        <v>284</v>
      </c>
      <c r="C1237">
        <v>1965</v>
      </c>
      <c r="D1237" s="12">
        <v>9.4</v>
      </c>
    </row>
    <row r="1238" spans="1:4" x14ac:dyDescent="0.2">
      <c r="A1238" t="s">
        <v>107</v>
      </c>
      <c r="B1238" t="s">
        <v>284</v>
      </c>
      <c r="C1238">
        <v>1966</v>
      </c>
      <c r="D1238" s="12">
        <v>8.3000000000000007</v>
      </c>
    </row>
    <row r="1239" spans="1:4" x14ac:dyDescent="0.2">
      <c r="A1239" t="s">
        <v>107</v>
      </c>
      <c r="B1239" t="s">
        <v>284</v>
      </c>
      <c r="C1239">
        <v>1967</v>
      </c>
      <c r="D1239" s="12">
        <v>9.4</v>
      </c>
    </row>
    <row r="1240" spans="1:4" x14ac:dyDescent="0.2">
      <c r="A1240" t="s">
        <v>107</v>
      </c>
      <c r="B1240" t="s">
        <v>284</v>
      </c>
      <c r="C1240">
        <v>1968</v>
      </c>
      <c r="D1240" s="12">
        <v>7.5</v>
      </c>
    </row>
    <row r="1241" spans="1:4" x14ac:dyDescent="0.2">
      <c r="A1241" t="s">
        <v>107</v>
      </c>
      <c r="B1241" t="s">
        <v>284</v>
      </c>
      <c r="C1241">
        <v>1969</v>
      </c>
      <c r="D1241" s="12">
        <v>8.3000000000000007</v>
      </c>
    </row>
    <row r="1242" spans="1:4" x14ac:dyDescent="0.2">
      <c r="A1242" t="s">
        <v>107</v>
      </c>
      <c r="B1242" t="s">
        <v>284</v>
      </c>
      <c r="C1242">
        <v>1970</v>
      </c>
      <c r="D1242" s="12">
        <v>7.7</v>
      </c>
    </row>
    <row r="1243" spans="1:4" x14ac:dyDescent="0.2">
      <c r="A1243" t="s">
        <v>107</v>
      </c>
      <c r="B1243" t="s">
        <v>284</v>
      </c>
      <c r="C1243">
        <v>1971</v>
      </c>
      <c r="D1243" s="12">
        <v>8.3000000000000007</v>
      </c>
    </row>
    <row r="1244" spans="1:4" x14ac:dyDescent="0.2">
      <c r="A1244" t="s">
        <v>107</v>
      </c>
      <c r="B1244" t="s">
        <v>284</v>
      </c>
      <c r="C1244">
        <v>1972</v>
      </c>
      <c r="D1244" s="12">
        <v>6.8</v>
      </c>
    </row>
    <row r="1245" spans="1:4" x14ac:dyDescent="0.2">
      <c r="A1245" t="s">
        <v>107</v>
      </c>
      <c r="B1245" t="s">
        <v>284</v>
      </c>
      <c r="C1245">
        <v>1973</v>
      </c>
      <c r="D1245" s="12">
        <v>8.3000000000000007</v>
      </c>
    </row>
    <row r="1246" spans="1:4" x14ac:dyDescent="0.2">
      <c r="A1246" t="s">
        <v>107</v>
      </c>
      <c r="B1246" t="s">
        <v>284</v>
      </c>
      <c r="C1246">
        <v>1974</v>
      </c>
      <c r="D1246" s="12">
        <v>7.6</v>
      </c>
    </row>
    <row r="1247" spans="1:4" x14ac:dyDescent="0.2">
      <c r="A1247" t="s">
        <v>107</v>
      </c>
      <c r="B1247" t="s">
        <v>284</v>
      </c>
      <c r="C1247">
        <v>1975</v>
      </c>
      <c r="D1247" s="12">
        <v>8.5</v>
      </c>
    </row>
    <row r="1248" spans="1:4" x14ac:dyDescent="0.2">
      <c r="A1248" t="s">
        <v>107</v>
      </c>
      <c r="B1248" t="s">
        <v>284</v>
      </c>
      <c r="C1248">
        <v>1976</v>
      </c>
      <c r="D1248" s="12">
        <v>6.9</v>
      </c>
    </row>
    <row r="1249" spans="1:4" x14ac:dyDescent="0.2">
      <c r="A1249" t="s">
        <v>107</v>
      </c>
      <c r="B1249" t="s">
        <v>284</v>
      </c>
      <c r="C1249">
        <v>1977</v>
      </c>
      <c r="D1249" s="12">
        <v>8.1999999999999993</v>
      </c>
    </row>
    <row r="1250" spans="1:4" x14ac:dyDescent="0.2">
      <c r="A1250" t="s">
        <v>107</v>
      </c>
      <c r="B1250" t="s">
        <v>284</v>
      </c>
      <c r="C1250">
        <v>1978</v>
      </c>
      <c r="D1250" s="12">
        <v>7.7</v>
      </c>
    </row>
    <row r="1251" spans="1:4" x14ac:dyDescent="0.2">
      <c r="A1251" t="s">
        <v>107</v>
      </c>
      <c r="B1251" t="s">
        <v>284</v>
      </c>
      <c r="C1251">
        <v>1979</v>
      </c>
      <c r="D1251" s="12">
        <v>8.3000000000000007</v>
      </c>
    </row>
    <row r="1252" spans="1:4" x14ac:dyDescent="0.2">
      <c r="A1252" t="s">
        <v>107</v>
      </c>
      <c r="B1252" t="s">
        <v>284</v>
      </c>
      <c r="C1252">
        <v>1980</v>
      </c>
      <c r="D1252" s="12">
        <v>6.5</v>
      </c>
    </row>
    <row r="1253" spans="1:4" x14ac:dyDescent="0.2">
      <c r="A1253" t="s">
        <v>107</v>
      </c>
      <c r="B1253" t="s">
        <v>284</v>
      </c>
      <c r="C1253">
        <v>1981</v>
      </c>
      <c r="D1253" s="12">
        <v>7.3</v>
      </c>
    </row>
    <row r="1254" spans="1:4" x14ac:dyDescent="0.2">
      <c r="A1254" t="s">
        <v>107</v>
      </c>
      <c r="B1254" t="s">
        <v>284</v>
      </c>
      <c r="C1254">
        <v>1982</v>
      </c>
      <c r="D1254" s="12">
        <v>6.9</v>
      </c>
    </row>
    <row r="1255" spans="1:4" x14ac:dyDescent="0.2">
      <c r="A1255" t="s">
        <v>107</v>
      </c>
      <c r="B1255" t="s">
        <v>284</v>
      </c>
      <c r="C1255">
        <v>1983</v>
      </c>
      <c r="D1255" s="12">
        <v>7.2</v>
      </c>
    </row>
    <row r="1256" spans="1:4" x14ac:dyDescent="0.2">
      <c r="A1256" t="s">
        <v>107</v>
      </c>
      <c r="B1256" t="s">
        <v>284</v>
      </c>
      <c r="C1256">
        <v>1984</v>
      </c>
      <c r="D1256" s="12">
        <v>5.5</v>
      </c>
    </row>
    <row r="1257" spans="1:4" x14ac:dyDescent="0.2">
      <c r="A1257" t="s">
        <v>107</v>
      </c>
      <c r="B1257" t="s">
        <v>284</v>
      </c>
      <c r="C1257">
        <v>1985</v>
      </c>
      <c r="D1257" s="12">
        <v>6.4</v>
      </c>
    </row>
    <row r="1258" spans="1:4" x14ac:dyDescent="0.2">
      <c r="A1258" t="s">
        <v>107</v>
      </c>
      <c r="B1258" t="s">
        <v>284</v>
      </c>
      <c r="C1258">
        <v>1986</v>
      </c>
      <c r="D1258" s="12">
        <v>5.8</v>
      </c>
    </row>
    <row r="1259" spans="1:4" x14ac:dyDescent="0.2">
      <c r="A1259" t="s">
        <v>107</v>
      </c>
      <c r="B1259" t="s">
        <v>284</v>
      </c>
      <c r="C1259">
        <v>1987</v>
      </c>
      <c r="D1259" s="12">
        <v>6.6</v>
      </c>
    </row>
    <row r="1260" spans="1:4" x14ac:dyDescent="0.2">
      <c r="A1260" t="s">
        <v>107</v>
      </c>
      <c r="B1260" t="s">
        <v>284</v>
      </c>
      <c r="C1260">
        <v>1988</v>
      </c>
      <c r="D1260" s="12">
        <v>4.8</v>
      </c>
    </row>
    <row r="1261" spans="1:4" x14ac:dyDescent="0.2">
      <c r="A1261" t="s">
        <v>107</v>
      </c>
      <c r="B1261" t="s">
        <v>284</v>
      </c>
      <c r="C1261">
        <v>1989</v>
      </c>
      <c r="D1261" s="12">
        <v>6.1</v>
      </c>
    </row>
    <row r="1262" spans="1:4" x14ac:dyDescent="0.2">
      <c r="A1262" t="s">
        <v>107</v>
      </c>
      <c r="B1262" t="s">
        <v>284</v>
      </c>
      <c r="C1262">
        <v>1990</v>
      </c>
      <c r="D1262" s="12">
        <v>5.8</v>
      </c>
    </row>
    <row r="1263" spans="1:4" x14ac:dyDescent="0.2">
      <c r="A1263" t="s">
        <v>107</v>
      </c>
      <c r="B1263" t="s">
        <v>284</v>
      </c>
      <c r="C1263">
        <v>1991</v>
      </c>
      <c r="D1263" s="12">
        <v>6.4</v>
      </c>
    </row>
    <row r="1264" spans="1:4" x14ac:dyDescent="0.2">
      <c r="A1264" t="s">
        <v>107</v>
      </c>
      <c r="B1264" t="s">
        <v>284</v>
      </c>
      <c r="C1264">
        <v>1992</v>
      </c>
      <c r="D1264" s="12">
        <v>4.7</v>
      </c>
    </row>
    <row r="1265" spans="1:4" x14ac:dyDescent="0.2">
      <c r="A1265" t="s">
        <v>107</v>
      </c>
      <c r="B1265" t="s">
        <v>284</v>
      </c>
      <c r="C1265">
        <v>1993</v>
      </c>
      <c r="D1265" s="12">
        <v>5.9</v>
      </c>
    </row>
    <row r="1266" spans="1:4" x14ac:dyDescent="0.2">
      <c r="A1266" t="s">
        <v>107</v>
      </c>
      <c r="B1266" t="s">
        <v>284</v>
      </c>
      <c r="C1266">
        <v>1994</v>
      </c>
      <c r="D1266" s="12">
        <v>5.4</v>
      </c>
    </row>
    <row r="1267" spans="1:4" x14ac:dyDescent="0.2">
      <c r="A1267" t="s">
        <v>107</v>
      </c>
      <c r="B1267" t="s">
        <v>284</v>
      </c>
      <c r="C1267">
        <v>1995</v>
      </c>
      <c r="D1267" s="12">
        <v>6.1</v>
      </c>
    </row>
    <row r="1268" spans="1:4" x14ac:dyDescent="0.2">
      <c r="A1268" t="s">
        <v>107</v>
      </c>
      <c r="B1268" t="s">
        <v>284</v>
      </c>
      <c r="C1268">
        <v>1996</v>
      </c>
      <c r="D1268" s="12">
        <v>4.3</v>
      </c>
    </row>
    <row r="1269" spans="1:4" x14ac:dyDescent="0.2">
      <c r="A1269" t="s">
        <v>107</v>
      </c>
      <c r="B1269" t="s">
        <v>284</v>
      </c>
      <c r="C1269">
        <v>1997</v>
      </c>
      <c r="D1269" s="12">
        <v>5.6</v>
      </c>
    </row>
    <row r="1270" spans="1:4" x14ac:dyDescent="0.2">
      <c r="A1270" t="s">
        <v>107</v>
      </c>
      <c r="B1270" t="s">
        <v>284</v>
      </c>
      <c r="C1270">
        <v>1998</v>
      </c>
      <c r="D1270" s="12">
        <v>5.0999999999999996</v>
      </c>
    </row>
    <row r="1271" spans="1:4" x14ac:dyDescent="0.2">
      <c r="A1271" t="s">
        <v>107</v>
      </c>
      <c r="B1271" t="s">
        <v>284</v>
      </c>
      <c r="C1271">
        <v>1999</v>
      </c>
      <c r="D1271" s="12">
        <v>5.6</v>
      </c>
    </row>
    <row r="1272" spans="1:4" x14ac:dyDescent="0.2">
      <c r="A1272" t="s">
        <v>107</v>
      </c>
      <c r="B1272" t="s">
        <v>284</v>
      </c>
      <c r="C1272">
        <v>2000</v>
      </c>
      <c r="D1272" s="12">
        <v>4.5</v>
      </c>
    </row>
    <row r="1273" spans="1:4" x14ac:dyDescent="0.2">
      <c r="A1273" t="s">
        <v>107</v>
      </c>
      <c r="B1273" t="s">
        <v>284</v>
      </c>
      <c r="C1273">
        <v>2001</v>
      </c>
      <c r="D1273" s="12">
        <v>5.3</v>
      </c>
    </row>
    <row r="1274" spans="1:4" x14ac:dyDescent="0.2">
      <c r="A1274" t="s">
        <v>107</v>
      </c>
      <c r="B1274" t="s">
        <v>284</v>
      </c>
      <c r="C1274">
        <v>2002</v>
      </c>
      <c r="D1274" s="12">
        <v>5.3</v>
      </c>
    </row>
    <row r="1275" spans="1:4" x14ac:dyDescent="0.2">
      <c r="A1275" t="s">
        <v>107</v>
      </c>
      <c r="B1275" t="s">
        <v>284</v>
      </c>
      <c r="C1275">
        <v>2003</v>
      </c>
      <c r="D1275" s="12">
        <v>5.5</v>
      </c>
    </row>
    <row r="1276" spans="1:4" x14ac:dyDescent="0.2">
      <c r="A1276" t="s">
        <v>107</v>
      </c>
      <c r="B1276" t="s">
        <v>284</v>
      </c>
      <c r="C1276">
        <v>2004</v>
      </c>
      <c r="D1276" s="12">
        <v>4.5999999999999996</v>
      </c>
    </row>
    <row r="1277" spans="1:4" x14ac:dyDescent="0.2">
      <c r="A1277" t="s">
        <v>107</v>
      </c>
      <c r="B1277" t="s">
        <v>284</v>
      </c>
      <c r="C1277">
        <v>2005</v>
      </c>
      <c r="D1277" s="12">
        <v>5.5</v>
      </c>
    </row>
    <row r="1278" spans="1:4" x14ac:dyDescent="0.2">
      <c r="A1278" t="s">
        <v>107</v>
      </c>
      <c r="B1278" t="s">
        <v>284</v>
      </c>
      <c r="C1278">
        <v>2006</v>
      </c>
      <c r="D1278" s="12">
        <v>5.2</v>
      </c>
    </row>
    <row r="1279" spans="1:4" x14ac:dyDescent="0.2">
      <c r="A1279" t="s">
        <v>107</v>
      </c>
      <c r="B1279" t="s">
        <v>284</v>
      </c>
      <c r="C1279">
        <v>2007</v>
      </c>
      <c r="D1279" s="12">
        <v>5.5</v>
      </c>
    </row>
    <row r="1280" spans="1:4" x14ac:dyDescent="0.2">
      <c r="A1280" t="s">
        <v>107</v>
      </c>
      <c r="B1280" t="s">
        <v>284</v>
      </c>
      <c r="C1280">
        <v>2008</v>
      </c>
      <c r="D1280" s="12">
        <v>4.8</v>
      </c>
    </row>
    <row r="1281" spans="1:4" x14ac:dyDescent="0.2">
      <c r="A1281" t="s">
        <v>107</v>
      </c>
      <c r="B1281" t="s">
        <v>284</v>
      </c>
      <c r="C1281">
        <v>2009</v>
      </c>
      <c r="D1281" s="12">
        <v>5.3</v>
      </c>
    </row>
    <row r="1282" spans="1:4" x14ac:dyDescent="0.2">
      <c r="A1282" t="s">
        <v>107</v>
      </c>
      <c r="B1282" t="s">
        <v>284</v>
      </c>
      <c r="C1282">
        <v>2010</v>
      </c>
      <c r="D1282" s="12">
        <v>5.0999999999999996</v>
      </c>
    </row>
    <row r="1283" spans="1:4" x14ac:dyDescent="0.2">
      <c r="A1283" t="s">
        <v>107</v>
      </c>
      <c r="B1283" t="s">
        <v>284</v>
      </c>
      <c r="C1283">
        <v>2011</v>
      </c>
      <c r="D1283" s="12">
        <v>5</v>
      </c>
    </row>
    <row r="1284" spans="1:4" x14ac:dyDescent="0.2">
      <c r="A1284" t="s">
        <v>107</v>
      </c>
      <c r="B1284" t="s">
        <v>284</v>
      </c>
      <c r="C1284">
        <v>2012</v>
      </c>
      <c r="D1284" s="12">
        <v>4.5</v>
      </c>
    </row>
    <row r="1285" spans="1:4" x14ac:dyDescent="0.2">
      <c r="A1285" t="s">
        <v>107</v>
      </c>
      <c r="B1285" t="s">
        <v>284</v>
      </c>
      <c r="C1285">
        <v>2013</v>
      </c>
      <c r="D1285" s="12">
        <v>4.7</v>
      </c>
    </row>
    <row r="1286" spans="1:4" x14ac:dyDescent="0.2">
      <c r="A1286" t="s">
        <v>107</v>
      </c>
      <c r="B1286" t="s">
        <v>284</v>
      </c>
      <c r="C1286">
        <v>2014</v>
      </c>
      <c r="D1286" s="12">
        <v>4.9000000000000004</v>
      </c>
    </row>
    <row r="1287" spans="1:4" x14ac:dyDescent="0.2">
      <c r="A1287" t="s">
        <v>107</v>
      </c>
      <c r="B1287" t="s">
        <v>284</v>
      </c>
      <c r="C1287">
        <v>2015</v>
      </c>
      <c r="D1287" s="12">
        <v>5</v>
      </c>
    </row>
    <row r="1288" spans="1:4" x14ac:dyDescent="0.2">
      <c r="A1288" t="s">
        <v>107</v>
      </c>
      <c r="B1288" t="s">
        <v>284</v>
      </c>
      <c r="C1288">
        <v>2016</v>
      </c>
      <c r="D1288" s="12">
        <v>4.5999999999999996</v>
      </c>
    </row>
    <row r="1289" spans="1:4" x14ac:dyDescent="0.2">
      <c r="A1289" t="s">
        <v>107</v>
      </c>
      <c r="B1289" t="s">
        <v>284</v>
      </c>
      <c r="C1289">
        <v>2017</v>
      </c>
      <c r="D1289" s="12">
        <v>4.7</v>
      </c>
    </row>
    <row r="1290" spans="1:4" x14ac:dyDescent="0.2">
      <c r="A1290" t="s">
        <v>285</v>
      </c>
      <c r="B1290" t="s">
        <v>286</v>
      </c>
      <c r="C1290">
        <v>1970</v>
      </c>
      <c r="D1290" s="12">
        <v>4.3000001909999996</v>
      </c>
    </row>
    <row r="1291" spans="1:4" x14ac:dyDescent="0.2">
      <c r="A1291" t="s">
        <v>285</v>
      </c>
      <c r="B1291" t="s">
        <v>286</v>
      </c>
      <c r="C1291">
        <v>1985</v>
      </c>
      <c r="D1291" s="12">
        <v>6.5</v>
      </c>
    </row>
    <row r="1292" spans="1:4" x14ac:dyDescent="0.2">
      <c r="A1292" t="s">
        <v>285</v>
      </c>
      <c r="B1292" t="s">
        <v>286</v>
      </c>
      <c r="C1292">
        <v>1996</v>
      </c>
      <c r="D1292" s="12">
        <v>3.7000000480000002</v>
      </c>
    </row>
    <row r="1293" spans="1:4" x14ac:dyDescent="0.2">
      <c r="A1293" t="s">
        <v>155</v>
      </c>
      <c r="B1293" t="s">
        <v>287</v>
      </c>
      <c r="C1293">
        <v>1969</v>
      </c>
      <c r="D1293" s="12">
        <v>3.0999999050000002</v>
      </c>
    </row>
    <row r="1294" spans="1:4" x14ac:dyDescent="0.2">
      <c r="A1294" t="s">
        <v>155</v>
      </c>
      <c r="B1294" t="s">
        <v>287</v>
      </c>
      <c r="C1294">
        <v>1979</v>
      </c>
      <c r="D1294" s="12">
        <v>3.2999999519999998</v>
      </c>
    </row>
    <row r="1295" spans="1:4" x14ac:dyDescent="0.2">
      <c r="A1295" t="s">
        <v>155</v>
      </c>
      <c r="B1295" t="s">
        <v>287</v>
      </c>
      <c r="C1295">
        <v>1997</v>
      </c>
      <c r="D1295" s="12">
        <v>5</v>
      </c>
    </row>
    <row r="1296" spans="1:4" x14ac:dyDescent="0.2">
      <c r="A1296" t="s">
        <v>155</v>
      </c>
      <c r="B1296" t="s">
        <v>287</v>
      </c>
      <c r="C1296">
        <v>2000</v>
      </c>
      <c r="D1296" s="12">
        <v>6.0999999049999998</v>
      </c>
    </row>
    <row r="1297" spans="1:4" x14ac:dyDescent="0.2">
      <c r="A1297" t="s">
        <v>155</v>
      </c>
      <c r="B1297" t="s">
        <v>287</v>
      </c>
      <c r="C1297">
        <v>2001</v>
      </c>
      <c r="D1297" s="12">
        <v>5</v>
      </c>
    </row>
    <row r="1298" spans="1:4" x14ac:dyDescent="0.2">
      <c r="A1298" t="s">
        <v>288</v>
      </c>
      <c r="B1298" t="s">
        <v>289</v>
      </c>
      <c r="C1298">
        <v>1970</v>
      </c>
      <c r="D1298" s="12">
        <v>5.9000000950000002</v>
      </c>
    </row>
    <row r="1299" spans="1:4" x14ac:dyDescent="0.2">
      <c r="A1299" t="s">
        <v>288</v>
      </c>
      <c r="B1299" t="s">
        <v>289</v>
      </c>
      <c r="C1299">
        <v>1985</v>
      </c>
      <c r="D1299" s="12">
        <v>4.6999998090000004</v>
      </c>
    </row>
    <row r="1300" spans="1:4" x14ac:dyDescent="0.2">
      <c r="A1300" t="s">
        <v>288</v>
      </c>
      <c r="B1300" t="s">
        <v>289</v>
      </c>
      <c r="C1300">
        <v>1998</v>
      </c>
      <c r="D1300" s="12">
        <v>5.0999999049999998</v>
      </c>
    </row>
    <row r="1301" spans="1:4" x14ac:dyDescent="0.2">
      <c r="A1301" t="s">
        <v>288</v>
      </c>
      <c r="B1301" t="s">
        <v>289</v>
      </c>
      <c r="C1301">
        <v>2005</v>
      </c>
      <c r="D1301" s="12">
        <v>4.3000001909999996</v>
      </c>
    </row>
    <row r="1302" spans="1:4" x14ac:dyDescent="0.2">
      <c r="A1302" t="s">
        <v>288</v>
      </c>
      <c r="B1302" t="s">
        <v>289</v>
      </c>
      <c r="C1302">
        <v>2006</v>
      </c>
      <c r="D1302" s="12">
        <v>4.3000001909999996</v>
      </c>
    </row>
    <row r="1303" spans="1:4" x14ac:dyDescent="0.2">
      <c r="A1303" t="s">
        <v>290</v>
      </c>
      <c r="B1303" t="s">
        <v>291</v>
      </c>
      <c r="C1303">
        <v>1970</v>
      </c>
      <c r="D1303" s="12">
        <v>10.30000019</v>
      </c>
    </row>
    <row r="1304" spans="1:4" x14ac:dyDescent="0.2">
      <c r="A1304" t="s">
        <v>290</v>
      </c>
      <c r="B1304" t="s">
        <v>291</v>
      </c>
      <c r="C1304">
        <v>1985</v>
      </c>
      <c r="D1304" s="12">
        <v>12.69999981</v>
      </c>
    </row>
    <row r="1305" spans="1:4" x14ac:dyDescent="0.2">
      <c r="A1305" t="s">
        <v>290</v>
      </c>
      <c r="B1305" t="s">
        <v>291</v>
      </c>
      <c r="C1305">
        <v>1995</v>
      </c>
      <c r="D1305" s="12">
        <v>10.5</v>
      </c>
    </row>
    <row r="1306" spans="1:4" x14ac:dyDescent="0.2">
      <c r="A1306" t="s">
        <v>290</v>
      </c>
      <c r="B1306" t="s">
        <v>291</v>
      </c>
      <c r="C1306">
        <v>2003</v>
      </c>
      <c r="D1306" s="12">
        <v>8</v>
      </c>
    </row>
    <row r="1307" spans="1:4" x14ac:dyDescent="0.2">
      <c r="A1307" t="s">
        <v>290</v>
      </c>
      <c r="B1307" t="s">
        <v>291</v>
      </c>
      <c r="C1307">
        <v>2004</v>
      </c>
      <c r="D1307" s="12">
        <v>9.3999996190000008</v>
      </c>
    </row>
    <row r="1308" spans="1:4" x14ac:dyDescent="0.2">
      <c r="A1308" t="s">
        <v>181</v>
      </c>
      <c r="B1308" t="s">
        <v>292</v>
      </c>
      <c r="C1308">
        <v>1970</v>
      </c>
      <c r="D1308" s="12">
        <v>3.5</v>
      </c>
    </row>
    <row r="1309" spans="1:4" x14ac:dyDescent="0.2">
      <c r="A1309" t="s">
        <v>181</v>
      </c>
      <c r="B1309" t="s">
        <v>292</v>
      </c>
      <c r="C1309">
        <v>1985</v>
      </c>
      <c r="D1309" s="12">
        <v>5</v>
      </c>
    </row>
    <row r="1310" spans="1:4" x14ac:dyDescent="0.2">
      <c r="A1310" t="s">
        <v>181</v>
      </c>
      <c r="B1310" t="s">
        <v>292</v>
      </c>
      <c r="C1310">
        <v>1995</v>
      </c>
      <c r="D1310" s="12">
        <v>5</v>
      </c>
    </row>
    <row r="1311" spans="1:4" x14ac:dyDescent="0.2">
      <c r="A1311" t="s">
        <v>181</v>
      </c>
      <c r="B1311" t="s">
        <v>292</v>
      </c>
      <c r="C1311">
        <v>2005</v>
      </c>
      <c r="D1311" s="12">
        <v>4.0999999049999998</v>
      </c>
    </row>
    <row r="1312" spans="1:4" x14ac:dyDescent="0.2">
      <c r="A1312" t="s">
        <v>181</v>
      </c>
      <c r="B1312" t="s">
        <v>292</v>
      </c>
      <c r="C1312">
        <v>2006</v>
      </c>
      <c r="D1312" s="12">
        <v>4.4000000950000002</v>
      </c>
    </row>
    <row r="1313" spans="1:4" x14ac:dyDescent="0.2">
      <c r="A1313" t="s">
        <v>293</v>
      </c>
      <c r="B1313" t="s">
        <v>294</v>
      </c>
      <c r="C1313">
        <v>1970</v>
      </c>
      <c r="D1313" s="12">
        <v>0.20000000300000001</v>
      </c>
    </row>
    <row r="1314" spans="1:4" x14ac:dyDescent="0.2">
      <c r="A1314" t="s">
        <v>293</v>
      </c>
      <c r="B1314" t="s">
        <v>294</v>
      </c>
      <c r="C1314">
        <v>1971</v>
      </c>
      <c r="D1314" s="12">
        <v>0.20000000300000001</v>
      </c>
    </row>
    <row r="1315" spans="1:4" x14ac:dyDescent="0.2">
      <c r="A1315" t="s">
        <v>295</v>
      </c>
      <c r="B1315" t="s">
        <v>296</v>
      </c>
      <c r="C1315">
        <v>1968</v>
      </c>
      <c r="D1315" s="12">
        <v>4.1999998090000004</v>
      </c>
    </row>
    <row r="1316" spans="1:4" x14ac:dyDescent="0.2">
      <c r="A1316" t="s">
        <v>295</v>
      </c>
      <c r="B1316" t="s">
        <v>296</v>
      </c>
      <c r="C1316">
        <v>2005</v>
      </c>
      <c r="D1316" s="12">
        <v>4.8000001909999996</v>
      </c>
    </row>
    <row r="1317" spans="1:4" x14ac:dyDescent="0.2">
      <c r="A1317" t="s">
        <v>295</v>
      </c>
      <c r="B1317" t="s">
        <v>296</v>
      </c>
      <c r="C1317">
        <v>2006</v>
      </c>
      <c r="D1317" s="12">
        <v>6.0999999049999998</v>
      </c>
    </row>
    <row r="1318" spans="1:4" x14ac:dyDescent="0.2">
      <c r="A1318" t="s">
        <v>297</v>
      </c>
      <c r="B1318" t="s">
        <v>298</v>
      </c>
      <c r="C1318">
        <v>1970</v>
      </c>
      <c r="D1318" s="12">
        <v>3.5999999050000002</v>
      </c>
    </row>
    <row r="1319" spans="1:4" x14ac:dyDescent="0.2">
      <c r="A1319" t="s">
        <v>297</v>
      </c>
      <c r="B1319" t="s">
        <v>298</v>
      </c>
      <c r="C1319">
        <v>1985</v>
      </c>
      <c r="D1319" s="12">
        <v>4.5999999049999998</v>
      </c>
    </row>
    <row r="1320" spans="1:4" x14ac:dyDescent="0.2">
      <c r="A1320" t="s">
        <v>297</v>
      </c>
      <c r="B1320" t="s">
        <v>298</v>
      </c>
      <c r="C1320">
        <v>1987</v>
      </c>
      <c r="D1320" s="12">
        <v>2.7000000480000002</v>
      </c>
    </row>
    <row r="1321" spans="1:4" x14ac:dyDescent="0.2">
      <c r="A1321" t="s">
        <v>297</v>
      </c>
      <c r="B1321" t="s">
        <v>298</v>
      </c>
      <c r="C1321">
        <v>2005</v>
      </c>
      <c r="D1321" s="12">
        <v>2.9000000950000002</v>
      </c>
    </row>
    <row r="1322" spans="1:4" x14ac:dyDescent="0.2">
      <c r="A1322" t="s">
        <v>297</v>
      </c>
      <c r="B1322" t="s">
        <v>298</v>
      </c>
      <c r="C1322">
        <v>2007</v>
      </c>
      <c r="D1322" s="12">
        <v>2.5999999049999998</v>
      </c>
    </row>
    <row r="1323" spans="1:4" x14ac:dyDescent="0.2">
      <c r="A1323" t="s">
        <v>299</v>
      </c>
      <c r="B1323" t="s">
        <v>300</v>
      </c>
      <c r="C1323">
        <v>1970</v>
      </c>
      <c r="D1323" s="12">
        <v>5.1999998090000004</v>
      </c>
    </row>
    <row r="1324" spans="1:4" x14ac:dyDescent="0.2">
      <c r="A1324" t="s">
        <v>299</v>
      </c>
      <c r="B1324" t="s">
        <v>300</v>
      </c>
      <c r="C1324">
        <v>1985</v>
      </c>
      <c r="D1324" s="12">
        <v>8.3000001910000005</v>
      </c>
    </row>
    <row r="1325" spans="1:4" x14ac:dyDescent="0.2">
      <c r="A1325" t="s">
        <v>299</v>
      </c>
      <c r="B1325" t="s">
        <v>300</v>
      </c>
      <c r="C1325">
        <v>1995</v>
      </c>
      <c r="D1325" s="12">
        <v>6.3000001909999996</v>
      </c>
    </row>
    <row r="1326" spans="1:4" x14ac:dyDescent="0.2">
      <c r="A1326" t="s">
        <v>299</v>
      </c>
      <c r="B1326" t="s">
        <v>300</v>
      </c>
      <c r="C1326">
        <v>2005</v>
      </c>
      <c r="D1326" s="12">
        <v>6.3000001909999996</v>
      </c>
    </row>
    <row r="1327" spans="1:4" x14ac:dyDescent="0.2">
      <c r="A1327" t="s">
        <v>299</v>
      </c>
      <c r="B1327" t="s">
        <v>300</v>
      </c>
      <c r="C1327">
        <v>2006</v>
      </c>
      <c r="D1327" s="12">
        <v>7.3000001909999996</v>
      </c>
    </row>
    <row r="1328" spans="1:4" x14ac:dyDescent="0.2">
      <c r="A1328" t="s">
        <v>130</v>
      </c>
      <c r="B1328" t="s">
        <v>301</v>
      </c>
      <c r="C1328">
        <v>1960</v>
      </c>
      <c r="D1328" s="12">
        <v>8.9</v>
      </c>
    </row>
    <row r="1329" spans="1:4" x14ac:dyDescent="0.2">
      <c r="A1329" t="s">
        <v>130</v>
      </c>
      <c r="B1329" t="s">
        <v>301</v>
      </c>
      <c r="C1329">
        <v>1961</v>
      </c>
      <c r="D1329" s="12">
        <v>8.3000000000000007</v>
      </c>
    </row>
    <row r="1330" spans="1:4" x14ac:dyDescent="0.2">
      <c r="A1330" t="s">
        <v>130</v>
      </c>
      <c r="B1330" t="s">
        <v>301</v>
      </c>
      <c r="C1330">
        <v>1962</v>
      </c>
      <c r="D1330" s="12">
        <v>8.1</v>
      </c>
    </row>
    <row r="1331" spans="1:4" x14ac:dyDescent="0.2">
      <c r="A1331" t="s">
        <v>130</v>
      </c>
      <c r="B1331" t="s">
        <v>301</v>
      </c>
      <c r="C1331">
        <v>1963</v>
      </c>
      <c r="D1331" s="12">
        <v>8.4</v>
      </c>
    </row>
    <row r="1332" spans="1:4" x14ac:dyDescent="0.2">
      <c r="A1332" t="s">
        <v>130</v>
      </c>
      <c r="B1332" t="s">
        <v>301</v>
      </c>
      <c r="C1332">
        <v>1964</v>
      </c>
      <c r="D1332" s="12">
        <v>8.6999999999999993</v>
      </c>
    </row>
    <row r="1333" spans="1:4" x14ac:dyDescent="0.2">
      <c r="A1333" t="s">
        <v>130</v>
      </c>
      <c r="B1333" t="s">
        <v>301</v>
      </c>
      <c r="C1333">
        <v>1965</v>
      </c>
      <c r="D1333" s="12">
        <v>8.8000000000000007</v>
      </c>
    </row>
    <row r="1334" spans="1:4" x14ac:dyDescent="0.2">
      <c r="A1334" t="s">
        <v>130</v>
      </c>
      <c r="B1334" t="s">
        <v>301</v>
      </c>
      <c r="C1334">
        <v>1966</v>
      </c>
      <c r="D1334" s="12">
        <v>9.1999999999999993</v>
      </c>
    </row>
    <row r="1335" spans="1:4" x14ac:dyDescent="0.2">
      <c r="A1335" t="s">
        <v>130</v>
      </c>
      <c r="B1335" t="s">
        <v>301</v>
      </c>
      <c r="C1335">
        <v>1967</v>
      </c>
      <c r="D1335" s="12">
        <v>9.4</v>
      </c>
    </row>
    <row r="1336" spans="1:4" x14ac:dyDescent="0.2">
      <c r="A1336" t="s">
        <v>130</v>
      </c>
      <c r="B1336" t="s">
        <v>301</v>
      </c>
      <c r="C1336">
        <v>1968</v>
      </c>
      <c r="D1336" s="12">
        <v>9.3000000000000007</v>
      </c>
    </row>
    <row r="1337" spans="1:4" x14ac:dyDescent="0.2">
      <c r="A1337" t="s">
        <v>130</v>
      </c>
      <c r="B1337" t="s">
        <v>301</v>
      </c>
      <c r="C1337">
        <v>1969</v>
      </c>
      <c r="D1337" s="12">
        <v>9.3000000000000007</v>
      </c>
    </row>
    <row r="1338" spans="1:4" x14ac:dyDescent="0.2">
      <c r="A1338" t="s">
        <v>130</v>
      </c>
      <c r="B1338" t="s">
        <v>301</v>
      </c>
      <c r="C1338">
        <v>1970</v>
      </c>
      <c r="D1338" s="12">
        <v>9.3000000000000007</v>
      </c>
    </row>
    <row r="1339" spans="1:4" x14ac:dyDescent="0.2">
      <c r="A1339" t="s">
        <v>130</v>
      </c>
      <c r="B1339" t="s">
        <v>301</v>
      </c>
      <c r="C1339">
        <v>1971</v>
      </c>
      <c r="D1339" s="12">
        <v>9.1</v>
      </c>
    </row>
    <row r="1340" spans="1:4" x14ac:dyDescent="0.2">
      <c r="A1340" t="s">
        <v>130</v>
      </c>
      <c r="B1340" t="s">
        <v>301</v>
      </c>
      <c r="C1340">
        <v>1972</v>
      </c>
      <c r="D1340" s="12">
        <v>9.4</v>
      </c>
    </row>
    <row r="1341" spans="1:4" x14ac:dyDescent="0.2">
      <c r="A1341" t="s">
        <v>130</v>
      </c>
      <c r="B1341" t="s">
        <v>301</v>
      </c>
      <c r="C1341">
        <v>1973</v>
      </c>
      <c r="D1341" s="12">
        <v>9.6999999999999993</v>
      </c>
    </row>
    <row r="1342" spans="1:4" x14ac:dyDescent="0.2">
      <c r="A1342" t="s">
        <v>130</v>
      </c>
      <c r="B1342" t="s">
        <v>301</v>
      </c>
      <c r="C1342">
        <v>1974</v>
      </c>
      <c r="D1342" s="12">
        <v>9.5</v>
      </c>
    </row>
    <row r="1343" spans="1:4" x14ac:dyDescent="0.2">
      <c r="A1343" t="s">
        <v>130</v>
      </c>
      <c r="B1343" t="s">
        <v>301</v>
      </c>
      <c r="C1343">
        <v>1975</v>
      </c>
      <c r="D1343" s="12">
        <v>9.8000000000000007</v>
      </c>
    </row>
    <row r="1344" spans="1:4" x14ac:dyDescent="0.2">
      <c r="A1344" t="s">
        <v>130</v>
      </c>
      <c r="B1344" t="s">
        <v>301</v>
      </c>
      <c r="C1344">
        <v>1976</v>
      </c>
      <c r="D1344" s="12">
        <v>9.5</v>
      </c>
    </row>
    <row r="1345" spans="1:4" x14ac:dyDescent="0.2">
      <c r="A1345" t="s">
        <v>130</v>
      </c>
      <c r="B1345" t="s">
        <v>301</v>
      </c>
      <c r="C1345">
        <v>1977</v>
      </c>
      <c r="D1345" s="12">
        <v>9.1</v>
      </c>
    </row>
    <row r="1346" spans="1:4" x14ac:dyDescent="0.2">
      <c r="A1346" t="s">
        <v>130</v>
      </c>
      <c r="B1346" t="s">
        <v>301</v>
      </c>
      <c r="C1346">
        <v>1978</v>
      </c>
      <c r="D1346" s="12">
        <v>8.6999999999999993</v>
      </c>
    </row>
    <row r="1347" spans="1:4" x14ac:dyDescent="0.2">
      <c r="A1347" t="s">
        <v>130</v>
      </c>
      <c r="B1347" t="s">
        <v>301</v>
      </c>
      <c r="C1347">
        <v>1979</v>
      </c>
      <c r="D1347" s="12">
        <v>8.1</v>
      </c>
    </row>
    <row r="1348" spans="1:4" x14ac:dyDescent="0.2">
      <c r="A1348" t="s">
        <v>130</v>
      </c>
      <c r="B1348" t="s">
        <v>301</v>
      </c>
      <c r="C1348">
        <v>1980</v>
      </c>
      <c r="D1348" s="12">
        <v>7.5</v>
      </c>
    </row>
    <row r="1349" spans="1:4" x14ac:dyDescent="0.2">
      <c r="A1349" t="s">
        <v>130</v>
      </c>
      <c r="B1349" t="s">
        <v>301</v>
      </c>
      <c r="C1349">
        <v>1981</v>
      </c>
      <c r="D1349" s="12">
        <v>7.2</v>
      </c>
    </row>
    <row r="1350" spans="1:4" x14ac:dyDescent="0.2">
      <c r="A1350" t="s">
        <v>130</v>
      </c>
      <c r="B1350" t="s">
        <v>301</v>
      </c>
      <c r="C1350">
        <v>1982</v>
      </c>
      <c r="D1350" s="12">
        <v>7.1</v>
      </c>
    </row>
    <row r="1351" spans="1:4" x14ac:dyDescent="0.2">
      <c r="A1351" t="s">
        <v>130</v>
      </c>
      <c r="B1351" t="s">
        <v>301</v>
      </c>
      <c r="C1351">
        <v>1983</v>
      </c>
      <c r="D1351" s="12">
        <v>7.1</v>
      </c>
    </row>
    <row r="1352" spans="1:4" x14ac:dyDescent="0.2">
      <c r="A1352" t="s">
        <v>130</v>
      </c>
      <c r="B1352" t="s">
        <v>301</v>
      </c>
      <c r="C1352">
        <v>1984</v>
      </c>
      <c r="D1352" s="12">
        <v>7</v>
      </c>
    </row>
    <row r="1353" spans="1:4" x14ac:dyDescent="0.2">
      <c r="A1353" t="s">
        <v>130</v>
      </c>
      <c r="B1353" t="s">
        <v>301</v>
      </c>
      <c r="C1353">
        <v>1985</v>
      </c>
      <c r="D1353" s="12">
        <v>6.9</v>
      </c>
    </row>
    <row r="1354" spans="1:4" x14ac:dyDescent="0.2">
      <c r="A1354" t="s">
        <v>130</v>
      </c>
      <c r="B1354" t="s">
        <v>301</v>
      </c>
      <c r="C1354">
        <v>1986</v>
      </c>
      <c r="D1354" s="12">
        <v>6.8</v>
      </c>
    </row>
    <row r="1355" spans="1:4" x14ac:dyDescent="0.2">
      <c r="A1355" t="s">
        <v>130</v>
      </c>
      <c r="B1355" t="s">
        <v>301</v>
      </c>
      <c r="C1355">
        <v>1987</v>
      </c>
      <c r="D1355" s="12">
        <v>6.2</v>
      </c>
    </row>
    <row r="1356" spans="1:4" x14ac:dyDescent="0.2">
      <c r="A1356" t="s">
        <v>130</v>
      </c>
      <c r="B1356" t="s">
        <v>301</v>
      </c>
      <c r="C1356">
        <v>1988</v>
      </c>
      <c r="D1356" s="12">
        <v>6.2</v>
      </c>
    </row>
    <row r="1357" spans="1:4" x14ac:dyDescent="0.2">
      <c r="A1357" t="s">
        <v>130</v>
      </c>
      <c r="B1357" t="s">
        <v>301</v>
      </c>
      <c r="C1357">
        <v>1989</v>
      </c>
      <c r="D1357" s="12">
        <v>6.4</v>
      </c>
    </row>
    <row r="1358" spans="1:4" x14ac:dyDescent="0.2">
      <c r="A1358" t="s">
        <v>130</v>
      </c>
      <c r="B1358" t="s">
        <v>301</v>
      </c>
      <c r="C1358">
        <v>1990</v>
      </c>
      <c r="D1358" s="12">
        <v>6.4</v>
      </c>
    </row>
    <row r="1359" spans="1:4" x14ac:dyDescent="0.2">
      <c r="A1359" t="s">
        <v>130</v>
      </c>
      <c r="B1359" t="s">
        <v>301</v>
      </c>
      <c r="C1359">
        <v>1991</v>
      </c>
      <c r="D1359" s="12">
        <v>5.9</v>
      </c>
    </row>
    <row r="1360" spans="1:4" x14ac:dyDescent="0.2">
      <c r="A1360" t="s">
        <v>130</v>
      </c>
      <c r="B1360" t="s">
        <v>301</v>
      </c>
      <c r="C1360">
        <v>1992</v>
      </c>
      <c r="D1360" s="12">
        <v>5.5</v>
      </c>
    </row>
    <row r="1361" spans="1:4" x14ac:dyDescent="0.2">
      <c r="A1361" t="s">
        <v>130</v>
      </c>
      <c r="B1361" t="s">
        <v>301</v>
      </c>
      <c r="C1361">
        <v>1993</v>
      </c>
      <c r="D1361" s="12">
        <v>5.2</v>
      </c>
    </row>
    <row r="1362" spans="1:4" x14ac:dyDescent="0.2">
      <c r="A1362" t="s">
        <v>130</v>
      </c>
      <c r="B1362" t="s">
        <v>301</v>
      </c>
      <c r="C1362">
        <v>1994</v>
      </c>
      <c r="D1362" s="12">
        <v>5.2</v>
      </c>
    </row>
    <row r="1363" spans="1:4" x14ac:dyDescent="0.2">
      <c r="A1363" t="s">
        <v>130</v>
      </c>
      <c r="B1363" t="s">
        <v>301</v>
      </c>
      <c r="C1363">
        <v>1995</v>
      </c>
      <c r="D1363" s="12">
        <v>5.2</v>
      </c>
    </row>
    <row r="1364" spans="1:4" x14ac:dyDescent="0.2">
      <c r="A1364" t="s">
        <v>130</v>
      </c>
      <c r="B1364" t="s">
        <v>301</v>
      </c>
      <c r="C1364">
        <v>1996</v>
      </c>
      <c r="D1364" s="12">
        <v>4.7</v>
      </c>
    </row>
    <row r="1365" spans="1:4" x14ac:dyDescent="0.2">
      <c r="A1365" t="s">
        <v>130</v>
      </c>
      <c r="B1365" t="s">
        <v>301</v>
      </c>
      <c r="C1365">
        <v>1997</v>
      </c>
      <c r="D1365" s="12">
        <v>4.5999999999999996</v>
      </c>
    </row>
    <row r="1366" spans="1:4" x14ac:dyDescent="0.2">
      <c r="A1366" t="s">
        <v>130</v>
      </c>
      <c r="B1366" t="s">
        <v>301</v>
      </c>
      <c r="C1366">
        <v>1998</v>
      </c>
      <c r="D1366" s="12">
        <v>4.4000000000000004</v>
      </c>
    </row>
    <row r="1367" spans="1:4" x14ac:dyDescent="0.2">
      <c r="A1367" t="s">
        <v>130</v>
      </c>
      <c r="B1367" t="s">
        <v>301</v>
      </c>
      <c r="C1367">
        <v>1999</v>
      </c>
      <c r="D1367" s="12">
        <v>4.4000000000000004</v>
      </c>
    </row>
    <row r="1368" spans="1:4" x14ac:dyDescent="0.2">
      <c r="A1368" t="s">
        <v>130</v>
      </c>
      <c r="B1368" t="s">
        <v>301</v>
      </c>
      <c r="C1368">
        <v>2000</v>
      </c>
      <c r="D1368" s="12">
        <v>4.7</v>
      </c>
    </row>
    <row r="1369" spans="1:4" x14ac:dyDescent="0.2">
      <c r="A1369" t="s">
        <v>130</v>
      </c>
      <c r="B1369" t="s">
        <v>301</v>
      </c>
      <c r="C1369">
        <v>2001</v>
      </c>
      <c r="D1369" s="12">
        <v>4.3</v>
      </c>
    </row>
    <row r="1370" spans="1:4" x14ac:dyDescent="0.2">
      <c r="A1370" t="s">
        <v>130</v>
      </c>
      <c r="B1370" t="s">
        <v>301</v>
      </c>
      <c r="C1370">
        <v>2002</v>
      </c>
      <c r="D1370" s="12">
        <v>4.5</v>
      </c>
    </row>
    <row r="1371" spans="1:4" x14ac:dyDescent="0.2">
      <c r="A1371" t="s">
        <v>130</v>
      </c>
      <c r="B1371" t="s">
        <v>301</v>
      </c>
      <c r="C1371">
        <v>2003</v>
      </c>
      <c r="D1371" s="12">
        <v>4.5</v>
      </c>
    </row>
    <row r="1372" spans="1:4" x14ac:dyDescent="0.2">
      <c r="A1372" t="s">
        <v>130</v>
      </c>
      <c r="B1372" t="s">
        <v>301</v>
      </c>
      <c r="C1372">
        <v>2004</v>
      </c>
      <c r="D1372" s="12">
        <v>4.3</v>
      </c>
    </row>
    <row r="1373" spans="1:4" x14ac:dyDescent="0.2">
      <c r="A1373" t="s">
        <v>130</v>
      </c>
      <c r="B1373" t="s">
        <v>301</v>
      </c>
      <c r="C1373">
        <v>2005</v>
      </c>
      <c r="D1373" s="12">
        <v>4.4000000000000004</v>
      </c>
    </row>
    <row r="1374" spans="1:4" x14ac:dyDescent="0.2">
      <c r="A1374" t="s">
        <v>130</v>
      </c>
      <c r="B1374" t="s">
        <v>301</v>
      </c>
      <c r="C1374">
        <v>2006</v>
      </c>
      <c r="D1374" s="12">
        <v>4.4000000000000004</v>
      </c>
    </row>
    <row r="1375" spans="1:4" x14ac:dyDescent="0.2">
      <c r="A1375" t="s">
        <v>130</v>
      </c>
      <c r="B1375" t="s">
        <v>301</v>
      </c>
      <c r="C1375">
        <v>2007</v>
      </c>
      <c r="D1375" s="12">
        <v>4.0999999999999996</v>
      </c>
    </row>
    <row r="1376" spans="1:4" x14ac:dyDescent="0.2">
      <c r="A1376" t="s">
        <v>130</v>
      </c>
      <c r="B1376" t="s">
        <v>301</v>
      </c>
      <c r="C1376">
        <v>2008</v>
      </c>
      <c r="D1376" s="12">
        <v>4</v>
      </c>
    </row>
    <row r="1377" spans="1:4" x14ac:dyDescent="0.2">
      <c r="A1377" t="s">
        <v>130</v>
      </c>
      <c r="B1377" t="s">
        <v>301</v>
      </c>
      <c r="C1377">
        <v>2009</v>
      </c>
      <c r="D1377" s="12">
        <v>3.7</v>
      </c>
    </row>
    <row r="1378" spans="1:4" x14ac:dyDescent="0.2">
      <c r="A1378" t="s">
        <v>130</v>
      </c>
      <c r="B1378" t="s">
        <v>301</v>
      </c>
      <c r="C1378">
        <v>2010</v>
      </c>
      <c r="D1378" s="12">
        <v>3.6</v>
      </c>
    </row>
    <row r="1379" spans="1:4" x14ac:dyDescent="0.2">
      <c r="A1379" t="s">
        <v>130</v>
      </c>
      <c r="B1379" t="s">
        <v>301</v>
      </c>
      <c r="C1379">
        <v>2011</v>
      </c>
      <c r="D1379" s="12">
        <v>3.6</v>
      </c>
    </row>
    <row r="1380" spans="1:4" x14ac:dyDescent="0.2">
      <c r="A1380" t="s">
        <v>130</v>
      </c>
      <c r="B1380" t="s">
        <v>301</v>
      </c>
      <c r="C1380">
        <v>2012</v>
      </c>
      <c r="D1380" s="12">
        <v>3.6</v>
      </c>
    </row>
    <row r="1381" spans="1:4" x14ac:dyDescent="0.2">
      <c r="A1381" t="s">
        <v>130</v>
      </c>
      <c r="B1381" t="s">
        <v>301</v>
      </c>
      <c r="C1381">
        <v>2013</v>
      </c>
      <c r="D1381" s="12">
        <v>3.7</v>
      </c>
    </row>
    <row r="1382" spans="1:4" x14ac:dyDescent="0.2">
      <c r="A1382" t="s">
        <v>130</v>
      </c>
      <c r="B1382" t="s">
        <v>301</v>
      </c>
      <c r="C1382">
        <v>2014</v>
      </c>
      <c r="D1382" s="12">
        <v>3.9</v>
      </c>
    </row>
    <row r="1383" spans="1:4" x14ac:dyDescent="0.2">
      <c r="A1383" t="s">
        <v>130</v>
      </c>
      <c r="B1383" t="s">
        <v>301</v>
      </c>
      <c r="C1383">
        <v>2015</v>
      </c>
      <c r="D1383" s="12">
        <v>4.7</v>
      </c>
    </row>
    <row r="1384" spans="1:4" x14ac:dyDescent="0.2">
      <c r="A1384" t="s">
        <v>130</v>
      </c>
      <c r="B1384" t="s">
        <v>301</v>
      </c>
      <c r="C1384">
        <v>2016</v>
      </c>
      <c r="D1384" s="12">
        <v>5.3</v>
      </c>
    </row>
    <row r="1385" spans="1:4" x14ac:dyDescent="0.2">
      <c r="A1385" t="s">
        <v>130</v>
      </c>
      <c r="B1385" t="s">
        <v>301</v>
      </c>
      <c r="C1385">
        <v>2017</v>
      </c>
      <c r="D1385" s="12">
        <v>5.2</v>
      </c>
    </row>
    <row r="1386" spans="1:4" x14ac:dyDescent="0.2">
      <c r="A1386" t="s">
        <v>109</v>
      </c>
      <c r="B1386" t="s">
        <v>302</v>
      </c>
      <c r="C1386">
        <v>1960</v>
      </c>
      <c r="D1386" s="12">
        <v>7.5</v>
      </c>
    </row>
    <row r="1387" spans="1:4" x14ac:dyDescent="0.2">
      <c r="A1387" t="s">
        <v>109</v>
      </c>
      <c r="B1387" t="s">
        <v>302</v>
      </c>
      <c r="C1387">
        <v>1961</v>
      </c>
      <c r="D1387" s="12">
        <v>7.5</v>
      </c>
    </row>
    <row r="1388" spans="1:4" x14ac:dyDescent="0.2">
      <c r="A1388" t="s">
        <v>109</v>
      </c>
      <c r="B1388" t="s">
        <v>302</v>
      </c>
      <c r="C1388">
        <v>1962</v>
      </c>
      <c r="D1388" s="12">
        <v>7.4</v>
      </c>
    </row>
    <row r="1389" spans="1:4" x14ac:dyDescent="0.2">
      <c r="A1389" t="s">
        <v>109</v>
      </c>
      <c r="B1389" t="s">
        <v>302</v>
      </c>
      <c r="C1389">
        <v>1963</v>
      </c>
      <c r="D1389" s="12">
        <v>7.8</v>
      </c>
    </row>
    <row r="1390" spans="1:4" x14ac:dyDescent="0.2">
      <c r="A1390" t="s">
        <v>109</v>
      </c>
      <c r="B1390" t="s">
        <v>302</v>
      </c>
      <c r="C1390">
        <v>1964</v>
      </c>
      <c r="D1390" s="12">
        <v>8.3000000000000007</v>
      </c>
    </row>
    <row r="1391" spans="1:4" x14ac:dyDescent="0.2">
      <c r="A1391" t="s">
        <v>109</v>
      </c>
      <c r="B1391" t="s">
        <v>302</v>
      </c>
      <c r="C1391">
        <v>1965</v>
      </c>
      <c r="D1391" s="12">
        <v>8.1</v>
      </c>
    </row>
    <row r="1392" spans="1:4" x14ac:dyDescent="0.2">
      <c r="A1392" t="s">
        <v>109</v>
      </c>
      <c r="B1392" t="s">
        <v>302</v>
      </c>
      <c r="C1392">
        <v>1966</v>
      </c>
      <c r="D1392" s="12">
        <v>7.9</v>
      </c>
    </row>
    <row r="1393" spans="1:4" x14ac:dyDescent="0.2">
      <c r="A1393" t="s">
        <v>109</v>
      </c>
      <c r="B1393" t="s">
        <v>302</v>
      </c>
      <c r="C1393">
        <v>1967</v>
      </c>
      <c r="D1393" s="12">
        <v>8.6</v>
      </c>
    </row>
    <row r="1394" spans="1:4" x14ac:dyDescent="0.2">
      <c r="A1394" t="s">
        <v>109</v>
      </c>
      <c r="B1394" t="s">
        <v>302</v>
      </c>
      <c r="C1394">
        <v>1968</v>
      </c>
      <c r="D1394" s="12">
        <v>8.4</v>
      </c>
    </row>
    <row r="1395" spans="1:4" x14ac:dyDescent="0.2">
      <c r="A1395" t="s">
        <v>109</v>
      </c>
      <c r="B1395" t="s">
        <v>302</v>
      </c>
      <c r="C1395">
        <v>1969</v>
      </c>
      <c r="D1395" s="12">
        <v>8.5</v>
      </c>
    </row>
    <row r="1396" spans="1:4" x14ac:dyDescent="0.2">
      <c r="A1396" t="s">
        <v>109</v>
      </c>
      <c r="B1396" t="s">
        <v>302</v>
      </c>
      <c r="C1396">
        <v>1970</v>
      </c>
      <c r="D1396" s="12">
        <v>7.8</v>
      </c>
    </row>
    <row r="1397" spans="1:4" x14ac:dyDescent="0.2">
      <c r="A1397" t="s">
        <v>109</v>
      </c>
      <c r="B1397" t="s">
        <v>302</v>
      </c>
      <c r="C1397">
        <v>1971</v>
      </c>
      <c r="D1397" s="12">
        <v>7.9</v>
      </c>
    </row>
    <row r="1398" spans="1:4" x14ac:dyDescent="0.2">
      <c r="A1398" t="s">
        <v>109</v>
      </c>
      <c r="B1398" t="s">
        <v>302</v>
      </c>
      <c r="C1398">
        <v>1972</v>
      </c>
      <c r="D1398" s="12">
        <v>8.1</v>
      </c>
    </row>
    <row r="1399" spans="1:4" x14ac:dyDescent="0.2">
      <c r="A1399" t="s">
        <v>109</v>
      </c>
      <c r="B1399" t="s">
        <v>302</v>
      </c>
      <c r="C1399">
        <v>1973</v>
      </c>
      <c r="D1399" s="12">
        <v>8.3000000000000007</v>
      </c>
    </row>
    <row r="1400" spans="1:4" x14ac:dyDescent="0.2">
      <c r="A1400" t="s">
        <v>109</v>
      </c>
      <c r="B1400" t="s">
        <v>302</v>
      </c>
      <c r="C1400">
        <v>1974</v>
      </c>
      <c r="D1400" s="12">
        <v>8.8000000000000007</v>
      </c>
    </row>
    <row r="1401" spans="1:4" x14ac:dyDescent="0.2">
      <c r="A1401" t="s">
        <v>109</v>
      </c>
      <c r="B1401" t="s">
        <v>302</v>
      </c>
      <c r="C1401">
        <v>1975</v>
      </c>
      <c r="D1401" s="12">
        <v>7.7</v>
      </c>
    </row>
    <row r="1402" spans="1:4" x14ac:dyDescent="0.2">
      <c r="A1402" t="s">
        <v>109</v>
      </c>
      <c r="B1402" t="s">
        <v>302</v>
      </c>
      <c r="C1402">
        <v>1976</v>
      </c>
      <c r="D1402" s="12">
        <v>7.5</v>
      </c>
    </row>
    <row r="1403" spans="1:4" x14ac:dyDescent="0.2">
      <c r="A1403" t="s">
        <v>109</v>
      </c>
      <c r="B1403" t="s">
        <v>302</v>
      </c>
      <c r="C1403">
        <v>1977</v>
      </c>
      <c r="D1403" s="12">
        <v>7.1</v>
      </c>
    </row>
    <row r="1404" spans="1:4" x14ac:dyDescent="0.2">
      <c r="A1404" t="s">
        <v>109</v>
      </c>
      <c r="B1404" t="s">
        <v>302</v>
      </c>
      <c r="C1404">
        <v>1978</v>
      </c>
      <c r="D1404" s="12">
        <v>7.1</v>
      </c>
    </row>
    <row r="1405" spans="1:4" x14ac:dyDescent="0.2">
      <c r="A1405" t="s">
        <v>109</v>
      </c>
      <c r="B1405" t="s">
        <v>302</v>
      </c>
      <c r="C1405">
        <v>1979</v>
      </c>
      <c r="D1405" s="12">
        <v>6.4</v>
      </c>
    </row>
    <row r="1406" spans="1:4" x14ac:dyDescent="0.2">
      <c r="A1406" t="s">
        <v>109</v>
      </c>
      <c r="B1406" t="s">
        <v>302</v>
      </c>
      <c r="C1406">
        <v>1980</v>
      </c>
      <c r="D1406" s="12">
        <v>5.7</v>
      </c>
    </row>
    <row r="1407" spans="1:4" x14ac:dyDescent="0.2">
      <c r="A1407" t="s">
        <v>109</v>
      </c>
      <c r="B1407" t="s">
        <v>302</v>
      </c>
      <c r="C1407">
        <v>1981</v>
      </c>
      <c r="D1407" s="12">
        <v>5.9</v>
      </c>
    </row>
    <row r="1408" spans="1:4" x14ac:dyDescent="0.2">
      <c r="A1408" t="s">
        <v>109</v>
      </c>
      <c r="B1408" t="s">
        <v>302</v>
      </c>
      <c r="C1408">
        <v>1982</v>
      </c>
      <c r="D1408" s="12">
        <v>5.6</v>
      </c>
    </row>
    <row r="1409" spans="1:4" x14ac:dyDescent="0.2">
      <c r="A1409" t="s">
        <v>109</v>
      </c>
      <c r="B1409" t="s">
        <v>302</v>
      </c>
      <c r="C1409">
        <v>1983</v>
      </c>
      <c r="D1409" s="12">
        <v>5.9</v>
      </c>
    </row>
    <row r="1410" spans="1:4" x14ac:dyDescent="0.2">
      <c r="A1410" t="s">
        <v>109</v>
      </c>
      <c r="B1410" t="s">
        <v>302</v>
      </c>
      <c r="C1410">
        <v>1984</v>
      </c>
      <c r="D1410" s="12">
        <v>5.9</v>
      </c>
    </row>
    <row r="1411" spans="1:4" x14ac:dyDescent="0.2">
      <c r="A1411" t="s">
        <v>109</v>
      </c>
      <c r="B1411" t="s">
        <v>302</v>
      </c>
      <c r="C1411">
        <v>1985</v>
      </c>
      <c r="D1411" s="12">
        <v>5.2</v>
      </c>
    </row>
    <row r="1412" spans="1:4" x14ac:dyDescent="0.2">
      <c r="A1412" t="s">
        <v>109</v>
      </c>
      <c r="B1412" t="s">
        <v>302</v>
      </c>
      <c r="C1412">
        <v>1986</v>
      </c>
      <c r="D1412" s="12">
        <v>5.0999999999999996</v>
      </c>
    </row>
    <row r="1413" spans="1:4" x14ac:dyDescent="0.2">
      <c r="A1413" t="s">
        <v>109</v>
      </c>
      <c r="B1413" t="s">
        <v>302</v>
      </c>
      <c r="C1413">
        <v>1987</v>
      </c>
      <c r="D1413" s="12">
        <v>4.7</v>
      </c>
    </row>
    <row r="1414" spans="1:4" x14ac:dyDescent="0.2">
      <c r="A1414" t="s">
        <v>109</v>
      </c>
      <c r="B1414" t="s">
        <v>302</v>
      </c>
      <c r="C1414">
        <v>1988</v>
      </c>
      <c r="D1414" s="12">
        <v>5.2</v>
      </c>
    </row>
    <row r="1415" spans="1:4" x14ac:dyDescent="0.2">
      <c r="A1415" t="s">
        <v>109</v>
      </c>
      <c r="B1415" t="s">
        <v>302</v>
      </c>
      <c r="C1415">
        <v>1989</v>
      </c>
      <c r="D1415" s="12">
        <v>4.7</v>
      </c>
    </row>
    <row r="1416" spans="1:4" x14ac:dyDescent="0.2">
      <c r="A1416" t="s">
        <v>109</v>
      </c>
      <c r="B1416" t="s">
        <v>302</v>
      </c>
      <c r="C1416">
        <v>1990</v>
      </c>
      <c r="D1416" s="12">
        <v>4.5</v>
      </c>
    </row>
    <row r="1417" spans="1:4" x14ac:dyDescent="0.2">
      <c r="A1417" t="s">
        <v>109</v>
      </c>
      <c r="B1417" t="s">
        <v>302</v>
      </c>
      <c r="C1417">
        <v>1991</v>
      </c>
      <c r="D1417" s="12">
        <v>4.8</v>
      </c>
    </row>
    <row r="1418" spans="1:4" x14ac:dyDescent="0.2">
      <c r="A1418" t="s">
        <v>109</v>
      </c>
      <c r="B1418" t="s">
        <v>302</v>
      </c>
      <c r="C1418">
        <v>1992</v>
      </c>
      <c r="D1418" s="12">
        <v>4.8</v>
      </c>
    </row>
    <row r="1419" spans="1:4" x14ac:dyDescent="0.2">
      <c r="A1419" t="s">
        <v>109</v>
      </c>
      <c r="B1419" t="s">
        <v>302</v>
      </c>
      <c r="C1419">
        <v>1993</v>
      </c>
      <c r="D1419" s="12">
        <v>4.5999999999999996</v>
      </c>
    </row>
    <row r="1420" spans="1:4" x14ac:dyDescent="0.2">
      <c r="A1420" t="s">
        <v>109</v>
      </c>
      <c r="B1420" t="s">
        <v>302</v>
      </c>
      <c r="C1420">
        <v>1994</v>
      </c>
      <c r="D1420" s="12">
        <v>4.9000000000000004</v>
      </c>
    </row>
    <row r="1421" spans="1:4" x14ac:dyDescent="0.2">
      <c r="A1421" t="s">
        <v>109</v>
      </c>
      <c r="B1421" t="s">
        <v>302</v>
      </c>
      <c r="C1421">
        <v>1995</v>
      </c>
      <c r="D1421" s="12">
        <v>4.5999999999999996</v>
      </c>
    </row>
    <row r="1422" spans="1:4" x14ac:dyDescent="0.2">
      <c r="A1422" t="s">
        <v>109</v>
      </c>
      <c r="B1422" t="s">
        <v>302</v>
      </c>
      <c r="C1422">
        <v>1996</v>
      </c>
      <c r="D1422" s="12">
        <v>5</v>
      </c>
    </row>
    <row r="1423" spans="1:4" x14ac:dyDescent="0.2">
      <c r="A1423" t="s">
        <v>109</v>
      </c>
      <c r="B1423" t="s">
        <v>302</v>
      </c>
      <c r="C1423">
        <v>1997</v>
      </c>
      <c r="D1423" s="12">
        <v>5.5</v>
      </c>
    </row>
    <row r="1424" spans="1:4" x14ac:dyDescent="0.2">
      <c r="A1424" t="s">
        <v>109</v>
      </c>
      <c r="B1424" t="s">
        <v>302</v>
      </c>
      <c r="C1424">
        <v>1998</v>
      </c>
      <c r="D1424" s="12">
        <v>5.6</v>
      </c>
    </row>
    <row r="1425" spans="1:4" x14ac:dyDescent="0.2">
      <c r="A1425" t="s">
        <v>109</v>
      </c>
      <c r="B1425" t="s">
        <v>302</v>
      </c>
      <c r="C1425">
        <v>1999</v>
      </c>
      <c r="D1425" s="12">
        <v>5.6</v>
      </c>
    </row>
    <row r="1426" spans="1:4" x14ac:dyDescent="0.2">
      <c r="A1426" t="s">
        <v>109</v>
      </c>
      <c r="B1426" t="s">
        <v>302</v>
      </c>
      <c r="C1426">
        <v>2000</v>
      </c>
      <c r="D1426" s="12">
        <v>6.3</v>
      </c>
    </row>
    <row r="1427" spans="1:4" x14ac:dyDescent="0.2">
      <c r="A1427" t="s">
        <v>109</v>
      </c>
      <c r="B1427" t="s">
        <v>302</v>
      </c>
      <c r="C1427">
        <v>2001</v>
      </c>
      <c r="D1427" s="12">
        <v>5.2</v>
      </c>
    </row>
    <row r="1428" spans="1:4" x14ac:dyDescent="0.2">
      <c r="A1428" t="s">
        <v>109</v>
      </c>
      <c r="B1428" t="s">
        <v>302</v>
      </c>
      <c r="C1428">
        <v>2002</v>
      </c>
      <c r="D1428" s="12">
        <v>5.6</v>
      </c>
    </row>
    <row r="1429" spans="1:4" x14ac:dyDescent="0.2">
      <c r="A1429" t="s">
        <v>109</v>
      </c>
      <c r="B1429" t="s">
        <v>302</v>
      </c>
      <c r="C1429">
        <v>2003</v>
      </c>
      <c r="D1429" s="12">
        <v>5.0999999999999996</v>
      </c>
    </row>
    <row r="1430" spans="1:4" x14ac:dyDescent="0.2">
      <c r="A1430" t="s">
        <v>109</v>
      </c>
      <c r="B1430" t="s">
        <v>302</v>
      </c>
      <c r="C1430">
        <v>2004</v>
      </c>
      <c r="D1430" s="12">
        <v>5</v>
      </c>
    </row>
    <row r="1431" spans="1:4" x14ac:dyDescent="0.2">
      <c r="A1431" t="s">
        <v>109</v>
      </c>
      <c r="B1431" t="s">
        <v>302</v>
      </c>
      <c r="C1431">
        <v>2005</v>
      </c>
      <c r="D1431" s="12">
        <v>5.4</v>
      </c>
    </row>
    <row r="1432" spans="1:4" x14ac:dyDescent="0.2">
      <c r="A1432" t="s">
        <v>109</v>
      </c>
      <c r="B1432" t="s">
        <v>302</v>
      </c>
      <c r="C1432">
        <v>2006</v>
      </c>
      <c r="D1432" s="12">
        <v>5.5</v>
      </c>
    </row>
    <row r="1433" spans="1:4" x14ac:dyDescent="0.2">
      <c r="A1433" t="s">
        <v>109</v>
      </c>
      <c r="B1433" t="s">
        <v>302</v>
      </c>
      <c r="C1433">
        <v>2007</v>
      </c>
      <c r="D1433" s="12">
        <v>5.5</v>
      </c>
    </row>
    <row r="1434" spans="1:4" x14ac:dyDescent="0.2">
      <c r="A1434" t="s">
        <v>109</v>
      </c>
      <c r="B1434" t="s">
        <v>302</v>
      </c>
      <c r="C1434">
        <v>2008</v>
      </c>
      <c r="D1434" s="12">
        <v>5.2</v>
      </c>
    </row>
    <row r="1435" spans="1:4" x14ac:dyDescent="0.2">
      <c r="A1435" t="s">
        <v>109</v>
      </c>
      <c r="B1435" t="s">
        <v>302</v>
      </c>
      <c r="C1435">
        <v>2009</v>
      </c>
      <c r="D1435" s="12">
        <v>4.5999999999999996</v>
      </c>
    </row>
    <row r="1436" spans="1:4" x14ac:dyDescent="0.2">
      <c r="A1436" t="s">
        <v>109</v>
      </c>
      <c r="B1436" t="s">
        <v>302</v>
      </c>
      <c r="C1436">
        <v>2010</v>
      </c>
      <c r="D1436" s="12">
        <v>4.9000000000000004</v>
      </c>
    </row>
    <row r="1437" spans="1:4" x14ac:dyDescent="0.2">
      <c r="A1437" t="s">
        <v>109</v>
      </c>
      <c r="B1437" t="s">
        <v>302</v>
      </c>
      <c r="C1437">
        <v>2011</v>
      </c>
      <c r="D1437" s="12">
        <v>4.5999999999999996</v>
      </c>
    </row>
    <row r="1438" spans="1:4" x14ac:dyDescent="0.2">
      <c r="A1438" t="s">
        <v>303</v>
      </c>
      <c r="B1438" t="s">
        <v>304</v>
      </c>
      <c r="C1438">
        <v>1976</v>
      </c>
      <c r="D1438" s="12">
        <v>6.8000001909999996</v>
      </c>
    </row>
    <row r="1439" spans="1:4" x14ac:dyDescent="0.2">
      <c r="A1439" t="s">
        <v>303</v>
      </c>
      <c r="B1439" t="s">
        <v>304</v>
      </c>
      <c r="C1439">
        <v>1985</v>
      </c>
      <c r="D1439" s="12">
        <v>6.5999999049999998</v>
      </c>
    </row>
    <row r="1440" spans="1:4" x14ac:dyDescent="0.2">
      <c r="A1440" t="s">
        <v>303</v>
      </c>
      <c r="B1440" t="s">
        <v>304</v>
      </c>
      <c r="C1440">
        <v>1995</v>
      </c>
      <c r="D1440" s="12">
        <v>8.1000003809999992</v>
      </c>
    </row>
    <row r="1441" spans="1:4" x14ac:dyDescent="0.2">
      <c r="A1441" t="s">
        <v>303</v>
      </c>
      <c r="B1441" t="s">
        <v>304</v>
      </c>
      <c r="C1441">
        <v>2002</v>
      </c>
      <c r="D1441" s="12">
        <v>8.3000001910000005</v>
      </c>
    </row>
    <row r="1442" spans="1:4" x14ac:dyDescent="0.2">
      <c r="A1442" t="s">
        <v>303</v>
      </c>
      <c r="B1442" t="s">
        <v>304</v>
      </c>
      <c r="C1442">
        <v>2003</v>
      </c>
      <c r="D1442" s="12">
        <v>7.5999999049999998</v>
      </c>
    </row>
    <row r="1443" spans="1:4" x14ac:dyDescent="0.2">
      <c r="A1443" t="s">
        <v>89</v>
      </c>
      <c r="B1443" t="s">
        <v>305</v>
      </c>
      <c r="C1443">
        <v>1970</v>
      </c>
      <c r="D1443" s="12">
        <v>5.9000000950000002</v>
      </c>
    </row>
    <row r="1444" spans="1:4" x14ac:dyDescent="0.2">
      <c r="A1444" t="s">
        <v>89</v>
      </c>
      <c r="B1444" t="s">
        <v>305</v>
      </c>
      <c r="C1444">
        <v>1986</v>
      </c>
      <c r="D1444" s="12">
        <v>6.9000000950000002</v>
      </c>
    </row>
    <row r="1445" spans="1:4" x14ac:dyDescent="0.2">
      <c r="A1445" t="s">
        <v>89</v>
      </c>
      <c r="B1445" t="s">
        <v>305</v>
      </c>
      <c r="C1445">
        <v>1995</v>
      </c>
      <c r="D1445" s="12">
        <v>7.4000000950000002</v>
      </c>
    </row>
    <row r="1446" spans="1:4" x14ac:dyDescent="0.2">
      <c r="A1446" t="s">
        <v>89</v>
      </c>
      <c r="B1446" t="s">
        <v>305</v>
      </c>
      <c r="C1446">
        <v>2005</v>
      </c>
      <c r="D1446" s="12">
        <v>11.30000019</v>
      </c>
    </row>
    <row r="1447" spans="1:4" x14ac:dyDescent="0.2">
      <c r="A1447" t="s">
        <v>89</v>
      </c>
      <c r="B1447" t="s">
        <v>305</v>
      </c>
      <c r="C1447">
        <v>2006</v>
      </c>
      <c r="D1447" s="12">
        <v>11</v>
      </c>
    </row>
    <row r="1448" spans="1:4" x14ac:dyDescent="0.2">
      <c r="A1448" t="s">
        <v>306</v>
      </c>
      <c r="B1448" t="s">
        <v>307</v>
      </c>
      <c r="C1448">
        <v>1970</v>
      </c>
      <c r="D1448" s="12">
        <v>4.0999999049999998</v>
      </c>
    </row>
    <row r="1449" spans="1:4" x14ac:dyDescent="0.2">
      <c r="A1449" t="s">
        <v>306</v>
      </c>
      <c r="B1449" t="s">
        <v>307</v>
      </c>
      <c r="C1449">
        <v>1986</v>
      </c>
      <c r="D1449" s="12">
        <v>8</v>
      </c>
    </row>
    <row r="1450" spans="1:4" x14ac:dyDescent="0.2">
      <c r="A1450" t="s">
        <v>306</v>
      </c>
      <c r="B1450" t="s">
        <v>307</v>
      </c>
      <c r="C1450">
        <v>1995</v>
      </c>
      <c r="D1450" s="12">
        <v>5.5999999049999998</v>
      </c>
    </row>
    <row r="1451" spans="1:4" x14ac:dyDescent="0.2">
      <c r="A1451" t="s">
        <v>306</v>
      </c>
      <c r="B1451" t="s">
        <v>307</v>
      </c>
      <c r="C1451">
        <v>2000</v>
      </c>
      <c r="D1451" s="12">
        <v>6.8000001909999996</v>
      </c>
    </row>
    <row r="1452" spans="1:4" x14ac:dyDescent="0.2">
      <c r="A1452" t="s">
        <v>306</v>
      </c>
      <c r="B1452" t="s">
        <v>307</v>
      </c>
      <c r="C1452">
        <v>2004</v>
      </c>
      <c r="D1452" s="12">
        <v>9.6000003809999992</v>
      </c>
    </row>
    <row r="1453" spans="1:4" x14ac:dyDescent="0.2">
      <c r="A1453" t="s">
        <v>171</v>
      </c>
      <c r="B1453" t="s">
        <v>308</v>
      </c>
      <c r="C1453">
        <v>1960</v>
      </c>
      <c r="D1453" s="12">
        <v>5.5</v>
      </c>
    </row>
    <row r="1454" spans="1:4" x14ac:dyDescent="0.2">
      <c r="A1454" t="s">
        <v>171</v>
      </c>
      <c r="B1454" t="s">
        <v>308</v>
      </c>
      <c r="C1454">
        <v>1961</v>
      </c>
      <c r="D1454" s="12">
        <v>5.4</v>
      </c>
    </row>
    <row r="1455" spans="1:4" x14ac:dyDescent="0.2">
      <c r="A1455" t="s">
        <v>171</v>
      </c>
      <c r="B1455" t="s">
        <v>308</v>
      </c>
      <c r="C1455">
        <v>1962</v>
      </c>
      <c r="D1455" s="12">
        <v>5.5</v>
      </c>
    </row>
    <row r="1456" spans="1:4" x14ac:dyDescent="0.2">
      <c r="A1456" t="s">
        <v>171</v>
      </c>
      <c r="B1456" t="s">
        <v>308</v>
      </c>
      <c r="C1456">
        <v>1963</v>
      </c>
      <c r="D1456" s="12">
        <v>5.5</v>
      </c>
    </row>
    <row r="1457" spans="1:4" x14ac:dyDescent="0.2">
      <c r="A1457" t="s">
        <v>171</v>
      </c>
      <c r="B1457" t="s">
        <v>308</v>
      </c>
      <c r="C1457">
        <v>1964</v>
      </c>
      <c r="D1457" s="12">
        <v>5.6</v>
      </c>
    </row>
    <row r="1458" spans="1:4" x14ac:dyDescent="0.2">
      <c r="A1458" t="s">
        <v>171</v>
      </c>
      <c r="B1458" t="s">
        <v>308</v>
      </c>
      <c r="C1458">
        <v>1965</v>
      </c>
      <c r="D1458" s="12">
        <v>5.9</v>
      </c>
    </row>
    <row r="1459" spans="1:4" x14ac:dyDescent="0.2">
      <c r="A1459" t="s">
        <v>171</v>
      </c>
      <c r="B1459" t="s">
        <v>308</v>
      </c>
      <c r="C1459">
        <v>1966</v>
      </c>
      <c r="D1459" s="12">
        <v>5.8</v>
      </c>
    </row>
    <row r="1460" spans="1:4" x14ac:dyDescent="0.2">
      <c r="A1460" t="s">
        <v>171</v>
      </c>
      <c r="B1460" t="s">
        <v>308</v>
      </c>
      <c r="C1460">
        <v>1967</v>
      </c>
      <c r="D1460" s="12">
        <v>6.1</v>
      </c>
    </row>
    <row r="1461" spans="1:4" x14ac:dyDescent="0.2">
      <c r="A1461" t="s">
        <v>171</v>
      </c>
      <c r="B1461" t="s">
        <v>308</v>
      </c>
      <c r="C1461">
        <v>1968</v>
      </c>
      <c r="D1461" s="12">
        <v>6.5</v>
      </c>
    </row>
    <row r="1462" spans="1:4" x14ac:dyDescent="0.2">
      <c r="A1462" t="s">
        <v>171</v>
      </c>
      <c r="B1462" t="s">
        <v>308</v>
      </c>
      <c r="C1462">
        <v>1969</v>
      </c>
      <c r="D1462" s="12">
        <v>6.9</v>
      </c>
    </row>
    <row r="1463" spans="1:4" x14ac:dyDescent="0.2">
      <c r="A1463" t="s">
        <v>171</v>
      </c>
      <c r="B1463" t="s">
        <v>308</v>
      </c>
      <c r="C1463">
        <v>1970</v>
      </c>
      <c r="D1463" s="12">
        <v>7</v>
      </c>
    </row>
    <row r="1464" spans="1:4" x14ac:dyDescent="0.2">
      <c r="A1464" t="s">
        <v>171</v>
      </c>
      <c r="B1464" t="s">
        <v>308</v>
      </c>
      <c r="C1464">
        <v>1971</v>
      </c>
      <c r="D1464" s="12">
        <v>7.4</v>
      </c>
    </row>
    <row r="1465" spans="1:4" x14ac:dyDescent="0.2">
      <c r="A1465" t="s">
        <v>171</v>
      </c>
      <c r="B1465" t="s">
        <v>308</v>
      </c>
      <c r="C1465">
        <v>1972</v>
      </c>
      <c r="D1465" s="12">
        <v>7.3</v>
      </c>
    </row>
    <row r="1466" spans="1:4" x14ac:dyDescent="0.2">
      <c r="A1466" t="s">
        <v>171</v>
      </c>
      <c r="B1466" t="s">
        <v>308</v>
      </c>
      <c r="C1466">
        <v>1973</v>
      </c>
      <c r="D1466" s="12">
        <v>7.4</v>
      </c>
    </row>
    <row r="1467" spans="1:4" x14ac:dyDescent="0.2">
      <c r="A1467" t="s">
        <v>171</v>
      </c>
      <c r="B1467" t="s">
        <v>308</v>
      </c>
      <c r="C1467">
        <v>1974</v>
      </c>
      <c r="D1467" s="12">
        <v>7.3</v>
      </c>
    </row>
    <row r="1468" spans="1:4" x14ac:dyDescent="0.2">
      <c r="A1468" t="s">
        <v>171</v>
      </c>
      <c r="B1468" t="s">
        <v>308</v>
      </c>
      <c r="C1468">
        <v>1975</v>
      </c>
      <c r="D1468" s="12">
        <v>6.7</v>
      </c>
    </row>
    <row r="1469" spans="1:4" x14ac:dyDescent="0.2">
      <c r="A1469" t="s">
        <v>171</v>
      </c>
      <c r="B1469" t="s">
        <v>308</v>
      </c>
      <c r="C1469">
        <v>1976</v>
      </c>
      <c r="D1469" s="12">
        <v>6.4</v>
      </c>
    </row>
    <row r="1470" spans="1:4" x14ac:dyDescent="0.2">
      <c r="A1470" t="s">
        <v>171</v>
      </c>
      <c r="B1470" t="s">
        <v>308</v>
      </c>
      <c r="C1470">
        <v>1977</v>
      </c>
      <c r="D1470" s="12">
        <v>6.1</v>
      </c>
    </row>
    <row r="1471" spans="1:4" x14ac:dyDescent="0.2">
      <c r="A1471" t="s">
        <v>171</v>
      </c>
      <c r="B1471" t="s">
        <v>308</v>
      </c>
      <c r="C1471">
        <v>1978</v>
      </c>
      <c r="D1471" s="12">
        <v>6.4</v>
      </c>
    </row>
    <row r="1472" spans="1:4" x14ac:dyDescent="0.2">
      <c r="A1472" t="s">
        <v>171</v>
      </c>
      <c r="B1472" t="s">
        <v>308</v>
      </c>
      <c r="C1472">
        <v>1979</v>
      </c>
      <c r="D1472" s="12">
        <v>6.2</v>
      </c>
    </row>
    <row r="1473" spans="1:4" x14ac:dyDescent="0.2">
      <c r="A1473" t="s">
        <v>171</v>
      </c>
      <c r="B1473" t="s">
        <v>308</v>
      </c>
      <c r="C1473">
        <v>1980</v>
      </c>
      <c r="D1473" s="12">
        <v>6.4</v>
      </c>
    </row>
    <row r="1474" spans="1:4" x14ac:dyDescent="0.2">
      <c r="A1474" t="s">
        <v>171</v>
      </c>
      <c r="B1474" t="s">
        <v>308</v>
      </c>
      <c r="C1474">
        <v>1981</v>
      </c>
      <c r="D1474" s="12">
        <v>6</v>
      </c>
    </row>
    <row r="1475" spans="1:4" x14ac:dyDescent="0.2">
      <c r="A1475" t="s">
        <v>171</v>
      </c>
      <c r="B1475" t="s">
        <v>308</v>
      </c>
      <c r="C1475">
        <v>1982</v>
      </c>
      <c r="D1475" s="12">
        <v>5.8</v>
      </c>
    </row>
    <row r="1476" spans="1:4" x14ac:dyDescent="0.2">
      <c r="A1476" t="s">
        <v>171</v>
      </c>
      <c r="B1476" t="s">
        <v>308</v>
      </c>
      <c r="C1476">
        <v>1983</v>
      </c>
      <c r="D1476" s="12">
        <v>5.5</v>
      </c>
    </row>
    <row r="1477" spans="1:4" x14ac:dyDescent="0.2">
      <c r="A1477" t="s">
        <v>171</v>
      </c>
      <c r="B1477" t="s">
        <v>308</v>
      </c>
      <c r="C1477">
        <v>1984</v>
      </c>
      <c r="D1477" s="12">
        <v>5.2</v>
      </c>
    </row>
    <row r="1478" spans="1:4" x14ac:dyDescent="0.2">
      <c r="A1478" t="s">
        <v>171</v>
      </c>
      <c r="B1478" t="s">
        <v>308</v>
      </c>
      <c r="C1478">
        <v>1985</v>
      </c>
      <c r="D1478" s="12">
        <v>5.3</v>
      </c>
    </row>
    <row r="1479" spans="1:4" x14ac:dyDescent="0.2">
      <c r="A1479" t="s">
        <v>171</v>
      </c>
      <c r="B1479" t="s">
        <v>308</v>
      </c>
      <c r="C1479">
        <v>1986</v>
      </c>
      <c r="D1479" s="12">
        <v>5.2</v>
      </c>
    </row>
    <row r="1480" spans="1:4" x14ac:dyDescent="0.2">
      <c r="A1480" t="s">
        <v>171</v>
      </c>
      <c r="B1480" t="s">
        <v>308</v>
      </c>
      <c r="C1480">
        <v>1987</v>
      </c>
      <c r="D1480" s="12">
        <v>5.2</v>
      </c>
    </row>
    <row r="1481" spans="1:4" x14ac:dyDescent="0.2">
      <c r="A1481" t="s">
        <v>171</v>
      </c>
      <c r="B1481" t="s">
        <v>308</v>
      </c>
      <c r="C1481">
        <v>1988</v>
      </c>
      <c r="D1481" s="12">
        <v>5.2</v>
      </c>
    </row>
    <row r="1482" spans="1:4" x14ac:dyDescent="0.2">
      <c r="A1482" t="s">
        <v>171</v>
      </c>
      <c r="B1482" t="s">
        <v>308</v>
      </c>
      <c r="C1482">
        <v>1989</v>
      </c>
      <c r="D1482" s="12">
        <v>5.2</v>
      </c>
    </row>
    <row r="1483" spans="1:4" x14ac:dyDescent="0.2">
      <c r="A1483" t="s">
        <v>171</v>
      </c>
      <c r="B1483" t="s">
        <v>308</v>
      </c>
      <c r="C1483">
        <v>1990</v>
      </c>
      <c r="D1483" s="12">
        <v>5.0999999999999996</v>
      </c>
    </row>
    <row r="1484" spans="1:4" x14ac:dyDescent="0.2">
      <c r="A1484" t="s">
        <v>171</v>
      </c>
      <c r="B1484" t="s">
        <v>308</v>
      </c>
      <c r="C1484">
        <v>1991</v>
      </c>
      <c r="D1484" s="12">
        <v>4.9000000000000004</v>
      </c>
    </row>
    <row r="1485" spans="1:4" x14ac:dyDescent="0.2">
      <c r="A1485" t="s">
        <v>171</v>
      </c>
      <c r="B1485" t="s">
        <v>308</v>
      </c>
      <c r="C1485">
        <v>1992</v>
      </c>
      <c r="D1485" s="12">
        <v>4.7</v>
      </c>
    </row>
    <row r="1486" spans="1:4" x14ac:dyDescent="0.2">
      <c r="A1486" t="s">
        <v>171</v>
      </c>
      <c r="B1486" t="s">
        <v>308</v>
      </c>
      <c r="C1486">
        <v>1993</v>
      </c>
      <c r="D1486" s="12">
        <v>4.7</v>
      </c>
    </row>
    <row r="1487" spans="1:4" x14ac:dyDescent="0.2">
      <c r="A1487" t="s">
        <v>171</v>
      </c>
      <c r="B1487" t="s">
        <v>308</v>
      </c>
      <c r="C1487">
        <v>1994</v>
      </c>
      <c r="D1487" s="12">
        <v>4.5999999999999996</v>
      </c>
    </row>
    <row r="1488" spans="1:4" x14ac:dyDescent="0.2">
      <c r="A1488" t="s">
        <v>171</v>
      </c>
      <c r="B1488" t="s">
        <v>308</v>
      </c>
      <c r="C1488">
        <v>1995</v>
      </c>
      <c r="D1488" s="12">
        <v>4.3</v>
      </c>
    </row>
    <row r="1489" spans="1:4" x14ac:dyDescent="0.2">
      <c r="A1489" t="s">
        <v>171</v>
      </c>
      <c r="B1489" t="s">
        <v>308</v>
      </c>
      <c r="C1489">
        <v>1996</v>
      </c>
      <c r="D1489" s="12">
        <v>4.4000000000000004</v>
      </c>
    </row>
    <row r="1490" spans="1:4" x14ac:dyDescent="0.2">
      <c r="A1490" t="s">
        <v>171</v>
      </c>
      <c r="B1490" t="s">
        <v>308</v>
      </c>
      <c r="C1490">
        <v>1997</v>
      </c>
      <c r="D1490" s="12">
        <v>4.3</v>
      </c>
    </row>
    <row r="1491" spans="1:4" x14ac:dyDescent="0.2">
      <c r="A1491" t="s">
        <v>171</v>
      </c>
      <c r="B1491" t="s">
        <v>308</v>
      </c>
      <c r="C1491">
        <v>1998</v>
      </c>
      <c r="D1491" s="12">
        <v>4.5</v>
      </c>
    </row>
    <row r="1492" spans="1:4" x14ac:dyDescent="0.2">
      <c r="A1492" t="s">
        <v>171</v>
      </c>
      <c r="B1492" t="s">
        <v>308</v>
      </c>
      <c r="C1492">
        <v>1999</v>
      </c>
      <c r="D1492" s="12">
        <v>4.9000000000000004</v>
      </c>
    </row>
    <row r="1493" spans="1:4" x14ac:dyDescent="0.2">
      <c r="A1493" t="s">
        <v>171</v>
      </c>
      <c r="B1493" t="s">
        <v>308</v>
      </c>
      <c r="C1493">
        <v>2000</v>
      </c>
      <c r="D1493" s="12">
        <v>5</v>
      </c>
    </row>
    <row r="1494" spans="1:4" x14ac:dyDescent="0.2">
      <c r="A1494" t="s">
        <v>171</v>
      </c>
      <c r="B1494" t="s">
        <v>308</v>
      </c>
      <c r="C1494">
        <v>2001</v>
      </c>
      <c r="D1494" s="12">
        <v>5</v>
      </c>
    </row>
    <row r="1495" spans="1:4" x14ac:dyDescent="0.2">
      <c r="A1495" t="s">
        <v>171</v>
      </c>
      <c r="B1495" t="s">
        <v>308</v>
      </c>
      <c r="C1495">
        <v>2002</v>
      </c>
      <c r="D1495" s="12">
        <v>5.2</v>
      </c>
    </row>
    <row r="1496" spans="1:4" x14ac:dyDescent="0.2">
      <c r="A1496" t="s">
        <v>171</v>
      </c>
      <c r="B1496" t="s">
        <v>308</v>
      </c>
      <c r="C1496">
        <v>2003</v>
      </c>
      <c r="D1496" s="12">
        <v>5.0999999999999996</v>
      </c>
    </row>
    <row r="1497" spans="1:4" x14ac:dyDescent="0.2">
      <c r="A1497" t="s">
        <v>171</v>
      </c>
      <c r="B1497" t="s">
        <v>308</v>
      </c>
      <c r="C1497">
        <v>2004</v>
      </c>
      <c r="D1497" s="12">
        <v>5.2</v>
      </c>
    </row>
    <row r="1498" spans="1:4" x14ac:dyDescent="0.2">
      <c r="A1498" t="s">
        <v>171</v>
      </c>
      <c r="B1498" t="s">
        <v>308</v>
      </c>
      <c r="C1498">
        <v>2005</v>
      </c>
      <c r="D1498" s="12">
        <v>5.0999999999999996</v>
      </c>
    </row>
    <row r="1499" spans="1:4" x14ac:dyDescent="0.2">
      <c r="A1499" t="s">
        <v>171</v>
      </c>
      <c r="B1499" t="s">
        <v>308</v>
      </c>
      <c r="C1499">
        <v>2006</v>
      </c>
      <c r="D1499" s="12">
        <v>5.2</v>
      </c>
    </row>
    <row r="1500" spans="1:4" x14ac:dyDescent="0.2">
      <c r="A1500" t="s">
        <v>171</v>
      </c>
      <c r="B1500" t="s">
        <v>308</v>
      </c>
      <c r="C1500">
        <v>2007</v>
      </c>
      <c r="D1500" s="12">
        <v>5.2</v>
      </c>
    </row>
    <row r="1501" spans="1:4" x14ac:dyDescent="0.2">
      <c r="A1501" t="s">
        <v>171</v>
      </c>
      <c r="B1501" t="s">
        <v>308</v>
      </c>
      <c r="C1501">
        <v>2008</v>
      </c>
      <c r="D1501" s="12">
        <v>4.9000000000000004</v>
      </c>
    </row>
    <row r="1502" spans="1:4" x14ac:dyDescent="0.2">
      <c r="A1502" t="s">
        <v>171</v>
      </c>
      <c r="B1502" t="s">
        <v>308</v>
      </c>
      <c r="C1502">
        <v>2009</v>
      </c>
      <c r="D1502" s="12">
        <v>4.8</v>
      </c>
    </row>
    <row r="1503" spans="1:4" x14ac:dyDescent="0.2">
      <c r="A1503" t="s">
        <v>171</v>
      </c>
      <c r="B1503" t="s">
        <v>308</v>
      </c>
      <c r="C1503">
        <v>2010</v>
      </c>
      <c r="D1503" s="12">
        <v>4.5</v>
      </c>
    </row>
    <row r="1504" spans="1:4" x14ac:dyDescent="0.2">
      <c r="A1504" t="s">
        <v>171</v>
      </c>
      <c r="B1504" t="s">
        <v>308</v>
      </c>
      <c r="C1504">
        <v>2011</v>
      </c>
      <c r="D1504" s="12">
        <v>4.3</v>
      </c>
    </row>
    <row r="1505" spans="1:4" x14ac:dyDescent="0.2">
      <c r="A1505" t="s">
        <v>171</v>
      </c>
      <c r="B1505" t="s">
        <v>308</v>
      </c>
      <c r="C1505">
        <v>2012</v>
      </c>
      <c r="D1505" s="12">
        <v>4.5</v>
      </c>
    </row>
    <row r="1506" spans="1:4" x14ac:dyDescent="0.2">
      <c r="A1506" t="s">
        <v>171</v>
      </c>
      <c r="B1506" t="s">
        <v>308</v>
      </c>
      <c r="C1506">
        <v>2013</v>
      </c>
      <c r="D1506" s="12">
        <v>4.5</v>
      </c>
    </row>
    <row r="1507" spans="1:4" x14ac:dyDescent="0.2">
      <c r="A1507" t="s">
        <v>171</v>
      </c>
      <c r="B1507" t="s">
        <v>308</v>
      </c>
      <c r="C1507">
        <v>2014</v>
      </c>
      <c r="D1507" s="12">
        <v>4.7</v>
      </c>
    </row>
    <row r="1508" spans="1:4" x14ac:dyDescent="0.2">
      <c r="A1508" t="s">
        <v>171</v>
      </c>
      <c r="B1508" t="s">
        <v>308</v>
      </c>
      <c r="C1508">
        <v>2015</v>
      </c>
      <c r="D1508" s="12">
        <v>4.7</v>
      </c>
    </row>
    <row r="1509" spans="1:4" x14ac:dyDescent="0.2">
      <c r="A1509" t="s">
        <v>171</v>
      </c>
      <c r="B1509" t="s">
        <v>308</v>
      </c>
      <c r="C1509">
        <v>2016</v>
      </c>
      <c r="D1509" s="12">
        <v>4.8</v>
      </c>
    </row>
    <row r="1510" spans="1:4" x14ac:dyDescent="0.2">
      <c r="A1510" t="s">
        <v>171</v>
      </c>
      <c r="B1510" t="s">
        <v>308</v>
      </c>
      <c r="C1510">
        <v>2017</v>
      </c>
      <c r="D1510" s="12">
        <v>4.5999999999999996</v>
      </c>
    </row>
    <row r="1511" spans="1:4" x14ac:dyDescent="0.2">
      <c r="A1511" t="s">
        <v>309</v>
      </c>
      <c r="B1511" t="s">
        <v>310</v>
      </c>
      <c r="C1511">
        <v>1970</v>
      </c>
      <c r="D1511" s="12">
        <v>8.3000001910000005</v>
      </c>
    </row>
    <row r="1512" spans="1:4" x14ac:dyDescent="0.2">
      <c r="A1512" t="s">
        <v>309</v>
      </c>
      <c r="B1512" t="s">
        <v>310</v>
      </c>
      <c r="C1512">
        <v>1985</v>
      </c>
      <c r="D1512" s="12">
        <v>5.3000001909999996</v>
      </c>
    </row>
    <row r="1513" spans="1:4" x14ac:dyDescent="0.2">
      <c r="A1513" t="s">
        <v>309</v>
      </c>
      <c r="B1513" t="s">
        <v>310</v>
      </c>
      <c r="C1513">
        <v>1995</v>
      </c>
      <c r="D1513" s="12">
        <v>5.9000000950000002</v>
      </c>
    </row>
    <row r="1514" spans="1:4" x14ac:dyDescent="0.2">
      <c r="A1514" t="s">
        <v>309</v>
      </c>
      <c r="B1514" t="s">
        <v>310</v>
      </c>
      <c r="C1514">
        <v>2003</v>
      </c>
      <c r="D1514" s="12">
        <v>5.3000001909999996</v>
      </c>
    </row>
    <row r="1515" spans="1:4" x14ac:dyDescent="0.2">
      <c r="A1515" t="s">
        <v>309</v>
      </c>
      <c r="B1515" t="s">
        <v>310</v>
      </c>
      <c r="C1515">
        <v>2004</v>
      </c>
      <c r="D1515" s="12">
        <v>5.0999999049999998</v>
      </c>
    </row>
    <row r="1516" spans="1:4" x14ac:dyDescent="0.2">
      <c r="A1516" t="s">
        <v>108</v>
      </c>
      <c r="B1516" t="s">
        <v>311</v>
      </c>
      <c r="C1516">
        <v>1970</v>
      </c>
      <c r="D1516" s="12">
        <v>8.9</v>
      </c>
    </row>
    <row r="1517" spans="1:4" x14ac:dyDescent="0.2">
      <c r="A1517" t="s">
        <v>108</v>
      </c>
      <c r="B1517" t="s">
        <v>311</v>
      </c>
      <c r="C1517">
        <v>1985</v>
      </c>
      <c r="D1517" s="12">
        <v>6.9</v>
      </c>
    </row>
    <row r="1518" spans="1:4" x14ac:dyDescent="0.2">
      <c r="A1518" t="s">
        <v>108</v>
      </c>
      <c r="B1518" t="s">
        <v>311</v>
      </c>
      <c r="C1518">
        <v>1986</v>
      </c>
      <c r="D1518" s="12">
        <v>7</v>
      </c>
    </row>
    <row r="1519" spans="1:4" x14ac:dyDescent="0.2">
      <c r="A1519" t="s">
        <v>108</v>
      </c>
      <c r="B1519" t="s">
        <v>311</v>
      </c>
      <c r="C1519">
        <v>1987</v>
      </c>
      <c r="D1519" s="12">
        <v>6.9</v>
      </c>
    </row>
    <row r="1520" spans="1:4" x14ac:dyDescent="0.2">
      <c r="A1520" t="s">
        <v>108</v>
      </c>
      <c r="B1520" t="s">
        <v>311</v>
      </c>
      <c r="C1520">
        <v>1988</v>
      </c>
      <c r="D1520" s="12">
        <v>7</v>
      </c>
    </row>
    <row r="1521" spans="1:4" x14ac:dyDescent="0.2">
      <c r="A1521" t="s">
        <v>108</v>
      </c>
      <c r="B1521" t="s">
        <v>311</v>
      </c>
      <c r="C1521">
        <v>1989</v>
      </c>
      <c r="D1521" s="12">
        <v>7.1</v>
      </c>
    </row>
    <row r="1522" spans="1:4" x14ac:dyDescent="0.2">
      <c r="A1522" t="s">
        <v>108</v>
      </c>
      <c r="B1522" t="s">
        <v>311</v>
      </c>
      <c r="C1522">
        <v>1990</v>
      </c>
      <c r="D1522" s="12">
        <v>6.8</v>
      </c>
    </row>
    <row r="1523" spans="1:4" x14ac:dyDescent="0.2">
      <c r="A1523" t="s">
        <v>108</v>
      </c>
      <c r="B1523" t="s">
        <v>311</v>
      </c>
      <c r="C1523">
        <v>1991</v>
      </c>
      <c r="D1523" s="12">
        <v>6.5</v>
      </c>
    </row>
    <row r="1524" spans="1:4" x14ac:dyDescent="0.2">
      <c r="A1524" t="s">
        <v>108</v>
      </c>
      <c r="B1524" t="s">
        <v>311</v>
      </c>
      <c r="C1524">
        <v>1992</v>
      </c>
      <c r="D1524" s="12">
        <v>6.4</v>
      </c>
    </row>
    <row r="1525" spans="1:4" x14ac:dyDescent="0.2">
      <c r="A1525" t="s">
        <v>108</v>
      </c>
      <c r="B1525" t="s">
        <v>311</v>
      </c>
      <c r="C1525">
        <v>1993</v>
      </c>
      <c r="D1525" s="12">
        <v>6.6</v>
      </c>
    </row>
    <row r="1526" spans="1:4" x14ac:dyDescent="0.2">
      <c r="A1526" t="s">
        <v>108</v>
      </c>
      <c r="B1526" t="s">
        <v>311</v>
      </c>
      <c r="C1526">
        <v>1994</v>
      </c>
      <c r="D1526" s="12">
        <v>6.7</v>
      </c>
    </row>
    <row r="1527" spans="1:4" x14ac:dyDescent="0.2">
      <c r="A1527" t="s">
        <v>108</v>
      </c>
      <c r="B1527" t="s">
        <v>311</v>
      </c>
      <c r="C1527">
        <v>1995</v>
      </c>
      <c r="D1527" s="12">
        <v>6.5</v>
      </c>
    </row>
    <row r="1528" spans="1:4" x14ac:dyDescent="0.2">
      <c r="A1528" t="s">
        <v>108</v>
      </c>
      <c r="B1528" t="s">
        <v>311</v>
      </c>
      <c r="C1528">
        <v>1996</v>
      </c>
      <c r="D1528" s="12">
        <v>6.3</v>
      </c>
    </row>
    <row r="1529" spans="1:4" x14ac:dyDescent="0.2">
      <c r="A1529" t="s">
        <v>108</v>
      </c>
      <c r="B1529" t="s">
        <v>311</v>
      </c>
      <c r="C1529">
        <v>1997</v>
      </c>
      <c r="D1529" s="12">
        <v>6.5</v>
      </c>
    </row>
    <row r="1530" spans="1:4" x14ac:dyDescent="0.2">
      <c r="A1530" t="s">
        <v>108</v>
      </c>
      <c r="B1530" t="s">
        <v>311</v>
      </c>
      <c r="C1530">
        <v>1998</v>
      </c>
      <c r="D1530" s="12">
        <v>6.7</v>
      </c>
    </row>
    <row r="1531" spans="1:4" x14ac:dyDescent="0.2">
      <c r="A1531" t="s">
        <v>108</v>
      </c>
      <c r="B1531" t="s">
        <v>311</v>
      </c>
      <c r="C1531">
        <v>1999</v>
      </c>
      <c r="D1531" s="12">
        <v>6.6</v>
      </c>
    </row>
    <row r="1532" spans="1:4" x14ac:dyDescent="0.2">
      <c r="A1532" t="s">
        <v>108</v>
      </c>
      <c r="B1532" t="s">
        <v>311</v>
      </c>
      <c r="C1532">
        <v>2000</v>
      </c>
      <c r="D1532" s="12">
        <v>6.4</v>
      </c>
    </row>
    <row r="1533" spans="1:4" x14ac:dyDescent="0.2">
      <c r="A1533" t="s">
        <v>108</v>
      </c>
      <c r="B1533" t="s">
        <v>311</v>
      </c>
      <c r="C1533">
        <v>2001</v>
      </c>
      <c r="D1533" s="12">
        <v>6.3</v>
      </c>
    </row>
    <row r="1534" spans="1:4" x14ac:dyDescent="0.2">
      <c r="A1534" t="s">
        <v>108</v>
      </c>
      <c r="B1534" t="s">
        <v>311</v>
      </c>
      <c r="C1534">
        <v>2002</v>
      </c>
      <c r="D1534" s="12">
        <v>6.2</v>
      </c>
    </row>
    <row r="1535" spans="1:4" x14ac:dyDescent="0.2">
      <c r="A1535" t="s">
        <v>108</v>
      </c>
      <c r="B1535" t="s">
        <v>311</v>
      </c>
      <c r="C1535">
        <v>2003</v>
      </c>
      <c r="D1535" s="12">
        <v>6.1</v>
      </c>
    </row>
    <row r="1536" spans="1:4" x14ac:dyDescent="0.2">
      <c r="A1536" t="s">
        <v>108</v>
      </c>
      <c r="B1536" t="s">
        <v>311</v>
      </c>
      <c r="C1536">
        <v>2004</v>
      </c>
      <c r="D1536" s="12">
        <v>5.9</v>
      </c>
    </row>
    <row r="1537" spans="1:4" x14ac:dyDescent="0.2">
      <c r="A1537" t="s">
        <v>108</v>
      </c>
      <c r="B1537" t="s">
        <v>311</v>
      </c>
      <c r="C1537">
        <v>2005</v>
      </c>
      <c r="D1537" s="12">
        <v>5.9</v>
      </c>
    </row>
    <row r="1538" spans="1:4" x14ac:dyDescent="0.2">
      <c r="A1538" t="s">
        <v>108</v>
      </c>
      <c r="B1538" t="s">
        <v>311</v>
      </c>
      <c r="C1538">
        <v>2006</v>
      </c>
      <c r="D1538" s="12">
        <v>6.3</v>
      </c>
    </row>
    <row r="1539" spans="1:4" x14ac:dyDescent="0.2">
      <c r="A1539" t="s">
        <v>108</v>
      </c>
      <c r="B1539" t="s">
        <v>311</v>
      </c>
      <c r="C1539">
        <v>2007</v>
      </c>
      <c r="D1539" s="12">
        <v>6.5</v>
      </c>
    </row>
    <row r="1540" spans="1:4" x14ac:dyDescent="0.2">
      <c r="A1540" t="s">
        <v>108</v>
      </c>
      <c r="B1540" t="s">
        <v>311</v>
      </c>
      <c r="C1540">
        <v>2008</v>
      </c>
      <c r="D1540" s="12">
        <v>6.8</v>
      </c>
    </row>
    <row r="1541" spans="1:4" x14ac:dyDescent="0.2">
      <c r="A1541" t="s">
        <v>108</v>
      </c>
      <c r="B1541" t="s">
        <v>311</v>
      </c>
      <c r="C1541">
        <v>2009</v>
      </c>
      <c r="D1541" s="12">
        <v>6.5</v>
      </c>
    </row>
    <row r="1542" spans="1:4" x14ac:dyDescent="0.2">
      <c r="A1542" t="s">
        <v>108</v>
      </c>
      <c r="B1542" t="s">
        <v>311</v>
      </c>
      <c r="C1542">
        <v>2010</v>
      </c>
      <c r="D1542" s="12">
        <v>6.3</v>
      </c>
    </row>
    <row r="1543" spans="1:4" x14ac:dyDescent="0.2">
      <c r="A1543" t="s">
        <v>108</v>
      </c>
      <c r="B1543" t="s">
        <v>311</v>
      </c>
      <c r="C1543">
        <v>2011</v>
      </c>
      <c r="D1543" s="12">
        <v>6.6</v>
      </c>
    </row>
    <row r="1544" spans="1:4" x14ac:dyDescent="0.2">
      <c r="A1544" t="s">
        <v>108</v>
      </c>
      <c r="B1544" t="s">
        <v>311</v>
      </c>
      <c r="C1544">
        <v>2012</v>
      </c>
      <c r="D1544" s="12">
        <v>6.4</v>
      </c>
    </row>
    <row r="1545" spans="1:4" x14ac:dyDescent="0.2">
      <c r="A1545" t="s">
        <v>108</v>
      </c>
      <c r="B1545" t="s">
        <v>311</v>
      </c>
      <c r="C1545">
        <v>2013</v>
      </c>
      <c r="D1545" s="12">
        <v>6.5</v>
      </c>
    </row>
    <row r="1546" spans="1:4" x14ac:dyDescent="0.2">
      <c r="A1546" t="s">
        <v>108</v>
      </c>
      <c r="B1546" t="s">
        <v>311</v>
      </c>
      <c r="C1546">
        <v>2014</v>
      </c>
      <c r="D1546" s="12">
        <v>6.2</v>
      </c>
    </row>
    <row r="1547" spans="1:4" x14ac:dyDescent="0.2">
      <c r="A1547" t="s">
        <v>108</v>
      </c>
      <c r="B1547" t="s">
        <v>311</v>
      </c>
      <c r="C1547">
        <v>2015</v>
      </c>
      <c r="D1547" s="12">
        <v>6.4</v>
      </c>
    </row>
    <row r="1548" spans="1:4" x14ac:dyDescent="0.2">
      <c r="A1548" t="s">
        <v>108</v>
      </c>
      <c r="B1548" t="s">
        <v>311</v>
      </c>
      <c r="C1548">
        <v>2016</v>
      </c>
      <c r="D1548" s="12">
        <v>6.2</v>
      </c>
    </row>
    <row r="1549" spans="1:4" x14ac:dyDescent="0.2">
      <c r="A1549" t="s">
        <v>136</v>
      </c>
      <c r="B1549" t="s">
        <v>312</v>
      </c>
      <c r="C1549">
        <v>1960</v>
      </c>
      <c r="D1549" s="12">
        <v>7.7</v>
      </c>
    </row>
    <row r="1550" spans="1:4" x14ac:dyDescent="0.2">
      <c r="A1550" t="s">
        <v>136</v>
      </c>
      <c r="B1550" t="s">
        <v>312</v>
      </c>
      <c r="C1550">
        <v>1961</v>
      </c>
      <c r="D1550" s="12">
        <v>7.9</v>
      </c>
    </row>
    <row r="1551" spans="1:4" x14ac:dyDescent="0.2">
      <c r="A1551" t="s">
        <v>136</v>
      </c>
      <c r="B1551" t="s">
        <v>312</v>
      </c>
      <c r="C1551">
        <v>1962</v>
      </c>
      <c r="D1551" s="12">
        <v>8</v>
      </c>
    </row>
    <row r="1552" spans="1:4" x14ac:dyDescent="0.2">
      <c r="A1552" t="s">
        <v>136</v>
      </c>
      <c r="B1552" t="s">
        <v>312</v>
      </c>
      <c r="C1552">
        <v>1963</v>
      </c>
      <c r="D1552" s="12">
        <v>8.1999999999999993</v>
      </c>
    </row>
    <row r="1553" spans="1:4" x14ac:dyDescent="0.2">
      <c r="A1553" t="s">
        <v>136</v>
      </c>
      <c r="B1553" t="s">
        <v>312</v>
      </c>
      <c r="C1553">
        <v>1964</v>
      </c>
      <c r="D1553" s="12">
        <v>8.1</v>
      </c>
    </row>
    <row r="1554" spans="1:4" x14ac:dyDescent="0.2">
      <c r="A1554" t="s">
        <v>136</v>
      </c>
      <c r="B1554" t="s">
        <v>312</v>
      </c>
      <c r="C1554">
        <v>1965</v>
      </c>
      <c r="D1554" s="12">
        <v>7.7</v>
      </c>
    </row>
    <row r="1555" spans="1:4" x14ac:dyDescent="0.2">
      <c r="A1555" t="s">
        <v>136</v>
      </c>
      <c r="B1555" t="s">
        <v>312</v>
      </c>
      <c r="C1555">
        <v>1966</v>
      </c>
      <c r="D1555" s="12">
        <v>7.3</v>
      </c>
    </row>
    <row r="1556" spans="1:4" x14ac:dyDescent="0.2">
      <c r="A1556" t="s">
        <v>136</v>
      </c>
      <c r="B1556" t="s">
        <v>312</v>
      </c>
      <c r="C1556">
        <v>1967</v>
      </c>
      <c r="D1556" s="12">
        <v>7.2</v>
      </c>
    </row>
    <row r="1557" spans="1:4" x14ac:dyDescent="0.2">
      <c r="A1557" t="s">
        <v>136</v>
      </c>
      <c r="B1557" t="s">
        <v>312</v>
      </c>
      <c r="C1557">
        <v>1968</v>
      </c>
      <c r="D1557" s="12">
        <v>7</v>
      </c>
    </row>
    <row r="1558" spans="1:4" x14ac:dyDescent="0.2">
      <c r="A1558" t="s">
        <v>136</v>
      </c>
      <c r="B1558" t="s">
        <v>312</v>
      </c>
      <c r="C1558">
        <v>1969</v>
      </c>
      <c r="D1558" s="12">
        <v>7.2</v>
      </c>
    </row>
    <row r="1559" spans="1:4" x14ac:dyDescent="0.2">
      <c r="A1559" t="s">
        <v>136</v>
      </c>
      <c r="B1559" t="s">
        <v>312</v>
      </c>
      <c r="C1559">
        <v>1970</v>
      </c>
      <c r="D1559" s="12">
        <v>7.3</v>
      </c>
    </row>
    <row r="1560" spans="1:4" x14ac:dyDescent="0.2">
      <c r="A1560" t="s">
        <v>136</v>
      </c>
      <c r="B1560" t="s">
        <v>312</v>
      </c>
      <c r="C1560">
        <v>1971</v>
      </c>
      <c r="D1560" s="12">
        <v>7.5</v>
      </c>
    </row>
    <row r="1561" spans="1:4" x14ac:dyDescent="0.2">
      <c r="A1561" t="s">
        <v>136</v>
      </c>
      <c r="B1561" t="s">
        <v>312</v>
      </c>
      <c r="C1561">
        <v>1972</v>
      </c>
      <c r="D1561" s="12">
        <v>7.7</v>
      </c>
    </row>
    <row r="1562" spans="1:4" x14ac:dyDescent="0.2">
      <c r="A1562" t="s">
        <v>136</v>
      </c>
      <c r="B1562" t="s">
        <v>312</v>
      </c>
      <c r="C1562">
        <v>1973</v>
      </c>
      <c r="D1562" s="12">
        <v>7.6</v>
      </c>
    </row>
    <row r="1563" spans="1:4" x14ac:dyDescent="0.2">
      <c r="A1563" t="s">
        <v>136</v>
      </c>
      <c r="B1563" t="s">
        <v>312</v>
      </c>
      <c r="C1563">
        <v>1974</v>
      </c>
      <c r="D1563" s="12">
        <v>7.3</v>
      </c>
    </row>
    <row r="1564" spans="1:4" x14ac:dyDescent="0.2">
      <c r="A1564" t="s">
        <v>136</v>
      </c>
      <c r="B1564" t="s">
        <v>312</v>
      </c>
      <c r="C1564">
        <v>1975</v>
      </c>
      <c r="D1564" s="12">
        <v>6.7</v>
      </c>
    </row>
    <row r="1565" spans="1:4" x14ac:dyDescent="0.2">
      <c r="A1565" t="s">
        <v>136</v>
      </c>
      <c r="B1565" t="s">
        <v>312</v>
      </c>
      <c r="C1565">
        <v>1976</v>
      </c>
      <c r="D1565" s="12">
        <v>6.4</v>
      </c>
    </row>
    <row r="1566" spans="1:4" x14ac:dyDescent="0.2">
      <c r="A1566" t="s">
        <v>136</v>
      </c>
      <c r="B1566" t="s">
        <v>312</v>
      </c>
      <c r="C1566">
        <v>1977</v>
      </c>
      <c r="D1566" s="12">
        <v>6.2</v>
      </c>
    </row>
    <row r="1567" spans="1:4" x14ac:dyDescent="0.2">
      <c r="A1567" t="s">
        <v>136</v>
      </c>
      <c r="B1567" t="s">
        <v>312</v>
      </c>
      <c r="C1567">
        <v>1978</v>
      </c>
      <c r="D1567" s="12">
        <v>5.9</v>
      </c>
    </row>
    <row r="1568" spans="1:4" x14ac:dyDescent="0.2">
      <c r="A1568" t="s">
        <v>136</v>
      </c>
      <c r="B1568" t="s">
        <v>312</v>
      </c>
      <c r="C1568">
        <v>1979</v>
      </c>
      <c r="D1568" s="12">
        <v>5.8</v>
      </c>
    </row>
    <row r="1569" spans="1:4" x14ac:dyDescent="0.2">
      <c r="A1569" t="s">
        <v>136</v>
      </c>
      <c r="B1569" t="s">
        <v>312</v>
      </c>
      <c r="C1569">
        <v>1980</v>
      </c>
      <c r="D1569" s="12">
        <v>5.7</v>
      </c>
    </row>
    <row r="1570" spans="1:4" x14ac:dyDescent="0.2">
      <c r="A1570" t="s">
        <v>136</v>
      </c>
      <c r="B1570" t="s">
        <v>312</v>
      </c>
      <c r="C1570">
        <v>1981</v>
      </c>
      <c r="D1570" s="12">
        <v>5.6</v>
      </c>
    </row>
    <row r="1571" spans="1:4" x14ac:dyDescent="0.2">
      <c r="A1571" t="s">
        <v>136</v>
      </c>
      <c r="B1571" t="s">
        <v>312</v>
      </c>
      <c r="C1571">
        <v>1982</v>
      </c>
      <c r="D1571" s="12">
        <v>5.5</v>
      </c>
    </row>
    <row r="1572" spans="1:4" x14ac:dyDescent="0.2">
      <c r="A1572" t="s">
        <v>136</v>
      </c>
      <c r="B1572" t="s">
        <v>312</v>
      </c>
      <c r="C1572">
        <v>1983</v>
      </c>
      <c r="D1572" s="12">
        <v>5.4</v>
      </c>
    </row>
    <row r="1573" spans="1:4" x14ac:dyDescent="0.2">
      <c r="A1573" t="s">
        <v>136</v>
      </c>
      <c r="B1573" t="s">
        <v>312</v>
      </c>
      <c r="C1573">
        <v>1984</v>
      </c>
      <c r="D1573" s="12">
        <v>5.3</v>
      </c>
    </row>
    <row r="1574" spans="1:4" x14ac:dyDescent="0.2">
      <c r="A1574" t="s">
        <v>136</v>
      </c>
      <c r="B1574" t="s">
        <v>312</v>
      </c>
      <c r="C1574">
        <v>1985</v>
      </c>
      <c r="D1574" s="12">
        <v>5.3</v>
      </c>
    </row>
    <row r="1575" spans="1:4" x14ac:dyDescent="0.2">
      <c r="A1575" t="s">
        <v>136</v>
      </c>
      <c r="B1575" t="s">
        <v>312</v>
      </c>
      <c r="C1575">
        <v>1986</v>
      </c>
      <c r="D1575" s="12">
        <v>5.3</v>
      </c>
    </row>
    <row r="1576" spans="1:4" x14ac:dyDescent="0.2">
      <c r="A1576" t="s">
        <v>136</v>
      </c>
      <c r="B1576" t="s">
        <v>312</v>
      </c>
      <c r="C1576">
        <v>1987</v>
      </c>
      <c r="D1576" s="12">
        <v>5.4</v>
      </c>
    </row>
    <row r="1577" spans="1:4" x14ac:dyDescent="0.2">
      <c r="A1577" t="s">
        <v>136</v>
      </c>
      <c r="B1577" t="s">
        <v>312</v>
      </c>
      <c r="C1577">
        <v>1988</v>
      </c>
      <c r="D1577" s="12">
        <v>5.6</v>
      </c>
    </row>
    <row r="1578" spans="1:4" x14ac:dyDescent="0.2">
      <c r="A1578" t="s">
        <v>136</v>
      </c>
      <c r="B1578" t="s">
        <v>312</v>
      </c>
      <c r="C1578">
        <v>1989</v>
      </c>
      <c r="D1578" s="12">
        <v>5.7</v>
      </c>
    </row>
    <row r="1579" spans="1:4" x14ac:dyDescent="0.2">
      <c r="A1579" t="s">
        <v>136</v>
      </c>
      <c r="B1579" t="s">
        <v>312</v>
      </c>
      <c r="C1579">
        <v>1990</v>
      </c>
      <c r="D1579" s="12">
        <v>5.6</v>
      </c>
    </row>
    <row r="1580" spans="1:4" x14ac:dyDescent="0.2">
      <c r="A1580" t="s">
        <v>136</v>
      </c>
      <c r="B1580" t="s">
        <v>312</v>
      </c>
      <c r="C1580">
        <v>1991</v>
      </c>
      <c r="D1580" s="12">
        <v>5.5</v>
      </c>
    </row>
    <row r="1581" spans="1:4" x14ac:dyDescent="0.2">
      <c r="A1581" t="s">
        <v>136</v>
      </c>
      <c r="B1581" t="s">
        <v>312</v>
      </c>
      <c r="C1581">
        <v>1992</v>
      </c>
      <c r="D1581" s="12">
        <v>5.5</v>
      </c>
    </row>
    <row r="1582" spans="1:4" x14ac:dyDescent="0.2">
      <c r="A1582" t="s">
        <v>136</v>
      </c>
      <c r="B1582" t="s">
        <v>312</v>
      </c>
      <c r="C1582">
        <v>1993</v>
      </c>
      <c r="D1582" s="12">
        <v>5.3</v>
      </c>
    </row>
    <row r="1583" spans="1:4" x14ac:dyDescent="0.2">
      <c r="A1583" t="s">
        <v>136</v>
      </c>
      <c r="B1583" t="s">
        <v>312</v>
      </c>
      <c r="C1583">
        <v>1994</v>
      </c>
      <c r="D1583" s="12">
        <v>5.0999999999999996</v>
      </c>
    </row>
    <row r="1584" spans="1:4" x14ac:dyDescent="0.2">
      <c r="A1584" t="s">
        <v>136</v>
      </c>
      <c r="B1584" t="s">
        <v>312</v>
      </c>
      <c r="C1584">
        <v>1995</v>
      </c>
      <c r="D1584" s="12">
        <v>5.0999999999999996</v>
      </c>
    </row>
    <row r="1585" spans="1:4" x14ac:dyDescent="0.2">
      <c r="A1585" t="s">
        <v>136</v>
      </c>
      <c r="B1585" t="s">
        <v>312</v>
      </c>
      <c r="C1585">
        <v>1996</v>
      </c>
      <c r="D1585" s="12">
        <v>4.9000000000000004</v>
      </c>
    </row>
    <row r="1586" spans="1:4" x14ac:dyDescent="0.2">
      <c r="A1586" t="s">
        <v>136</v>
      </c>
      <c r="B1586" t="s">
        <v>312</v>
      </c>
      <c r="C1586">
        <v>1997</v>
      </c>
      <c r="D1586" s="12">
        <v>4.9000000000000004</v>
      </c>
    </row>
    <row r="1587" spans="1:4" x14ac:dyDescent="0.2">
      <c r="A1587" t="s">
        <v>136</v>
      </c>
      <c r="B1587" t="s">
        <v>312</v>
      </c>
      <c r="C1587">
        <v>1998</v>
      </c>
      <c r="D1587" s="12">
        <v>4.9000000000000004</v>
      </c>
    </row>
    <row r="1588" spans="1:4" x14ac:dyDescent="0.2">
      <c r="A1588" t="s">
        <v>136</v>
      </c>
      <c r="B1588" t="s">
        <v>312</v>
      </c>
      <c r="C1588">
        <v>1999</v>
      </c>
      <c r="D1588" s="12">
        <v>4.9000000000000004</v>
      </c>
    </row>
    <row r="1589" spans="1:4" x14ac:dyDescent="0.2">
      <c r="A1589" t="s">
        <v>136</v>
      </c>
      <c r="B1589" t="s">
        <v>312</v>
      </c>
      <c r="C1589">
        <v>2000</v>
      </c>
      <c r="D1589" s="12">
        <v>5</v>
      </c>
    </row>
    <row r="1590" spans="1:4" x14ac:dyDescent="0.2">
      <c r="A1590" t="s">
        <v>136</v>
      </c>
      <c r="B1590" t="s">
        <v>312</v>
      </c>
      <c r="C1590">
        <v>2001</v>
      </c>
      <c r="D1590" s="12">
        <v>4.5999999999999996</v>
      </c>
    </row>
    <row r="1591" spans="1:4" x14ac:dyDescent="0.2">
      <c r="A1591" t="s">
        <v>136</v>
      </c>
      <c r="B1591" t="s">
        <v>312</v>
      </c>
      <c r="C1591">
        <v>2002</v>
      </c>
      <c r="D1591" s="12">
        <v>4.7</v>
      </c>
    </row>
    <row r="1592" spans="1:4" x14ac:dyDescent="0.2">
      <c r="A1592" t="s">
        <v>136</v>
      </c>
      <c r="B1592" t="s">
        <v>312</v>
      </c>
      <c r="C1592">
        <v>2003</v>
      </c>
      <c r="D1592" s="12">
        <v>4.5999999999999996</v>
      </c>
    </row>
    <row r="1593" spans="1:4" x14ac:dyDescent="0.2">
      <c r="A1593" t="s">
        <v>136</v>
      </c>
      <c r="B1593" t="s">
        <v>312</v>
      </c>
      <c r="C1593">
        <v>2004</v>
      </c>
      <c r="D1593" s="12">
        <v>4.3</v>
      </c>
    </row>
    <row r="1594" spans="1:4" x14ac:dyDescent="0.2">
      <c r="A1594" t="s">
        <v>136</v>
      </c>
      <c r="B1594" t="s">
        <v>312</v>
      </c>
      <c r="C1594">
        <v>2005</v>
      </c>
      <c r="D1594" s="12">
        <v>4.3</v>
      </c>
    </row>
    <row r="1595" spans="1:4" x14ac:dyDescent="0.2">
      <c r="A1595" t="s">
        <v>136</v>
      </c>
      <c r="B1595" t="s">
        <v>312</v>
      </c>
      <c r="C1595">
        <v>2006</v>
      </c>
      <c r="D1595" s="12">
        <v>4.2</v>
      </c>
    </row>
    <row r="1596" spans="1:4" x14ac:dyDescent="0.2">
      <c r="A1596" t="s">
        <v>136</v>
      </c>
      <c r="B1596" t="s">
        <v>312</v>
      </c>
      <c r="C1596">
        <v>2007</v>
      </c>
      <c r="D1596" s="12">
        <v>4.3</v>
      </c>
    </row>
    <row r="1597" spans="1:4" x14ac:dyDescent="0.2">
      <c r="A1597" t="s">
        <v>136</v>
      </c>
      <c r="B1597" t="s">
        <v>312</v>
      </c>
      <c r="C1597">
        <v>2008</v>
      </c>
      <c r="D1597" s="12">
        <v>4.2</v>
      </c>
    </row>
    <row r="1598" spans="1:4" x14ac:dyDescent="0.2">
      <c r="A1598" t="s">
        <v>136</v>
      </c>
      <c r="B1598" t="s">
        <v>312</v>
      </c>
      <c r="C1598">
        <v>2009</v>
      </c>
      <c r="D1598" s="12">
        <v>3.9</v>
      </c>
    </row>
    <row r="1599" spans="1:4" x14ac:dyDescent="0.2">
      <c r="A1599" t="s">
        <v>136</v>
      </c>
      <c r="B1599" t="s">
        <v>312</v>
      </c>
      <c r="C1599">
        <v>2010</v>
      </c>
      <c r="D1599" s="12">
        <v>3.7</v>
      </c>
    </row>
    <row r="1600" spans="1:4" x14ac:dyDescent="0.2">
      <c r="A1600" t="s">
        <v>136</v>
      </c>
      <c r="B1600" t="s">
        <v>312</v>
      </c>
      <c r="C1600">
        <v>2011</v>
      </c>
      <c r="D1600" s="12">
        <v>3.4</v>
      </c>
    </row>
    <row r="1601" spans="1:4" x14ac:dyDescent="0.2">
      <c r="A1601" t="s">
        <v>136</v>
      </c>
      <c r="B1601" t="s">
        <v>312</v>
      </c>
      <c r="C1601">
        <v>2012</v>
      </c>
      <c r="D1601" s="12">
        <v>3.5</v>
      </c>
    </row>
    <row r="1602" spans="1:4" x14ac:dyDescent="0.2">
      <c r="A1602" t="s">
        <v>136</v>
      </c>
      <c r="B1602" t="s">
        <v>312</v>
      </c>
      <c r="C1602">
        <v>2013</v>
      </c>
      <c r="D1602" s="12">
        <v>3.2</v>
      </c>
    </row>
    <row r="1603" spans="1:4" x14ac:dyDescent="0.2">
      <c r="A1603" t="s">
        <v>136</v>
      </c>
      <c r="B1603" t="s">
        <v>312</v>
      </c>
      <c r="C1603">
        <v>2014</v>
      </c>
      <c r="D1603" s="12">
        <v>3.1</v>
      </c>
    </row>
    <row r="1604" spans="1:4" x14ac:dyDescent="0.2">
      <c r="A1604" t="s">
        <v>136</v>
      </c>
      <c r="B1604" t="s">
        <v>312</v>
      </c>
      <c r="C1604">
        <v>2015</v>
      </c>
      <c r="D1604" s="12">
        <v>3.2</v>
      </c>
    </row>
    <row r="1605" spans="1:4" x14ac:dyDescent="0.2">
      <c r="A1605" t="s">
        <v>136</v>
      </c>
      <c r="B1605" t="s">
        <v>312</v>
      </c>
      <c r="C1605">
        <v>2016</v>
      </c>
      <c r="D1605" s="12">
        <v>3.4</v>
      </c>
    </row>
    <row r="1606" spans="1:4" x14ac:dyDescent="0.2">
      <c r="A1606" t="s">
        <v>136</v>
      </c>
      <c r="B1606" t="s">
        <v>312</v>
      </c>
      <c r="C1606">
        <v>2017</v>
      </c>
      <c r="D1606" s="12">
        <v>3.2</v>
      </c>
    </row>
    <row r="1607" spans="1:4" x14ac:dyDescent="0.2">
      <c r="A1607" t="s">
        <v>150</v>
      </c>
      <c r="B1607" t="s">
        <v>313</v>
      </c>
      <c r="C1607">
        <v>1970</v>
      </c>
      <c r="D1607" s="12">
        <v>4.9000000950000002</v>
      </c>
    </row>
    <row r="1608" spans="1:4" x14ac:dyDescent="0.2">
      <c r="A1608" t="s">
        <v>150</v>
      </c>
      <c r="B1608" t="s">
        <v>313</v>
      </c>
      <c r="C1608">
        <v>1985</v>
      </c>
      <c r="D1608" s="12">
        <v>5.0999999049999998</v>
      </c>
    </row>
    <row r="1609" spans="1:4" x14ac:dyDescent="0.2">
      <c r="A1609" t="s">
        <v>150</v>
      </c>
      <c r="B1609" t="s">
        <v>313</v>
      </c>
      <c r="C1609">
        <v>1995</v>
      </c>
      <c r="D1609" s="12">
        <v>6.6999998090000004</v>
      </c>
    </row>
    <row r="1610" spans="1:4" x14ac:dyDescent="0.2">
      <c r="A1610" t="s">
        <v>150</v>
      </c>
      <c r="B1610" t="s">
        <v>313</v>
      </c>
      <c r="C1610">
        <v>2005</v>
      </c>
      <c r="D1610" s="12">
        <v>9.8000001910000005</v>
      </c>
    </row>
    <row r="1611" spans="1:4" x14ac:dyDescent="0.2">
      <c r="A1611" t="s">
        <v>150</v>
      </c>
      <c r="B1611" t="s">
        <v>313</v>
      </c>
      <c r="C1611">
        <v>2006</v>
      </c>
      <c r="D1611" s="12">
        <v>8.6999998089999995</v>
      </c>
    </row>
    <row r="1612" spans="1:4" x14ac:dyDescent="0.2">
      <c r="A1612" t="s">
        <v>111</v>
      </c>
      <c r="B1612" t="s">
        <v>314</v>
      </c>
      <c r="C1612">
        <v>1960</v>
      </c>
      <c r="D1612" s="12">
        <v>9.3000000000000007</v>
      </c>
    </row>
    <row r="1613" spans="1:4" x14ac:dyDescent="0.2">
      <c r="A1613" t="s">
        <v>111</v>
      </c>
      <c r="B1613" t="s">
        <v>314</v>
      </c>
      <c r="C1613">
        <v>1963</v>
      </c>
      <c r="D1613" s="12">
        <v>9.6999999999999993</v>
      </c>
    </row>
    <row r="1614" spans="1:4" x14ac:dyDescent="0.2">
      <c r="A1614" t="s">
        <v>111</v>
      </c>
      <c r="B1614" t="s">
        <v>314</v>
      </c>
      <c r="C1614">
        <v>1964</v>
      </c>
      <c r="D1614" s="12">
        <v>9.9</v>
      </c>
    </row>
    <row r="1615" spans="1:4" x14ac:dyDescent="0.2">
      <c r="A1615" t="s">
        <v>111</v>
      </c>
      <c r="B1615" t="s">
        <v>314</v>
      </c>
      <c r="C1615">
        <v>1965</v>
      </c>
      <c r="D1615" s="12">
        <v>9.6999999999999993</v>
      </c>
    </row>
    <row r="1616" spans="1:4" x14ac:dyDescent="0.2">
      <c r="A1616" t="s">
        <v>111</v>
      </c>
      <c r="B1616" t="s">
        <v>314</v>
      </c>
      <c r="C1616">
        <v>1966</v>
      </c>
      <c r="D1616" s="12">
        <v>9.5</v>
      </c>
    </row>
    <row r="1617" spans="1:4" x14ac:dyDescent="0.2">
      <c r="A1617" t="s">
        <v>111</v>
      </c>
      <c r="B1617" t="s">
        <v>314</v>
      </c>
      <c r="C1617">
        <v>1967</v>
      </c>
      <c r="D1617" s="12">
        <v>9.6</v>
      </c>
    </row>
    <row r="1618" spans="1:4" x14ac:dyDescent="0.2">
      <c r="A1618" t="s">
        <v>111</v>
      </c>
      <c r="B1618" t="s">
        <v>314</v>
      </c>
      <c r="C1618">
        <v>1968</v>
      </c>
      <c r="D1618" s="12">
        <v>9.5</v>
      </c>
    </row>
    <row r="1619" spans="1:4" x14ac:dyDescent="0.2">
      <c r="A1619" t="s">
        <v>111</v>
      </c>
      <c r="B1619" t="s">
        <v>314</v>
      </c>
      <c r="C1619">
        <v>1969</v>
      </c>
      <c r="D1619" s="12">
        <v>9.6</v>
      </c>
    </row>
    <row r="1620" spans="1:4" x14ac:dyDescent="0.2">
      <c r="A1620" t="s">
        <v>111</v>
      </c>
      <c r="B1620" t="s">
        <v>314</v>
      </c>
      <c r="C1620">
        <v>1970</v>
      </c>
      <c r="D1620" s="12">
        <v>10</v>
      </c>
    </row>
    <row r="1621" spans="1:4" x14ac:dyDescent="0.2">
      <c r="A1621" t="s">
        <v>111</v>
      </c>
      <c r="B1621" t="s">
        <v>314</v>
      </c>
      <c r="C1621">
        <v>1971</v>
      </c>
      <c r="D1621" s="12">
        <v>10.5</v>
      </c>
    </row>
    <row r="1622" spans="1:4" x14ac:dyDescent="0.2">
      <c r="A1622" t="s">
        <v>111</v>
      </c>
      <c r="B1622" t="s">
        <v>314</v>
      </c>
      <c r="C1622">
        <v>1972</v>
      </c>
      <c r="D1622" s="12">
        <v>10.4</v>
      </c>
    </row>
    <row r="1623" spans="1:4" x14ac:dyDescent="0.2">
      <c r="A1623" t="s">
        <v>111</v>
      </c>
      <c r="B1623" t="s">
        <v>314</v>
      </c>
      <c r="C1623">
        <v>1973</v>
      </c>
      <c r="D1623" s="12">
        <v>9.9</v>
      </c>
    </row>
    <row r="1624" spans="1:4" x14ac:dyDescent="0.2">
      <c r="A1624" t="s">
        <v>111</v>
      </c>
      <c r="B1624" t="s">
        <v>314</v>
      </c>
      <c r="C1624">
        <v>1974</v>
      </c>
      <c r="D1624" s="12">
        <v>9.1</v>
      </c>
    </row>
    <row r="1625" spans="1:4" x14ac:dyDescent="0.2">
      <c r="A1625" t="s">
        <v>111</v>
      </c>
      <c r="B1625" t="s">
        <v>314</v>
      </c>
      <c r="C1625">
        <v>1975</v>
      </c>
      <c r="D1625" s="12">
        <v>8.5</v>
      </c>
    </row>
    <row r="1626" spans="1:4" x14ac:dyDescent="0.2">
      <c r="A1626" t="s">
        <v>111</v>
      </c>
      <c r="B1626" t="s">
        <v>314</v>
      </c>
      <c r="C1626">
        <v>1976</v>
      </c>
      <c r="D1626" s="12">
        <v>7.8</v>
      </c>
    </row>
    <row r="1627" spans="1:4" x14ac:dyDescent="0.2">
      <c r="A1627" t="s">
        <v>111</v>
      </c>
      <c r="B1627" t="s">
        <v>314</v>
      </c>
      <c r="C1627">
        <v>1977</v>
      </c>
      <c r="D1627" s="12">
        <v>7.2</v>
      </c>
    </row>
    <row r="1628" spans="1:4" x14ac:dyDescent="0.2">
      <c r="A1628" t="s">
        <v>111</v>
      </c>
      <c r="B1628" t="s">
        <v>314</v>
      </c>
      <c r="C1628">
        <v>1978</v>
      </c>
      <c r="D1628" s="12">
        <v>6.9</v>
      </c>
    </row>
    <row r="1629" spans="1:4" x14ac:dyDescent="0.2">
      <c r="A1629" t="s">
        <v>111</v>
      </c>
      <c r="B1629" t="s">
        <v>314</v>
      </c>
      <c r="C1629">
        <v>1979</v>
      </c>
      <c r="D1629" s="12">
        <v>6.8</v>
      </c>
    </row>
    <row r="1630" spans="1:4" x14ac:dyDescent="0.2">
      <c r="A1630" t="s">
        <v>111</v>
      </c>
      <c r="B1630" t="s">
        <v>314</v>
      </c>
      <c r="C1630">
        <v>1980</v>
      </c>
      <c r="D1630" s="12">
        <v>6.7</v>
      </c>
    </row>
    <row r="1631" spans="1:4" x14ac:dyDescent="0.2">
      <c r="A1631" t="s">
        <v>111</v>
      </c>
      <c r="B1631" t="s">
        <v>314</v>
      </c>
      <c r="C1631">
        <v>1981</v>
      </c>
      <c r="D1631" s="12">
        <v>6.6</v>
      </c>
    </row>
    <row r="1632" spans="1:4" x14ac:dyDescent="0.2">
      <c r="A1632" t="s">
        <v>111</v>
      </c>
      <c r="B1632" t="s">
        <v>314</v>
      </c>
      <c r="C1632">
        <v>1982</v>
      </c>
      <c r="D1632" s="12">
        <v>6.6</v>
      </c>
    </row>
    <row r="1633" spans="1:4" x14ac:dyDescent="0.2">
      <c r="A1633" t="s">
        <v>111</v>
      </c>
      <c r="B1633" t="s">
        <v>314</v>
      </c>
      <c r="C1633">
        <v>1983</v>
      </c>
      <c r="D1633" s="12">
        <v>6.4</v>
      </c>
    </row>
    <row r="1634" spans="1:4" x14ac:dyDescent="0.2">
      <c r="A1634" t="s">
        <v>111</v>
      </c>
      <c r="B1634" t="s">
        <v>314</v>
      </c>
      <c r="C1634">
        <v>1984</v>
      </c>
      <c r="D1634" s="12">
        <v>6.2</v>
      </c>
    </row>
    <row r="1635" spans="1:4" x14ac:dyDescent="0.2">
      <c r="A1635" t="s">
        <v>111</v>
      </c>
      <c r="B1635" t="s">
        <v>314</v>
      </c>
      <c r="C1635">
        <v>1985</v>
      </c>
      <c r="D1635" s="12">
        <v>6.1</v>
      </c>
    </row>
    <row r="1636" spans="1:4" x14ac:dyDescent="0.2">
      <c r="A1636" t="s">
        <v>111</v>
      </c>
      <c r="B1636" t="s">
        <v>314</v>
      </c>
      <c r="C1636">
        <v>1986</v>
      </c>
      <c r="D1636" s="12">
        <v>5.9</v>
      </c>
    </row>
    <row r="1637" spans="1:4" x14ac:dyDescent="0.2">
      <c r="A1637" t="s">
        <v>111</v>
      </c>
      <c r="B1637" t="s">
        <v>314</v>
      </c>
      <c r="C1637">
        <v>1987</v>
      </c>
      <c r="D1637" s="12">
        <v>5.7</v>
      </c>
    </row>
    <row r="1638" spans="1:4" x14ac:dyDescent="0.2">
      <c r="A1638" t="s">
        <v>111</v>
      </c>
      <c r="B1638" t="s">
        <v>314</v>
      </c>
      <c r="C1638">
        <v>1988</v>
      </c>
      <c r="D1638" s="12">
        <v>5.8</v>
      </c>
    </row>
    <row r="1639" spans="1:4" x14ac:dyDescent="0.2">
      <c r="A1639" t="s">
        <v>111</v>
      </c>
      <c r="B1639" t="s">
        <v>314</v>
      </c>
      <c r="C1639">
        <v>1989</v>
      </c>
      <c r="D1639" s="12">
        <v>5.8</v>
      </c>
    </row>
    <row r="1640" spans="1:4" x14ac:dyDescent="0.2">
      <c r="A1640" t="s">
        <v>111</v>
      </c>
      <c r="B1640" t="s">
        <v>314</v>
      </c>
      <c r="C1640">
        <v>1990</v>
      </c>
      <c r="D1640" s="12">
        <v>5.9</v>
      </c>
    </row>
    <row r="1641" spans="1:4" x14ac:dyDescent="0.2">
      <c r="A1641" t="s">
        <v>111</v>
      </c>
      <c r="B1641" t="s">
        <v>314</v>
      </c>
      <c r="C1641">
        <v>1991</v>
      </c>
      <c r="D1641" s="12">
        <v>6</v>
      </c>
    </row>
    <row r="1642" spans="1:4" x14ac:dyDescent="0.2">
      <c r="A1642" t="s">
        <v>111</v>
      </c>
      <c r="B1642" t="s">
        <v>314</v>
      </c>
      <c r="C1642">
        <v>1992</v>
      </c>
      <c r="D1642" s="12">
        <v>6.1</v>
      </c>
    </row>
    <row r="1643" spans="1:4" x14ac:dyDescent="0.2">
      <c r="A1643" t="s">
        <v>111</v>
      </c>
      <c r="B1643" t="s">
        <v>314</v>
      </c>
      <c r="C1643">
        <v>1993</v>
      </c>
      <c r="D1643" s="12">
        <v>6.4</v>
      </c>
    </row>
    <row r="1644" spans="1:4" x14ac:dyDescent="0.2">
      <c r="A1644" t="s">
        <v>111</v>
      </c>
      <c r="B1644" t="s">
        <v>314</v>
      </c>
      <c r="C1644">
        <v>1994</v>
      </c>
      <c r="D1644" s="12">
        <v>6.3</v>
      </c>
    </row>
    <row r="1645" spans="1:4" x14ac:dyDescent="0.2">
      <c r="A1645" t="s">
        <v>111</v>
      </c>
      <c r="B1645" t="s">
        <v>314</v>
      </c>
      <c r="C1645">
        <v>1995</v>
      </c>
      <c r="D1645" s="12">
        <v>6.4</v>
      </c>
    </row>
    <row r="1646" spans="1:4" x14ac:dyDescent="0.2">
      <c r="A1646" t="s">
        <v>111</v>
      </c>
      <c r="B1646" t="s">
        <v>314</v>
      </c>
      <c r="C1646">
        <v>1996</v>
      </c>
      <c r="D1646" s="12">
        <v>6.4</v>
      </c>
    </row>
    <row r="1647" spans="1:4" x14ac:dyDescent="0.2">
      <c r="A1647" t="s">
        <v>111</v>
      </c>
      <c r="B1647" t="s">
        <v>314</v>
      </c>
      <c r="C1647">
        <v>1997</v>
      </c>
      <c r="D1647" s="12">
        <v>6.2</v>
      </c>
    </row>
    <row r="1648" spans="1:4" x14ac:dyDescent="0.2">
      <c r="A1648" t="s">
        <v>111</v>
      </c>
      <c r="B1648" t="s">
        <v>314</v>
      </c>
      <c r="C1648">
        <v>1998</v>
      </c>
      <c r="D1648" s="12">
        <v>6.3</v>
      </c>
    </row>
    <row r="1649" spans="1:4" x14ac:dyDescent="0.2">
      <c r="A1649" t="s">
        <v>111</v>
      </c>
      <c r="B1649" t="s">
        <v>314</v>
      </c>
      <c r="C1649">
        <v>1999</v>
      </c>
      <c r="D1649" s="12">
        <v>6.1</v>
      </c>
    </row>
    <row r="1650" spans="1:4" x14ac:dyDescent="0.2">
      <c r="A1650" t="s">
        <v>111</v>
      </c>
      <c r="B1650" t="s">
        <v>314</v>
      </c>
      <c r="C1650">
        <v>2000</v>
      </c>
      <c r="D1650" s="12">
        <v>6.4</v>
      </c>
    </row>
    <row r="1651" spans="1:4" x14ac:dyDescent="0.2">
      <c r="A1651" t="s">
        <v>111</v>
      </c>
      <c r="B1651" t="s">
        <v>314</v>
      </c>
      <c r="C1651">
        <v>2001</v>
      </c>
      <c r="D1651" s="12">
        <v>6.4</v>
      </c>
    </row>
    <row r="1652" spans="1:4" x14ac:dyDescent="0.2">
      <c r="A1652" t="s">
        <v>111</v>
      </c>
      <c r="B1652" t="s">
        <v>314</v>
      </c>
      <c r="C1652">
        <v>2002</v>
      </c>
      <c r="D1652" s="12">
        <v>6</v>
      </c>
    </row>
    <row r="1653" spans="1:4" x14ac:dyDescent="0.2">
      <c r="A1653" t="s">
        <v>111</v>
      </c>
      <c r="B1653" t="s">
        <v>314</v>
      </c>
      <c r="C1653">
        <v>2003</v>
      </c>
      <c r="D1653" s="12">
        <v>5.9</v>
      </c>
    </row>
    <row r="1654" spans="1:4" x14ac:dyDescent="0.2">
      <c r="A1654" t="s">
        <v>111</v>
      </c>
      <c r="B1654" t="s">
        <v>314</v>
      </c>
      <c r="C1654">
        <v>2004</v>
      </c>
      <c r="D1654" s="12">
        <v>5.7</v>
      </c>
    </row>
    <row r="1655" spans="1:4" x14ac:dyDescent="0.2">
      <c r="A1655" t="s">
        <v>111</v>
      </c>
      <c r="B1655" t="s">
        <v>314</v>
      </c>
      <c r="C1655">
        <v>2005</v>
      </c>
      <c r="D1655" s="12">
        <v>5.7</v>
      </c>
    </row>
    <row r="1656" spans="1:4" x14ac:dyDescent="0.2">
      <c r="A1656" t="s">
        <v>111</v>
      </c>
      <c r="B1656" t="s">
        <v>314</v>
      </c>
      <c r="C1656">
        <v>2006</v>
      </c>
      <c r="D1656" s="12">
        <v>5.8</v>
      </c>
    </row>
    <row r="1657" spans="1:4" x14ac:dyDescent="0.2">
      <c r="A1657" t="s">
        <v>111</v>
      </c>
      <c r="B1657" t="s">
        <v>314</v>
      </c>
      <c r="C1657">
        <v>2007</v>
      </c>
      <c r="D1657" s="12">
        <v>5.7</v>
      </c>
    </row>
    <row r="1658" spans="1:4" x14ac:dyDescent="0.2">
      <c r="A1658" t="s">
        <v>111</v>
      </c>
      <c r="B1658" t="s">
        <v>314</v>
      </c>
      <c r="C1658">
        <v>2008</v>
      </c>
      <c r="D1658" s="12">
        <v>5.8</v>
      </c>
    </row>
    <row r="1659" spans="1:4" x14ac:dyDescent="0.2">
      <c r="A1659" t="s">
        <v>111</v>
      </c>
      <c r="B1659" t="s">
        <v>314</v>
      </c>
      <c r="C1659">
        <v>2009</v>
      </c>
      <c r="D1659" s="12">
        <v>5.6</v>
      </c>
    </row>
    <row r="1660" spans="1:4" x14ac:dyDescent="0.2">
      <c r="A1660" t="s">
        <v>111</v>
      </c>
      <c r="B1660" t="s">
        <v>314</v>
      </c>
      <c r="C1660">
        <v>2010</v>
      </c>
      <c r="D1660" s="12">
        <v>5.5</v>
      </c>
    </row>
    <row r="1661" spans="1:4" x14ac:dyDescent="0.2">
      <c r="A1661" t="s">
        <v>111</v>
      </c>
      <c r="B1661" t="s">
        <v>314</v>
      </c>
      <c r="C1661">
        <v>2011</v>
      </c>
      <c r="D1661" s="12">
        <v>5.2</v>
      </c>
    </row>
    <row r="1662" spans="1:4" x14ac:dyDescent="0.2">
      <c r="A1662" t="s">
        <v>111</v>
      </c>
      <c r="B1662" t="s">
        <v>314</v>
      </c>
      <c r="C1662">
        <v>2012</v>
      </c>
      <c r="D1662" s="12">
        <v>5.3</v>
      </c>
    </row>
    <row r="1663" spans="1:4" x14ac:dyDescent="0.2">
      <c r="A1663" t="s">
        <v>111</v>
      </c>
      <c r="B1663" t="s">
        <v>314</v>
      </c>
      <c r="C1663">
        <v>2013</v>
      </c>
      <c r="D1663" s="12">
        <v>5.3</v>
      </c>
    </row>
    <row r="1664" spans="1:4" x14ac:dyDescent="0.2">
      <c r="A1664" t="s">
        <v>111</v>
      </c>
      <c r="B1664" t="s">
        <v>314</v>
      </c>
      <c r="C1664">
        <v>2014</v>
      </c>
      <c r="D1664" s="12">
        <v>5.0999999999999996</v>
      </c>
    </row>
    <row r="1665" spans="1:4" x14ac:dyDescent="0.2">
      <c r="A1665" t="s">
        <v>111</v>
      </c>
      <c r="B1665" t="s">
        <v>314</v>
      </c>
      <c r="C1665">
        <v>2015</v>
      </c>
      <c r="D1665" s="12">
        <v>5.0999999999999996</v>
      </c>
    </row>
    <row r="1666" spans="1:4" x14ac:dyDescent="0.2">
      <c r="A1666" t="s">
        <v>111</v>
      </c>
      <c r="B1666" t="s">
        <v>314</v>
      </c>
      <c r="C1666">
        <v>2016</v>
      </c>
      <c r="D1666" s="12">
        <v>5</v>
      </c>
    </row>
    <row r="1667" spans="1:4" x14ac:dyDescent="0.2">
      <c r="A1667" t="s">
        <v>111</v>
      </c>
      <c r="B1667" t="s">
        <v>314</v>
      </c>
      <c r="C1667">
        <v>2017</v>
      </c>
      <c r="D1667" s="12">
        <v>4.9000000000000004</v>
      </c>
    </row>
    <row r="1668" spans="1:4" x14ac:dyDescent="0.2">
      <c r="A1668" t="s">
        <v>126</v>
      </c>
      <c r="B1668" t="s">
        <v>315</v>
      </c>
      <c r="C1668">
        <v>1970</v>
      </c>
      <c r="D1668" s="12">
        <v>7.1999998090000004</v>
      </c>
    </row>
    <row r="1669" spans="1:4" x14ac:dyDescent="0.2">
      <c r="A1669" t="s">
        <v>126</v>
      </c>
      <c r="B1669" t="s">
        <v>315</v>
      </c>
      <c r="C1669">
        <v>1985</v>
      </c>
      <c r="D1669" s="12">
        <v>7.4000000950000002</v>
      </c>
    </row>
    <row r="1670" spans="1:4" x14ac:dyDescent="0.2">
      <c r="A1670" t="s">
        <v>126</v>
      </c>
      <c r="B1670" t="s">
        <v>315</v>
      </c>
      <c r="C1670">
        <v>1995</v>
      </c>
      <c r="D1670" s="12">
        <v>8.1999998089999995</v>
      </c>
    </row>
    <row r="1671" spans="1:4" x14ac:dyDescent="0.2">
      <c r="A1671" t="s">
        <v>126</v>
      </c>
      <c r="B1671" t="s">
        <v>315</v>
      </c>
      <c r="C1671">
        <v>2005</v>
      </c>
      <c r="D1671" s="12">
        <v>10.19999981</v>
      </c>
    </row>
    <row r="1672" spans="1:4" x14ac:dyDescent="0.2">
      <c r="A1672" t="s">
        <v>126</v>
      </c>
      <c r="B1672" t="s">
        <v>315</v>
      </c>
      <c r="C1672">
        <v>2006</v>
      </c>
      <c r="D1672" s="12">
        <v>10.399999620000001</v>
      </c>
    </row>
    <row r="1673" spans="1:4" x14ac:dyDescent="0.2">
      <c r="A1673" t="s">
        <v>62</v>
      </c>
      <c r="B1673" t="s">
        <v>316</v>
      </c>
      <c r="C1673">
        <v>1970</v>
      </c>
      <c r="D1673" s="12">
        <v>9.5</v>
      </c>
    </row>
    <row r="1674" spans="1:4" x14ac:dyDescent="0.2">
      <c r="A1674" t="s">
        <v>62</v>
      </c>
      <c r="B1674" t="s">
        <v>316</v>
      </c>
      <c r="C1674">
        <v>1985</v>
      </c>
      <c r="D1674" s="12">
        <v>10.100000380000001</v>
      </c>
    </row>
    <row r="1675" spans="1:4" x14ac:dyDescent="0.2">
      <c r="A1675" t="s">
        <v>62</v>
      </c>
      <c r="B1675" t="s">
        <v>316</v>
      </c>
      <c r="C1675">
        <v>1995</v>
      </c>
      <c r="D1675" s="12">
        <v>7.4000000950000002</v>
      </c>
    </row>
    <row r="1676" spans="1:4" x14ac:dyDescent="0.2">
      <c r="A1676" t="s">
        <v>62</v>
      </c>
      <c r="B1676" t="s">
        <v>316</v>
      </c>
      <c r="C1676">
        <v>2005</v>
      </c>
      <c r="D1676" s="12">
        <v>8.1000003809999992</v>
      </c>
    </row>
    <row r="1677" spans="1:4" x14ac:dyDescent="0.2">
      <c r="A1677" t="s">
        <v>62</v>
      </c>
      <c r="B1677" t="s">
        <v>316</v>
      </c>
      <c r="C1677">
        <v>2006</v>
      </c>
      <c r="D1677" s="12">
        <v>9</v>
      </c>
    </row>
    <row r="1678" spans="1:4" x14ac:dyDescent="0.2">
      <c r="A1678" t="s">
        <v>317</v>
      </c>
      <c r="B1678" t="s">
        <v>318</v>
      </c>
      <c r="C1678">
        <v>1970</v>
      </c>
      <c r="D1678" s="12">
        <v>6.8000001909999996</v>
      </c>
    </row>
    <row r="1679" spans="1:4" x14ac:dyDescent="0.2">
      <c r="A1679" t="s">
        <v>319</v>
      </c>
      <c r="B1679" t="s">
        <v>320</v>
      </c>
      <c r="C1679">
        <v>2003</v>
      </c>
      <c r="D1679" s="12">
        <v>8.5</v>
      </c>
    </row>
    <row r="1680" spans="1:4" x14ac:dyDescent="0.2">
      <c r="A1680" t="s">
        <v>319</v>
      </c>
      <c r="B1680" t="s">
        <v>320</v>
      </c>
      <c r="C1680">
        <v>2004</v>
      </c>
      <c r="D1680" s="12">
        <v>8.4</v>
      </c>
    </row>
    <row r="1681" spans="1:4" x14ac:dyDescent="0.2">
      <c r="A1681" t="s">
        <v>319</v>
      </c>
      <c r="B1681" t="s">
        <v>320</v>
      </c>
      <c r="C1681">
        <v>2005</v>
      </c>
      <c r="D1681" s="12">
        <v>7.6</v>
      </c>
    </row>
    <row r="1682" spans="1:4" x14ac:dyDescent="0.2">
      <c r="A1682" t="s">
        <v>319</v>
      </c>
      <c r="B1682" t="s">
        <v>320</v>
      </c>
      <c r="C1682">
        <v>2006</v>
      </c>
      <c r="D1682" s="12">
        <v>7.5</v>
      </c>
    </row>
    <row r="1683" spans="1:4" x14ac:dyDescent="0.2">
      <c r="A1683" t="s">
        <v>319</v>
      </c>
      <c r="B1683" t="s">
        <v>320</v>
      </c>
      <c r="C1683">
        <v>2007</v>
      </c>
      <c r="D1683" s="12">
        <v>7.9</v>
      </c>
    </row>
    <row r="1684" spans="1:4" x14ac:dyDescent="0.2">
      <c r="A1684" t="s">
        <v>319</v>
      </c>
      <c r="B1684" t="s">
        <v>320</v>
      </c>
      <c r="C1684">
        <v>2008</v>
      </c>
      <c r="D1684" s="12">
        <v>8.3000000000000007</v>
      </c>
    </row>
    <row r="1685" spans="1:4" x14ac:dyDescent="0.2">
      <c r="A1685" t="s">
        <v>319</v>
      </c>
      <c r="B1685" t="s">
        <v>320</v>
      </c>
      <c r="C1685">
        <v>2009</v>
      </c>
      <c r="D1685" s="12">
        <v>8.9</v>
      </c>
    </row>
    <row r="1686" spans="1:4" x14ac:dyDescent="0.2">
      <c r="A1686" t="s">
        <v>319</v>
      </c>
      <c r="B1686" t="s">
        <v>320</v>
      </c>
      <c r="C1686">
        <v>2011</v>
      </c>
      <c r="D1686" s="12">
        <v>9.3000000000000007</v>
      </c>
    </row>
    <row r="1687" spans="1:4" x14ac:dyDescent="0.2">
      <c r="A1687" t="s">
        <v>319</v>
      </c>
      <c r="B1687" t="s">
        <v>320</v>
      </c>
      <c r="C1687">
        <v>2012</v>
      </c>
      <c r="D1687" s="12">
        <v>9.5</v>
      </c>
    </row>
    <row r="1688" spans="1:4" x14ac:dyDescent="0.2">
      <c r="A1688" t="s">
        <v>319</v>
      </c>
      <c r="B1688" t="s">
        <v>320</v>
      </c>
      <c r="C1688">
        <v>2015</v>
      </c>
      <c r="D1688" s="12">
        <v>9.1</v>
      </c>
    </row>
    <row r="1689" spans="1:4" x14ac:dyDescent="0.2">
      <c r="A1689" t="s">
        <v>319</v>
      </c>
      <c r="B1689" t="s">
        <v>320</v>
      </c>
      <c r="C1689">
        <v>2016</v>
      </c>
      <c r="D1689" s="12">
        <v>9</v>
      </c>
    </row>
    <row r="1690" spans="1:4" x14ac:dyDescent="0.2">
      <c r="A1690" t="s">
        <v>319</v>
      </c>
      <c r="B1690" t="s">
        <v>320</v>
      </c>
      <c r="C1690">
        <v>2017</v>
      </c>
      <c r="D1690" s="12">
        <v>9.6</v>
      </c>
    </row>
    <row r="1691" spans="1:4" x14ac:dyDescent="0.2">
      <c r="A1691" t="s">
        <v>147</v>
      </c>
      <c r="B1691" t="s">
        <v>321</v>
      </c>
      <c r="C1691">
        <v>1970</v>
      </c>
      <c r="D1691" s="12">
        <v>3.9000000950000002</v>
      </c>
    </row>
    <row r="1692" spans="1:4" x14ac:dyDescent="0.2">
      <c r="A1692" t="s">
        <v>147</v>
      </c>
      <c r="B1692" t="s">
        <v>321</v>
      </c>
      <c r="C1692">
        <v>1985</v>
      </c>
      <c r="D1692" s="12">
        <v>5.6999998090000004</v>
      </c>
    </row>
    <row r="1693" spans="1:4" x14ac:dyDescent="0.2">
      <c r="A1693" t="s">
        <v>147</v>
      </c>
      <c r="B1693" t="s">
        <v>321</v>
      </c>
      <c r="C1693">
        <v>1995</v>
      </c>
      <c r="D1693" s="12">
        <v>6</v>
      </c>
    </row>
    <row r="1694" spans="1:4" x14ac:dyDescent="0.2">
      <c r="A1694" t="s">
        <v>147</v>
      </c>
      <c r="B1694" t="s">
        <v>321</v>
      </c>
      <c r="C1694">
        <v>2005</v>
      </c>
      <c r="D1694" s="12">
        <v>4.5999999049999998</v>
      </c>
    </row>
    <row r="1695" spans="1:4" x14ac:dyDescent="0.2">
      <c r="A1695" t="s">
        <v>147</v>
      </c>
      <c r="B1695" t="s">
        <v>321</v>
      </c>
      <c r="C1695">
        <v>2006</v>
      </c>
      <c r="D1695" s="12">
        <v>4.5</v>
      </c>
    </row>
    <row r="1696" spans="1:4" x14ac:dyDescent="0.2">
      <c r="A1696" t="s">
        <v>139</v>
      </c>
      <c r="B1696" t="s">
        <v>322</v>
      </c>
      <c r="C1696">
        <v>1970</v>
      </c>
      <c r="D1696" s="12">
        <v>9.1999998089999995</v>
      </c>
    </row>
    <row r="1697" spans="1:4" x14ac:dyDescent="0.2">
      <c r="A1697" t="s">
        <v>139</v>
      </c>
      <c r="B1697" t="s">
        <v>322</v>
      </c>
      <c r="C1697">
        <v>1985</v>
      </c>
      <c r="D1697" s="12">
        <v>10.100000380000001</v>
      </c>
    </row>
    <row r="1698" spans="1:4" x14ac:dyDescent="0.2">
      <c r="A1698" t="s">
        <v>139</v>
      </c>
      <c r="B1698" t="s">
        <v>322</v>
      </c>
      <c r="C1698">
        <v>1995</v>
      </c>
      <c r="D1698" s="12">
        <v>6</v>
      </c>
    </row>
    <row r="1699" spans="1:4" x14ac:dyDescent="0.2">
      <c r="A1699" t="s">
        <v>139</v>
      </c>
      <c r="B1699" t="s">
        <v>322</v>
      </c>
      <c r="C1699">
        <v>2005</v>
      </c>
      <c r="D1699" s="12">
        <v>7.3000001909999996</v>
      </c>
    </row>
    <row r="1700" spans="1:4" x14ac:dyDescent="0.2">
      <c r="A1700" t="s">
        <v>139</v>
      </c>
      <c r="B1700" t="s">
        <v>322</v>
      </c>
      <c r="C1700">
        <v>2006</v>
      </c>
      <c r="D1700" s="12">
        <v>8.3999996190000008</v>
      </c>
    </row>
    <row r="1701" spans="1:4" x14ac:dyDescent="0.2">
      <c r="A1701" t="s">
        <v>76</v>
      </c>
      <c r="B1701" t="s">
        <v>323</v>
      </c>
      <c r="C1701">
        <v>1960</v>
      </c>
      <c r="D1701" s="12">
        <v>11</v>
      </c>
    </row>
    <row r="1702" spans="1:4" x14ac:dyDescent="0.2">
      <c r="A1702" t="s">
        <v>76</v>
      </c>
      <c r="B1702" t="s">
        <v>323</v>
      </c>
      <c r="C1702">
        <v>1961</v>
      </c>
      <c r="D1702" s="12">
        <v>10.5</v>
      </c>
    </row>
    <row r="1703" spans="1:4" x14ac:dyDescent="0.2">
      <c r="A1703" t="s">
        <v>76</v>
      </c>
      <c r="B1703" t="s">
        <v>323</v>
      </c>
      <c r="C1703">
        <v>1962</v>
      </c>
      <c r="D1703" s="12">
        <v>10</v>
      </c>
    </row>
    <row r="1704" spans="1:4" x14ac:dyDescent="0.2">
      <c r="A1704" t="s">
        <v>76</v>
      </c>
      <c r="B1704" t="s">
        <v>323</v>
      </c>
      <c r="C1704">
        <v>1963</v>
      </c>
      <c r="D1704" s="12">
        <v>9.5</v>
      </c>
    </row>
    <row r="1705" spans="1:4" x14ac:dyDescent="0.2">
      <c r="A1705" t="s">
        <v>76</v>
      </c>
      <c r="B1705" t="s">
        <v>323</v>
      </c>
      <c r="C1705">
        <v>1964</v>
      </c>
      <c r="D1705" s="12">
        <v>8.6</v>
      </c>
    </row>
    <row r="1706" spans="1:4" x14ac:dyDescent="0.2">
      <c r="A1706" t="s">
        <v>76</v>
      </c>
      <c r="B1706" t="s">
        <v>323</v>
      </c>
      <c r="C1706">
        <v>1965</v>
      </c>
      <c r="D1706" s="12">
        <v>8.8000000000000007</v>
      </c>
    </row>
    <row r="1707" spans="1:4" x14ac:dyDescent="0.2">
      <c r="A1707" t="s">
        <v>76</v>
      </c>
      <c r="B1707" t="s">
        <v>323</v>
      </c>
      <c r="C1707">
        <v>1966</v>
      </c>
      <c r="D1707" s="12">
        <v>9.8000000000000007</v>
      </c>
    </row>
    <row r="1708" spans="1:4" x14ac:dyDescent="0.2">
      <c r="A1708" t="s">
        <v>76</v>
      </c>
      <c r="B1708" t="s">
        <v>323</v>
      </c>
      <c r="C1708">
        <v>1967</v>
      </c>
      <c r="D1708" s="12">
        <v>9.9</v>
      </c>
    </row>
    <row r="1709" spans="1:4" x14ac:dyDescent="0.2">
      <c r="A1709" t="s">
        <v>76</v>
      </c>
      <c r="B1709" t="s">
        <v>323</v>
      </c>
      <c r="C1709">
        <v>1968</v>
      </c>
      <c r="D1709" s="12">
        <v>10.199999999999999</v>
      </c>
    </row>
    <row r="1710" spans="1:4" x14ac:dyDescent="0.2">
      <c r="A1710" t="s">
        <v>76</v>
      </c>
      <c r="B1710" t="s">
        <v>323</v>
      </c>
      <c r="C1710">
        <v>1969</v>
      </c>
      <c r="D1710" s="12">
        <v>10</v>
      </c>
    </row>
    <row r="1711" spans="1:4" x14ac:dyDescent="0.2">
      <c r="A1711" t="s">
        <v>76</v>
      </c>
      <c r="B1711" t="s">
        <v>323</v>
      </c>
      <c r="C1711">
        <v>1970</v>
      </c>
      <c r="D1711" s="12">
        <v>10.199999999999999</v>
      </c>
    </row>
    <row r="1712" spans="1:4" x14ac:dyDescent="0.2">
      <c r="A1712" t="s">
        <v>76</v>
      </c>
      <c r="B1712" t="s">
        <v>323</v>
      </c>
      <c r="C1712">
        <v>1971</v>
      </c>
      <c r="D1712" s="12">
        <v>10</v>
      </c>
    </row>
    <row r="1713" spans="1:4" x14ac:dyDescent="0.2">
      <c r="A1713" t="s">
        <v>76</v>
      </c>
      <c r="B1713" t="s">
        <v>323</v>
      </c>
      <c r="C1713">
        <v>1972</v>
      </c>
      <c r="D1713" s="12">
        <v>9.4</v>
      </c>
    </row>
    <row r="1714" spans="1:4" x14ac:dyDescent="0.2">
      <c r="A1714" t="s">
        <v>76</v>
      </c>
      <c r="B1714" t="s">
        <v>323</v>
      </c>
      <c r="C1714">
        <v>1973</v>
      </c>
      <c r="D1714" s="12">
        <v>9.8000000000000007</v>
      </c>
    </row>
    <row r="1715" spans="1:4" x14ac:dyDescent="0.2">
      <c r="A1715" t="s">
        <v>76</v>
      </c>
      <c r="B1715" t="s">
        <v>323</v>
      </c>
      <c r="C1715">
        <v>1974</v>
      </c>
      <c r="D1715" s="12">
        <v>10</v>
      </c>
    </row>
    <row r="1716" spans="1:4" x14ac:dyDescent="0.2">
      <c r="A1716" t="s">
        <v>76</v>
      </c>
      <c r="B1716" t="s">
        <v>323</v>
      </c>
      <c r="C1716">
        <v>1975</v>
      </c>
      <c r="D1716" s="12">
        <v>10</v>
      </c>
    </row>
    <row r="1717" spans="1:4" x14ac:dyDescent="0.2">
      <c r="A1717" t="s">
        <v>76</v>
      </c>
      <c r="B1717" t="s">
        <v>323</v>
      </c>
      <c r="C1717">
        <v>1976</v>
      </c>
      <c r="D1717" s="12">
        <v>9.6</v>
      </c>
    </row>
    <row r="1718" spans="1:4" x14ac:dyDescent="0.2">
      <c r="A1718" t="s">
        <v>76</v>
      </c>
      <c r="B1718" t="s">
        <v>323</v>
      </c>
      <c r="C1718">
        <v>1977</v>
      </c>
      <c r="D1718" s="12">
        <v>10</v>
      </c>
    </row>
    <row r="1719" spans="1:4" x14ac:dyDescent="0.2">
      <c r="A1719" t="s">
        <v>76</v>
      </c>
      <c r="B1719" t="s">
        <v>323</v>
      </c>
      <c r="C1719">
        <v>1978</v>
      </c>
      <c r="D1719" s="12">
        <v>10.199999999999999</v>
      </c>
    </row>
    <row r="1720" spans="1:4" x14ac:dyDescent="0.2">
      <c r="A1720" t="s">
        <v>76</v>
      </c>
      <c r="B1720" t="s">
        <v>323</v>
      </c>
      <c r="C1720">
        <v>1979</v>
      </c>
      <c r="D1720" s="12">
        <v>10</v>
      </c>
    </row>
    <row r="1721" spans="1:4" x14ac:dyDescent="0.2">
      <c r="A1721" t="s">
        <v>76</v>
      </c>
      <c r="B1721" t="s">
        <v>323</v>
      </c>
      <c r="C1721">
        <v>1980</v>
      </c>
      <c r="D1721" s="12">
        <v>9.8000000000000007</v>
      </c>
    </row>
    <row r="1722" spans="1:4" x14ac:dyDescent="0.2">
      <c r="A1722" t="s">
        <v>76</v>
      </c>
      <c r="B1722" t="s">
        <v>323</v>
      </c>
      <c r="C1722">
        <v>1981</v>
      </c>
      <c r="D1722" s="12">
        <v>9.8000000000000007</v>
      </c>
    </row>
    <row r="1723" spans="1:4" x14ac:dyDescent="0.2">
      <c r="A1723" t="s">
        <v>76</v>
      </c>
      <c r="B1723" t="s">
        <v>323</v>
      </c>
      <c r="C1723">
        <v>1982</v>
      </c>
      <c r="D1723" s="12">
        <v>9.6999999999999993</v>
      </c>
    </row>
    <row r="1724" spans="1:4" x14ac:dyDescent="0.2">
      <c r="A1724" t="s">
        <v>76</v>
      </c>
      <c r="B1724" t="s">
        <v>323</v>
      </c>
      <c r="C1724">
        <v>1983</v>
      </c>
      <c r="D1724" s="12">
        <v>9.5</v>
      </c>
    </row>
    <row r="1725" spans="1:4" x14ac:dyDescent="0.2">
      <c r="A1725" t="s">
        <v>76</v>
      </c>
      <c r="B1725" t="s">
        <v>323</v>
      </c>
      <c r="C1725">
        <v>1984</v>
      </c>
      <c r="D1725" s="12">
        <v>9.1999999999999993</v>
      </c>
    </row>
    <row r="1726" spans="1:4" x14ac:dyDescent="0.2">
      <c r="A1726" t="s">
        <v>76</v>
      </c>
      <c r="B1726" t="s">
        <v>323</v>
      </c>
      <c r="C1726">
        <v>1985</v>
      </c>
      <c r="D1726" s="12">
        <v>9.3000000000000007</v>
      </c>
    </row>
    <row r="1727" spans="1:4" x14ac:dyDescent="0.2">
      <c r="A1727" t="s">
        <v>76</v>
      </c>
      <c r="B1727" t="s">
        <v>323</v>
      </c>
      <c r="C1727">
        <v>1986</v>
      </c>
      <c r="D1727" s="12">
        <v>9.6999999999999993</v>
      </c>
    </row>
    <row r="1728" spans="1:4" x14ac:dyDescent="0.2">
      <c r="A1728" t="s">
        <v>76</v>
      </c>
      <c r="B1728" t="s">
        <v>323</v>
      </c>
      <c r="C1728">
        <v>1987</v>
      </c>
      <c r="D1728" s="12">
        <v>9.6999999999999993</v>
      </c>
    </row>
    <row r="1729" spans="1:4" x14ac:dyDescent="0.2">
      <c r="A1729" t="s">
        <v>76</v>
      </c>
      <c r="B1729" t="s">
        <v>323</v>
      </c>
      <c r="C1729">
        <v>1988</v>
      </c>
      <c r="D1729" s="12">
        <v>9.5</v>
      </c>
    </row>
    <row r="1730" spans="1:4" x14ac:dyDescent="0.2">
      <c r="A1730" t="s">
        <v>76</v>
      </c>
      <c r="B1730" t="s">
        <v>323</v>
      </c>
      <c r="C1730">
        <v>1989</v>
      </c>
      <c r="D1730" s="12">
        <v>9.1999999999999993</v>
      </c>
    </row>
    <row r="1731" spans="1:4" x14ac:dyDescent="0.2">
      <c r="A1731" t="s">
        <v>76</v>
      </c>
      <c r="B1731" t="s">
        <v>323</v>
      </c>
      <c r="C1731">
        <v>1990</v>
      </c>
      <c r="D1731" s="12">
        <v>8.9</v>
      </c>
    </row>
    <row r="1732" spans="1:4" x14ac:dyDescent="0.2">
      <c r="A1732" t="s">
        <v>76</v>
      </c>
      <c r="B1732" t="s">
        <v>323</v>
      </c>
      <c r="C1732">
        <v>1991</v>
      </c>
      <c r="D1732" s="12">
        <v>8.4</v>
      </c>
    </row>
    <row r="1733" spans="1:4" x14ac:dyDescent="0.2">
      <c r="A1733" t="s">
        <v>76</v>
      </c>
      <c r="B1733" t="s">
        <v>323</v>
      </c>
      <c r="C1733">
        <v>1992</v>
      </c>
      <c r="D1733" s="12">
        <v>7.2</v>
      </c>
    </row>
    <row r="1734" spans="1:4" x14ac:dyDescent="0.2">
      <c r="A1734" t="s">
        <v>76</v>
      </c>
      <c r="B1734" t="s">
        <v>323</v>
      </c>
      <c r="C1734">
        <v>1993</v>
      </c>
      <c r="D1734" s="12">
        <v>5.7</v>
      </c>
    </row>
    <row r="1735" spans="1:4" x14ac:dyDescent="0.2">
      <c r="A1735" t="s">
        <v>76</v>
      </c>
      <c r="B1735" t="s">
        <v>323</v>
      </c>
      <c r="C1735">
        <v>1994</v>
      </c>
      <c r="D1735" s="12">
        <v>4.5999999999999996</v>
      </c>
    </row>
    <row r="1736" spans="1:4" x14ac:dyDescent="0.2">
      <c r="A1736" t="s">
        <v>76</v>
      </c>
      <c r="B1736" t="s">
        <v>323</v>
      </c>
      <c r="C1736">
        <v>1995</v>
      </c>
      <c r="D1736" s="12">
        <v>4.5</v>
      </c>
    </row>
    <row r="1737" spans="1:4" x14ac:dyDescent="0.2">
      <c r="A1737" t="s">
        <v>76</v>
      </c>
      <c r="B1737" t="s">
        <v>323</v>
      </c>
      <c r="C1737">
        <v>1996</v>
      </c>
      <c r="D1737" s="12">
        <v>3.9</v>
      </c>
    </row>
    <row r="1738" spans="1:4" x14ac:dyDescent="0.2">
      <c r="A1738" t="s">
        <v>76</v>
      </c>
      <c r="B1738" t="s">
        <v>323</v>
      </c>
      <c r="C1738">
        <v>1997</v>
      </c>
      <c r="D1738" s="12">
        <v>4</v>
      </c>
    </row>
    <row r="1739" spans="1:4" x14ac:dyDescent="0.2">
      <c r="A1739" t="s">
        <v>76</v>
      </c>
      <c r="B1739" t="s">
        <v>323</v>
      </c>
      <c r="C1739">
        <v>1998</v>
      </c>
      <c r="D1739" s="12">
        <v>4</v>
      </c>
    </row>
    <row r="1740" spans="1:4" x14ac:dyDescent="0.2">
      <c r="A1740" t="s">
        <v>76</v>
      </c>
      <c r="B1740" t="s">
        <v>323</v>
      </c>
      <c r="C1740">
        <v>1999</v>
      </c>
      <c r="D1740" s="12">
        <v>3.9</v>
      </c>
    </row>
    <row r="1741" spans="1:4" x14ac:dyDescent="0.2">
      <c r="A1741" t="s">
        <v>76</v>
      </c>
      <c r="B1741" t="s">
        <v>323</v>
      </c>
      <c r="C1741">
        <v>2000</v>
      </c>
      <c r="D1741" s="12">
        <v>3.9</v>
      </c>
    </row>
    <row r="1742" spans="1:4" x14ac:dyDescent="0.2">
      <c r="A1742" t="s">
        <v>76</v>
      </c>
      <c r="B1742" t="s">
        <v>323</v>
      </c>
      <c r="C1742">
        <v>2001</v>
      </c>
      <c r="D1742" s="12">
        <v>4</v>
      </c>
    </row>
    <row r="1743" spans="1:4" x14ac:dyDescent="0.2">
      <c r="A1743" t="s">
        <v>76</v>
      </c>
      <c r="B1743" t="s">
        <v>323</v>
      </c>
      <c r="C1743">
        <v>2002</v>
      </c>
      <c r="D1743" s="12">
        <v>4.2</v>
      </c>
    </row>
    <row r="1744" spans="1:4" x14ac:dyDescent="0.2">
      <c r="A1744" t="s">
        <v>76</v>
      </c>
      <c r="B1744" t="s">
        <v>323</v>
      </c>
      <c r="C1744">
        <v>2003</v>
      </c>
      <c r="D1744" s="12">
        <v>4.4000000000000004</v>
      </c>
    </row>
    <row r="1745" spans="1:4" x14ac:dyDescent="0.2">
      <c r="A1745" t="s">
        <v>76</v>
      </c>
      <c r="B1745" t="s">
        <v>323</v>
      </c>
      <c r="C1745">
        <v>2004</v>
      </c>
      <c r="D1745" s="12">
        <v>4.5999999999999996</v>
      </c>
    </row>
    <row r="1746" spans="1:4" x14ac:dyDescent="0.2">
      <c r="A1746" t="s">
        <v>76</v>
      </c>
      <c r="B1746" t="s">
        <v>323</v>
      </c>
      <c r="C1746">
        <v>2005</v>
      </c>
      <c r="D1746" s="12">
        <v>5.6</v>
      </c>
    </row>
    <row r="1747" spans="1:4" x14ac:dyDescent="0.2">
      <c r="A1747" t="s">
        <v>76</v>
      </c>
      <c r="B1747" t="s">
        <v>323</v>
      </c>
      <c r="C1747">
        <v>2006</v>
      </c>
      <c r="D1747" s="12">
        <v>6.6</v>
      </c>
    </row>
    <row r="1748" spans="1:4" x14ac:dyDescent="0.2">
      <c r="A1748" t="s">
        <v>76</v>
      </c>
      <c r="B1748" t="s">
        <v>323</v>
      </c>
      <c r="C1748">
        <v>2007</v>
      </c>
      <c r="D1748" s="12">
        <v>7</v>
      </c>
    </row>
    <row r="1749" spans="1:4" x14ac:dyDescent="0.2">
      <c r="A1749" t="s">
        <v>76</v>
      </c>
      <c r="B1749" t="s">
        <v>323</v>
      </c>
      <c r="C1749">
        <v>2008</v>
      </c>
      <c r="D1749" s="12">
        <v>5.9</v>
      </c>
    </row>
    <row r="1750" spans="1:4" x14ac:dyDescent="0.2">
      <c r="A1750" t="s">
        <v>76</v>
      </c>
      <c r="B1750" t="s">
        <v>323</v>
      </c>
      <c r="C1750">
        <v>2009</v>
      </c>
      <c r="D1750" s="12">
        <v>4.5999999999999996</v>
      </c>
    </row>
    <row r="1751" spans="1:4" x14ac:dyDescent="0.2">
      <c r="A1751" t="s">
        <v>76</v>
      </c>
      <c r="B1751" t="s">
        <v>323</v>
      </c>
      <c r="C1751">
        <v>2010</v>
      </c>
      <c r="D1751" s="12">
        <v>4.4000000000000004</v>
      </c>
    </row>
    <row r="1752" spans="1:4" x14ac:dyDescent="0.2">
      <c r="A1752" t="s">
        <v>76</v>
      </c>
      <c r="B1752" t="s">
        <v>323</v>
      </c>
      <c r="C1752">
        <v>2011</v>
      </c>
      <c r="D1752" s="12">
        <v>5.2</v>
      </c>
    </row>
    <row r="1753" spans="1:4" x14ac:dyDescent="0.2">
      <c r="A1753" t="s">
        <v>76</v>
      </c>
      <c r="B1753" t="s">
        <v>323</v>
      </c>
      <c r="C1753">
        <v>2012</v>
      </c>
      <c r="D1753" s="12">
        <v>5.5</v>
      </c>
    </row>
    <row r="1754" spans="1:4" x14ac:dyDescent="0.2">
      <c r="A1754" t="s">
        <v>76</v>
      </c>
      <c r="B1754" t="s">
        <v>323</v>
      </c>
      <c r="C1754">
        <v>2013</v>
      </c>
      <c r="D1754" s="12">
        <v>5.7</v>
      </c>
    </row>
    <row r="1755" spans="1:4" x14ac:dyDescent="0.2">
      <c r="A1755" t="s">
        <v>76</v>
      </c>
      <c r="B1755" t="s">
        <v>323</v>
      </c>
      <c r="C1755">
        <v>2014</v>
      </c>
      <c r="D1755" s="12">
        <v>6.3</v>
      </c>
    </row>
    <row r="1756" spans="1:4" x14ac:dyDescent="0.2">
      <c r="A1756" t="s">
        <v>76</v>
      </c>
      <c r="B1756" t="s">
        <v>323</v>
      </c>
      <c r="C1756">
        <v>2015</v>
      </c>
      <c r="D1756" s="12">
        <v>6.9</v>
      </c>
    </row>
    <row r="1757" spans="1:4" x14ac:dyDescent="0.2">
      <c r="A1757" t="s">
        <v>76</v>
      </c>
      <c r="B1757" t="s">
        <v>323</v>
      </c>
      <c r="C1757">
        <v>2016</v>
      </c>
      <c r="D1757" s="12">
        <v>6.6</v>
      </c>
    </row>
    <row r="1758" spans="1:4" x14ac:dyDescent="0.2">
      <c r="A1758" t="s">
        <v>76</v>
      </c>
      <c r="B1758" t="s">
        <v>323</v>
      </c>
      <c r="C1758">
        <v>2017</v>
      </c>
      <c r="D1758" s="12">
        <v>6.8</v>
      </c>
    </row>
    <row r="1759" spans="1:4" x14ac:dyDescent="0.2">
      <c r="A1759" t="s">
        <v>127</v>
      </c>
      <c r="B1759" t="s">
        <v>324</v>
      </c>
      <c r="C1759">
        <v>1970</v>
      </c>
      <c r="D1759" s="12">
        <v>7.9000000950000002</v>
      </c>
    </row>
    <row r="1760" spans="1:4" x14ac:dyDescent="0.2">
      <c r="A1760" t="s">
        <v>127</v>
      </c>
      <c r="B1760" t="s">
        <v>324</v>
      </c>
      <c r="C1760">
        <v>1990</v>
      </c>
      <c r="D1760" s="12">
        <v>10.100000380000001</v>
      </c>
    </row>
    <row r="1761" spans="1:4" x14ac:dyDescent="0.2">
      <c r="A1761" t="s">
        <v>127</v>
      </c>
      <c r="B1761" t="s">
        <v>324</v>
      </c>
      <c r="C1761">
        <v>1995</v>
      </c>
      <c r="D1761" s="12">
        <v>8.8000001910000005</v>
      </c>
    </row>
    <row r="1762" spans="1:4" x14ac:dyDescent="0.2">
      <c r="A1762" t="s">
        <v>127</v>
      </c>
      <c r="B1762" t="s">
        <v>324</v>
      </c>
      <c r="C1762">
        <v>2005</v>
      </c>
      <c r="D1762" s="12">
        <v>7.4000000950000002</v>
      </c>
    </row>
    <row r="1763" spans="1:4" x14ac:dyDescent="0.2">
      <c r="A1763" t="s">
        <v>127</v>
      </c>
      <c r="B1763" t="s">
        <v>324</v>
      </c>
      <c r="C1763">
        <v>2006</v>
      </c>
      <c r="D1763" s="12">
        <v>7.1999998090000004</v>
      </c>
    </row>
    <row r="1764" spans="1:4" x14ac:dyDescent="0.2">
      <c r="A1764" t="s">
        <v>82</v>
      </c>
      <c r="B1764" t="s">
        <v>325</v>
      </c>
      <c r="C1764">
        <v>1970</v>
      </c>
      <c r="D1764" s="12">
        <v>7.3000001909999996</v>
      </c>
    </row>
    <row r="1765" spans="1:4" x14ac:dyDescent="0.2">
      <c r="A1765" t="s">
        <v>82</v>
      </c>
      <c r="B1765" t="s">
        <v>325</v>
      </c>
      <c r="C1765">
        <v>1985</v>
      </c>
      <c r="D1765" s="12">
        <v>4.9000000950000002</v>
      </c>
    </row>
    <row r="1766" spans="1:4" x14ac:dyDescent="0.2">
      <c r="A1766" t="s">
        <v>82</v>
      </c>
      <c r="B1766" t="s">
        <v>325</v>
      </c>
      <c r="C1766">
        <v>1995</v>
      </c>
      <c r="D1766" s="12">
        <v>4.8000001909999996</v>
      </c>
    </row>
    <row r="1767" spans="1:4" x14ac:dyDescent="0.2">
      <c r="A1767" t="s">
        <v>82</v>
      </c>
      <c r="B1767" t="s">
        <v>325</v>
      </c>
      <c r="C1767">
        <v>2001</v>
      </c>
      <c r="D1767" s="12">
        <v>5.3000001909999996</v>
      </c>
    </row>
    <row r="1768" spans="1:4" x14ac:dyDescent="0.2">
      <c r="A1768" t="s">
        <v>82</v>
      </c>
      <c r="B1768" t="s">
        <v>325</v>
      </c>
      <c r="C1768">
        <v>2002</v>
      </c>
      <c r="D1768" s="12">
        <v>6</v>
      </c>
    </row>
    <row r="1769" spans="1:4" x14ac:dyDescent="0.2">
      <c r="A1769" t="s">
        <v>78</v>
      </c>
      <c r="B1769" t="s">
        <v>326</v>
      </c>
      <c r="C1769">
        <v>1960</v>
      </c>
      <c r="D1769" s="12">
        <v>5.7</v>
      </c>
    </row>
    <row r="1770" spans="1:4" x14ac:dyDescent="0.2">
      <c r="A1770" t="s">
        <v>78</v>
      </c>
      <c r="B1770" t="s">
        <v>326</v>
      </c>
      <c r="C1770">
        <v>1961</v>
      </c>
      <c r="D1770" s="12">
        <v>7.2</v>
      </c>
    </row>
    <row r="1771" spans="1:4" x14ac:dyDescent="0.2">
      <c r="A1771" t="s">
        <v>78</v>
      </c>
      <c r="B1771" t="s">
        <v>326</v>
      </c>
      <c r="C1771">
        <v>1962</v>
      </c>
      <c r="D1771" s="12">
        <v>6.7</v>
      </c>
    </row>
    <row r="1772" spans="1:4" x14ac:dyDescent="0.2">
      <c r="A1772" t="s">
        <v>78</v>
      </c>
      <c r="B1772" t="s">
        <v>326</v>
      </c>
      <c r="C1772">
        <v>1963</v>
      </c>
      <c r="D1772" s="12">
        <v>5.7</v>
      </c>
    </row>
    <row r="1773" spans="1:4" x14ac:dyDescent="0.2">
      <c r="A1773" t="s">
        <v>78</v>
      </c>
      <c r="B1773" t="s">
        <v>326</v>
      </c>
      <c r="C1773">
        <v>1964</v>
      </c>
      <c r="D1773" s="12">
        <v>7.6</v>
      </c>
    </row>
    <row r="1774" spans="1:4" x14ac:dyDescent="0.2">
      <c r="A1774" t="s">
        <v>78</v>
      </c>
      <c r="B1774" t="s">
        <v>326</v>
      </c>
      <c r="C1774">
        <v>1965</v>
      </c>
      <c r="D1774" s="12">
        <v>6.9</v>
      </c>
    </row>
    <row r="1775" spans="1:4" x14ac:dyDescent="0.2">
      <c r="A1775" t="s">
        <v>78</v>
      </c>
      <c r="B1775" t="s">
        <v>326</v>
      </c>
      <c r="C1775">
        <v>1966</v>
      </c>
      <c r="D1775" s="12">
        <v>6</v>
      </c>
    </row>
    <row r="1776" spans="1:4" x14ac:dyDescent="0.2">
      <c r="A1776" t="s">
        <v>78</v>
      </c>
      <c r="B1776" t="s">
        <v>326</v>
      </c>
      <c r="C1776">
        <v>1967</v>
      </c>
      <c r="D1776" s="12">
        <v>7</v>
      </c>
    </row>
    <row r="1777" spans="1:4" x14ac:dyDescent="0.2">
      <c r="A1777" t="s">
        <v>78</v>
      </c>
      <c r="B1777" t="s">
        <v>326</v>
      </c>
      <c r="C1777">
        <v>1968</v>
      </c>
      <c r="D1777" s="12">
        <v>7.4</v>
      </c>
    </row>
    <row r="1778" spans="1:4" x14ac:dyDescent="0.2">
      <c r="A1778" t="s">
        <v>78</v>
      </c>
      <c r="B1778" t="s">
        <v>326</v>
      </c>
      <c r="C1778">
        <v>1969</v>
      </c>
      <c r="D1778" s="12">
        <v>7.5</v>
      </c>
    </row>
    <row r="1779" spans="1:4" x14ac:dyDescent="0.2">
      <c r="A1779" t="s">
        <v>78</v>
      </c>
      <c r="B1779" t="s">
        <v>326</v>
      </c>
      <c r="C1779">
        <v>1970</v>
      </c>
      <c r="D1779" s="12">
        <v>5.9</v>
      </c>
    </row>
    <row r="1780" spans="1:4" x14ac:dyDescent="0.2">
      <c r="A1780" t="s">
        <v>78</v>
      </c>
      <c r="B1780" t="s">
        <v>326</v>
      </c>
      <c r="C1780">
        <v>1971</v>
      </c>
      <c r="D1780" s="12">
        <v>7.3</v>
      </c>
    </row>
    <row r="1781" spans="1:4" x14ac:dyDescent="0.2">
      <c r="A1781" t="s">
        <v>78</v>
      </c>
      <c r="B1781" t="s">
        <v>326</v>
      </c>
      <c r="C1781">
        <v>1972</v>
      </c>
      <c r="D1781" s="12">
        <v>6.8</v>
      </c>
    </row>
    <row r="1782" spans="1:4" x14ac:dyDescent="0.2">
      <c r="A1782" t="s">
        <v>78</v>
      </c>
      <c r="B1782" t="s">
        <v>326</v>
      </c>
      <c r="C1782">
        <v>1973</v>
      </c>
      <c r="D1782" s="12">
        <v>5.5</v>
      </c>
    </row>
    <row r="1783" spans="1:4" x14ac:dyDescent="0.2">
      <c r="A1783" t="s">
        <v>78</v>
      </c>
      <c r="B1783" t="s">
        <v>326</v>
      </c>
      <c r="C1783">
        <v>1974</v>
      </c>
      <c r="D1783" s="12">
        <v>5.7</v>
      </c>
    </row>
    <row r="1784" spans="1:4" x14ac:dyDescent="0.2">
      <c r="A1784" t="s">
        <v>78</v>
      </c>
      <c r="B1784" t="s">
        <v>326</v>
      </c>
      <c r="C1784">
        <v>1975</v>
      </c>
      <c r="D1784" s="12">
        <v>6.8</v>
      </c>
    </row>
    <row r="1785" spans="1:4" x14ac:dyDescent="0.2">
      <c r="A1785" t="s">
        <v>78</v>
      </c>
      <c r="B1785" t="s">
        <v>326</v>
      </c>
      <c r="C1785">
        <v>1976</v>
      </c>
      <c r="D1785" s="12">
        <v>6.9</v>
      </c>
    </row>
    <row r="1786" spans="1:4" x14ac:dyDescent="0.2">
      <c r="A1786" t="s">
        <v>78</v>
      </c>
      <c r="B1786" t="s">
        <v>326</v>
      </c>
      <c r="C1786">
        <v>1977</v>
      </c>
      <c r="D1786" s="12">
        <v>6</v>
      </c>
    </row>
    <row r="1787" spans="1:4" x14ac:dyDescent="0.2">
      <c r="A1787" t="s">
        <v>78</v>
      </c>
      <c r="B1787" t="s">
        <v>326</v>
      </c>
      <c r="C1787">
        <v>1978</v>
      </c>
      <c r="D1787" s="12">
        <v>6</v>
      </c>
    </row>
    <row r="1788" spans="1:4" x14ac:dyDescent="0.2">
      <c r="A1788" t="s">
        <v>78</v>
      </c>
      <c r="B1788" t="s">
        <v>326</v>
      </c>
      <c r="C1788">
        <v>1979</v>
      </c>
      <c r="D1788" s="12">
        <v>6.1</v>
      </c>
    </row>
    <row r="1789" spans="1:4" x14ac:dyDescent="0.2">
      <c r="A1789" t="s">
        <v>78</v>
      </c>
      <c r="B1789" t="s">
        <v>326</v>
      </c>
      <c r="C1789">
        <v>1980</v>
      </c>
      <c r="D1789" s="12">
        <v>7.1</v>
      </c>
    </row>
    <row r="1790" spans="1:4" x14ac:dyDescent="0.2">
      <c r="A1790" t="s">
        <v>78</v>
      </c>
      <c r="B1790" t="s">
        <v>326</v>
      </c>
      <c r="C1790">
        <v>1981</v>
      </c>
      <c r="D1790" s="12">
        <v>6.5</v>
      </c>
    </row>
    <row r="1791" spans="1:4" x14ac:dyDescent="0.2">
      <c r="A1791" t="s">
        <v>78</v>
      </c>
      <c r="B1791" t="s">
        <v>326</v>
      </c>
      <c r="C1791">
        <v>1982</v>
      </c>
      <c r="D1791" s="12">
        <v>6.4</v>
      </c>
    </row>
    <row r="1792" spans="1:4" x14ac:dyDescent="0.2">
      <c r="A1792" t="s">
        <v>78</v>
      </c>
      <c r="B1792" t="s">
        <v>326</v>
      </c>
      <c r="C1792">
        <v>1983</v>
      </c>
      <c r="D1792" s="12">
        <v>7</v>
      </c>
    </row>
    <row r="1793" spans="1:4" x14ac:dyDescent="0.2">
      <c r="A1793" t="s">
        <v>78</v>
      </c>
      <c r="B1793" t="s">
        <v>326</v>
      </c>
      <c r="C1793">
        <v>1984</v>
      </c>
      <c r="D1793" s="12">
        <v>7.3</v>
      </c>
    </row>
    <row r="1794" spans="1:4" x14ac:dyDescent="0.2">
      <c r="A1794" t="s">
        <v>78</v>
      </c>
      <c r="B1794" t="s">
        <v>326</v>
      </c>
      <c r="C1794">
        <v>1985</v>
      </c>
      <c r="D1794" s="12">
        <v>6.5</v>
      </c>
    </row>
    <row r="1795" spans="1:4" x14ac:dyDescent="0.2">
      <c r="A1795" t="s">
        <v>78</v>
      </c>
      <c r="B1795" t="s">
        <v>326</v>
      </c>
      <c r="C1795">
        <v>1986</v>
      </c>
      <c r="D1795" s="12">
        <v>5.4</v>
      </c>
    </row>
    <row r="1796" spans="1:4" x14ac:dyDescent="0.2">
      <c r="A1796" t="s">
        <v>78</v>
      </c>
      <c r="B1796" t="s">
        <v>326</v>
      </c>
      <c r="C1796">
        <v>1987</v>
      </c>
      <c r="D1796" s="12">
        <v>6</v>
      </c>
    </row>
    <row r="1797" spans="1:4" x14ac:dyDescent="0.2">
      <c r="A1797" t="s">
        <v>78</v>
      </c>
      <c r="B1797" t="s">
        <v>326</v>
      </c>
      <c r="C1797">
        <v>1988</v>
      </c>
      <c r="D1797" s="12">
        <v>6.4</v>
      </c>
    </row>
    <row r="1798" spans="1:4" x14ac:dyDescent="0.2">
      <c r="A1798" t="s">
        <v>78</v>
      </c>
      <c r="B1798" t="s">
        <v>326</v>
      </c>
      <c r="C1798">
        <v>1989</v>
      </c>
      <c r="D1798" s="12">
        <v>5.7</v>
      </c>
    </row>
    <row r="1799" spans="1:4" x14ac:dyDescent="0.2">
      <c r="A1799" t="s">
        <v>78</v>
      </c>
      <c r="B1799" t="s">
        <v>326</v>
      </c>
      <c r="C1799">
        <v>1990</v>
      </c>
      <c r="D1799" s="12">
        <v>5.6</v>
      </c>
    </row>
    <row r="1800" spans="1:4" x14ac:dyDescent="0.2">
      <c r="A1800" t="s">
        <v>78</v>
      </c>
      <c r="B1800" t="s">
        <v>326</v>
      </c>
      <c r="C1800">
        <v>1991</v>
      </c>
      <c r="D1800" s="12">
        <v>6.3</v>
      </c>
    </row>
    <row r="1801" spans="1:4" x14ac:dyDescent="0.2">
      <c r="A1801" t="s">
        <v>78</v>
      </c>
      <c r="B1801" t="s">
        <v>326</v>
      </c>
      <c r="C1801">
        <v>1992</v>
      </c>
      <c r="D1801" s="12">
        <v>14.2</v>
      </c>
    </row>
    <row r="1802" spans="1:4" x14ac:dyDescent="0.2">
      <c r="A1802" t="s">
        <v>78</v>
      </c>
      <c r="B1802" t="s">
        <v>326</v>
      </c>
      <c r="C1802">
        <v>1993</v>
      </c>
      <c r="D1802" s="12">
        <v>7.5</v>
      </c>
    </row>
    <row r="1803" spans="1:4" x14ac:dyDescent="0.2">
      <c r="A1803" t="s">
        <v>78</v>
      </c>
      <c r="B1803" t="s">
        <v>326</v>
      </c>
      <c r="C1803">
        <v>1994</v>
      </c>
      <c r="D1803" s="12">
        <v>13</v>
      </c>
    </row>
    <row r="1804" spans="1:4" x14ac:dyDescent="0.2">
      <c r="A1804" t="s">
        <v>78</v>
      </c>
      <c r="B1804" t="s">
        <v>326</v>
      </c>
      <c r="C1804">
        <v>1995</v>
      </c>
      <c r="D1804" s="12">
        <v>13.2</v>
      </c>
    </row>
    <row r="1805" spans="1:4" x14ac:dyDescent="0.2">
      <c r="A1805" t="s">
        <v>78</v>
      </c>
      <c r="B1805" t="s">
        <v>326</v>
      </c>
      <c r="C1805">
        <v>1996</v>
      </c>
      <c r="D1805" s="12">
        <v>14.1</v>
      </c>
    </row>
    <row r="1806" spans="1:4" x14ac:dyDescent="0.2">
      <c r="A1806" t="s">
        <v>78</v>
      </c>
      <c r="B1806" t="s">
        <v>326</v>
      </c>
      <c r="C1806">
        <v>1997</v>
      </c>
      <c r="D1806" s="12">
        <v>12.6</v>
      </c>
    </row>
    <row r="1807" spans="1:4" x14ac:dyDescent="0.2">
      <c r="A1807" t="s">
        <v>78</v>
      </c>
      <c r="B1807" t="s">
        <v>326</v>
      </c>
      <c r="C1807">
        <v>1999</v>
      </c>
      <c r="D1807" s="12">
        <v>7</v>
      </c>
    </row>
    <row r="1808" spans="1:4" x14ac:dyDescent="0.2">
      <c r="A1808" t="s">
        <v>78</v>
      </c>
      <c r="B1808" t="s">
        <v>326</v>
      </c>
      <c r="C1808">
        <v>2000</v>
      </c>
      <c r="D1808" s="12">
        <v>7.2</v>
      </c>
    </row>
    <row r="1809" spans="1:4" x14ac:dyDescent="0.2">
      <c r="A1809" t="s">
        <v>78</v>
      </c>
      <c r="B1809" t="s">
        <v>326</v>
      </c>
      <c r="C1809">
        <v>2001</v>
      </c>
      <c r="D1809" s="12">
        <v>6</v>
      </c>
    </row>
    <row r="1810" spans="1:4" x14ac:dyDescent="0.2">
      <c r="A1810" t="s">
        <v>78</v>
      </c>
      <c r="B1810" t="s">
        <v>326</v>
      </c>
      <c r="C1810">
        <v>2002</v>
      </c>
      <c r="D1810" s="12">
        <v>5.0999999999999996</v>
      </c>
    </row>
    <row r="1811" spans="1:4" x14ac:dyDescent="0.2">
      <c r="A1811" t="s">
        <v>78</v>
      </c>
      <c r="B1811" t="s">
        <v>326</v>
      </c>
      <c r="C1811">
        <v>2003</v>
      </c>
      <c r="D1811" s="12">
        <v>4.4000000000000004</v>
      </c>
    </row>
    <row r="1812" spans="1:4" x14ac:dyDescent="0.2">
      <c r="A1812" t="s">
        <v>78</v>
      </c>
      <c r="B1812" t="s">
        <v>326</v>
      </c>
      <c r="C1812">
        <v>2004</v>
      </c>
      <c r="D1812" s="12">
        <v>4.8</v>
      </c>
    </row>
    <row r="1813" spans="1:4" x14ac:dyDescent="0.2">
      <c r="A1813" t="s">
        <v>78</v>
      </c>
      <c r="B1813" t="s">
        <v>326</v>
      </c>
      <c r="C1813">
        <v>2005</v>
      </c>
      <c r="D1813" s="12">
        <v>5.4</v>
      </c>
    </row>
    <row r="1814" spans="1:4" x14ac:dyDescent="0.2">
      <c r="A1814" t="s">
        <v>78</v>
      </c>
      <c r="B1814" t="s">
        <v>326</v>
      </c>
      <c r="C1814">
        <v>2006</v>
      </c>
      <c r="D1814" s="12">
        <v>4.3</v>
      </c>
    </row>
    <row r="1815" spans="1:4" x14ac:dyDescent="0.2">
      <c r="A1815" t="s">
        <v>78</v>
      </c>
      <c r="B1815" t="s">
        <v>326</v>
      </c>
      <c r="C1815">
        <v>2007</v>
      </c>
      <c r="D1815" s="12">
        <v>5.2</v>
      </c>
    </row>
    <row r="1816" spans="1:4" x14ac:dyDescent="0.2">
      <c r="A1816" t="s">
        <v>78</v>
      </c>
      <c r="B1816" t="s">
        <v>326</v>
      </c>
      <c r="C1816">
        <v>2008</v>
      </c>
      <c r="D1816" s="12">
        <v>5.8</v>
      </c>
    </row>
    <row r="1817" spans="1:4" x14ac:dyDescent="0.2">
      <c r="A1817" t="s">
        <v>78</v>
      </c>
      <c r="B1817" t="s">
        <v>326</v>
      </c>
      <c r="C1817">
        <v>2009</v>
      </c>
      <c r="D1817" s="12">
        <v>4.3</v>
      </c>
    </row>
    <row r="1818" spans="1:4" x14ac:dyDescent="0.2">
      <c r="A1818" t="s">
        <v>78</v>
      </c>
      <c r="B1818" t="s">
        <v>326</v>
      </c>
      <c r="C1818">
        <v>2010</v>
      </c>
      <c r="D1818" s="12">
        <v>5</v>
      </c>
    </row>
    <row r="1819" spans="1:4" x14ac:dyDescent="0.2">
      <c r="A1819" t="s">
        <v>78</v>
      </c>
      <c r="B1819" t="s">
        <v>326</v>
      </c>
      <c r="C1819">
        <v>2011</v>
      </c>
      <c r="D1819" s="12">
        <v>4.5</v>
      </c>
    </row>
    <row r="1820" spans="1:4" x14ac:dyDescent="0.2">
      <c r="A1820" t="s">
        <v>78</v>
      </c>
      <c r="B1820" t="s">
        <v>326</v>
      </c>
      <c r="C1820">
        <v>2012</v>
      </c>
      <c r="D1820" s="12">
        <v>5</v>
      </c>
    </row>
    <row r="1821" spans="1:4" x14ac:dyDescent="0.2">
      <c r="A1821" t="s">
        <v>75</v>
      </c>
      <c r="B1821" t="s">
        <v>327</v>
      </c>
      <c r="C1821">
        <v>1960</v>
      </c>
      <c r="D1821" s="12">
        <v>10.1</v>
      </c>
    </row>
    <row r="1822" spans="1:4" x14ac:dyDescent="0.2">
      <c r="A1822" t="s">
        <v>75</v>
      </c>
      <c r="B1822" t="s">
        <v>327</v>
      </c>
      <c r="C1822">
        <v>1961</v>
      </c>
      <c r="D1822" s="12">
        <v>9.9</v>
      </c>
    </row>
    <row r="1823" spans="1:4" x14ac:dyDescent="0.2">
      <c r="A1823" t="s">
        <v>75</v>
      </c>
      <c r="B1823" t="s">
        <v>327</v>
      </c>
      <c r="C1823">
        <v>1962</v>
      </c>
      <c r="D1823" s="12">
        <v>9.3000000000000007</v>
      </c>
    </row>
    <row r="1824" spans="1:4" x14ac:dyDescent="0.2">
      <c r="A1824" t="s">
        <v>75</v>
      </c>
      <c r="B1824" t="s">
        <v>327</v>
      </c>
      <c r="C1824">
        <v>1963</v>
      </c>
      <c r="D1824" s="12">
        <v>8.6999999999999993</v>
      </c>
    </row>
    <row r="1825" spans="1:4" x14ac:dyDescent="0.2">
      <c r="A1825" t="s">
        <v>75</v>
      </c>
      <c r="B1825" t="s">
        <v>327</v>
      </c>
      <c r="C1825">
        <v>1964</v>
      </c>
      <c r="D1825" s="12">
        <v>8.6</v>
      </c>
    </row>
    <row r="1826" spans="1:4" x14ac:dyDescent="0.2">
      <c r="A1826" t="s">
        <v>75</v>
      </c>
      <c r="B1826" t="s">
        <v>327</v>
      </c>
      <c r="C1826">
        <v>1965</v>
      </c>
      <c r="D1826" s="12">
        <v>8.4</v>
      </c>
    </row>
    <row r="1827" spans="1:4" x14ac:dyDescent="0.2">
      <c r="A1827" t="s">
        <v>75</v>
      </c>
      <c r="B1827" t="s">
        <v>327</v>
      </c>
      <c r="C1827">
        <v>1966</v>
      </c>
      <c r="D1827" s="12">
        <v>9.1999999999999993</v>
      </c>
    </row>
    <row r="1828" spans="1:4" x14ac:dyDescent="0.2">
      <c r="A1828" t="s">
        <v>75</v>
      </c>
      <c r="B1828" t="s">
        <v>327</v>
      </c>
      <c r="C1828">
        <v>1967</v>
      </c>
      <c r="D1828" s="12">
        <v>9.1999999999999993</v>
      </c>
    </row>
    <row r="1829" spans="1:4" x14ac:dyDescent="0.2">
      <c r="A1829" t="s">
        <v>75</v>
      </c>
      <c r="B1829" t="s">
        <v>327</v>
      </c>
      <c r="C1829">
        <v>1968</v>
      </c>
      <c r="D1829" s="12">
        <v>9.5</v>
      </c>
    </row>
    <row r="1830" spans="1:4" x14ac:dyDescent="0.2">
      <c r="A1830" t="s">
        <v>75</v>
      </c>
      <c r="B1830" t="s">
        <v>327</v>
      </c>
      <c r="C1830">
        <v>1969</v>
      </c>
      <c r="D1830" s="12">
        <v>9.6999999999999993</v>
      </c>
    </row>
    <row r="1831" spans="1:4" x14ac:dyDescent="0.2">
      <c r="A1831" t="s">
        <v>75</v>
      </c>
      <c r="B1831" t="s">
        <v>327</v>
      </c>
      <c r="C1831">
        <v>1970</v>
      </c>
      <c r="D1831" s="12">
        <v>9.5</v>
      </c>
    </row>
    <row r="1832" spans="1:4" x14ac:dyDescent="0.2">
      <c r="A1832" t="s">
        <v>75</v>
      </c>
      <c r="B1832" t="s">
        <v>327</v>
      </c>
      <c r="C1832">
        <v>1971</v>
      </c>
      <c r="D1832" s="12">
        <v>9.1999999999999993</v>
      </c>
    </row>
    <row r="1833" spans="1:4" x14ac:dyDescent="0.2">
      <c r="A1833" t="s">
        <v>75</v>
      </c>
      <c r="B1833" t="s">
        <v>327</v>
      </c>
      <c r="C1833">
        <v>1972</v>
      </c>
      <c r="D1833" s="12">
        <v>8.8000000000000007</v>
      </c>
    </row>
    <row r="1834" spans="1:4" x14ac:dyDescent="0.2">
      <c r="A1834" t="s">
        <v>75</v>
      </c>
      <c r="B1834" t="s">
        <v>327</v>
      </c>
      <c r="C1834">
        <v>1973</v>
      </c>
      <c r="D1834" s="12">
        <v>8.8000000000000007</v>
      </c>
    </row>
    <row r="1835" spans="1:4" x14ac:dyDescent="0.2">
      <c r="A1835" t="s">
        <v>75</v>
      </c>
      <c r="B1835" t="s">
        <v>327</v>
      </c>
      <c r="C1835">
        <v>1974</v>
      </c>
      <c r="D1835" s="12">
        <v>8.8000000000000007</v>
      </c>
    </row>
    <row r="1836" spans="1:4" x14ac:dyDescent="0.2">
      <c r="A1836" t="s">
        <v>75</v>
      </c>
      <c r="B1836" t="s">
        <v>327</v>
      </c>
      <c r="C1836">
        <v>1975</v>
      </c>
      <c r="D1836" s="12">
        <v>9</v>
      </c>
    </row>
    <row r="1837" spans="1:4" x14ac:dyDescent="0.2">
      <c r="A1837" t="s">
        <v>75</v>
      </c>
      <c r="B1837" t="s">
        <v>327</v>
      </c>
      <c r="C1837">
        <v>1976</v>
      </c>
      <c r="D1837" s="12">
        <v>9</v>
      </c>
    </row>
    <row r="1838" spans="1:4" x14ac:dyDescent="0.2">
      <c r="A1838" t="s">
        <v>75</v>
      </c>
      <c r="B1838" t="s">
        <v>327</v>
      </c>
      <c r="C1838">
        <v>1977</v>
      </c>
      <c r="D1838" s="12">
        <v>9.1999999999999993</v>
      </c>
    </row>
    <row r="1839" spans="1:4" x14ac:dyDescent="0.2">
      <c r="A1839" t="s">
        <v>75</v>
      </c>
      <c r="B1839" t="s">
        <v>327</v>
      </c>
      <c r="C1839">
        <v>1978</v>
      </c>
      <c r="D1839" s="12">
        <v>9.1</v>
      </c>
    </row>
    <row r="1840" spans="1:4" x14ac:dyDescent="0.2">
      <c r="A1840" t="s">
        <v>75</v>
      </c>
      <c r="B1840" t="s">
        <v>327</v>
      </c>
      <c r="C1840">
        <v>1979</v>
      </c>
      <c r="D1840" s="12">
        <v>9.4</v>
      </c>
    </row>
    <row r="1841" spans="1:4" x14ac:dyDescent="0.2">
      <c r="A1841" t="s">
        <v>75</v>
      </c>
      <c r="B1841" t="s">
        <v>327</v>
      </c>
      <c r="C1841">
        <v>1980</v>
      </c>
      <c r="D1841" s="12">
        <v>9.1999999999999993</v>
      </c>
    </row>
    <row r="1842" spans="1:4" x14ac:dyDescent="0.2">
      <c r="A1842" t="s">
        <v>75</v>
      </c>
      <c r="B1842" t="s">
        <v>327</v>
      </c>
      <c r="C1842">
        <v>1981</v>
      </c>
      <c r="D1842" s="12">
        <v>9.1</v>
      </c>
    </row>
    <row r="1843" spans="1:4" x14ac:dyDescent="0.2">
      <c r="A1843" t="s">
        <v>75</v>
      </c>
      <c r="B1843" t="s">
        <v>327</v>
      </c>
      <c r="C1843">
        <v>1982</v>
      </c>
      <c r="D1843" s="12">
        <v>9.4</v>
      </c>
    </row>
    <row r="1844" spans="1:4" x14ac:dyDescent="0.2">
      <c r="A1844" t="s">
        <v>75</v>
      </c>
      <c r="B1844" t="s">
        <v>327</v>
      </c>
      <c r="C1844">
        <v>1983</v>
      </c>
      <c r="D1844" s="12">
        <v>9.6</v>
      </c>
    </row>
    <row r="1845" spans="1:4" x14ac:dyDescent="0.2">
      <c r="A1845" t="s">
        <v>75</v>
      </c>
      <c r="B1845" t="s">
        <v>327</v>
      </c>
      <c r="C1845">
        <v>1984</v>
      </c>
      <c r="D1845" s="12">
        <v>9.6999999999999993</v>
      </c>
    </row>
    <row r="1846" spans="1:4" x14ac:dyDescent="0.2">
      <c r="A1846" t="s">
        <v>75</v>
      </c>
      <c r="B1846" t="s">
        <v>327</v>
      </c>
      <c r="C1846">
        <v>1985</v>
      </c>
      <c r="D1846" s="12">
        <v>9.6999999999999993</v>
      </c>
    </row>
    <row r="1847" spans="1:4" x14ac:dyDescent="0.2">
      <c r="A1847" t="s">
        <v>75</v>
      </c>
      <c r="B1847" t="s">
        <v>327</v>
      </c>
      <c r="C1847">
        <v>1986</v>
      </c>
      <c r="D1847" s="12">
        <v>9.9</v>
      </c>
    </row>
    <row r="1848" spans="1:4" x14ac:dyDescent="0.2">
      <c r="A1848" t="s">
        <v>75</v>
      </c>
      <c r="B1848" t="s">
        <v>327</v>
      </c>
      <c r="C1848">
        <v>1987</v>
      </c>
      <c r="D1848" s="12">
        <v>9.6999999999999993</v>
      </c>
    </row>
    <row r="1849" spans="1:4" x14ac:dyDescent="0.2">
      <c r="A1849" t="s">
        <v>75</v>
      </c>
      <c r="B1849" t="s">
        <v>327</v>
      </c>
      <c r="C1849">
        <v>1988</v>
      </c>
      <c r="D1849" s="12">
        <v>9.6</v>
      </c>
    </row>
    <row r="1850" spans="1:4" x14ac:dyDescent="0.2">
      <c r="A1850" t="s">
        <v>75</v>
      </c>
      <c r="B1850" t="s">
        <v>327</v>
      </c>
      <c r="C1850">
        <v>1989</v>
      </c>
      <c r="D1850" s="12">
        <v>9.4</v>
      </c>
    </row>
    <row r="1851" spans="1:4" x14ac:dyDescent="0.2">
      <c r="A1851" t="s">
        <v>75</v>
      </c>
      <c r="B1851" t="s">
        <v>327</v>
      </c>
      <c r="C1851">
        <v>1990</v>
      </c>
      <c r="D1851" s="12">
        <v>9.8000000000000007</v>
      </c>
    </row>
    <row r="1852" spans="1:4" x14ac:dyDescent="0.2">
      <c r="A1852" t="s">
        <v>75</v>
      </c>
      <c r="B1852" t="s">
        <v>327</v>
      </c>
      <c r="C1852">
        <v>1991</v>
      </c>
      <c r="D1852" s="12">
        <v>9.1999999999999993</v>
      </c>
    </row>
    <row r="1853" spans="1:4" x14ac:dyDescent="0.2">
      <c r="A1853" t="s">
        <v>75</v>
      </c>
      <c r="B1853" t="s">
        <v>327</v>
      </c>
      <c r="C1853">
        <v>1992</v>
      </c>
      <c r="D1853" s="12">
        <v>8.1</v>
      </c>
    </row>
    <row r="1854" spans="1:4" x14ac:dyDescent="0.2">
      <c r="A1854" t="s">
        <v>75</v>
      </c>
      <c r="B1854" t="s">
        <v>327</v>
      </c>
      <c r="C1854">
        <v>1993</v>
      </c>
      <c r="D1854" s="12">
        <v>6.4</v>
      </c>
    </row>
    <row r="1855" spans="1:4" x14ac:dyDescent="0.2">
      <c r="A1855" t="s">
        <v>75</v>
      </c>
      <c r="B1855" t="s">
        <v>327</v>
      </c>
      <c r="C1855">
        <v>1994</v>
      </c>
      <c r="D1855" s="12">
        <v>6.4</v>
      </c>
    </row>
    <row r="1856" spans="1:4" x14ac:dyDescent="0.2">
      <c r="A1856" t="s">
        <v>75</v>
      </c>
      <c r="B1856" t="s">
        <v>327</v>
      </c>
      <c r="C1856">
        <v>1995</v>
      </c>
      <c r="D1856" s="12">
        <v>6.1</v>
      </c>
    </row>
    <row r="1857" spans="1:4" x14ac:dyDescent="0.2">
      <c r="A1857" t="s">
        <v>75</v>
      </c>
      <c r="B1857" t="s">
        <v>327</v>
      </c>
      <c r="C1857">
        <v>1996</v>
      </c>
      <c r="D1857" s="12">
        <v>5.7</v>
      </c>
    </row>
    <row r="1858" spans="1:4" x14ac:dyDescent="0.2">
      <c r="A1858" t="s">
        <v>75</v>
      </c>
      <c r="B1858" t="s">
        <v>327</v>
      </c>
      <c r="C1858">
        <v>1997</v>
      </c>
      <c r="D1858" s="12">
        <v>5.3</v>
      </c>
    </row>
    <row r="1859" spans="1:4" x14ac:dyDescent="0.2">
      <c r="A1859" t="s">
        <v>75</v>
      </c>
      <c r="B1859" t="s">
        <v>327</v>
      </c>
      <c r="C1859">
        <v>1998</v>
      </c>
      <c r="D1859" s="12">
        <v>5.2</v>
      </c>
    </row>
    <row r="1860" spans="1:4" x14ac:dyDescent="0.2">
      <c r="A1860" t="s">
        <v>75</v>
      </c>
      <c r="B1860" t="s">
        <v>327</v>
      </c>
      <c r="C1860">
        <v>1999</v>
      </c>
      <c r="D1860" s="12">
        <v>5.0999999999999996</v>
      </c>
    </row>
    <row r="1861" spans="1:4" x14ac:dyDescent="0.2">
      <c r="A1861" t="s">
        <v>75</v>
      </c>
      <c r="B1861" t="s">
        <v>327</v>
      </c>
      <c r="C1861">
        <v>2000</v>
      </c>
      <c r="D1861" s="12">
        <v>4.8</v>
      </c>
    </row>
    <row r="1862" spans="1:4" x14ac:dyDescent="0.2">
      <c r="A1862" t="s">
        <v>75</v>
      </c>
      <c r="B1862" t="s">
        <v>327</v>
      </c>
      <c r="C1862">
        <v>2001</v>
      </c>
      <c r="D1862" s="12">
        <v>4.5</v>
      </c>
    </row>
    <row r="1863" spans="1:4" x14ac:dyDescent="0.2">
      <c r="A1863" t="s">
        <v>75</v>
      </c>
      <c r="B1863" t="s">
        <v>327</v>
      </c>
      <c r="C1863">
        <v>2002</v>
      </c>
      <c r="D1863" s="12">
        <v>4.7</v>
      </c>
    </row>
    <row r="1864" spans="1:4" x14ac:dyDescent="0.2">
      <c r="A1864" t="s">
        <v>75</v>
      </c>
      <c r="B1864" t="s">
        <v>327</v>
      </c>
      <c r="C1864">
        <v>2003</v>
      </c>
      <c r="D1864" s="12">
        <v>5</v>
      </c>
    </row>
    <row r="1865" spans="1:4" x14ac:dyDescent="0.2">
      <c r="A1865" t="s">
        <v>75</v>
      </c>
      <c r="B1865" t="s">
        <v>327</v>
      </c>
      <c r="C1865">
        <v>2004</v>
      </c>
      <c r="D1865" s="12">
        <v>5.7</v>
      </c>
    </row>
    <row r="1866" spans="1:4" x14ac:dyDescent="0.2">
      <c r="A1866" t="s">
        <v>75</v>
      </c>
      <c r="B1866" t="s">
        <v>327</v>
      </c>
      <c r="C1866">
        <v>2005</v>
      </c>
      <c r="D1866" s="12">
        <v>6</v>
      </c>
    </row>
    <row r="1867" spans="1:4" x14ac:dyDescent="0.2">
      <c r="A1867" t="s">
        <v>75</v>
      </c>
      <c r="B1867" t="s">
        <v>327</v>
      </c>
      <c r="C1867">
        <v>2006</v>
      </c>
      <c r="D1867" s="12">
        <v>6.5</v>
      </c>
    </row>
    <row r="1868" spans="1:4" x14ac:dyDescent="0.2">
      <c r="A1868" t="s">
        <v>75</v>
      </c>
      <c r="B1868" t="s">
        <v>327</v>
      </c>
      <c r="C1868">
        <v>2007</v>
      </c>
      <c r="D1868" s="12">
        <v>7.1</v>
      </c>
    </row>
    <row r="1869" spans="1:4" x14ac:dyDescent="0.2">
      <c r="A1869" t="s">
        <v>75</v>
      </c>
      <c r="B1869" t="s">
        <v>327</v>
      </c>
      <c r="C1869">
        <v>2008</v>
      </c>
      <c r="D1869" s="12">
        <v>7.5</v>
      </c>
    </row>
    <row r="1870" spans="1:4" x14ac:dyDescent="0.2">
      <c r="A1870" t="s">
        <v>75</v>
      </c>
      <c r="B1870" t="s">
        <v>327</v>
      </c>
      <c r="C1870">
        <v>2009</v>
      </c>
      <c r="D1870" s="12">
        <v>6.5</v>
      </c>
    </row>
    <row r="1871" spans="1:4" x14ac:dyDescent="0.2">
      <c r="A1871" t="s">
        <v>75</v>
      </c>
      <c r="B1871" t="s">
        <v>327</v>
      </c>
      <c r="C1871">
        <v>2010</v>
      </c>
      <c r="D1871" s="12">
        <v>6</v>
      </c>
    </row>
    <row r="1872" spans="1:4" x14ac:dyDescent="0.2">
      <c r="A1872" t="s">
        <v>75</v>
      </c>
      <c r="B1872" t="s">
        <v>327</v>
      </c>
      <c r="C1872">
        <v>2011</v>
      </c>
      <c r="D1872" s="12">
        <v>6.3</v>
      </c>
    </row>
    <row r="1873" spans="1:4" x14ac:dyDescent="0.2">
      <c r="A1873" t="s">
        <v>75</v>
      </c>
      <c r="B1873" t="s">
        <v>327</v>
      </c>
      <c r="C1873">
        <v>2012</v>
      </c>
      <c r="D1873" s="12">
        <v>6.9</v>
      </c>
    </row>
    <row r="1874" spans="1:4" x14ac:dyDescent="0.2">
      <c r="A1874" t="s">
        <v>75</v>
      </c>
      <c r="B1874" t="s">
        <v>327</v>
      </c>
      <c r="C1874">
        <v>2013</v>
      </c>
      <c r="D1874" s="12">
        <v>6.9</v>
      </c>
    </row>
    <row r="1875" spans="1:4" x14ac:dyDescent="0.2">
      <c r="A1875" t="s">
        <v>75</v>
      </c>
      <c r="B1875" t="s">
        <v>327</v>
      </c>
      <c r="C1875">
        <v>2014</v>
      </c>
      <c r="D1875" s="12">
        <v>7.6</v>
      </c>
    </row>
    <row r="1876" spans="1:4" x14ac:dyDescent="0.2">
      <c r="A1876" t="s">
        <v>75</v>
      </c>
      <c r="B1876" t="s">
        <v>327</v>
      </c>
      <c r="C1876">
        <v>2015</v>
      </c>
      <c r="D1876" s="12">
        <v>7.6</v>
      </c>
    </row>
    <row r="1877" spans="1:4" x14ac:dyDescent="0.2">
      <c r="A1877" t="s">
        <v>75</v>
      </c>
      <c r="B1877" t="s">
        <v>327</v>
      </c>
      <c r="C1877">
        <v>2016</v>
      </c>
      <c r="D1877" s="12">
        <v>7.4</v>
      </c>
    </row>
    <row r="1878" spans="1:4" x14ac:dyDescent="0.2">
      <c r="A1878" t="s">
        <v>75</v>
      </c>
      <c r="B1878" t="s">
        <v>327</v>
      </c>
      <c r="C1878">
        <v>2017</v>
      </c>
      <c r="D1878" s="12">
        <v>7.5</v>
      </c>
    </row>
    <row r="1879" spans="1:4" x14ac:dyDescent="0.2">
      <c r="A1879" t="s">
        <v>88</v>
      </c>
      <c r="B1879" t="s">
        <v>328</v>
      </c>
      <c r="C1879">
        <v>1960</v>
      </c>
      <c r="D1879" s="12">
        <v>7.1</v>
      </c>
    </row>
    <row r="1880" spans="1:4" x14ac:dyDescent="0.2">
      <c r="A1880" t="s">
        <v>88</v>
      </c>
      <c r="B1880" t="s">
        <v>328</v>
      </c>
      <c r="C1880">
        <v>1961</v>
      </c>
      <c r="D1880" s="12">
        <v>7</v>
      </c>
    </row>
    <row r="1881" spans="1:4" x14ac:dyDescent="0.2">
      <c r="A1881" t="s">
        <v>88</v>
      </c>
      <c r="B1881" t="s">
        <v>328</v>
      </c>
      <c r="C1881">
        <v>1962</v>
      </c>
      <c r="D1881" s="12">
        <v>6.7</v>
      </c>
    </row>
    <row r="1882" spans="1:4" x14ac:dyDescent="0.2">
      <c r="A1882" t="s">
        <v>88</v>
      </c>
      <c r="B1882" t="s">
        <v>328</v>
      </c>
      <c r="C1882">
        <v>1963</v>
      </c>
      <c r="D1882" s="12">
        <v>6.6</v>
      </c>
    </row>
    <row r="1883" spans="1:4" x14ac:dyDescent="0.2">
      <c r="A1883" t="s">
        <v>88</v>
      </c>
      <c r="B1883" t="s">
        <v>328</v>
      </c>
      <c r="C1883">
        <v>1964</v>
      </c>
      <c r="D1883" s="12">
        <v>6.6</v>
      </c>
    </row>
    <row r="1884" spans="1:4" x14ac:dyDescent="0.2">
      <c r="A1884" t="s">
        <v>88</v>
      </c>
      <c r="B1884" t="s">
        <v>328</v>
      </c>
      <c r="C1884">
        <v>1965</v>
      </c>
      <c r="D1884" s="12">
        <v>6.6</v>
      </c>
    </row>
    <row r="1885" spans="1:4" x14ac:dyDescent="0.2">
      <c r="A1885" t="s">
        <v>88</v>
      </c>
      <c r="B1885" t="s">
        <v>328</v>
      </c>
      <c r="C1885">
        <v>1966</v>
      </c>
      <c r="D1885" s="12">
        <v>6.6</v>
      </c>
    </row>
    <row r="1886" spans="1:4" x14ac:dyDescent="0.2">
      <c r="A1886" t="s">
        <v>88</v>
      </c>
      <c r="B1886" t="s">
        <v>328</v>
      </c>
      <c r="C1886">
        <v>1967</v>
      </c>
      <c r="D1886" s="12">
        <v>6.4</v>
      </c>
    </row>
    <row r="1887" spans="1:4" x14ac:dyDescent="0.2">
      <c r="A1887" t="s">
        <v>88</v>
      </c>
      <c r="B1887" t="s">
        <v>328</v>
      </c>
      <c r="C1887">
        <v>1968</v>
      </c>
      <c r="D1887" s="12">
        <v>6.5</v>
      </c>
    </row>
    <row r="1888" spans="1:4" x14ac:dyDescent="0.2">
      <c r="A1888" t="s">
        <v>88</v>
      </c>
      <c r="B1888" t="s">
        <v>328</v>
      </c>
      <c r="C1888">
        <v>1969</v>
      </c>
      <c r="D1888" s="12">
        <v>6.6</v>
      </c>
    </row>
    <row r="1889" spans="1:4" x14ac:dyDescent="0.2">
      <c r="A1889" t="s">
        <v>88</v>
      </c>
      <c r="B1889" t="s">
        <v>328</v>
      </c>
      <c r="C1889">
        <v>1970</v>
      </c>
      <c r="D1889" s="12">
        <v>6.4</v>
      </c>
    </row>
    <row r="1890" spans="1:4" x14ac:dyDescent="0.2">
      <c r="A1890" t="s">
        <v>88</v>
      </c>
      <c r="B1890" t="s">
        <v>328</v>
      </c>
      <c r="C1890">
        <v>1971</v>
      </c>
      <c r="D1890" s="12">
        <v>6.5</v>
      </c>
    </row>
    <row r="1891" spans="1:4" x14ac:dyDescent="0.2">
      <c r="A1891" t="s">
        <v>88</v>
      </c>
      <c r="B1891" t="s">
        <v>328</v>
      </c>
      <c r="C1891">
        <v>1972</v>
      </c>
      <c r="D1891" s="12">
        <v>6.6</v>
      </c>
    </row>
    <row r="1892" spans="1:4" x14ac:dyDescent="0.2">
      <c r="A1892" t="s">
        <v>88</v>
      </c>
      <c r="B1892" t="s">
        <v>328</v>
      </c>
      <c r="C1892">
        <v>1973</v>
      </c>
      <c r="D1892" s="12">
        <v>5.9</v>
      </c>
    </row>
    <row r="1893" spans="1:4" x14ac:dyDescent="0.2">
      <c r="A1893" t="s">
        <v>88</v>
      </c>
      <c r="B1893" t="s">
        <v>328</v>
      </c>
      <c r="C1893">
        <v>1974</v>
      </c>
      <c r="D1893" s="12">
        <v>6.2</v>
      </c>
    </row>
    <row r="1894" spans="1:4" x14ac:dyDescent="0.2">
      <c r="A1894" t="s">
        <v>88</v>
      </c>
      <c r="B1894" t="s">
        <v>328</v>
      </c>
      <c r="C1894">
        <v>1975</v>
      </c>
      <c r="D1894" s="12">
        <v>6.8</v>
      </c>
    </row>
    <row r="1895" spans="1:4" x14ac:dyDescent="0.2">
      <c r="A1895" t="s">
        <v>88</v>
      </c>
      <c r="B1895" t="s">
        <v>328</v>
      </c>
      <c r="C1895">
        <v>1976</v>
      </c>
      <c r="D1895" s="12">
        <v>6.2</v>
      </c>
    </row>
    <row r="1896" spans="1:4" x14ac:dyDescent="0.2">
      <c r="A1896" t="s">
        <v>88</v>
      </c>
      <c r="B1896" t="s">
        <v>328</v>
      </c>
      <c r="C1896">
        <v>1977</v>
      </c>
      <c r="D1896" s="12">
        <v>6.2</v>
      </c>
    </row>
    <row r="1897" spans="1:4" x14ac:dyDescent="0.2">
      <c r="A1897" t="s">
        <v>88</v>
      </c>
      <c r="B1897" t="s">
        <v>328</v>
      </c>
      <c r="C1897">
        <v>1978</v>
      </c>
      <c r="D1897" s="12">
        <v>5.9</v>
      </c>
    </row>
    <row r="1898" spans="1:4" x14ac:dyDescent="0.2">
      <c r="A1898" t="s">
        <v>88</v>
      </c>
      <c r="B1898" t="s">
        <v>328</v>
      </c>
      <c r="C1898">
        <v>1979</v>
      </c>
      <c r="D1898" s="12">
        <v>5.7</v>
      </c>
    </row>
    <row r="1899" spans="1:4" x14ac:dyDescent="0.2">
      <c r="A1899" t="s">
        <v>88</v>
      </c>
      <c r="B1899" t="s">
        <v>328</v>
      </c>
      <c r="C1899">
        <v>1980</v>
      </c>
      <c r="D1899" s="12">
        <v>5.9</v>
      </c>
    </row>
    <row r="1900" spans="1:4" x14ac:dyDescent="0.2">
      <c r="A1900" t="s">
        <v>88</v>
      </c>
      <c r="B1900" t="s">
        <v>328</v>
      </c>
      <c r="C1900">
        <v>1981</v>
      </c>
      <c r="D1900" s="12">
        <v>5.4</v>
      </c>
    </row>
    <row r="1901" spans="1:4" x14ac:dyDescent="0.2">
      <c r="A1901" t="s">
        <v>88</v>
      </c>
      <c r="B1901" t="s">
        <v>328</v>
      </c>
      <c r="C1901">
        <v>1982</v>
      </c>
      <c r="D1901" s="12">
        <v>5.7</v>
      </c>
    </row>
    <row r="1902" spans="1:4" x14ac:dyDescent="0.2">
      <c r="A1902" t="s">
        <v>88</v>
      </c>
      <c r="B1902" t="s">
        <v>328</v>
      </c>
      <c r="C1902">
        <v>1983</v>
      </c>
      <c r="D1902" s="12">
        <v>5.4</v>
      </c>
    </row>
    <row r="1903" spans="1:4" x14ac:dyDescent="0.2">
      <c r="A1903" t="s">
        <v>88</v>
      </c>
      <c r="B1903" t="s">
        <v>328</v>
      </c>
      <c r="C1903">
        <v>1984</v>
      </c>
      <c r="D1903" s="12">
        <v>5.4</v>
      </c>
    </row>
    <row r="1904" spans="1:4" x14ac:dyDescent="0.2">
      <c r="A1904" t="s">
        <v>88</v>
      </c>
      <c r="B1904" t="s">
        <v>328</v>
      </c>
      <c r="C1904">
        <v>1985</v>
      </c>
      <c r="D1904" s="12">
        <v>5.4</v>
      </c>
    </row>
    <row r="1905" spans="1:4" x14ac:dyDescent="0.2">
      <c r="A1905" t="s">
        <v>88</v>
      </c>
      <c r="B1905" t="s">
        <v>328</v>
      </c>
      <c r="C1905">
        <v>1986</v>
      </c>
      <c r="D1905" s="12">
        <v>5.0999999999999996</v>
      </c>
    </row>
    <row r="1906" spans="1:4" x14ac:dyDescent="0.2">
      <c r="A1906" t="s">
        <v>88</v>
      </c>
      <c r="B1906" t="s">
        <v>328</v>
      </c>
      <c r="C1906">
        <v>1987</v>
      </c>
      <c r="D1906" s="12">
        <v>5.3</v>
      </c>
    </row>
    <row r="1907" spans="1:4" x14ac:dyDescent="0.2">
      <c r="A1907" t="s">
        <v>88</v>
      </c>
      <c r="B1907" t="s">
        <v>328</v>
      </c>
      <c r="C1907">
        <v>1988</v>
      </c>
      <c r="D1907" s="12">
        <v>5.6</v>
      </c>
    </row>
    <row r="1908" spans="1:4" x14ac:dyDescent="0.2">
      <c r="A1908" t="s">
        <v>88</v>
      </c>
      <c r="B1908" t="s">
        <v>328</v>
      </c>
      <c r="C1908">
        <v>1989</v>
      </c>
      <c r="D1908" s="12">
        <v>5.8</v>
      </c>
    </row>
    <row r="1909" spans="1:4" x14ac:dyDescent="0.2">
      <c r="A1909" t="s">
        <v>88</v>
      </c>
      <c r="B1909" t="s">
        <v>328</v>
      </c>
      <c r="C1909">
        <v>1990</v>
      </c>
      <c r="D1909" s="12">
        <v>6.1</v>
      </c>
    </row>
    <row r="1910" spans="1:4" x14ac:dyDescent="0.2">
      <c r="A1910" t="s">
        <v>88</v>
      </c>
      <c r="B1910" t="s">
        <v>328</v>
      </c>
      <c r="C1910">
        <v>1991</v>
      </c>
      <c r="D1910" s="12">
        <v>6.7</v>
      </c>
    </row>
    <row r="1911" spans="1:4" x14ac:dyDescent="0.2">
      <c r="A1911" t="s">
        <v>88</v>
      </c>
      <c r="B1911" t="s">
        <v>328</v>
      </c>
      <c r="C1911">
        <v>1992</v>
      </c>
      <c r="D1911" s="12">
        <v>6.4</v>
      </c>
    </row>
    <row r="1912" spans="1:4" x14ac:dyDescent="0.2">
      <c r="A1912" t="s">
        <v>88</v>
      </c>
      <c r="B1912" t="s">
        <v>328</v>
      </c>
      <c r="C1912">
        <v>1993</v>
      </c>
      <c r="D1912" s="12">
        <v>6</v>
      </c>
    </row>
    <row r="1913" spans="1:4" x14ac:dyDescent="0.2">
      <c r="A1913" t="s">
        <v>88</v>
      </c>
      <c r="B1913" t="s">
        <v>328</v>
      </c>
      <c r="C1913">
        <v>1994</v>
      </c>
      <c r="D1913" s="12">
        <v>5.8</v>
      </c>
    </row>
    <row r="1914" spans="1:4" x14ac:dyDescent="0.2">
      <c r="A1914" t="s">
        <v>88</v>
      </c>
      <c r="B1914" t="s">
        <v>328</v>
      </c>
      <c r="C1914">
        <v>1995</v>
      </c>
      <c r="D1914" s="12">
        <v>5.0999999999999996</v>
      </c>
    </row>
    <row r="1915" spans="1:4" x14ac:dyDescent="0.2">
      <c r="A1915" t="s">
        <v>88</v>
      </c>
      <c r="B1915" t="s">
        <v>328</v>
      </c>
      <c r="C1915">
        <v>1996</v>
      </c>
      <c r="D1915" s="12">
        <v>5.0999999999999996</v>
      </c>
    </row>
    <row r="1916" spans="1:4" x14ac:dyDescent="0.2">
      <c r="A1916" t="s">
        <v>88</v>
      </c>
      <c r="B1916" t="s">
        <v>328</v>
      </c>
      <c r="C1916">
        <v>1997</v>
      </c>
      <c r="D1916" s="12">
        <v>4.8</v>
      </c>
    </row>
    <row r="1917" spans="1:4" x14ac:dyDescent="0.2">
      <c r="A1917" t="s">
        <v>88</v>
      </c>
      <c r="B1917" t="s">
        <v>328</v>
      </c>
      <c r="C1917">
        <v>1998</v>
      </c>
      <c r="D1917" s="12">
        <v>4.8</v>
      </c>
    </row>
    <row r="1918" spans="1:4" x14ac:dyDescent="0.2">
      <c r="A1918" t="s">
        <v>88</v>
      </c>
      <c r="B1918" t="s">
        <v>328</v>
      </c>
      <c r="C1918">
        <v>1999</v>
      </c>
      <c r="D1918" s="12">
        <v>4.9000000000000004</v>
      </c>
    </row>
    <row r="1919" spans="1:4" x14ac:dyDescent="0.2">
      <c r="A1919" t="s">
        <v>88</v>
      </c>
      <c r="B1919" t="s">
        <v>328</v>
      </c>
      <c r="C1919">
        <v>2000</v>
      </c>
      <c r="D1919" s="12">
        <v>4.9000000000000004</v>
      </c>
    </row>
    <row r="1920" spans="1:4" x14ac:dyDescent="0.2">
      <c r="A1920" t="s">
        <v>88</v>
      </c>
      <c r="B1920" t="s">
        <v>328</v>
      </c>
      <c r="C1920">
        <v>2001</v>
      </c>
      <c r="D1920" s="12">
        <v>4.5</v>
      </c>
    </row>
    <row r="1921" spans="1:4" x14ac:dyDescent="0.2">
      <c r="A1921" t="s">
        <v>88</v>
      </c>
      <c r="B1921" t="s">
        <v>328</v>
      </c>
      <c r="C1921">
        <v>2002</v>
      </c>
      <c r="D1921" s="12">
        <v>4.5</v>
      </c>
    </row>
    <row r="1922" spans="1:4" x14ac:dyDescent="0.2">
      <c r="A1922" t="s">
        <v>88</v>
      </c>
      <c r="B1922" t="s">
        <v>328</v>
      </c>
      <c r="C1922">
        <v>2003</v>
      </c>
      <c r="D1922" s="12">
        <v>4.4000000000000004</v>
      </c>
    </row>
    <row r="1923" spans="1:4" x14ac:dyDescent="0.2">
      <c r="A1923" t="s">
        <v>88</v>
      </c>
      <c r="B1923" t="s">
        <v>328</v>
      </c>
      <c r="C1923">
        <v>2004</v>
      </c>
      <c r="D1923" s="12">
        <v>4.4000000000000004</v>
      </c>
    </row>
    <row r="1924" spans="1:4" x14ac:dyDescent="0.2">
      <c r="A1924" t="s">
        <v>88</v>
      </c>
      <c r="B1924" t="s">
        <v>328</v>
      </c>
      <c r="C1924">
        <v>2005</v>
      </c>
      <c r="D1924" s="12">
        <v>4.4000000000000004</v>
      </c>
    </row>
    <row r="1925" spans="1:4" x14ac:dyDescent="0.2">
      <c r="A1925" t="s">
        <v>88</v>
      </c>
      <c r="B1925" t="s">
        <v>328</v>
      </c>
      <c r="C1925">
        <v>2006</v>
      </c>
      <c r="D1925" s="12">
        <v>4.0999999999999996</v>
      </c>
    </row>
    <row r="1926" spans="1:4" x14ac:dyDescent="0.2">
      <c r="A1926" t="s">
        <v>88</v>
      </c>
      <c r="B1926" t="s">
        <v>328</v>
      </c>
      <c r="C1926">
        <v>2007</v>
      </c>
      <c r="D1926" s="12">
        <v>4.0999999999999996</v>
      </c>
    </row>
    <row r="1927" spans="1:4" x14ac:dyDescent="0.2">
      <c r="A1927" t="s">
        <v>88</v>
      </c>
      <c r="B1927" t="s">
        <v>328</v>
      </c>
      <c r="C1927">
        <v>2008</v>
      </c>
      <c r="D1927" s="12">
        <v>3.9</v>
      </c>
    </row>
    <row r="1928" spans="1:4" x14ac:dyDescent="0.2">
      <c r="A1928" t="s">
        <v>88</v>
      </c>
      <c r="B1928" t="s">
        <v>328</v>
      </c>
      <c r="C1928">
        <v>2009</v>
      </c>
      <c r="D1928" s="12">
        <v>3.5</v>
      </c>
    </row>
    <row r="1929" spans="1:4" x14ac:dyDescent="0.2">
      <c r="A1929" t="s">
        <v>88</v>
      </c>
      <c r="B1929" t="s">
        <v>328</v>
      </c>
      <c r="C1929">
        <v>2010</v>
      </c>
      <c r="D1929" s="12">
        <v>3.5</v>
      </c>
    </row>
    <row r="1930" spans="1:4" x14ac:dyDescent="0.2">
      <c r="A1930" t="s">
        <v>88</v>
      </c>
      <c r="B1930" t="s">
        <v>328</v>
      </c>
      <c r="C1930">
        <v>2011</v>
      </c>
      <c r="D1930" s="12">
        <v>3.3</v>
      </c>
    </row>
    <row r="1931" spans="1:4" x14ac:dyDescent="0.2">
      <c r="A1931" t="s">
        <v>88</v>
      </c>
      <c r="B1931" t="s">
        <v>328</v>
      </c>
      <c r="C1931">
        <v>2012</v>
      </c>
      <c r="D1931" s="12">
        <v>3.4</v>
      </c>
    </row>
    <row r="1932" spans="1:4" x14ac:dyDescent="0.2">
      <c r="A1932" t="s">
        <v>88</v>
      </c>
      <c r="B1932" t="s">
        <v>328</v>
      </c>
      <c r="C1932">
        <v>2013</v>
      </c>
      <c r="D1932" s="12">
        <v>3.2</v>
      </c>
    </row>
    <row r="1933" spans="1:4" x14ac:dyDescent="0.2">
      <c r="A1933" t="s">
        <v>88</v>
      </c>
      <c r="B1933" t="s">
        <v>328</v>
      </c>
      <c r="C1933">
        <v>2014</v>
      </c>
      <c r="D1933" s="12">
        <v>3</v>
      </c>
    </row>
    <row r="1934" spans="1:4" x14ac:dyDescent="0.2">
      <c r="A1934" t="s">
        <v>88</v>
      </c>
      <c r="B1934" t="s">
        <v>328</v>
      </c>
      <c r="C1934">
        <v>2015</v>
      </c>
      <c r="D1934" s="12">
        <v>3.6</v>
      </c>
    </row>
    <row r="1935" spans="1:4" x14ac:dyDescent="0.2">
      <c r="A1935" t="s">
        <v>88</v>
      </c>
      <c r="B1935" t="s">
        <v>328</v>
      </c>
      <c r="C1935">
        <v>2016</v>
      </c>
      <c r="D1935" s="12">
        <v>3.2</v>
      </c>
    </row>
    <row r="1936" spans="1:4" x14ac:dyDescent="0.2">
      <c r="A1936" t="s">
        <v>88</v>
      </c>
      <c r="B1936" t="s">
        <v>328</v>
      </c>
      <c r="C1936">
        <v>2017</v>
      </c>
      <c r="D1936" s="12">
        <v>3.2</v>
      </c>
    </row>
    <row r="1937" spans="1:4" x14ac:dyDescent="0.2">
      <c r="A1937" t="s">
        <v>329</v>
      </c>
      <c r="B1937" t="s">
        <v>330</v>
      </c>
      <c r="C1937">
        <v>1970</v>
      </c>
      <c r="D1937" s="12">
        <v>0.69999998799999996</v>
      </c>
    </row>
    <row r="1938" spans="1:4" x14ac:dyDescent="0.2">
      <c r="A1938" t="s">
        <v>329</v>
      </c>
      <c r="B1938" t="s">
        <v>330</v>
      </c>
      <c r="C1938">
        <v>1985</v>
      </c>
      <c r="D1938" s="12">
        <v>11.19999981</v>
      </c>
    </row>
    <row r="1939" spans="1:4" x14ac:dyDescent="0.2">
      <c r="A1939" t="s">
        <v>329</v>
      </c>
      <c r="B1939" t="s">
        <v>330</v>
      </c>
      <c r="C1939">
        <v>1995</v>
      </c>
      <c r="D1939" s="12">
        <v>5.1999998090000004</v>
      </c>
    </row>
    <row r="1940" spans="1:4" x14ac:dyDescent="0.2">
      <c r="A1940" t="s">
        <v>329</v>
      </c>
      <c r="B1940" t="s">
        <v>330</v>
      </c>
      <c r="C1940">
        <v>2005</v>
      </c>
      <c r="D1940" s="12">
        <v>3.7000000480000002</v>
      </c>
    </row>
    <row r="1941" spans="1:4" x14ac:dyDescent="0.2">
      <c r="A1941" t="s">
        <v>329</v>
      </c>
      <c r="B1941" t="s">
        <v>330</v>
      </c>
      <c r="C1941">
        <v>2006</v>
      </c>
      <c r="D1941" s="12">
        <v>4.1999998090000004</v>
      </c>
    </row>
    <row r="1942" spans="1:4" x14ac:dyDescent="0.2">
      <c r="A1942" t="s">
        <v>331</v>
      </c>
      <c r="B1942" t="s">
        <v>332</v>
      </c>
      <c r="C1942">
        <v>1970</v>
      </c>
      <c r="D1942" s="12">
        <v>2.5</v>
      </c>
    </row>
    <row r="1943" spans="1:4" x14ac:dyDescent="0.2">
      <c r="A1943" t="s">
        <v>60</v>
      </c>
      <c r="B1943" t="s">
        <v>333</v>
      </c>
      <c r="C1943">
        <v>1972</v>
      </c>
      <c r="D1943" s="12">
        <v>35</v>
      </c>
    </row>
    <row r="1944" spans="1:4" x14ac:dyDescent="0.2">
      <c r="A1944" t="s">
        <v>60</v>
      </c>
      <c r="B1944" t="s">
        <v>333</v>
      </c>
      <c r="C1944">
        <v>1986</v>
      </c>
      <c r="D1944" s="12">
        <v>9.6000003809999992</v>
      </c>
    </row>
    <row r="1945" spans="1:4" x14ac:dyDescent="0.2">
      <c r="A1945" t="s">
        <v>60</v>
      </c>
      <c r="B1945" t="s">
        <v>333</v>
      </c>
      <c r="C1945">
        <v>1995</v>
      </c>
      <c r="D1945" s="12">
        <v>20.399999619999999</v>
      </c>
    </row>
    <row r="1946" spans="1:4" x14ac:dyDescent="0.2">
      <c r="A1946" t="s">
        <v>60</v>
      </c>
      <c r="B1946" t="s">
        <v>333</v>
      </c>
      <c r="C1946">
        <v>2004</v>
      </c>
      <c r="D1946" s="12">
        <v>11.69999981</v>
      </c>
    </row>
    <row r="1947" spans="1:4" x14ac:dyDescent="0.2">
      <c r="A1947" t="s">
        <v>60</v>
      </c>
      <c r="B1947" t="s">
        <v>333</v>
      </c>
      <c r="C1947">
        <v>2005</v>
      </c>
      <c r="D1947" s="12">
        <v>16.700000760000002</v>
      </c>
    </row>
    <row r="1948" spans="1:4" x14ac:dyDescent="0.2">
      <c r="A1948" t="s">
        <v>334</v>
      </c>
      <c r="B1948" t="s">
        <v>335</v>
      </c>
      <c r="C1948">
        <v>1987</v>
      </c>
      <c r="D1948" s="12">
        <v>4.4000000950000002</v>
      </c>
    </row>
    <row r="1949" spans="1:4" x14ac:dyDescent="0.2">
      <c r="A1949" t="s">
        <v>174</v>
      </c>
      <c r="B1949" t="s">
        <v>336</v>
      </c>
      <c r="C1949">
        <v>1960</v>
      </c>
      <c r="D1949" s="12">
        <v>6</v>
      </c>
    </row>
    <row r="1950" spans="1:4" x14ac:dyDescent="0.2">
      <c r="A1950" t="s">
        <v>174</v>
      </c>
      <c r="B1950" t="s">
        <v>336</v>
      </c>
      <c r="C1950">
        <v>1961</v>
      </c>
      <c r="D1950" s="12">
        <v>6</v>
      </c>
    </row>
    <row r="1951" spans="1:4" x14ac:dyDescent="0.2">
      <c r="A1951" t="s">
        <v>174</v>
      </c>
      <c r="B1951" t="s">
        <v>336</v>
      </c>
      <c r="C1951">
        <v>1962</v>
      </c>
      <c r="D1951" s="12">
        <v>5.8</v>
      </c>
    </row>
    <row r="1952" spans="1:4" x14ac:dyDescent="0.2">
      <c r="A1952" t="s">
        <v>174</v>
      </c>
      <c r="B1952" t="s">
        <v>336</v>
      </c>
      <c r="C1952">
        <v>1963</v>
      </c>
      <c r="D1952" s="12">
        <v>6.3</v>
      </c>
    </row>
    <row r="1953" spans="1:4" x14ac:dyDescent="0.2">
      <c r="A1953" t="s">
        <v>174</v>
      </c>
      <c r="B1953" t="s">
        <v>336</v>
      </c>
      <c r="C1953">
        <v>1964</v>
      </c>
      <c r="D1953" s="12">
        <v>6.4</v>
      </c>
    </row>
    <row r="1954" spans="1:4" x14ac:dyDescent="0.2">
      <c r="A1954" t="s">
        <v>174</v>
      </c>
      <c r="B1954" t="s">
        <v>336</v>
      </c>
      <c r="C1954">
        <v>1965</v>
      </c>
      <c r="D1954" s="12">
        <v>6.2</v>
      </c>
    </row>
    <row r="1955" spans="1:4" x14ac:dyDescent="0.2">
      <c r="A1955" t="s">
        <v>174</v>
      </c>
      <c r="B1955" t="s">
        <v>336</v>
      </c>
      <c r="C1955">
        <v>1966</v>
      </c>
      <c r="D1955" s="12">
        <v>6.2</v>
      </c>
    </row>
    <row r="1956" spans="1:4" x14ac:dyDescent="0.2">
      <c r="A1956" t="s">
        <v>174</v>
      </c>
      <c r="B1956" t="s">
        <v>336</v>
      </c>
      <c r="C1956">
        <v>1967</v>
      </c>
      <c r="D1956" s="12">
        <v>6.5</v>
      </c>
    </row>
    <row r="1957" spans="1:4" x14ac:dyDescent="0.2">
      <c r="A1957" t="s">
        <v>174</v>
      </c>
      <c r="B1957" t="s">
        <v>336</v>
      </c>
      <c r="C1957">
        <v>1968</v>
      </c>
      <c r="D1957" s="12">
        <v>7</v>
      </c>
    </row>
    <row r="1958" spans="1:4" x14ac:dyDescent="0.2">
      <c r="A1958" t="s">
        <v>174</v>
      </c>
      <c r="B1958" t="s">
        <v>336</v>
      </c>
      <c r="C1958">
        <v>1969</v>
      </c>
      <c r="D1958" s="12">
        <v>7.2</v>
      </c>
    </row>
    <row r="1959" spans="1:4" x14ac:dyDescent="0.2">
      <c r="A1959" t="s">
        <v>174</v>
      </c>
      <c r="B1959" t="s">
        <v>336</v>
      </c>
      <c r="C1959">
        <v>1970</v>
      </c>
      <c r="D1959" s="12">
        <v>7.9</v>
      </c>
    </row>
    <row r="1960" spans="1:4" x14ac:dyDescent="0.2">
      <c r="A1960" t="s">
        <v>174</v>
      </c>
      <c r="B1960" t="s">
        <v>336</v>
      </c>
      <c r="C1960">
        <v>1971</v>
      </c>
      <c r="D1960" s="12">
        <v>8.9</v>
      </c>
    </row>
    <row r="1961" spans="1:4" x14ac:dyDescent="0.2">
      <c r="A1961" t="s">
        <v>174</v>
      </c>
      <c r="B1961" t="s">
        <v>336</v>
      </c>
      <c r="C1961">
        <v>1972</v>
      </c>
      <c r="D1961" s="12">
        <v>9.6999999999999993</v>
      </c>
    </row>
    <row r="1962" spans="1:4" x14ac:dyDescent="0.2">
      <c r="A1962" t="s">
        <v>174</v>
      </c>
      <c r="B1962" t="s">
        <v>336</v>
      </c>
      <c r="C1962">
        <v>1973</v>
      </c>
      <c r="D1962" s="12">
        <v>11</v>
      </c>
    </row>
    <row r="1963" spans="1:4" x14ac:dyDescent="0.2">
      <c r="A1963" t="s">
        <v>174</v>
      </c>
      <c r="B1963" t="s">
        <v>336</v>
      </c>
      <c r="C1963">
        <v>1974</v>
      </c>
      <c r="D1963" s="12">
        <v>11.6</v>
      </c>
    </row>
    <row r="1964" spans="1:4" x14ac:dyDescent="0.2">
      <c r="A1964" t="s">
        <v>174</v>
      </c>
      <c r="B1964" t="s">
        <v>336</v>
      </c>
      <c r="C1964">
        <v>1975</v>
      </c>
      <c r="D1964" s="12">
        <v>9.1999999999999993</v>
      </c>
    </row>
    <row r="1965" spans="1:4" x14ac:dyDescent="0.2">
      <c r="A1965" t="s">
        <v>174</v>
      </c>
      <c r="B1965" t="s">
        <v>336</v>
      </c>
      <c r="C1965">
        <v>1976</v>
      </c>
      <c r="D1965" s="12">
        <v>9.6</v>
      </c>
    </row>
    <row r="1966" spans="1:4" x14ac:dyDescent="0.2">
      <c r="A1966" t="s">
        <v>174</v>
      </c>
      <c r="B1966" t="s">
        <v>336</v>
      </c>
      <c r="C1966">
        <v>1977</v>
      </c>
      <c r="D1966" s="12">
        <v>9.9</v>
      </c>
    </row>
    <row r="1967" spans="1:4" x14ac:dyDescent="0.2">
      <c r="A1967" t="s">
        <v>174</v>
      </c>
      <c r="B1967" t="s">
        <v>336</v>
      </c>
      <c r="C1967">
        <v>1978</v>
      </c>
      <c r="D1967" s="12">
        <v>9.1999999999999993</v>
      </c>
    </row>
    <row r="1968" spans="1:4" x14ac:dyDescent="0.2">
      <c r="A1968" t="s">
        <v>174</v>
      </c>
      <c r="B1968" t="s">
        <v>336</v>
      </c>
      <c r="C1968">
        <v>1979</v>
      </c>
      <c r="D1968" s="12">
        <v>8.6</v>
      </c>
    </row>
    <row r="1969" spans="1:4" x14ac:dyDescent="0.2">
      <c r="A1969" t="s">
        <v>174</v>
      </c>
      <c r="B1969" t="s">
        <v>336</v>
      </c>
      <c r="C1969">
        <v>1980</v>
      </c>
      <c r="D1969" s="12">
        <v>8.8000000000000007</v>
      </c>
    </row>
    <row r="1970" spans="1:4" x14ac:dyDescent="0.2">
      <c r="A1970" t="s">
        <v>174</v>
      </c>
      <c r="B1970" t="s">
        <v>336</v>
      </c>
      <c r="C1970">
        <v>1981</v>
      </c>
      <c r="D1970" s="12">
        <v>9</v>
      </c>
    </row>
    <row r="1971" spans="1:4" x14ac:dyDescent="0.2">
      <c r="A1971" t="s">
        <v>174</v>
      </c>
      <c r="B1971" t="s">
        <v>336</v>
      </c>
      <c r="C1971">
        <v>1982</v>
      </c>
      <c r="D1971" s="12">
        <v>8.6</v>
      </c>
    </row>
    <row r="1972" spans="1:4" x14ac:dyDescent="0.2">
      <c r="A1972" t="s">
        <v>174</v>
      </c>
      <c r="B1972" t="s">
        <v>336</v>
      </c>
      <c r="C1972">
        <v>1983</v>
      </c>
      <c r="D1972" s="12">
        <v>8.4</v>
      </c>
    </row>
    <row r="1973" spans="1:4" x14ac:dyDescent="0.2">
      <c r="A1973" t="s">
        <v>174</v>
      </c>
      <c r="B1973" t="s">
        <v>336</v>
      </c>
      <c r="C1973">
        <v>1984</v>
      </c>
      <c r="D1973" s="12">
        <v>8</v>
      </c>
    </row>
    <row r="1974" spans="1:4" x14ac:dyDescent="0.2">
      <c r="A1974" t="s">
        <v>174</v>
      </c>
      <c r="B1974" t="s">
        <v>336</v>
      </c>
      <c r="C1974">
        <v>1985</v>
      </c>
      <c r="D1974" s="12">
        <v>7.6</v>
      </c>
    </row>
    <row r="1975" spans="1:4" x14ac:dyDescent="0.2">
      <c r="A1975" t="s">
        <v>174</v>
      </c>
      <c r="B1975" t="s">
        <v>336</v>
      </c>
      <c r="C1975">
        <v>1986</v>
      </c>
      <c r="D1975" s="12">
        <v>7.7</v>
      </c>
    </row>
    <row r="1976" spans="1:4" x14ac:dyDescent="0.2">
      <c r="A1976" t="s">
        <v>174</v>
      </c>
      <c r="B1976" t="s">
        <v>336</v>
      </c>
      <c r="C1976">
        <v>1987</v>
      </c>
      <c r="D1976" s="12">
        <v>7.1</v>
      </c>
    </row>
    <row r="1977" spans="1:4" x14ac:dyDescent="0.2">
      <c r="A1977" t="s">
        <v>174</v>
      </c>
      <c r="B1977" t="s">
        <v>336</v>
      </c>
      <c r="C1977">
        <v>1988</v>
      </c>
      <c r="D1977" s="12">
        <v>7.3</v>
      </c>
    </row>
    <row r="1978" spans="1:4" x14ac:dyDescent="0.2">
      <c r="A1978" t="s">
        <v>174</v>
      </c>
      <c r="B1978" t="s">
        <v>336</v>
      </c>
      <c r="C1978">
        <v>1989</v>
      </c>
      <c r="D1978" s="12">
        <v>7.1</v>
      </c>
    </row>
    <row r="1979" spans="1:4" x14ac:dyDescent="0.2">
      <c r="A1979" t="s">
        <v>174</v>
      </c>
      <c r="B1979" t="s">
        <v>336</v>
      </c>
      <c r="C1979">
        <v>1990</v>
      </c>
      <c r="D1979" s="12">
        <v>7.1</v>
      </c>
    </row>
    <row r="1980" spans="1:4" x14ac:dyDescent="0.2">
      <c r="A1980" t="s">
        <v>174</v>
      </c>
      <c r="B1980" t="s">
        <v>336</v>
      </c>
      <c r="C1980">
        <v>1991</v>
      </c>
      <c r="D1980" s="12">
        <v>7.1</v>
      </c>
    </row>
    <row r="1981" spans="1:4" x14ac:dyDescent="0.2">
      <c r="A1981" t="s">
        <v>174</v>
      </c>
      <c r="B1981" t="s">
        <v>336</v>
      </c>
      <c r="C1981">
        <v>1992</v>
      </c>
      <c r="D1981" s="12">
        <v>6.6</v>
      </c>
    </row>
    <row r="1982" spans="1:4" x14ac:dyDescent="0.2">
      <c r="A1982" t="s">
        <v>174</v>
      </c>
      <c r="B1982" t="s">
        <v>336</v>
      </c>
      <c r="C1982">
        <v>1993</v>
      </c>
      <c r="D1982" s="12">
        <v>6.8</v>
      </c>
    </row>
    <row r="1983" spans="1:4" x14ac:dyDescent="0.2">
      <c r="A1983" t="s">
        <v>174</v>
      </c>
      <c r="B1983" t="s">
        <v>336</v>
      </c>
      <c r="C1983">
        <v>1994</v>
      </c>
      <c r="D1983" s="12">
        <v>6.7</v>
      </c>
    </row>
    <row r="1984" spans="1:4" x14ac:dyDescent="0.2">
      <c r="A1984" t="s">
        <v>174</v>
      </c>
      <c r="B1984" t="s">
        <v>336</v>
      </c>
      <c r="C1984">
        <v>1995</v>
      </c>
      <c r="D1984" s="12">
        <v>6.1</v>
      </c>
    </row>
    <row r="1985" spans="1:4" x14ac:dyDescent="0.2">
      <c r="A1985" t="s">
        <v>174</v>
      </c>
      <c r="B1985" t="s">
        <v>336</v>
      </c>
      <c r="C1985">
        <v>1996</v>
      </c>
      <c r="D1985" s="12">
        <v>6.2</v>
      </c>
    </row>
    <row r="1986" spans="1:4" x14ac:dyDescent="0.2">
      <c r="A1986" t="s">
        <v>174</v>
      </c>
      <c r="B1986" t="s">
        <v>336</v>
      </c>
      <c r="C1986">
        <v>1997</v>
      </c>
      <c r="D1986" s="12">
        <v>6.4</v>
      </c>
    </row>
    <row r="1987" spans="1:4" x14ac:dyDescent="0.2">
      <c r="A1987" t="s">
        <v>174</v>
      </c>
      <c r="B1987" t="s">
        <v>336</v>
      </c>
      <c r="C1987">
        <v>1998</v>
      </c>
      <c r="D1987" s="12">
        <v>6.5</v>
      </c>
    </row>
    <row r="1988" spans="1:4" x14ac:dyDescent="0.2">
      <c r="A1988" t="s">
        <v>174</v>
      </c>
      <c r="B1988" t="s">
        <v>336</v>
      </c>
      <c r="C1988">
        <v>1999</v>
      </c>
      <c r="D1988" s="12">
        <v>6.4</v>
      </c>
    </row>
    <row r="1989" spans="1:4" x14ac:dyDescent="0.2">
      <c r="A1989" t="s">
        <v>174</v>
      </c>
      <c r="B1989" t="s">
        <v>336</v>
      </c>
      <c r="C1989">
        <v>2000</v>
      </c>
      <c r="D1989" s="12">
        <v>6.7</v>
      </c>
    </row>
    <row r="1990" spans="1:4" x14ac:dyDescent="0.2">
      <c r="A1990" t="s">
        <v>174</v>
      </c>
      <c r="B1990" t="s">
        <v>336</v>
      </c>
      <c r="C1990">
        <v>2001</v>
      </c>
      <c r="D1990" s="12">
        <v>5.6</v>
      </c>
    </row>
    <row r="1991" spans="1:4" x14ac:dyDescent="0.2">
      <c r="A1991" t="s">
        <v>174</v>
      </c>
      <c r="B1991" t="s">
        <v>336</v>
      </c>
      <c r="C1991">
        <v>2002</v>
      </c>
      <c r="D1991" s="12">
        <v>5.7</v>
      </c>
    </row>
    <row r="1992" spans="1:4" x14ac:dyDescent="0.2">
      <c r="A1992" t="s">
        <v>174</v>
      </c>
      <c r="B1992" t="s">
        <v>336</v>
      </c>
      <c r="C1992">
        <v>2003</v>
      </c>
      <c r="D1992" s="12">
        <v>5.9</v>
      </c>
    </row>
    <row r="1993" spans="1:4" x14ac:dyDescent="0.2">
      <c r="A1993" t="s">
        <v>174</v>
      </c>
      <c r="B1993" t="s">
        <v>336</v>
      </c>
      <c r="C1993">
        <v>2004</v>
      </c>
      <c r="D1993" s="12">
        <v>6</v>
      </c>
    </row>
    <row r="1994" spans="1:4" x14ac:dyDescent="0.2">
      <c r="A1994" t="s">
        <v>174</v>
      </c>
      <c r="B1994" t="s">
        <v>336</v>
      </c>
      <c r="C1994">
        <v>2005</v>
      </c>
      <c r="D1994" s="12">
        <v>5.9</v>
      </c>
    </row>
    <row r="1995" spans="1:4" x14ac:dyDescent="0.2">
      <c r="A1995" t="s">
        <v>174</v>
      </c>
      <c r="B1995" t="s">
        <v>336</v>
      </c>
      <c r="C1995">
        <v>2006</v>
      </c>
      <c r="D1995" s="12">
        <v>6.3</v>
      </c>
    </row>
    <row r="1996" spans="1:4" x14ac:dyDescent="0.2">
      <c r="A1996" t="s">
        <v>174</v>
      </c>
      <c r="B1996" t="s">
        <v>336</v>
      </c>
      <c r="C1996">
        <v>2007</v>
      </c>
      <c r="D1996" s="12">
        <v>6.1</v>
      </c>
    </row>
    <row r="1997" spans="1:4" x14ac:dyDescent="0.2">
      <c r="A1997" t="s">
        <v>174</v>
      </c>
      <c r="B1997" t="s">
        <v>336</v>
      </c>
      <c r="C1997">
        <v>2008</v>
      </c>
      <c r="D1997" s="12">
        <v>6.1</v>
      </c>
    </row>
    <row r="1998" spans="1:4" x14ac:dyDescent="0.2">
      <c r="A1998" t="s">
        <v>174</v>
      </c>
      <c r="B1998" t="s">
        <v>336</v>
      </c>
      <c r="C1998">
        <v>2009</v>
      </c>
      <c r="D1998" s="12">
        <v>5.7</v>
      </c>
    </row>
    <row r="1999" spans="1:4" x14ac:dyDescent="0.2">
      <c r="A1999" t="s">
        <v>174</v>
      </c>
      <c r="B1999" t="s">
        <v>336</v>
      </c>
      <c r="C1999">
        <v>2010</v>
      </c>
      <c r="D1999" s="12">
        <v>6.3</v>
      </c>
    </row>
    <row r="2000" spans="1:4" x14ac:dyDescent="0.2">
      <c r="A2000" t="s">
        <v>174</v>
      </c>
      <c r="B2000" t="s">
        <v>336</v>
      </c>
      <c r="C2000">
        <v>2011</v>
      </c>
      <c r="D2000" s="12">
        <v>6.2</v>
      </c>
    </row>
    <row r="2001" spans="1:4" x14ac:dyDescent="0.2">
      <c r="A2001" t="s">
        <v>174</v>
      </c>
      <c r="B2001" t="s">
        <v>336</v>
      </c>
      <c r="C2001">
        <v>2012</v>
      </c>
      <c r="D2001" s="12">
        <v>6.7</v>
      </c>
    </row>
    <row r="2002" spans="1:4" x14ac:dyDescent="0.2">
      <c r="A2002" t="s">
        <v>174</v>
      </c>
      <c r="B2002" t="s">
        <v>336</v>
      </c>
      <c r="C2002">
        <v>2013</v>
      </c>
      <c r="D2002" s="12">
        <v>6.1</v>
      </c>
    </row>
    <row r="2003" spans="1:4" x14ac:dyDescent="0.2">
      <c r="A2003" t="s">
        <v>174</v>
      </c>
      <c r="B2003" t="s">
        <v>336</v>
      </c>
      <c r="C2003">
        <v>2014</v>
      </c>
      <c r="D2003" s="12">
        <v>6.6</v>
      </c>
    </row>
    <row r="2004" spans="1:4" x14ac:dyDescent="0.2">
      <c r="A2004" t="s">
        <v>174</v>
      </c>
      <c r="B2004" t="s">
        <v>336</v>
      </c>
      <c r="C2004">
        <v>2015</v>
      </c>
      <c r="D2004" s="12">
        <v>6.7</v>
      </c>
    </row>
    <row r="2005" spans="1:4" x14ac:dyDescent="0.2">
      <c r="A2005" t="s">
        <v>174</v>
      </c>
      <c r="B2005" t="s">
        <v>336</v>
      </c>
      <c r="C2005">
        <v>2016</v>
      </c>
      <c r="D2005" s="12">
        <v>6.7</v>
      </c>
    </row>
    <row r="2006" spans="1:4" x14ac:dyDescent="0.2">
      <c r="A2006" t="s">
        <v>174</v>
      </c>
      <c r="B2006" t="s">
        <v>336</v>
      </c>
      <c r="C2006">
        <v>2017</v>
      </c>
      <c r="D2006" s="12">
        <v>6.3</v>
      </c>
    </row>
    <row r="2007" spans="1:4" x14ac:dyDescent="0.2">
      <c r="A2007" t="s">
        <v>337</v>
      </c>
      <c r="B2007" t="s">
        <v>338</v>
      </c>
      <c r="C2007">
        <v>1994</v>
      </c>
      <c r="D2007" s="12">
        <v>3.4000000950000002</v>
      </c>
    </row>
    <row r="2008" spans="1:4" x14ac:dyDescent="0.2">
      <c r="A2008" t="s">
        <v>339</v>
      </c>
      <c r="B2008" t="s">
        <v>340</v>
      </c>
      <c r="C2008">
        <v>1970</v>
      </c>
      <c r="D2008" s="12">
        <v>5.4000000950000002</v>
      </c>
    </row>
    <row r="2009" spans="1:4" x14ac:dyDescent="0.2">
      <c r="A2009" t="s">
        <v>339</v>
      </c>
      <c r="B2009" t="s">
        <v>340</v>
      </c>
      <c r="C2009">
        <v>1985</v>
      </c>
      <c r="D2009" s="12">
        <v>3.9000000950000002</v>
      </c>
    </row>
    <row r="2010" spans="1:4" x14ac:dyDescent="0.2">
      <c r="A2010" t="s">
        <v>339</v>
      </c>
      <c r="B2010" t="s">
        <v>340</v>
      </c>
      <c r="C2010">
        <v>1997</v>
      </c>
      <c r="D2010" s="12">
        <v>4.0999999049999998</v>
      </c>
    </row>
    <row r="2011" spans="1:4" x14ac:dyDescent="0.2">
      <c r="A2011" t="s">
        <v>339</v>
      </c>
      <c r="B2011" t="s">
        <v>340</v>
      </c>
      <c r="C2011">
        <v>2005</v>
      </c>
      <c r="D2011" s="12">
        <v>3.7000000480000002</v>
      </c>
    </row>
    <row r="2012" spans="1:4" x14ac:dyDescent="0.2">
      <c r="A2012" t="s">
        <v>339</v>
      </c>
      <c r="B2012" t="s">
        <v>340</v>
      </c>
      <c r="C2012">
        <v>2006</v>
      </c>
      <c r="D2012" s="12">
        <v>3.7000000480000002</v>
      </c>
    </row>
    <row r="2013" spans="1:4" x14ac:dyDescent="0.2">
      <c r="A2013" t="s">
        <v>129</v>
      </c>
      <c r="B2013" t="s">
        <v>341</v>
      </c>
      <c r="C2013">
        <v>1988</v>
      </c>
      <c r="D2013" s="12">
        <v>11</v>
      </c>
    </row>
    <row r="2014" spans="1:4" x14ac:dyDescent="0.2">
      <c r="A2014" t="s">
        <v>129</v>
      </c>
      <c r="B2014" t="s">
        <v>341</v>
      </c>
      <c r="C2014">
        <v>1995</v>
      </c>
      <c r="D2014" s="12">
        <v>9.5</v>
      </c>
    </row>
    <row r="2015" spans="1:4" x14ac:dyDescent="0.2">
      <c r="A2015" t="s">
        <v>129</v>
      </c>
      <c r="B2015" t="s">
        <v>341</v>
      </c>
      <c r="C2015">
        <v>2005</v>
      </c>
      <c r="D2015" s="12">
        <v>9.1000003809999992</v>
      </c>
    </row>
    <row r="2016" spans="1:4" x14ac:dyDescent="0.2">
      <c r="A2016" t="s">
        <v>129</v>
      </c>
      <c r="B2016" t="s">
        <v>341</v>
      </c>
      <c r="C2016">
        <v>2006</v>
      </c>
      <c r="D2016" s="12">
        <v>9.1999998089999995</v>
      </c>
    </row>
    <row r="2017" spans="1:4" x14ac:dyDescent="0.2">
      <c r="A2017" t="s">
        <v>142</v>
      </c>
      <c r="B2017" t="s">
        <v>342</v>
      </c>
      <c r="C2017">
        <v>1970</v>
      </c>
      <c r="D2017" s="12">
        <v>7</v>
      </c>
    </row>
    <row r="2018" spans="1:4" x14ac:dyDescent="0.2">
      <c r="A2018" t="s">
        <v>142</v>
      </c>
      <c r="B2018" t="s">
        <v>342</v>
      </c>
      <c r="C2018">
        <v>1980</v>
      </c>
      <c r="D2018" s="12">
        <v>7.1</v>
      </c>
    </row>
    <row r="2019" spans="1:4" x14ac:dyDescent="0.2">
      <c r="A2019" t="s">
        <v>142</v>
      </c>
      <c r="B2019" t="s">
        <v>342</v>
      </c>
      <c r="C2019">
        <v>1985</v>
      </c>
      <c r="D2019" s="12">
        <v>7.4</v>
      </c>
    </row>
    <row r="2020" spans="1:4" x14ac:dyDescent="0.2">
      <c r="A2020" t="s">
        <v>142</v>
      </c>
      <c r="B2020" t="s">
        <v>342</v>
      </c>
      <c r="C2020">
        <v>1990</v>
      </c>
      <c r="D2020" s="12">
        <v>7.4</v>
      </c>
    </row>
    <row r="2021" spans="1:4" x14ac:dyDescent="0.2">
      <c r="A2021" t="s">
        <v>142</v>
      </c>
      <c r="B2021" t="s">
        <v>342</v>
      </c>
      <c r="C2021">
        <v>1991</v>
      </c>
      <c r="D2021" s="12">
        <v>7.4</v>
      </c>
    </row>
    <row r="2022" spans="1:4" x14ac:dyDescent="0.2">
      <c r="A2022" t="s">
        <v>142</v>
      </c>
      <c r="B2022" t="s">
        <v>342</v>
      </c>
      <c r="C2022">
        <v>1992</v>
      </c>
      <c r="D2022" s="12">
        <v>7.4</v>
      </c>
    </row>
    <row r="2023" spans="1:4" x14ac:dyDescent="0.2">
      <c r="A2023" t="s">
        <v>142</v>
      </c>
      <c r="B2023" t="s">
        <v>342</v>
      </c>
      <c r="C2023">
        <v>1993</v>
      </c>
      <c r="D2023" s="12">
        <v>7.2</v>
      </c>
    </row>
    <row r="2024" spans="1:4" x14ac:dyDescent="0.2">
      <c r="A2024" t="s">
        <v>142</v>
      </c>
      <c r="B2024" t="s">
        <v>342</v>
      </c>
      <c r="C2024">
        <v>1994</v>
      </c>
      <c r="D2024" s="12">
        <v>7.2</v>
      </c>
    </row>
    <row r="2025" spans="1:4" x14ac:dyDescent="0.2">
      <c r="A2025" t="s">
        <v>142</v>
      </c>
      <c r="B2025" t="s">
        <v>342</v>
      </c>
      <c r="C2025">
        <v>1995</v>
      </c>
      <c r="D2025" s="12">
        <v>7</v>
      </c>
    </row>
    <row r="2026" spans="1:4" x14ac:dyDescent="0.2">
      <c r="A2026" t="s">
        <v>142</v>
      </c>
      <c r="B2026" t="s">
        <v>342</v>
      </c>
      <c r="C2026">
        <v>1996</v>
      </c>
      <c r="D2026" s="12">
        <v>7</v>
      </c>
    </row>
    <row r="2027" spans="1:4" x14ac:dyDescent="0.2">
      <c r="A2027" t="s">
        <v>142</v>
      </c>
      <c r="B2027" t="s">
        <v>342</v>
      </c>
      <c r="C2027">
        <v>1997</v>
      </c>
      <c r="D2027" s="12">
        <v>7.3</v>
      </c>
    </row>
    <row r="2028" spans="1:4" x14ac:dyDescent="0.2">
      <c r="A2028" t="s">
        <v>142</v>
      </c>
      <c r="B2028" t="s">
        <v>342</v>
      </c>
      <c r="C2028">
        <v>1998</v>
      </c>
      <c r="D2028" s="12">
        <v>7.2</v>
      </c>
    </row>
    <row r="2029" spans="1:4" x14ac:dyDescent="0.2">
      <c r="A2029" t="s">
        <v>142</v>
      </c>
      <c r="B2029" t="s">
        <v>342</v>
      </c>
      <c r="C2029">
        <v>1999</v>
      </c>
      <c r="D2029" s="12">
        <v>7.5</v>
      </c>
    </row>
    <row r="2030" spans="1:4" x14ac:dyDescent="0.2">
      <c r="A2030" t="s">
        <v>142</v>
      </c>
      <c r="B2030" t="s">
        <v>342</v>
      </c>
      <c r="C2030">
        <v>2000</v>
      </c>
      <c r="D2030" s="12">
        <v>7</v>
      </c>
    </row>
    <row r="2031" spans="1:4" x14ac:dyDescent="0.2">
      <c r="A2031" t="s">
        <v>142</v>
      </c>
      <c r="B2031" t="s">
        <v>342</v>
      </c>
      <c r="C2031">
        <v>2001</v>
      </c>
      <c r="D2031" s="12">
        <v>6.5</v>
      </c>
    </row>
    <row r="2032" spans="1:4" x14ac:dyDescent="0.2">
      <c r="A2032" t="s">
        <v>142</v>
      </c>
      <c r="B2032" t="s">
        <v>342</v>
      </c>
      <c r="C2032">
        <v>2002</v>
      </c>
      <c r="D2032" s="12">
        <v>6</v>
      </c>
    </row>
    <row r="2033" spans="1:4" x14ac:dyDescent="0.2">
      <c r="A2033" t="s">
        <v>142</v>
      </c>
      <c r="B2033" t="s">
        <v>342</v>
      </c>
      <c r="C2033">
        <v>2003</v>
      </c>
      <c r="D2033" s="12">
        <v>5.6</v>
      </c>
    </row>
    <row r="2034" spans="1:4" x14ac:dyDescent="0.2">
      <c r="A2034" t="s">
        <v>142</v>
      </c>
      <c r="B2034" t="s">
        <v>342</v>
      </c>
      <c r="C2034">
        <v>2004</v>
      </c>
      <c r="D2034" s="12">
        <v>5.7</v>
      </c>
    </row>
    <row r="2035" spans="1:4" x14ac:dyDescent="0.2">
      <c r="A2035" t="s">
        <v>142</v>
      </c>
      <c r="B2035" t="s">
        <v>342</v>
      </c>
      <c r="C2035">
        <v>2005</v>
      </c>
      <c r="D2035" s="12">
        <v>5.6</v>
      </c>
    </row>
    <row r="2036" spans="1:4" x14ac:dyDescent="0.2">
      <c r="A2036" t="s">
        <v>142</v>
      </c>
      <c r="B2036" t="s">
        <v>342</v>
      </c>
      <c r="C2036">
        <v>2006</v>
      </c>
      <c r="D2036" s="12">
        <v>5.4</v>
      </c>
    </row>
    <row r="2037" spans="1:4" x14ac:dyDescent="0.2">
      <c r="A2037" t="s">
        <v>142</v>
      </c>
      <c r="B2037" t="s">
        <v>342</v>
      </c>
      <c r="C2037">
        <v>2007</v>
      </c>
      <c r="D2037" s="12">
        <v>5.4</v>
      </c>
    </row>
    <row r="2038" spans="1:4" x14ac:dyDescent="0.2">
      <c r="A2038" t="s">
        <v>142</v>
      </c>
      <c r="B2038" t="s">
        <v>342</v>
      </c>
      <c r="C2038">
        <v>2008</v>
      </c>
      <c r="D2038" s="12">
        <v>5.3</v>
      </c>
    </row>
    <row r="2039" spans="1:4" x14ac:dyDescent="0.2">
      <c r="A2039" t="s">
        <v>142</v>
      </c>
      <c r="B2039" t="s">
        <v>342</v>
      </c>
      <c r="C2039">
        <v>2009</v>
      </c>
      <c r="D2039" s="12">
        <v>5</v>
      </c>
    </row>
    <row r="2040" spans="1:4" x14ac:dyDescent="0.2">
      <c r="A2040" t="s">
        <v>142</v>
      </c>
      <c r="B2040" t="s">
        <v>342</v>
      </c>
      <c r="C2040">
        <v>2010</v>
      </c>
      <c r="D2040" s="12">
        <v>5</v>
      </c>
    </row>
    <row r="2041" spans="1:4" x14ac:dyDescent="0.2">
      <c r="A2041" t="s">
        <v>142</v>
      </c>
      <c r="B2041" t="s">
        <v>342</v>
      </c>
      <c r="C2041">
        <v>2011</v>
      </c>
      <c r="D2041" s="12">
        <v>4.9000000000000004</v>
      </c>
    </row>
    <row r="2042" spans="1:4" x14ac:dyDescent="0.2">
      <c r="A2042" t="s">
        <v>142</v>
      </c>
      <c r="B2042" t="s">
        <v>342</v>
      </c>
      <c r="C2042">
        <v>2012</v>
      </c>
      <c r="D2042" s="12">
        <v>5</v>
      </c>
    </row>
    <row r="2043" spans="1:4" x14ac:dyDescent="0.2">
      <c r="A2043" t="s">
        <v>142</v>
      </c>
      <c r="B2043" t="s">
        <v>342</v>
      </c>
      <c r="C2043">
        <v>2013</v>
      </c>
      <c r="D2043" s="12">
        <v>4.9000000000000004</v>
      </c>
    </row>
    <row r="2044" spans="1:4" x14ac:dyDescent="0.2">
      <c r="A2044" t="s">
        <v>142</v>
      </c>
      <c r="B2044" t="s">
        <v>342</v>
      </c>
      <c r="C2044">
        <v>2014</v>
      </c>
      <c r="D2044" s="12">
        <v>4.8</v>
      </c>
    </row>
    <row r="2045" spans="1:4" x14ac:dyDescent="0.2">
      <c r="A2045" t="s">
        <v>142</v>
      </c>
      <c r="B2045" t="s">
        <v>342</v>
      </c>
      <c r="C2045">
        <v>2015</v>
      </c>
      <c r="D2045" s="12">
        <v>4.5999999999999996</v>
      </c>
    </row>
    <row r="2046" spans="1:4" x14ac:dyDescent="0.2">
      <c r="A2046" t="s">
        <v>142</v>
      </c>
      <c r="B2046" t="s">
        <v>342</v>
      </c>
      <c r="C2046">
        <v>2016</v>
      </c>
      <c r="D2046" s="12">
        <v>4.4000000000000004</v>
      </c>
    </row>
    <row r="2047" spans="1:4" x14ac:dyDescent="0.2">
      <c r="A2047" t="s">
        <v>142</v>
      </c>
      <c r="B2047" t="s">
        <v>342</v>
      </c>
      <c r="C2047">
        <v>2017</v>
      </c>
      <c r="D2047" s="12">
        <v>4.3</v>
      </c>
    </row>
    <row r="2048" spans="1:4" x14ac:dyDescent="0.2">
      <c r="A2048" t="s">
        <v>67</v>
      </c>
      <c r="B2048" t="s">
        <v>343</v>
      </c>
      <c r="C2048">
        <v>2004</v>
      </c>
      <c r="D2048" s="12">
        <v>7</v>
      </c>
    </row>
    <row r="2049" spans="1:4" x14ac:dyDescent="0.2">
      <c r="A2049" t="s">
        <v>67</v>
      </c>
      <c r="B2049" t="s">
        <v>343</v>
      </c>
      <c r="C2049">
        <v>2005</v>
      </c>
      <c r="D2049" s="12">
        <v>7.6</v>
      </c>
    </row>
    <row r="2050" spans="1:4" x14ac:dyDescent="0.2">
      <c r="A2050" t="s">
        <v>67</v>
      </c>
      <c r="B2050" t="s">
        <v>343</v>
      </c>
      <c r="C2050">
        <v>2006</v>
      </c>
      <c r="D2050" s="12">
        <v>7.6</v>
      </c>
    </row>
    <row r="2051" spans="1:4" x14ac:dyDescent="0.2">
      <c r="A2051" t="s">
        <v>67</v>
      </c>
      <c r="B2051" t="s">
        <v>343</v>
      </c>
      <c r="C2051">
        <v>2007</v>
      </c>
      <c r="D2051" s="12">
        <v>8.1999999999999993</v>
      </c>
    </row>
    <row r="2052" spans="1:4" x14ac:dyDescent="0.2">
      <c r="A2052" t="s">
        <v>67</v>
      </c>
      <c r="B2052" t="s">
        <v>343</v>
      </c>
      <c r="C2052">
        <v>2008</v>
      </c>
      <c r="D2052" s="12">
        <v>7.5</v>
      </c>
    </row>
    <row r="2053" spans="1:4" x14ac:dyDescent="0.2">
      <c r="A2053" t="s">
        <v>67</v>
      </c>
      <c r="B2053" t="s">
        <v>343</v>
      </c>
      <c r="C2053">
        <v>2009</v>
      </c>
      <c r="D2053" s="12">
        <v>7.5</v>
      </c>
    </row>
    <row r="2054" spans="1:4" x14ac:dyDescent="0.2">
      <c r="A2054" t="s">
        <v>67</v>
      </c>
      <c r="B2054" t="s">
        <v>343</v>
      </c>
      <c r="C2054">
        <v>2010</v>
      </c>
      <c r="D2054" s="12">
        <v>7.4</v>
      </c>
    </row>
    <row r="2055" spans="1:4" x14ac:dyDescent="0.2">
      <c r="A2055" t="s">
        <v>67</v>
      </c>
      <c r="B2055" t="s">
        <v>343</v>
      </c>
      <c r="C2055">
        <v>2011</v>
      </c>
      <c r="D2055" s="12">
        <v>7.3</v>
      </c>
    </row>
    <row r="2056" spans="1:4" x14ac:dyDescent="0.2">
      <c r="A2056" t="s">
        <v>67</v>
      </c>
      <c r="B2056" t="s">
        <v>343</v>
      </c>
      <c r="C2056">
        <v>2012</v>
      </c>
      <c r="D2056" s="12">
        <v>6.8</v>
      </c>
    </row>
    <row r="2057" spans="1:4" x14ac:dyDescent="0.2">
      <c r="A2057" t="s">
        <v>67</v>
      </c>
      <c r="B2057" t="s">
        <v>343</v>
      </c>
      <c r="C2057">
        <v>2013</v>
      </c>
      <c r="D2057" s="12">
        <v>6.9</v>
      </c>
    </row>
    <row r="2058" spans="1:4" x14ac:dyDescent="0.2">
      <c r="A2058" t="s">
        <v>67</v>
      </c>
      <c r="B2058" t="s">
        <v>343</v>
      </c>
      <c r="C2058">
        <v>2014</v>
      </c>
      <c r="D2058" s="12">
        <v>7.2</v>
      </c>
    </row>
    <row r="2059" spans="1:4" x14ac:dyDescent="0.2">
      <c r="A2059" t="s">
        <v>121</v>
      </c>
      <c r="B2059" t="s">
        <v>344</v>
      </c>
      <c r="C2059">
        <v>1970</v>
      </c>
      <c r="D2059" s="12">
        <v>6.9000000950000002</v>
      </c>
    </row>
    <row r="2060" spans="1:4" x14ac:dyDescent="0.2">
      <c r="A2060" t="s">
        <v>121</v>
      </c>
      <c r="B2060" t="s">
        <v>344</v>
      </c>
      <c r="C2060">
        <v>1983</v>
      </c>
      <c r="D2060" s="12">
        <v>7.1999998090000004</v>
      </c>
    </row>
    <row r="2061" spans="1:4" x14ac:dyDescent="0.2">
      <c r="A2061" t="s">
        <v>121</v>
      </c>
      <c r="B2061" t="s">
        <v>344</v>
      </c>
      <c r="C2061">
        <v>1995</v>
      </c>
      <c r="D2061" s="12">
        <v>6</v>
      </c>
    </row>
    <row r="2062" spans="1:4" x14ac:dyDescent="0.2">
      <c r="A2062" t="s">
        <v>121</v>
      </c>
      <c r="B2062" t="s">
        <v>344</v>
      </c>
      <c r="C2062">
        <v>2004</v>
      </c>
      <c r="D2062" s="12">
        <v>5.2</v>
      </c>
    </row>
    <row r="2063" spans="1:4" x14ac:dyDescent="0.2">
      <c r="A2063" t="s">
        <v>121</v>
      </c>
      <c r="B2063" t="s">
        <v>344</v>
      </c>
      <c r="C2063">
        <v>2005</v>
      </c>
      <c r="D2063" s="12">
        <v>5</v>
      </c>
    </row>
    <row r="2064" spans="1:4" x14ac:dyDescent="0.2">
      <c r="A2064" t="s">
        <v>157</v>
      </c>
      <c r="B2064" t="s">
        <v>345</v>
      </c>
      <c r="C2064">
        <v>1970</v>
      </c>
      <c r="D2064" s="12">
        <v>3.2000000480000002</v>
      </c>
    </row>
    <row r="2065" spans="1:4" x14ac:dyDescent="0.2">
      <c r="A2065" t="s">
        <v>157</v>
      </c>
      <c r="B2065" t="s">
        <v>345</v>
      </c>
      <c r="C2065">
        <v>1985</v>
      </c>
      <c r="D2065" s="12">
        <v>9.3000001910000005</v>
      </c>
    </row>
    <row r="2066" spans="1:4" x14ac:dyDescent="0.2">
      <c r="A2066" t="s">
        <v>157</v>
      </c>
      <c r="B2066" t="s">
        <v>345</v>
      </c>
      <c r="C2066">
        <v>1995</v>
      </c>
      <c r="D2066" s="12">
        <v>6.8000001909999996</v>
      </c>
    </row>
    <row r="2067" spans="1:4" x14ac:dyDescent="0.2">
      <c r="A2067" t="s">
        <v>157</v>
      </c>
      <c r="B2067" t="s">
        <v>345</v>
      </c>
      <c r="C2067">
        <v>2005</v>
      </c>
      <c r="D2067" s="12">
        <v>5.9000000950000002</v>
      </c>
    </row>
    <row r="2068" spans="1:4" x14ac:dyDescent="0.2">
      <c r="A2068" t="s">
        <v>157</v>
      </c>
      <c r="B2068" t="s">
        <v>345</v>
      </c>
      <c r="C2068">
        <v>2007</v>
      </c>
      <c r="D2068" s="12">
        <v>15.69999981</v>
      </c>
    </row>
    <row r="2069" spans="1:4" x14ac:dyDescent="0.2">
      <c r="A2069" t="s">
        <v>148</v>
      </c>
      <c r="B2069" t="s">
        <v>346</v>
      </c>
      <c r="C2069">
        <v>1970</v>
      </c>
      <c r="D2069" s="12">
        <v>7.8000001909999996</v>
      </c>
    </row>
    <row r="2070" spans="1:4" x14ac:dyDescent="0.2">
      <c r="A2070" t="s">
        <v>148</v>
      </c>
      <c r="B2070" t="s">
        <v>346</v>
      </c>
      <c r="C2070">
        <v>1985</v>
      </c>
      <c r="D2070" s="12">
        <v>7.1999998090000004</v>
      </c>
    </row>
    <row r="2071" spans="1:4" x14ac:dyDescent="0.2">
      <c r="A2071" t="s">
        <v>148</v>
      </c>
      <c r="B2071" t="s">
        <v>346</v>
      </c>
      <c r="C2071">
        <v>1995</v>
      </c>
      <c r="D2071" s="12">
        <v>6</v>
      </c>
    </row>
    <row r="2072" spans="1:4" x14ac:dyDescent="0.2">
      <c r="A2072" t="s">
        <v>148</v>
      </c>
      <c r="B2072" t="s">
        <v>346</v>
      </c>
      <c r="C2072">
        <v>2005</v>
      </c>
      <c r="D2072" s="12">
        <v>5.4</v>
      </c>
    </row>
    <row r="2073" spans="1:4" x14ac:dyDescent="0.2">
      <c r="A2073" t="s">
        <v>148</v>
      </c>
      <c r="B2073" t="s">
        <v>346</v>
      </c>
      <c r="C2073">
        <v>2006</v>
      </c>
      <c r="D2073" s="12">
        <v>5.6</v>
      </c>
    </row>
    <row r="2074" spans="1:4" x14ac:dyDescent="0.2">
      <c r="A2074" t="s">
        <v>148</v>
      </c>
      <c r="B2074" t="s">
        <v>346</v>
      </c>
      <c r="C2074">
        <v>2007</v>
      </c>
      <c r="D2074" s="12">
        <v>6.5</v>
      </c>
    </row>
    <row r="2075" spans="1:4" x14ac:dyDescent="0.2">
      <c r="A2075" t="s">
        <v>148</v>
      </c>
      <c r="B2075" t="s">
        <v>346</v>
      </c>
      <c r="C2075">
        <v>2008</v>
      </c>
      <c r="D2075" s="12">
        <v>5.6</v>
      </c>
    </row>
    <row r="2076" spans="1:4" x14ac:dyDescent="0.2">
      <c r="A2076" t="s">
        <v>148</v>
      </c>
      <c r="B2076" t="s">
        <v>346</v>
      </c>
      <c r="C2076">
        <v>2009</v>
      </c>
      <c r="D2076" s="12">
        <v>6.1</v>
      </c>
    </row>
    <row r="2077" spans="1:4" x14ac:dyDescent="0.2">
      <c r="A2077" t="s">
        <v>148</v>
      </c>
      <c r="B2077" t="s">
        <v>346</v>
      </c>
      <c r="C2077">
        <v>2010</v>
      </c>
      <c r="D2077" s="12">
        <v>5.9</v>
      </c>
    </row>
    <row r="2078" spans="1:4" x14ac:dyDescent="0.2">
      <c r="A2078" t="s">
        <v>148</v>
      </c>
      <c r="B2078" t="s">
        <v>346</v>
      </c>
      <c r="C2078">
        <v>2012</v>
      </c>
      <c r="D2078" s="12">
        <v>5.3</v>
      </c>
    </row>
    <row r="2079" spans="1:4" x14ac:dyDescent="0.2">
      <c r="A2079" t="s">
        <v>148</v>
      </c>
      <c r="B2079" t="s">
        <v>346</v>
      </c>
      <c r="C2079">
        <v>2013</v>
      </c>
      <c r="D2079" s="12">
        <v>6.2</v>
      </c>
    </row>
    <row r="2080" spans="1:4" x14ac:dyDescent="0.2">
      <c r="A2080" t="s">
        <v>148</v>
      </c>
      <c r="B2080" t="s">
        <v>346</v>
      </c>
      <c r="C2080">
        <v>2014</v>
      </c>
      <c r="D2080" s="12">
        <v>5.7</v>
      </c>
    </row>
    <row r="2081" spans="1:4" x14ac:dyDescent="0.2">
      <c r="A2081" t="s">
        <v>148</v>
      </c>
      <c r="B2081" t="s">
        <v>346</v>
      </c>
      <c r="C2081">
        <v>2015</v>
      </c>
      <c r="D2081" s="12">
        <v>6.2</v>
      </c>
    </row>
    <row r="2082" spans="1:4" x14ac:dyDescent="0.2">
      <c r="A2082" t="s">
        <v>148</v>
      </c>
      <c r="B2082" t="s">
        <v>346</v>
      </c>
      <c r="C2082">
        <v>2016</v>
      </c>
      <c r="D2082" s="12">
        <v>5.0999999999999996</v>
      </c>
    </row>
    <row r="2083" spans="1:4" x14ac:dyDescent="0.2">
      <c r="A2083" t="s">
        <v>148</v>
      </c>
      <c r="B2083" t="s">
        <v>346</v>
      </c>
      <c r="C2083">
        <v>2017</v>
      </c>
      <c r="D2083" s="12">
        <v>5.3</v>
      </c>
    </row>
    <row r="2084" spans="1:4" x14ac:dyDescent="0.2">
      <c r="A2084" t="s">
        <v>347</v>
      </c>
      <c r="B2084" t="s">
        <v>348</v>
      </c>
      <c r="C2084">
        <v>1970</v>
      </c>
      <c r="D2084" s="12">
        <v>3.5</v>
      </c>
    </row>
    <row r="2085" spans="1:4" x14ac:dyDescent="0.2">
      <c r="A2085" t="s">
        <v>347</v>
      </c>
      <c r="B2085" t="s">
        <v>348</v>
      </c>
      <c r="C2085">
        <v>1985</v>
      </c>
      <c r="D2085" s="12">
        <v>4.5999999049999998</v>
      </c>
    </row>
    <row r="2086" spans="1:4" x14ac:dyDescent="0.2">
      <c r="A2086" t="s">
        <v>347</v>
      </c>
      <c r="B2086" t="s">
        <v>348</v>
      </c>
      <c r="C2086">
        <v>1995</v>
      </c>
      <c r="D2086" s="12">
        <v>5.1999998090000004</v>
      </c>
    </row>
    <row r="2087" spans="1:4" x14ac:dyDescent="0.2">
      <c r="A2087" t="s">
        <v>347</v>
      </c>
      <c r="B2087" t="s">
        <v>348</v>
      </c>
      <c r="C2087">
        <v>1998</v>
      </c>
      <c r="D2087" s="12">
        <v>2.5</v>
      </c>
    </row>
    <row r="2088" spans="1:4" x14ac:dyDescent="0.2">
      <c r="A2088" t="s">
        <v>347</v>
      </c>
      <c r="B2088" t="s">
        <v>348</v>
      </c>
      <c r="C2088">
        <v>1999</v>
      </c>
      <c r="D2088" s="12">
        <v>4</v>
      </c>
    </row>
    <row r="2089" spans="1:4" x14ac:dyDescent="0.2">
      <c r="A2089" t="s">
        <v>349</v>
      </c>
      <c r="B2089" t="s">
        <v>350</v>
      </c>
      <c r="C2089">
        <v>1970</v>
      </c>
      <c r="D2089" s="12">
        <v>1</v>
      </c>
    </row>
    <row r="2090" spans="1:4" x14ac:dyDescent="0.2">
      <c r="A2090" t="s">
        <v>351</v>
      </c>
      <c r="B2090" t="s">
        <v>352</v>
      </c>
      <c r="C2090">
        <v>1968</v>
      </c>
      <c r="D2090" s="12">
        <v>5.4000000950000002</v>
      </c>
    </row>
    <row r="2091" spans="1:4" x14ac:dyDescent="0.2">
      <c r="A2091" t="s">
        <v>351</v>
      </c>
      <c r="B2091" t="s">
        <v>352</v>
      </c>
      <c r="C2091">
        <v>1976</v>
      </c>
      <c r="D2091" s="12">
        <v>6</v>
      </c>
    </row>
    <row r="2092" spans="1:4" x14ac:dyDescent="0.2">
      <c r="A2092" t="s">
        <v>351</v>
      </c>
      <c r="B2092" t="s">
        <v>352</v>
      </c>
      <c r="C2092">
        <v>1995</v>
      </c>
      <c r="D2092" s="12">
        <v>5.6999998090000004</v>
      </c>
    </row>
    <row r="2093" spans="1:4" x14ac:dyDescent="0.2">
      <c r="A2093" t="s">
        <v>115</v>
      </c>
      <c r="B2093" t="s">
        <v>353</v>
      </c>
      <c r="C2093">
        <v>1960</v>
      </c>
      <c r="D2093" s="12">
        <v>7.7</v>
      </c>
    </row>
    <row r="2094" spans="1:4" x14ac:dyDescent="0.2">
      <c r="A2094" t="s">
        <v>115</v>
      </c>
      <c r="B2094" t="s">
        <v>353</v>
      </c>
      <c r="C2094">
        <v>1961</v>
      </c>
      <c r="D2094" s="12">
        <v>7.9</v>
      </c>
    </row>
    <row r="2095" spans="1:4" x14ac:dyDescent="0.2">
      <c r="A2095" t="s">
        <v>115</v>
      </c>
      <c r="B2095" t="s">
        <v>353</v>
      </c>
      <c r="C2095">
        <v>1962</v>
      </c>
      <c r="D2095" s="12">
        <v>7.9</v>
      </c>
    </row>
    <row r="2096" spans="1:4" x14ac:dyDescent="0.2">
      <c r="A2096" t="s">
        <v>115</v>
      </c>
      <c r="B2096" t="s">
        <v>353</v>
      </c>
      <c r="C2096">
        <v>1963</v>
      </c>
      <c r="D2096" s="12">
        <v>7.9</v>
      </c>
    </row>
    <row r="2097" spans="1:4" x14ac:dyDescent="0.2">
      <c r="A2097" t="s">
        <v>115</v>
      </c>
      <c r="B2097" t="s">
        <v>353</v>
      </c>
      <c r="C2097">
        <v>1964</v>
      </c>
      <c r="D2097" s="12">
        <v>8.5</v>
      </c>
    </row>
    <row r="2098" spans="1:4" x14ac:dyDescent="0.2">
      <c r="A2098" t="s">
        <v>115</v>
      </c>
      <c r="B2098" t="s">
        <v>353</v>
      </c>
      <c r="C2098">
        <v>1965</v>
      </c>
      <c r="D2098" s="12">
        <v>8.8000000000000007</v>
      </c>
    </row>
    <row r="2099" spans="1:4" x14ac:dyDescent="0.2">
      <c r="A2099" t="s">
        <v>115</v>
      </c>
      <c r="B2099" t="s">
        <v>353</v>
      </c>
      <c r="C2099">
        <v>1966</v>
      </c>
      <c r="D2099" s="12">
        <v>9</v>
      </c>
    </row>
    <row r="2100" spans="1:4" x14ac:dyDescent="0.2">
      <c r="A2100" t="s">
        <v>115</v>
      </c>
      <c r="B2100" t="s">
        <v>353</v>
      </c>
      <c r="C2100">
        <v>1967</v>
      </c>
      <c r="D2100" s="12">
        <v>9.1</v>
      </c>
    </row>
    <row r="2101" spans="1:4" x14ac:dyDescent="0.2">
      <c r="A2101" t="s">
        <v>115</v>
      </c>
      <c r="B2101" t="s">
        <v>353</v>
      </c>
      <c r="C2101">
        <v>1968</v>
      </c>
      <c r="D2101" s="12">
        <v>9.1999999999999993</v>
      </c>
    </row>
    <row r="2102" spans="1:4" x14ac:dyDescent="0.2">
      <c r="A2102" t="s">
        <v>115</v>
      </c>
      <c r="B2102" t="s">
        <v>353</v>
      </c>
      <c r="C2102">
        <v>1969</v>
      </c>
      <c r="D2102" s="12">
        <v>9.1</v>
      </c>
    </row>
    <row r="2103" spans="1:4" x14ac:dyDescent="0.2">
      <c r="A2103" t="s">
        <v>115</v>
      </c>
      <c r="B2103" t="s">
        <v>353</v>
      </c>
      <c r="C2103">
        <v>1970</v>
      </c>
      <c r="D2103" s="12">
        <v>9.5</v>
      </c>
    </row>
    <row r="2104" spans="1:4" x14ac:dyDescent="0.2">
      <c r="A2104" t="s">
        <v>115</v>
      </c>
      <c r="B2104" t="s">
        <v>353</v>
      </c>
      <c r="C2104">
        <v>1971</v>
      </c>
      <c r="D2104" s="12">
        <v>9.3000000000000007</v>
      </c>
    </row>
    <row r="2105" spans="1:4" x14ac:dyDescent="0.2">
      <c r="A2105" t="s">
        <v>115</v>
      </c>
      <c r="B2105" t="s">
        <v>353</v>
      </c>
      <c r="C2105">
        <v>1972</v>
      </c>
      <c r="D2105" s="12">
        <v>8.8000000000000007</v>
      </c>
    </row>
    <row r="2106" spans="1:4" x14ac:dyDescent="0.2">
      <c r="A2106" t="s">
        <v>115</v>
      </c>
      <c r="B2106" t="s">
        <v>353</v>
      </c>
      <c r="C2106">
        <v>1973</v>
      </c>
      <c r="D2106" s="12">
        <v>8</v>
      </c>
    </row>
    <row r="2107" spans="1:4" x14ac:dyDescent="0.2">
      <c r="A2107" t="s">
        <v>115</v>
      </c>
      <c r="B2107" t="s">
        <v>353</v>
      </c>
      <c r="C2107">
        <v>1974</v>
      </c>
      <c r="D2107" s="12">
        <v>8.1</v>
      </c>
    </row>
    <row r="2108" spans="1:4" x14ac:dyDescent="0.2">
      <c r="A2108" t="s">
        <v>115</v>
      </c>
      <c r="B2108" t="s">
        <v>353</v>
      </c>
      <c r="C2108">
        <v>1975</v>
      </c>
      <c r="D2108" s="12">
        <v>7.3</v>
      </c>
    </row>
    <row r="2109" spans="1:4" x14ac:dyDescent="0.2">
      <c r="A2109" t="s">
        <v>115</v>
      </c>
      <c r="B2109" t="s">
        <v>353</v>
      </c>
      <c r="C2109">
        <v>1976</v>
      </c>
      <c r="D2109" s="12">
        <v>7</v>
      </c>
    </row>
    <row r="2110" spans="1:4" x14ac:dyDescent="0.2">
      <c r="A2110" t="s">
        <v>115</v>
      </c>
      <c r="B2110" t="s">
        <v>353</v>
      </c>
      <c r="C2110">
        <v>1977</v>
      </c>
      <c r="D2110" s="12">
        <v>6.7</v>
      </c>
    </row>
    <row r="2111" spans="1:4" x14ac:dyDescent="0.2">
      <c r="A2111" t="s">
        <v>115</v>
      </c>
      <c r="B2111" t="s">
        <v>353</v>
      </c>
      <c r="C2111">
        <v>1978</v>
      </c>
      <c r="D2111" s="12">
        <v>6.4</v>
      </c>
    </row>
    <row r="2112" spans="1:4" x14ac:dyDescent="0.2">
      <c r="A2112" t="s">
        <v>115</v>
      </c>
      <c r="B2112" t="s">
        <v>353</v>
      </c>
      <c r="C2112">
        <v>1979</v>
      </c>
      <c r="D2112" s="12">
        <v>6.1</v>
      </c>
    </row>
    <row r="2113" spans="1:4" x14ac:dyDescent="0.2">
      <c r="A2113" t="s">
        <v>115</v>
      </c>
      <c r="B2113" t="s">
        <v>353</v>
      </c>
      <c r="C2113">
        <v>1980</v>
      </c>
      <c r="D2113" s="12">
        <v>6.4</v>
      </c>
    </row>
    <row r="2114" spans="1:4" x14ac:dyDescent="0.2">
      <c r="A2114" t="s">
        <v>115</v>
      </c>
      <c r="B2114" t="s">
        <v>353</v>
      </c>
      <c r="C2114">
        <v>1981</v>
      </c>
      <c r="D2114" s="12">
        <v>6</v>
      </c>
    </row>
    <row r="2115" spans="1:4" x14ac:dyDescent="0.2">
      <c r="A2115" t="s">
        <v>115</v>
      </c>
      <c r="B2115" t="s">
        <v>353</v>
      </c>
      <c r="C2115">
        <v>1982</v>
      </c>
      <c r="D2115" s="12">
        <v>5.8</v>
      </c>
    </row>
    <row r="2116" spans="1:4" x14ac:dyDescent="0.2">
      <c r="A2116" t="s">
        <v>115</v>
      </c>
      <c r="B2116" t="s">
        <v>353</v>
      </c>
      <c r="C2116">
        <v>1983</v>
      </c>
      <c r="D2116" s="12">
        <v>5.4</v>
      </c>
    </row>
    <row r="2117" spans="1:4" x14ac:dyDescent="0.2">
      <c r="A2117" t="s">
        <v>115</v>
      </c>
      <c r="B2117" t="s">
        <v>353</v>
      </c>
      <c r="C2117">
        <v>1984</v>
      </c>
      <c r="D2117" s="12">
        <v>5.6</v>
      </c>
    </row>
    <row r="2118" spans="1:4" x14ac:dyDescent="0.2">
      <c r="A2118" t="s">
        <v>115</v>
      </c>
      <c r="B2118" t="s">
        <v>353</v>
      </c>
      <c r="C2118">
        <v>1985</v>
      </c>
      <c r="D2118" s="12">
        <v>5.7</v>
      </c>
    </row>
    <row r="2119" spans="1:4" x14ac:dyDescent="0.2">
      <c r="A2119" t="s">
        <v>115</v>
      </c>
      <c r="B2119" t="s">
        <v>353</v>
      </c>
      <c r="C2119">
        <v>1986</v>
      </c>
      <c r="D2119" s="12">
        <v>6</v>
      </c>
    </row>
    <row r="2120" spans="1:4" x14ac:dyDescent="0.2">
      <c r="A2120" t="s">
        <v>115</v>
      </c>
      <c r="B2120" t="s">
        <v>353</v>
      </c>
      <c r="C2120">
        <v>1987</v>
      </c>
      <c r="D2120" s="12">
        <v>6</v>
      </c>
    </row>
    <row r="2121" spans="1:4" x14ac:dyDescent="0.2">
      <c r="A2121" t="s">
        <v>115</v>
      </c>
      <c r="B2121" t="s">
        <v>353</v>
      </c>
      <c r="C2121">
        <v>1988</v>
      </c>
      <c r="D2121" s="12">
        <v>6</v>
      </c>
    </row>
    <row r="2122" spans="1:4" x14ac:dyDescent="0.2">
      <c r="A2122" t="s">
        <v>115</v>
      </c>
      <c r="B2122" t="s">
        <v>353</v>
      </c>
      <c r="C2122">
        <v>1989</v>
      </c>
      <c r="D2122" s="12">
        <v>6.2</v>
      </c>
    </row>
    <row r="2123" spans="1:4" x14ac:dyDescent="0.2">
      <c r="A2123" t="s">
        <v>115</v>
      </c>
      <c r="B2123" t="s">
        <v>353</v>
      </c>
      <c r="C2123">
        <v>1990</v>
      </c>
      <c r="D2123" s="12">
        <v>6.5</v>
      </c>
    </row>
    <row r="2124" spans="1:4" x14ac:dyDescent="0.2">
      <c r="A2124" t="s">
        <v>115</v>
      </c>
      <c r="B2124" t="s">
        <v>353</v>
      </c>
      <c r="C2124">
        <v>1991</v>
      </c>
      <c r="D2124" s="12">
        <v>6.4</v>
      </c>
    </row>
    <row r="2125" spans="1:4" x14ac:dyDescent="0.2">
      <c r="A2125" t="s">
        <v>115</v>
      </c>
      <c r="B2125" t="s">
        <v>353</v>
      </c>
      <c r="C2125">
        <v>1992</v>
      </c>
      <c r="D2125" s="12">
        <v>6.2</v>
      </c>
    </row>
    <row r="2126" spans="1:4" x14ac:dyDescent="0.2">
      <c r="A2126" t="s">
        <v>115</v>
      </c>
      <c r="B2126" t="s">
        <v>353</v>
      </c>
      <c r="C2126">
        <v>1993</v>
      </c>
      <c r="D2126" s="12">
        <v>5.8</v>
      </c>
    </row>
    <row r="2127" spans="1:4" x14ac:dyDescent="0.2">
      <c r="A2127" t="s">
        <v>115</v>
      </c>
      <c r="B2127" t="s">
        <v>353</v>
      </c>
      <c r="C2127">
        <v>1994</v>
      </c>
      <c r="D2127" s="12">
        <v>5.4</v>
      </c>
    </row>
    <row r="2128" spans="1:4" x14ac:dyDescent="0.2">
      <c r="A2128" t="s">
        <v>115</v>
      </c>
      <c r="B2128" t="s">
        <v>353</v>
      </c>
      <c r="C2128">
        <v>1995</v>
      </c>
      <c r="D2128" s="12">
        <v>5.3</v>
      </c>
    </row>
    <row r="2129" spans="1:4" x14ac:dyDescent="0.2">
      <c r="A2129" t="s">
        <v>115</v>
      </c>
      <c r="B2129" t="s">
        <v>353</v>
      </c>
      <c r="C2129">
        <v>1996</v>
      </c>
      <c r="D2129" s="12">
        <v>5.5</v>
      </c>
    </row>
    <row r="2130" spans="1:4" x14ac:dyDescent="0.2">
      <c r="A2130" t="s">
        <v>115</v>
      </c>
      <c r="B2130" t="s">
        <v>353</v>
      </c>
      <c r="C2130">
        <v>1997</v>
      </c>
      <c r="D2130" s="12">
        <v>5.4</v>
      </c>
    </row>
    <row r="2131" spans="1:4" x14ac:dyDescent="0.2">
      <c r="A2131" t="s">
        <v>115</v>
      </c>
      <c r="B2131" t="s">
        <v>353</v>
      </c>
      <c r="C2131">
        <v>1998</v>
      </c>
      <c r="D2131" s="12">
        <v>5.5</v>
      </c>
    </row>
    <row r="2132" spans="1:4" x14ac:dyDescent="0.2">
      <c r="A2132" t="s">
        <v>115</v>
      </c>
      <c r="B2132" t="s">
        <v>353</v>
      </c>
      <c r="C2132">
        <v>1999</v>
      </c>
      <c r="D2132" s="12">
        <v>5.7</v>
      </c>
    </row>
    <row r="2133" spans="1:4" x14ac:dyDescent="0.2">
      <c r="A2133" t="s">
        <v>115</v>
      </c>
      <c r="B2133" t="s">
        <v>353</v>
      </c>
      <c r="C2133">
        <v>2000</v>
      </c>
      <c r="D2133" s="12">
        <v>5.5</v>
      </c>
    </row>
    <row r="2134" spans="1:4" x14ac:dyDescent="0.2">
      <c r="A2134" t="s">
        <v>115</v>
      </c>
      <c r="B2134" t="s">
        <v>353</v>
      </c>
      <c r="C2134">
        <v>2001</v>
      </c>
      <c r="D2134" s="12">
        <v>5</v>
      </c>
    </row>
    <row r="2135" spans="1:4" x14ac:dyDescent="0.2">
      <c r="A2135" t="s">
        <v>115</v>
      </c>
      <c r="B2135" t="s">
        <v>353</v>
      </c>
      <c r="C2135">
        <v>2002</v>
      </c>
      <c r="D2135" s="12">
        <v>5.2</v>
      </c>
    </row>
    <row r="2136" spans="1:4" x14ac:dyDescent="0.2">
      <c r="A2136" t="s">
        <v>115</v>
      </c>
      <c r="B2136" t="s">
        <v>353</v>
      </c>
      <c r="C2136">
        <v>2003</v>
      </c>
      <c r="D2136" s="12">
        <v>4.9000000000000004</v>
      </c>
    </row>
    <row r="2137" spans="1:4" x14ac:dyDescent="0.2">
      <c r="A2137" t="s">
        <v>115</v>
      </c>
      <c r="B2137" t="s">
        <v>353</v>
      </c>
      <c r="C2137">
        <v>2004</v>
      </c>
      <c r="D2137" s="12">
        <v>4.4000000000000004</v>
      </c>
    </row>
    <row r="2138" spans="1:4" x14ac:dyDescent="0.2">
      <c r="A2138" t="s">
        <v>115</v>
      </c>
      <c r="B2138" t="s">
        <v>353</v>
      </c>
      <c r="C2138">
        <v>2005</v>
      </c>
      <c r="D2138" s="12">
        <v>4.4000000000000004</v>
      </c>
    </row>
    <row r="2139" spans="1:4" x14ac:dyDescent="0.2">
      <c r="A2139" t="s">
        <v>115</v>
      </c>
      <c r="B2139" t="s">
        <v>353</v>
      </c>
      <c r="C2139">
        <v>2006</v>
      </c>
      <c r="D2139" s="12">
        <v>4.4000000000000004</v>
      </c>
    </row>
    <row r="2140" spans="1:4" x14ac:dyDescent="0.2">
      <c r="A2140" t="s">
        <v>115</v>
      </c>
      <c r="B2140" t="s">
        <v>353</v>
      </c>
      <c r="C2140">
        <v>2007</v>
      </c>
      <c r="D2140" s="12">
        <v>4.3</v>
      </c>
    </row>
    <row r="2141" spans="1:4" x14ac:dyDescent="0.2">
      <c r="A2141" t="s">
        <v>115</v>
      </c>
      <c r="B2141" t="s">
        <v>353</v>
      </c>
      <c r="C2141">
        <v>2008</v>
      </c>
      <c r="D2141" s="12">
        <v>4.5</v>
      </c>
    </row>
    <row r="2142" spans="1:4" x14ac:dyDescent="0.2">
      <c r="A2142" t="s">
        <v>115</v>
      </c>
      <c r="B2142" t="s">
        <v>353</v>
      </c>
      <c r="C2142">
        <v>2009</v>
      </c>
      <c r="D2142" s="12">
        <v>4.4000000000000004</v>
      </c>
    </row>
    <row r="2143" spans="1:4" x14ac:dyDescent="0.2">
      <c r="A2143" t="s">
        <v>115</v>
      </c>
      <c r="B2143" t="s">
        <v>353</v>
      </c>
      <c r="C2143">
        <v>2010</v>
      </c>
      <c r="D2143" s="12">
        <v>4.5</v>
      </c>
    </row>
    <row r="2144" spans="1:4" x14ac:dyDescent="0.2">
      <c r="A2144" t="s">
        <v>115</v>
      </c>
      <c r="B2144" t="s">
        <v>353</v>
      </c>
      <c r="C2144">
        <v>2011</v>
      </c>
      <c r="D2144" s="12">
        <v>4.3</v>
      </c>
    </row>
    <row r="2145" spans="1:4" x14ac:dyDescent="0.2">
      <c r="A2145" t="s">
        <v>115</v>
      </c>
      <c r="B2145" t="s">
        <v>353</v>
      </c>
      <c r="C2145">
        <v>2012</v>
      </c>
      <c r="D2145" s="12">
        <v>4.2</v>
      </c>
    </row>
    <row r="2146" spans="1:4" x14ac:dyDescent="0.2">
      <c r="A2146" t="s">
        <v>115</v>
      </c>
      <c r="B2146" t="s">
        <v>353</v>
      </c>
      <c r="C2146">
        <v>2013</v>
      </c>
      <c r="D2146" s="12">
        <v>3.8</v>
      </c>
    </row>
    <row r="2147" spans="1:4" x14ac:dyDescent="0.2">
      <c r="A2147" t="s">
        <v>115</v>
      </c>
      <c r="B2147" t="s">
        <v>353</v>
      </c>
      <c r="C2147">
        <v>2014</v>
      </c>
      <c r="D2147" s="12">
        <v>3.9</v>
      </c>
    </row>
    <row r="2148" spans="1:4" x14ac:dyDescent="0.2">
      <c r="A2148" t="s">
        <v>115</v>
      </c>
      <c r="B2148" t="s">
        <v>353</v>
      </c>
      <c r="C2148">
        <v>2015</v>
      </c>
      <c r="D2148" s="12">
        <v>3.8</v>
      </c>
    </row>
    <row r="2149" spans="1:4" x14ac:dyDescent="0.2">
      <c r="A2149" t="s">
        <v>115</v>
      </c>
      <c r="B2149" t="s">
        <v>353</v>
      </c>
      <c r="C2149">
        <v>2016</v>
      </c>
      <c r="D2149" s="12">
        <v>3.8</v>
      </c>
    </row>
    <row r="2150" spans="1:4" x14ac:dyDescent="0.2">
      <c r="A2150" t="s">
        <v>115</v>
      </c>
      <c r="B2150" t="s">
        <v>353</v>
      </c>
      <c r="C2150">
        <v>2017</v>
      </c>
      <c r="D2150" s="12">
        <v>3.8</v>
      </c>
    </row>
    <row r="2151" spans="1:4" x14ac:dyDescent="0.2">
      <c r="A2151" t="s">
        <v>354</v>
      </c>
      <c r="B2151" t="s">
        <v>355</v>
      </c>
      <c r="C2151">
        <v>1970</v>
      </c>
      <c r="D2151" s="12">
        <v>9.1000003809999992</v>
      </c>
    </row>
    <row r="2152" spans="1:4" x14ac:dyDescent="0.2">
      <c r="A2152" t="s">
        <v>354</v>
      </c>
      <c r="B2152" t="s">
        <v>355</v>
      </c>
      <c r="C2152">
        <v>1987</v>
      </c>
      <c r="D2152" s="12">
        <v>6.9000000950000002</v>
      </c>
    </row>
    <row r="2153" spans="1:4" x14ac:dyDescent="0.2">
      <c r="A2153" t="s">
        <v>354</v>
      </c>
      <c r="B2153" t="s">
        <v>355</v>
      </c>
      <c r="C2153">
        <v>1995</v>
      </c>
      <c r="D2153" s="12">
        <v>5.5</v>
      </c>
    </row>
    <row r="2154" spans="1:4" x14ac:dyDescent="0.2">
      <c r="A2154" t="s">
        <v>354</v>
      </c>
      <c r="B2154" t="s">
        <v>355</v>
      </c>
      <c r="C2154">
        <v>2005</v>
      </c>
      <c r="D2154" s="12">
        <v>4.8000001909999996</v>
      </c>
    </row>
    <row r="2155" spans="1:4" x14ac:dyDescent="0.2">
      <c r="A2155" t="s">
        <v>354</v>
      </c>
      <c r="B2155" t="s">
        <v>355</v>
      </c>
      <c r="C2155">
        <v>2006</v>
      </c>
      <c r="D2155" s="12">
        <v>5.8000001909999996</v>
      </c>
    </row>
    <row r="2156" spans="1:4" x14ac:dyDescent="0.2">
      <c r="A2156" t="s">
        <v>356</v>
      </c>
      <c r="B2156" t="s">
        <v>357</v>
      </c>
      <c r="C2156">
        <v>1970</v>
      </c>
      <c r="D2156" s="12">
        <v>9.1999998089999995</v>
      </c>
    </row>
    <row r="2157" spans="1:4" x14ac:dyDescent="0.2">
      <c r="A2157" t="s">
        <v>356</v>
      </c>
      <c r="B2157" t="s">
        <v>357</v>
      </c>
      <c r="C2157">
        <v>1985</v>
      </c>
      <c r="D2157" s="12">
        <v>5.0999999049999998</v>
      </c>
    </row>
    <row r="2158" spans="1:4" x14ac:dyDescent="0.2">
      <c r="A2158" t="s">
        <v>356</v>
      </c>
      <c r="B2158" t="s">
        <v>357</v>
      </c>
      <c r="C2158">
        <v>1995</v>
      </c>
      <c r="D2158" s="12">
        <v>4.5</v>
      </c>
    </row>
    <row r="2159" spans="1:4" x14ac:dyDescent="0.2">
      <c r="A2159" t="s">
        <v>356</v>
      </c>
      <c r="B2159" t="s">
        <v>357</v>
      </c>
      <c r="C2159">
        <v>2005</v>
      </c>
      <c r="D2159" s="12">
        <v>4</v>
      </c>
    </row>
    <row r="2160" spans="1:4" x14ac:dyDescent="0.2">
      <c r="A2160" t="s">
        <v>356</v>
      </c>
      <c r="B2160" t="s">
        <v>357</v>
      </c>
      <c r="C2160">
        <v>2006</v>
      </c>
      <c r="D2160" s="12">
        <v>3.9000000950000002</v>
      </c>
    </row>
    <row r="2161" spans="1:4" x14ac:dyDescent="0.2">
      <c r="A2161" t="s">
        <v>119</v>
      </c>
      <c r="B2161" t="s">
        <v>358</v>
      </c>
      <c r="C2161">
        <v>1960</v>
      </c>
      <c r="D2161" s="12">
        <v>8</v>
      </c>
    </row>
    <row r="2162" spans="1:4" x14ac:dyDescent="0.2">
      <c r="A2162" t="s">
        <v>119</v>
      </c>
      <c r="B2162" t="s">
        <v>358</v>
      </c>
      <c r="C2162">
        <v>1961</v>
      </c>
      <c r="D2162" s="12">
        <v>8</v>
      </c>
    </row>
    <row r="2163" spans="1:4" x14ac:dyDescent="0.2">
      <c r="A2163" t="s">
        <v>119</v>
      </c>
      <c r="B2163" t="s">
        <v>358</v>
      </c>
      <c r="C2163">
        <v>1962</v>
      </c>
      <c r="D2163" s="12">
        <v>7.9</v>
      </c>
    </row>
    <row r="2164" spans="1:4" x14ac:dyDescent="0.2">
      <c r="A2164" t="s">
        <v>119</v>
      </c>
      <c r="B2164" t="s">
        <v>358</v>
      </c>
      <c r="C2164">
        <v>1963</v>
      </c>
      <c r="D2164" s="12">
        <v>7.8</v>
      </c>
    </row>
    <row r="2165" spans="1:4" x14ac:dyDescent="0.2">
      <c r="A2165" t="s">
        <v>119</v>
      </c>
      <c r="B2165" t="s">
        <v>358</v>
      </c>
      <c r="C2165">
        <v>1964</v>
      </c>
      <c r="D2165" s="12">
        <v>8</v>
      </c>
    </row>
    <row r="2166" spans="1:4" x14ac:dyDescent="0.2">
      <c r="A2166" t="s">
        <v>119</v>
      </c>
      <c r="B2166" t="s">
        <v>358</v>
      </c>
      <c r="C2166">
        <v>1965</v>
      </c>
      <c r="D2166" s="12">
        <v>8.1999999999999993</v>
      </c>
    </row>
    <row r="2167" spans="1:4" x14ac:dyDescent="0.2">
      <c r="A2167" t="s">
        <v>119</v>
      </c>
      <c r="B2167" t="s">
        <v>358</v>
      </c>
      <c r="C2167">
        <v>1966</v>
      </c>
      <c r="D2167" s="12">
        <v>8.6</v>
      </c>
    </row>
    <row r="2168" spans="1:4" x14ac:dyDescent="0.2">
      <c r="A2168" t="s">
        <v>119</v>
      </c>
      <c r="B2168" t="s">
        <v>358</v>
      </c>
      <c r="C2168">
        <v>1967</v>
      </c>
      <c r="D2168" s="12">
        <v>8.6</v>
      </c>
    </row>
    <row r="2169" spans="1:4" x14ac:dyDescent="0.2">
      <c r="A2169" t="s">
        <v>119</v>
      </c>
      <c r="B2169" t="s">
        <v>358</v>
      </c>
      <c r="C2169">
        <v>1968</v>
      </c>
      <c r="D2169" s="12">
        <v>8.6999999999999993</v>
      </c>
    </row>
    <row r="2170" spans="1:4" x14ac:dyDescent="0.2">
      <c r="A2170" t="s">
        <v>119</v>
      </c>
      <c r="B2170" t="s">
        <v>358</v>
      </c>
      <c r="C2170">
        <v>1969</v>
      </c>
      <c r="D2170" s="12">
        <v>9</v>
      </c>
    </row>
    <row r="2171" spans="1:4" x14ac:dyDescent="0.2">
      <c r="A2171" t="s">
        <v>119</v>
      </c>
      <c r="B2171" t="s">
        <v>358</v>
      </c>
      <c r="C2171">
        <v>1970</v>
      </c>
      <c r="D2171" s="12">
        <v>9.1999999999999993</v>
      </c>
    </row>
    <row r="2172" spans="1:4" x14ac:dyDescent="0.2">
      <c r="A2172" t="s">
        <v>119</v>
      </c>
      <c r="B2172" t="s">
        <v>358</v>
      </c>
      <c r="C2172">
        <v>1971</v>
      </c>
      <c r="D2172" s="12">
        <v>9.5</v>
      </c>
    </row>
    <row r="2173" spans="1:4" x14ac:dyDescent="0.2">
      <c r="A2173" t="s">
        <v>119</v>
      </c>
      <c r="B2173" t="s">
        <v>358</v>
      </c>
      <c r="C2173">
        <v>1972</v>
      </c>
      <c r="D2173" s="12">
        <v>9.1999999999999993</v>
      </c>
    </row>
    <row r="2174" spans="1:4" x14ac:dyDescent="0.2">
      <c r="A2174" t="s">
        <v>119</v>
      </c>
      <c r="B2174" t="s">
        <v>358</v>
      </c>
      <c r="C2174">
        <v>1973</v>
      </c>
      <c r="D2174" s="12">
        <v>8.8000000000000007</v>
      </c>
    </row>
    <row r="2175" spans="1:4" x14ac:dyDescent="0.2">
      <c r="A2175" t="s">
        <v>119</v>
      </c>
      <c r="B2175" t="s">
        <v>358</v>
      </c>
      <c r="C2175">
        <v>1974</v>
      </c>
      <c r="D2175" s="12">
        <v>8.4</v>
      </c>
    </row>
    <row r="2176" spans="1:4" x14ac:dyDescent="0.2">
      <c r="A2176" t="s">
        <v>119</v>
      </c>
      <c r="B2176" t="s">
        <v>358</v>
      </c>
      <c r="C2176">
        <v>1975</v>
      </c>
      <c r="D2176" s="12">
        <v>7.9</v>
      </c>
    </row>
    <row r="2177" spans="1:4" x14ac:dyDescent="0.2">
      <c r="A2177" t="s">
        <v>119</v>
      </c>
      <c r="B2177" t="s">
        <v>358</v>
      </c>
      <c r="C2177">
        <v>1976</v>
      </c>
      <c r="D2177" s="12">
        <v>7.7</v>
      </c>
    </row>
    <row r="2178" spans="1:4" x14ac:dyDescent="0.2">
      <c r="A2178" t="s">
        <v>119</v>
      </c>
      <c r="B2178" t="s">
        <v>358</v>
      </c>
      <c r="C2178">
        <v>1977</v>
      </c>
      <c r="D2178" s="12">
        <v>7.2</v>
      </c>
    </row>
    <row r="2179" spans="1:4" x14ac:dyDescent="0.2">
      <c r="A2179" t="s">
        <v>119</v>
      </c>
      <c r="B2179" t="s">
        <v>358</v>
      </c>
      <c r="C2179">
        <v>1978</v>
      </c>
      <c r="D2179" s="12">
        <v>7.1</v>
      </c>
    </row>
    <row r="2180" spans="1:4" x14ac:dyDescent="0.2">
      <c r="A2180" t="s">
        <v>119</v>
      </c>
      <c r="B2180" t="s">
        <v>358</v>
      </c>
      <c r="C2180">
        <v>1979</v>
      </c>
      <c r="D2180" s="12">
        <v>7.1</v>
      </c>
    </row>
    <row r="2181" spans="1:4" x14ac:dyDescent="0.2">
      <c r="A2181" t="s">
        <v>119</v>
      </c>
      <c r="B2181" t="s">
        <v>358</v>
      </c>
      <c r="C2181">
        <v>1980</v>
      </c>
      <c r="D2181" s="12">
        <v>7.3</v>
      </c>
    </row>
    <row r="2182" spans="1:4" x14ac:dyDescent="0.2">
      <c r="A2182" t="s">
        <v>119</v>
      </c>
      <c r="B2182" t="s">
        <v>358</v>
      </c>
      <c r="C2182">
        <v>1981</v>
      </c>
      <c r="D2182" s="12">
        <v>7.5</v>
      </c>
    </row>
    <row r="2183" spans="1:4" x14ac:dyDescent="0.2">
      <c r="A2183" t="s">
        <v>119</v>
      </c>
      <c r="B2183" t="s">
        <v>358</v>
      </c>
      <c r="C2183">
        <v>1982</v>
      </c>
      <c r="D2183" s="12">
        <v>8</v>
      </c>
    </row>
    <row r="2184" spans="1:4" x14ac:dyDescent="0.2">
      <c r="A2184" t="s">
        <v>119</v>
      </c>
      <c r="B2184" t="s">
        <v>358</v>
      </c>
      <c r="C2184">
        <v>1983</v>
      </c>
      <c r="D2184" s="12">
        <v>7.7</v>
      </c>
    </row>
    <row r="2185" spans="1:4" x14ac:dyDescent="0.2">
      <c r="A2185" t="s">
        <v>119</v>
      </c>
      <c r="B2185" t="s">
        <v>358</v>
      </c>
      <c r="C2185">
        <v>1984</v>
      </c>
      <c r="D2185" s="12">
        <v>7.8</v>
      </c>
    </row>
    <row r="2186" spans="1:4" x14ac:dyDescent="0.2">
      <c r="A2186" t="s">
        <v>119</v>
      </c>
      <c r="B2186" t="s">
        <v>358</v>
      </c>
      <c r="C2186">
        <v>1985</v>
      </c>
      <c r="D2186" s="12">
        <v>7.5</v>
      </c>
    </row>
    <row r="2187" spans="1:4" x14ac:dyDescent="0.2">
      <c r="A2187" t="s">
        <v>119</v>
      </c>
      <c r="B2187" t="s">
        <v>358</v>
      </c>
      <c r="C2187">
        <v>1986</v>
      </c>
      <c r="D2187" s="12">
        <v>7.3</v>
      </c>
    </row>
    <row r="2188" spans="1:4" x14ac:dyDescent="0.2">
      <c r="A2188" t="s">
        <v>119</v>
      </c>
      <c r="B2188" t="s">
        <v>358</v>
      </c>
      <c r="C2188">
        <v>1987</v>
      </c>
      <c r="D2188" s="12">
        <v>7.4</v>
      </c>
    </row>
    <row r="2189" spans="1:4" x14ac:dyDescent="0.2">
      <c r="A2189" t="s">
        <v>119</v>
      </c>
      <c r="B2189" t="s">
        <v>358</v>
      </c>
      <c r="C2189">
        <v>1988</v>
      </c>
      <c r="D2189" s="12">
        <v>7.1</v>
      </c>
    </row>
    <row r="2190" spans="1:4" x14ac:dyDescent="0.2">
      <c r="A2190" t="s">
        <v>119</v>
      </c>
      <c r="B2190" t="s">
        <v>358</v>
      </c>
      <c r="C2190">
        <v>1989</v>
      </c>
      <c r="D2190" s="12">
        <v>6.8</v>
      </c>
    </row>
    <row r="2191" spans="1:4" x14ac:dyDescent="0.2">
      <c r="A2191" t="s">
        <v>119</v>
      </c>
      <c r="B2191" t="s">
        <v>358</v>
      </c>
      <c r="C2191">
        <v>1990</v>
      </c>
      <c r="D2191" s="12">
        <v>6.9</v>
      </c>
    </row>
    <row r="2192" spans="1:4" x14ac:dyDescent="0.2">
      <c r="A2192" t="s">
        <v>119</v>
      </c>
      <c r="B2192" t="s">
        <v>358</v>
      </c>
      <c r="C2192">
        <v>1991</v>
      </c>
      <c r="D2192" s="12">
        <v>6.3</v>
      </c>
    </row>
    <row r="2193" spans="1:4" x14ac:dyDescent="0.2">
      <c r="A2193" t="s">
        <v>119</v>
      </c>
      <c r="B2193" t="s">
        <v>358</v>
      </c>
      <c r="C2193">
        <v>1992</v>
      </c>
      <c r="D2193" s="12">
        <v>5.9</v>
      </c>
    </row>
    <row r="2194" spans="1:4" x14ac:dyDescent="0.2">
      <c r="A2194" t="s">
        <v>119</v>
      </c>
      <c r="B2194" t="s">
        <v>358</v>
      </c>
      <c r="C2194">
        <v>1993</v>
      </c>
      <c r="D2194" s="12">
        <v>5.8</v>
      </c>
    </row>
    <row r="2195" spans="1:4" x14ac:dyDescent="0.2">
      <c r="A2195" t="s">
        <v>119</v>
      </c>
      <c r="B2195" t="s">
        <v>358</v>
      </c>
      <c r="C2195">
        <v>1994</v>
      </c>
      <c r="D2195" s="12">
        <v>5.7</v>
      </c>
    </row>
    <row r="2196" spans="1:4" x14ac:dyDescent="0.2">
      <c r="A2196" t="s">
        <v>119</v>
      </c>
      <c r="B2196" t="s">
        <v>358</v>
      </c>
      <c r="C2196">
        <v>1995</v>
      </c>
      <c r="D2196" s="12">
        <v>5.6</v>
      </c>
    </row>
    <row r="2197" spans="1:4" x14ac:dyDescent="0.2">
      <c r="A2197" t="s">
        <v>119</v>
      </c>
      <c r="B2197" t="s">
        <v>358</v>
      </c>
      <c r="C2197">
        <v>1996</v>
      </c>
      <c r="D2197" s="12">
        <v>5.5</v>
      </c>
    </row>
    <row r="2198" spans="1:4" x14ac:dyDescent="0.2">
      <c r="A2198" t="s">
        <v>119</v>
      </c>
      <c r="B2198" t="s">
        <v>358</v>
      </c>
      <c r="C2198">
        <v>1997</v>
      </c>
      <c r="D2198" s="12">
        <v>5.3</v>
      </c>
    </row>
    <row r="2199" spans="1:4" x14ac:dyDescent="0.2">
      <c r="A2199" t="s">
        <v>119</v>
      </c>
      <c r="B2199" t="s">
        <v>358</v>
      </c>
      <c r="C2199">
        <v>1998</v>
      </c>
      <c r="D2199" s="12">
        <v>5.3</v>
      </c>
    </row>
    <row r="2200" spans="1:4" x14ac:dyDescent="0.2">
      <c r="A2200" t="s">
        <v>119</v>
      </c>
      <c r="B2200" t="s">
        <v>358</v>
      </c>
      <c r="C2200">
        <v>1999</v>
      </c>
      <c r="D2200" s="12">
        <v>5.5</v>
      </c>
    </row>
    <row r="2201" spans="1:4" x14ac:dyDescent="0.2">
      <c r="A2201" t="s">
        <v>119</v>
      </c>
      <c r="B2201" t="s">
        <v>358</v>
      </c>
      <c r="C2201">
        <v>2000</v>
      </c>
      <c r="D2201" s="12">
        <v>5.4</v>
      </c>
    </row>
    <row r="2202" spans="1:4" x14ac:dyDescent="0.2">
      <c r="A2202" t="s">
        <v>119</v>
      </c>
      <c r="B2202" t="s">
        <v>358</v>
      </c>
      <c r="C2202">
        <v>2001</v>
      </c>
      <c r="D2202" s="12">
        <v>5.0999999999999996</v>
      </c>
    </row>
    <row r="2203" spans="1:4" x14ac:dyDescent="0.2">
      <c r="A2203" t="s">
        <v>119</v>
      </c>
      <c r="B2203" t="s">
        <v>358</v>
      </c>
      <c r="C2203">
        <v>2002</v>
      </c>
      <c r="D2203" s="12">
        <v>5.2</v>
      </c>
    </row>
    <row r="2204" spans="1:4" x14ac:dyDescent="0.2">
      <c r="A2204" t="s">
        <v>119</v>
      </c>
      <c r="B2204" t="s">
        <v>358</v>
      </c>
      <c r="C2204">
        <v>2003</v>
      </c>
      <c r="D2204" s="12">
        <v>5.3</v>
      </c>
    </row>
    <row r="2205" spans="1:4" x14ac:dyDescent="0.2">
      <c r="A2205" t="s">
        <v>119</v>
      </c>
      <c r="B2205" t="s">
        <v>358</v>
      </c>
      <c r="C2205">
        <v>2004</v>
      </c>
      <c r="D2205" s="12">
        <v>5.0999999999999996</v>
      </c>
    </row>
    <row r="2206" spans="1:4" x14ac:dyDescent="0.2">
      <c r="A2206" t="s">
        <v>119</v>
      </c>
      <c r="B2206" t="s">
        <v>358</v>
      </c>
      <c r="C2206">
        <v>2005</v>
      </c>
      <c r="D2206" s="12">
        <v>5</v>
      </c>
    </row>
    <row r="2207" spans="1:4" x14ac:dyDescent="0.2">
      <c r="A2207" t="s">
        <v>119</v>
      </c>
      <c r="B2207" t="s">
        <v>358</v>
      </c>
      <c r="C2207">
        <v>2006</v>
      </c>
      <c r="D2207" s="12">
        <v>5.2</v>
      </c>
    </row>
    <row r="2208" spans="1:4" x14ac:dyDescent="0.2">
      <c r="A2208" t="s">
        <v>119</v>
      </c>
      <c r="B2208" t="s">
        <v>358</v>
      </c>
      <c r="C2208">
        <v>2007</v>
      </c>
      <c r="D2208" s="12">
        <v>5.2</v>
      </c>
    </row>
    <row r="2209" spans="1:4" x14ac:dyDescent="0.2">
      <c r="A2209" t="s">
        <v>119</v>
      </c>
      <c r="B2209" t="s">
        <v>358</v>
      </c>
      <c r="C2209">
        <v>2008</v>
      </c>
      <c r="D2209" s="12">
        <v>5.2</v>
      </c>
    </row>
    <row r="2210" spans="1:4" x14ac:dyDescent="0.2">
      <c r="A2210" t="s">
        <v>119</v>
      </c>
      <c r="B2210" t="s">
        <v>358</v>
      </c>
      <c r="C2210">
        <v>2009</v>
      </c>
      <c r="D2210" s="12">
        <v>5.0999999999999996</v>
      </c>
    </row>
    <row r="2211" spans="1:4" x14ac:dyDescent="0.2">
      <c r="A2211" t="s">
        <v>119</v>
      </c>
      <c r="B2211" t="s">
        <v>358</v>
      </c>
      <c r="C2211">
        <v>2010</v>
      </c>
      <c r="D2211" s="12">
        <v>4.9000000000000004</v>
      </c>
    </row>
    <row r="2212" spans="1:4" x14ac:dyDescent="0.2">
      <c r="A2212" t="s">
        <v>119</v>
      </c>
      <c r="B2212" t="s">
        <v>358</v>
      </c>
      <c r="C2212">
        <v>2011</v>
      </c>
      <c r="D2212" s="12">
        <v>4.7</v>
      </c>
    </row>
    <row r="2213" spans="1:4" x14ac:dyDescent="0.2">
      <c r="A2213" t="s">
        <v>119</v>
      </c>
      <c r="B2213" t="s">
        <v>358</v>
      </c>
      <c r="C2213">
        <v>2012</v>
      </c>
      <c r="D2213" s="12">
        <v>4.7</v>
      </c>
    </row>
    <row r="2214" spans="1:4" x14ac:dyDescent="0.2">
      <c r="A2214" t="s">
        <v>119</v>
      </c>
      <c r="B2214" t="s">
        <v>358</v>
      </c>
      <c r="C2214">
        <v>2013</v>
      </c>
      <c r="D2214" s="12">
        <v>4.4000000000000004</v>
      </c>
    </row>
    <row r="2215" spans="1:4" x14ac:dyDescent="0.2">
      <c r="A2215" t="s">
        <v>119</v>
      </c>
      <c r="B2215" t="s">
        <v>358</v>
      </c>
      <c r="C2215">
        <v>2014</v>
      </c>
      <c r="D2215" s="12">
        <v>4.4000000000000004</v>
      </c>
    </row>
    <row r="2216" spans="1:4" x14ac:dyDescent="0.2">
      <c r="A2216" t="s">
        <v>119</v>
      </c>
      <c r="B2216" t="s">
        <v>358</v>
      </c>
      <c r="C2216">
        <v>2015</v>
      </c>
      <c r="D2216" s="12">
        <v>4.3</v>
      </c>
    </row>
    <row r="2217" spans="1:4" x14ac:dyDescent="0.2">
      <c r="A2217" t="s">
        <v>119</v>
      </c>
      <c r="B2217" t="s">
        <v>358</v>
      </c>
      <c r="C2217">
        <v>2016</v>
      </c>
      <c r="D2217" s="12">
        <v>4.3</v>
      </c>
    </row>
    <row r="2218" spans="1:4" x14ac:dyDescent="0.2">
      <c r="A2218" t="s">
        <v>119</v>
      </c>
      <c r="B2218" t="s">
        <v>358</v>
      </c>
      <c r="C2218">
        <v>2017</v>
      </c>
      <c r="D2218" s="12">
        <v>4.3</v>
      </c>
    </row>
    <row r="2219" spans="1:4" x14ac:dyDescent="0.2">
      <c r="A2219" t="s">
        <v>162</v>
      </c>
      <c r="B2219" t="s">
        <v>359</v>
      </c>
      <c r="C2219">
        <v>1971</v>
      </c>
      <c r="D2219" s="12">
        <v>4.1999998090000004</v>
      </c>
    </row>
    <row r="2220" spans="1:4" x14ac:dyDescent="0.2">
      <c r="A2220" t="s">
        <v>162</v>
      </c>
      <c r="B2220" t="s">
        <v>359</v>
      </c>
      <c r="C2220">
        <v>1985</v>
      </c>
      <c r="D2220" s="12">
        <v>3.2000000480000002</v>
      </c>
    </row>
    <row r="2221" spans="1:4" x14ac:dyDescent="0.2">
      <c r="A2221" t="s">
        <v>162</v>
      </c>
      <c r="B2221" t="s">
        <v>359</v>
      </c>
      <c r="C2221">
        <v>1995</v>
      </c>
      <c r="D2221" s="12">
        <v>4.5</v>
      </c>
    </row>
    <row r="2222" spans="1:4" x14ac:dyDescent="0.2">
      <c r="A2222" t="s">
        <v>162</v>
      </c>
      <c r="B2222" t="s">
        <v>359</v>
      </c>
      <c r="C2222">
        <v>2004</v>
      </c>
      <c r="D2222" s="12">
        <v>3.5</v>
      </c>
    </row>
    <row r="2223" spans="1:4" x14ac:dyDescent="0.2">
      <c r="A2223" t="s">
        <v>162</v>
      </c>
      <c r="B2223" t="s">
        <v>359</v>
      </c>
      <c r="C2223">
        <v>2005</v>
      </c>
      <c r="D2223" s="12">
        <v>4.5</v>
      </c>
    </row>
    <row r="2224" spans="1:4" x14ac:dyDescent="0.2">
      <c r="A2224" t="s">
        <v>360</v>
      </c>
      <c r="B2224" t="s">
        <v>361</v>
      </c>
      <c r="C2224">
        <v>1970</v>
      </c>
      <c r="D2224" s="12">
        <v>3.4000000950000002</v>
      </c>
    </row>
    <row r="2225" spans="1:4" x14ac:dyDescent="0.2">
      <c r="A2225" t="s">
        <v>360</v>
      </c>
      <c r="B2225" t="s">
        <v>361</v>
      </c>
      <c r="C2225">
        <v>1985</v>
      </c>
      <c r="D2225" s="12">
        <v>5.0999999049999998</v>
      </c>
    </row>
    <row r="2226" spans="1:4" x14ac:dyDescent="0.2">
      <c r="A2226" t="s">
        <v>360</v>
      </c>
      <c r="B2226" t="s">
        <v>361</v>
      </c>
      <c r="C2226">
        <v>1995</v>
      </c>
      <c r="D2226" s="12">
        <v>3.0999999050000002</v>
      </c>
    </row>
    <row r="2227" spans="1:4" x14ac:dyDescent="0.2">
      <c r="A2227" t="s">
        <v>360</v>
      </c>
      <c r="B2227" t="s">
        <v>361</v>
      </c>
      <c r="C2227">
        <v>2003</v>
      </c>
      <c r="D2227" s="12">
        <v>7</v>
      </c>
    </row>
    <row r="2228" spans="1:4" x14ac:dyDescent="0.2">
      <c r="A2228" t="s">
        <v>360</v>
      </c>
      <c r="B2228" t="s">
        <v>361</v>
      </c>
      <c r="C2228">
        <v>2004</v>
      </c>
      <c r="D2228" s="12">
        <v>8</v>
      </c>
    </row>
    <row r="2229" spans="1:4" x14ac:dyDescent="0.2">
      <c r="A2229" t="s">
        <v>362</v>
      </c>
      <c r="B2229" t="s">
        <v>363</v>
      </c>
      <c r="C2229">
        <v>1970</v>
      </c>
      <c r="D2229" s="12">
        <v>9.3999996190000008</v>
      </c>
    </row>
    <row r="2230" spans="1:4" x14ac:dyDescent="0.2">
      <c r="A2230" t="s">
        <v>364</v>
      </c>
      <c r="B2230" t="s">
        <v>365</v>
      </c>
      <c r="C2230">
        <v>1970</v>
      </c>
      <c r="D2230" s="12">
        <v>6.0999999049999998</v>
      </c>
    </row>
    <row r="2231" spans="1:4" x14ac:dyDescent="0.2">
      <c r="A2231" t="s">
        <v>364</v>
      </c>
      <c r="B2231" t="s">
        <v>365</v>
      </c>
      <c r="C2231">
        <v>1985</v>
      </c>
      <c r="D2231" s="12">
        <v>7.5999999049999998</v>
      </c>
    </row>
    <row r="2232" spans="1:4" x14ac:dyDescent="0.2">
      <c r="A2232" t="s">
        <v>364</v>
      </c>
      <c r="B2232" t="s">
        <v>365</v>
      </c>
      <c r="C2232">
        <v>1987</v>
      </c>
      <c r="D2232" s="12">
        <v>9.6999998089999995</v>
      </c>
    </row>
    <row r="2233" spans="1:4" x14ac:dyDescent="0.2">
      <c r="A2233" t="s">
        <v>166</v>
      </c>
      <c r="B2233" t="s">
        <v>366</v>
      </c>
      <c r="C2233">
        <v>1960</v>
      </c>
      <c r="D2233" s="12">
        <v>8.6</v>
      </c>
    </row>
    <row r="2234" spans="1:4" x14ac:dyDescent="0.2">
      <c r="A2234" t="s">
        <v>166</v>
      </c>
      <c r="B2234" t="s">
        <v>366</v>
      </c>
      <c r="C2234">
        <v>1961</v>
      </c>
      <c r="D2234" s="12">
        <v>8.4</v>
      </c>
    </row>
    <row r="2235" spans="1:4" x14ac:dyDescent="0.2">
      <c r="A2235" t="s">
        <v>166</v>
      </c>
      <c r="B2235" t="s">
        <v>366</v>
      </c>
      <c r="C2235">
        <v>1962</v>
      </c>
      <c r="D2235" s="12">
        <v>8.4</v>
      </c>
    </row>
    <row r="2236" spans="1:4" x14ac:dyDescent="0.2">
      <c r="A2236" t="s">
        <v>166</v>
      </c>
      <c r="B2236" t="s">
        <v>366</v>
      </c>
      <c r="C2236">
        <v>1963</v>
      </c>
      <c r="D2236" s="12">
        <v>8.1999999999999993</v>
      </c>
    </row>
    <row r="2237" spans="1:4" x14ac:dyDescent="0.2">
      <c r="A2237" t="s">
        <v>166</v>
      </c>
      <c r="B2237" t="s">
        <v>366</v>
      </c>
      <c r="C2237">
        <v>1964</v>
      </c>
      <c r="D2237" s="12">
        <v>9.1</v>
      </c>
    </row>
    <row r="2238" spans="1:4" x14ac:dyDescent="0.2">
      <c r="A2238" t="s">
        <v>166</v>
      </c>
      <c r="B2238" t="s">
        <v>366</v>
      </c>
      <c r="C2238">
        <v>1965</v>
      </c>
      <c r="D2238" s="12">
        <v>9</v>
      </c>
    </row>
    <row r="2239" spans="1:4" x14ac:dyDescent="0.2">
      <c r="A2239" t="s">
        <v>166</v>
      </c>
      <c r="B2239" t="s">
        <v>366</v>
      </c>
      <c r="C2239">
        <v>1966</v>
      </c>
      <c r="D2239" s="12">
        <v>8.5</v>
      </c>
    </row>
    <row r="2240" spans="1:4" x14ac:dyDescent="0.2">
      <c r="A2240" t="s">
        <v>166</v>
      </c>
      <c r="B2240" t="s">
        <v>366</v>
      </c>
      <c r="C2240">
        <v>1967</v>
      </c>
      <c r="D2240" s="12">
        <v>8.5</v>
      </c>
    </row>
    <row r="2241" spans="1:4" x14ac:dyDescent="0.2">
      <c r="A2241" t="s">
        <v>166</v>
      </c>
      <c r="B2241" t="s">
        <v>366</v>
      </c>
      <c r="C2241">
        <v>1968</v>
      </c>
      <c r="D2241" s="12">
        <v>8.6</v>
      </c>
    </row>
    <row r="2242" spans="1:4" x14ac:dyDescent="0.2">
      <c r="A2242" t="s">
        <v>166</v>
      </c>
      <c r="B2242" t="s">
        <v>366</v>
      </c>
      <c r="C2242">
        <v>1969</v>
      </c>
      <c r="D2242" s="12">
        <v>9</v>
      </c>
    </row>
    <row r="2243" spans="1:4" x14ac:dyDescent="0.2">
      <c r="A2243" t="s">
        <v>166</v>
      </c>
      <c r="B2243" t="s">
        <v>366</v>
      </c>
      <c r="C2243">
        <v>1970</v>
      </c>
      <c r="D2243" s="12">
        <v>9</v>
      </c>
    </row>
    <row r="2244" spans="1:4" x14ac:dyDescent="0.2">
      <c r="A2244" t="s">
        <v>166</v>
      </c>
      <c r="B2244" t="s">
        <v>366</v>
      </c>
      <c r="C2244">
        <v>1971</v>
      </c>
      <c r="D2244" s="12">
        <v>8.9</v>
      </c>
    </row>
    <row r="2245" spans="1:4" x14ac:dyDescent="0.2">
      <c r="A2245" t="s">
        <v>166</v>
      </c>
      <c r="B2245" t="s">
        <v>366</v>
      </c>
      <c r="C2245">
        <v>1972</v>
      </c>
      <c r="D2245" s="12">
        <v>8.9</v>
      </c>
    </row>
    <row r="2246" spans="1:4" x14ac:dyDescent="0.2">
      <c r="A2246" t="s">
        <v>166</v>
      </c>
      <c r="B2246" t="s">
        <v>366</v>
      </c>
      <c r="C2246">
        <v>1973</v>
      </c>
      <c r="D2246" s="12">
        <v>8.9</v>
      </c>
    </row>
    <row r="2247" spans="1:4" x14ac:dyDescent="0.2">
      <c r="A2247" t="s">
        <v>166</v>
      </c>
      <c r="B2247" t="s">
        <v>366</v>
      </c>
      <c r="C2247">
        <v>1974</v>
      </c>
      <c r="D2247" s="12">
        <v>8.6999999999999993</v>
      </c>
    </row>
    <row r="2248" spans="1:4" x14ac:dyDescent="0.2">
      <c r="A2248" t="s">
        <v>166</v>
      </c>
      <c r="B2248" t="s">
        <v>366</v>
      </c>
      <c r="C2248">
        <v>1975</v>
      </c>
      <c r="D2248" s="12">
        <v>8.9</v>
      </c>
    </row>
    <row r="2249" spans="1:4" x14ac:dyDescent="0.2">
      <c r="A2249" t="s">
        <v>166</v>
      </c>
      <c r="B2249" t="s">
        <v>366</v>
      </c>
      <c r="C2249">
        <v>1976</v>
      </c>
      <c r="D2249" s="12">
        <v>8.4</v>
      </c>
    </row>
    <row r="2250" spans="1:4" x14ac:dyDescent="0.2">
      <c r="A2250" t="s">
        <v>166</v>
      </c>
      <c r="B2250" t="s">
        <v>366</v>
      </c>
      <c r="C2250">
        <v>1977</v>
      </c>
      <c r="D2250" s="12">
        <v>8.6</v>
      </c>
    </row>
    <row r="2251" spans="1:4" x14ac:dyDescent="0.2">
      <c r="A2251" t="s">
        <v>166</v>
      </c>
      <c r="B2251" t="s">
        <v>366</v>
      </c>
      <c r="C2251">
        <v>1978</v>
      </c>
      <c r="D2251" s="12">
        <v>8.6</v>
      </c>
    </row>
    <row r="2252" spans="1:4" x14ac:dyDescent="0.2">
      <c r="A2252" t="s">
        <v>166</v>
      </c>
      <c r="B2252" t="s">
        <v>366</v>
      </c>
      <c r="C2252">
        <v>1979</v>
      </c>
      <c r="D2252" s="12">
        <v>8.6999999999999993</v>
      </c>
    </row>
    <row r="2253" spans="1:4" x14ac:dyDescent="0.2">
      <c r="A2253" t="s">
        <v>166</v>
      </c>
      <c r="B2253" t="s">
        <v>366</v>
      </c>
      <c r="C2253">
        <v>1980</v>
      </c>
      <c r="D2253" s="12">
        <v>8.5</v>
      </c>
    </row>
    <row r="2254" spans="1:4" x14ac:dyDescent="0.2">
      <c r="A2254" t="s">
        <v>166</v>
      </c>
      <c r="B2254" t="s">
        <v>366</v>
      </c>
      <c r="C2254">
        <v>1981</v>
      </c>
      <c r="D2254" s="12">
        <v>8.5</v>
      </c>
    </row>
    <row r="2255" spans="1:4" x14ac:dyDescent="0.2">
      <c r="A2255" t="s">
        <v>166</v>
      </c>
      <c r="B2255" t="s">
        <v>366</v>
      </c>
      <c r="C2255">
        <v>1982</v>
      </c>
      <c r="D2255" s="12">
        <v>8.6</v>
      </c>
    </row>
    <row r="2256" spans="1:4" x14ac:dyDescent="0.2">
      <c r="A2256" t="s">
        <v>166</v>
      </c>
      <c r="B2256" t="s">
        <v>366</v>
      </c>
      <c r="C2256">
        <v>1983</v>
      </c>
      <c r="D2256" s="12">
        <v>8.3000000000000007</v>
      </c>
    </row>
    <row r="2257" spans="1:4" x14ac:dyDescent="0.2">
      <c r="A2257" t="s">
        <v>166</v>
      </c>
      <c r="B2257" t="s">
        <v>366</v>
      </c>
      <c r="C2257">
        <v>1984</v>
      </c>
      <c r="D2257" s="12">
        <v>8.1</v>
      </c>
    </row>
    <row r="2258" spans="1:4" x14ac:dyDescent="0.2">
      <c r="A2258" t="s">
        <v>166</v>
      </c>
      <c r="B2258" t="s">
        <v>366</v>
      </c>
      <c r="C2258">
        <v>1985</v>
      </c>
      <c r="D2258" s="12">
        <v>8.1</v>
      </c>
    </row>
    <row r="2259" spans="1:4" x14ac:dyDescent="0.2">
      <c r="A2259" t="s">
        <v>166</v>
      </c>
      <c r="B2259" t="s">
        <v>366</v>
      </c>
      <c r="C2259">
        <v>1986</v>
      </c>
      <c r="D2259" s="12">
        <v>8</v>
      </c>
    </row>
    <row r="2260" spans="1:4" x14ac:dyDescent="0.2">
      <c r="A2260" t="s">
        <v>166</v>
      </c>
      <c r="B2260" t="s">
        <v>366</v>
      </c>
      <c r="C2260">
        <v>1987</v>
      </c>
      <c r="D2260" s="12">
        <v>8.1</v>
      </c>
    </row>
    <row r="2261" spans="1:4" x14ac:dyDescent="0.2">
      <c r="A2261" t="s">
        <v>166</v>
      </c>
      <c r="B2261" t="s">
        <v>366</v>
      </c>
      <c r="C2261">
        <v>1988</v>
      </c>
      <c r="D2261" s="12">
        <v>7.8</v>
      </c>
    </row>
    <row r="2262" spans="1:4" x14ac:dyDescent="0.2">
      <c r="A2262" t="s">
        <v>166</v>
      </c>
      <c r="B2262" t="s">
        <v>366</v>
      </c>
      <c r="C2262">
        <v>1989</v>
      </c>
      <c r="D2262" s="12">
        <v>8</v>
      </c>
    </row>
    <row r="2263" spans="1:4" x14ac:dyDescent="0.2">
      <c r="A2263" t="s">
        <v>166</v>
      </c>
      <c r="B2263" t="s">
        <v>366</v>
      </c>
      <c r="C2263">
        <v>1990</v>
      </c>
      <c r="D2263" s="12">
        <v>8.3000000000000007</v>
      </c>
    </row>
    <row r="2264" spans="1:4" x14ac:dyDescent="0.2">
      <c r="A2264" t="s">
        <v>166</v>
      </c>
      <c r="B2264" t="s">
        <v>366</v>
      </c>
      <c r="C2264">
        <v>1991</v>
      </c>
      <c r="D2264" s="12">
        <v>8.1</v>
      </c>
    </row>
    <row r="2265" spans="1:4" x14ac:dyDescent="0.2">
      <c r="A2265" t="s">
        <v>166</v>
      </c>
      <c r="B2265" t="s">
        <v>366</v>
      </c>
      <c r="C2265">
        <v>1992</v>
      </c>
      <c r="D2265" s="12">
        <v>7.7</v>
      </c>
    </row>
    <row r="2266" spans="1:4" x14ac:dyDescent="0.2">
      <c r="A2266" t="s">
        <v>166</v>
      </c>
      <c r="B2266" t="s">
        <v>366</v>
      </c>
      <c r="C2266">
        <v>1993</v>
      </c>
      <c r="D2266" s="12">
        <v>7.5</v>
      </c>
    </row>
    <row r="2267" spans="1:4" x14ac:dyDescent="0.2">
      <c r="A2267" t="s">
        <v>166</v>
      </c>
      <c r="B2267" t="s">
        <v>366</v>
      </c>
      <c r="C2267">
        <v>1994</v>
      </c>
      <c r="D2267" s="12">
        <v>8.1</v>
      </c>
    </row>
    <row r="2268" spans="1:4" x14ac:dyDescent="0.2">
      <c r="A2268" t="s">
        <v>166</v>
      </c>
      <c r="B2268" t="s">
        <v>366</v>
      </c>
      <c r="C2268">
        <v>1995</v>
      </c>
      <c r="D2268" s="12">
        <v>8.1</v>
      </c>
    </row>
    <row r="2269" spans="1:4" x14ac:dyDescent="0.2">
      <c r="A2269" t="s">
        <v>166</v>
      </c>
      <c r="B2269" t="s">
        <v>366</v>
      </c>
      <c r="C2269">
        <v>1996</v>
      </c>
      <c r="D2269" s="12">
        <v>7.1</v>
      </c>
    </row>
    <row r="2270" spans="1:4" x14ac:dyDescent="0.2">
      <c r="A2270" t="s">
        <v>166</v>
      </c>
      <c r="B2270" t="s">
        <v>366</v>
      </c>
      <c r="C2270">
        <v>1997</v>
      </c>
      <c r="D2270" s="12">
        <v>7</v>
      </c>
    </row>
    <row r="2271" spans="1:4" x14ac:dyDescent="0.2">
      <c r="A2271" t="s">
        <v>166</v>
      </c>
      <c r="B2271" t="s">
        <v>366</v>
      </c>
      <c r="C2271">
        <v>1998</v>
      </c>
      <c r="D2271" s="12">
        <v>7</v>
      </c>
    </row>
    <row r="2272" spans="1:4" x14ac:dyDescent="0.2">
      <c r="A2272" t="s">
        <v>166</v>
      </c>
      <c r="B2272" t="s">
        <v>366</v>
      </c>
      <c r="C2272">
        <v>1999</v>
      </c>
      <c r="D2272" s="12">
        <v>7</v>
      </c>
    </row>
    <row r="2273" spans="1:4" x14ac:dyDescent="0.2">
      <c r="A2273" t="s">
        <v>166</v>
      </c>
      <c r="B2273" t="s">
        <v>366</v>
      </c>
      <c r="C2273">
        <v>2000</v>
      </c>
      <c r="D2273" s="12">
        <v>7</v>
      </c>
    </row>
    <row r="2274" spans="1:4" x14ac:dyDescent="0.2">
      <c r="A2274" t="s">
        <v>166</v>
      </c>
      <c r="B2274" t="s">
        <v>366</v>
      </c>
      <c r="C2274">
        <v>2001</v>
      </c>
      <c r="D2274" s="12">
        <v>6.5</v>
      </c>
    </row>
    <row r="2275" spans="1:4" x14ac:dyDescent="0.2">
      <c r="A2275" t="s">
        <v>166</v>
      </c>
      <c r="B2275" t="s">
        <v>366</v>
      </c>
      <c r="C2275">
        <v>2002</v>
      </c>
      <c r="D2275" s="12">
        <v>7.1</v>
      </c>
    </row>
    <row r="2276" spans="1:4" x14ac:dyDescent="0.2">
      <c r="A2276" t="s">
        <v>166</v>
      </c>
      <c r="B2276" t="s">
        <v>366</v>
      </c>
      <c r="C2276">
        <v>2003</v>
      </c>
      <c r="D2276" s="12">
        <v>7.1</v>
      </c>
    </row>
    <row r="2277" spans="1:4" x14ac:dyDescent="0.2">
      <c r="A2277" t="s">
        <v>166</v>
      </c>
      <c r="B2277" t="s">
        <v>366</v>
      </c>
      <c r="C2277">
        <v>2004</v>
      </c>
      <c r="D2277" s="12">
        <v>6.9</v>
      </c>
    </row>
    <row r="2278" spans="1:4" x14ac:dyDescent="0.2">
      <c r="A2278" t="s">
        <v>166</v>
      </c>
      <c r="B2278" t="s">
        <v>366</v>
      </c>
      <c r="C2278">
        <v>2005</v>
      </c>
      <c r="D2278" s="12">
        <v>7.1</v>
      </c>
    </row>
    <row r="2279" spans="1:4" x14ac:dyDescent="0.2">
      <c r="A2279" t="s">
        <v>166</v>
      </c>
      <c r="B2279" t="s">
        <v>366</v>
      </c>
      <c r="C2279">
        <v>2006</v>
      </c>
      <c r="D2279" s="12">
        <v>7.3</v>
      </c>
    </row>
    <row r="2280" spans="1:4" x14ac:dyDescent="0.2">
      <c r="A2280" t="s">
        <v>166</v>
      </c>
      <c r="B2280" t="s">
        <v>366</v>
      </c>
      <c r="C2280">
        <v>2007</v>
      </c>
      <c r="D2280" s="12">
        <v>7.6</v>
      </c>
    </row>
    <row r="2281" spans="1:4" x14ac:dyDescent="0.2">
      <c r="A2281" t="s">
        <v>166</v>
      </c>
      <c r="B2281" t="s">
        <v>366</v>
      </c>
      <c r="C2281">
        <v>2008</v>
      </c>
      <c r="D2281" s="12">
        <v>7.2</v>
      </c>
    </row>
    <row r="2282" spans="1:4" x14ac:dyDescent="0.2">
      <c r="A2282" t="s">
        <v>166</v>
      </c>
      <c r="B2282" t="s">
        <v>366</v>
      </c>
      <c r="C2282">
        <v>2009</v>
      </c>
      <c r="D2282" s="12">
        <v>7.3</v>
      </c>
    </row>
    <row r="2283" spans="1:4" x14ac:dyDescent="0.2">
      <c r="A2283" t="s">
        <v>166</v>
      </c>
      <c r="B2283" t="s">
        <v>366</v>
      </c>
      <c r="C2283">
        <v>2010</v>
      </c>
      <c r="D2283" s="12">
        <v>6.9</v>
      </c>
    </row>
    <row r="2284" spans="1:4" x14ac:dyDescent="0.2">
      <c r="A2284" t="s">
        <v>166</v>
      </c>
      <c r="B2284" t="s">
        <v>366</v>
      </c>
      <c r="C2284">
        <v>2011</v>
      </c>
      <c r="D2284" s="12">
        <v>7.2</v>
      </c>
    </row>
    <row r="2285" spans="1:4" x14ac:dyDescent="0.2">
      <c r="A2285" t="s">
        <v>166</v>
      </c>
      <c r="B2285" t="s">
        <v>366</v>
      </c>
      <c r="C2285">
        <v>2012</v>
      </c>
      <c r="D2285" s="12">
        <v>6.8</v>
      </c>
    </row>
    <row r="2286" spans="1:4" x14ac:dyDescent="0.2">
      <c r="A2286" t="s">
        <v>166</v>
      </c>
      <c r="B2286" t="s">
        <v>366</v>
      </c>
      <c r="C2286">
        <v>2013</v>
      </c>
      <c r="D2286" s="12">
        <v>6.8</v>
      </c>
    </row>
    <row r="2287" spans="1:4" x14ac:dyDescent="0.2">
      <c r="A2287" t="s">
        <v>166</v>
      </c>
      <c r="B2287" t="s">
        <v>366</v>
      </c>
      <c r="C2287">
        <v>2014</v>
      </c>
      <c r="D2287" s="12">
        <v>6.7</v>
      </c>
    </row>
    <row r="2288" spans="1:4" x14ac:dyDescent="0.2">
      <c r="A2288" t="s">
        <v>166</v>
      </c>
      <c r="B2288" t="s">
        <v>366</v>
      </c>
      <c r="C2288">
        <v>2015</v>
      </c>
      <c r="D2288" s="12">
        <v>6.8</v>
      </c>
    </row>
    <row r="2289" spans="1:4" x14ac:dyDescent="0.2">
      <c r="A2289" t="s">
        <v>166</v>
      </c>
      <c r="B2289" t="s">
        <v>366</v>
      </c>
      <c r="C2289">
        <v>2016</v>
      </c>
      <c r="D2289" s="12">
        <v>6.4</v>
      </c>
    </row>
    <row r="2290" spans="1:4" x14ac:dyDescent="0.2">
      <c r="A2290" t="s">
        <v>166</v>
      </c>
      <c r="B2290" t="s">
        <v>366</v>
      </c>
      <c r="C2290">
        <v>2017</v>
      </c>
      <c r="D2290" s="12">
        <v>6.6</v>
      </c>
    </row>
    <row r="2291" spans="1:4" x14ac:dyDescent="0.2">
      <c r="A2291" t="s">
        <v>367</v>
      </c>
      <c r="B2291" t="s">
        <v>368</v>
      </c>
      <c r="C2291">
        <v>1983</v>
      </c>
      <c r="D2291" s="12">
        <v>18</v>
      </c>
    </row>
    <row r="2292" spans="1:4" x14ac:dyDescent="0.2">
      <c r="A2292" t="s">
        <v>367</v>
      </c>
      <c r="B2292" t="s">
        <v>368</v>
      </c>
      <c r="C2292">
        <v>1985</v>
      </c>
      <c r="D2292" s="12">
        <v>13.80000019</v>
      </c>
    </row>
    <row r="2293" spans="1:4" x14ac:dyDescent="0.2">
      <c r="A2293" t="s">
        <v>367</v>
      </c>
      <c r="B2293" t="s">
        <v>368</v>
      </c>
      <c r="C2293">
        <v>1989</v>
      </c>
      <c r="D2293" s="12">
        <v>17.399999619999999</v>
      </c>
    </row>
    <row r="2294" spans="1:4" x14ac:dyDescent="0.2">
      <c r="A2294" t="s">
        <v>103</v>
      </c>
      <c r="B2294" t="s">
        <v>369</v>
      </c>
      <c r="C2294">
        <v>1960</v>
      </c>
      <c r="D2294" s="12">
        <v>6.6</v>
      </c>
    </row>
    <row r="2295" spans="1:4" x14ac:dyDescent="0.2">
      <c r="A2295" t="s">
        <v>103</v>
      </c>
      <c r="B2295" t="s">
        <v>369</v>
      </c>
      <c r="C2295">
        <v>1961</v>
      </c>
      <c r="D2295" s="12">
        <v>6.7</v>
      </c>
    </row>
    <row r="2296" spans="1:4" x14ac:dyDescent="0.2">
      <c r="A2296" t="s">
        <v>103</v>
      </c>
      <c r="B2296" t="s">
        <v>369</v>
      </c>
      <c r="C2296">
        <v>1962</v>
      </c>
      <c r="D2296" s="12">
        <v>6.6</v>
      </c>
    </row>
    <row r="2297" spans="1:4" x14ac:dyDescent="0.2">
      <c r="A2297" t="s">
        <v>103</v>
      </c>
      <c r="B2297" t="s">
        <v>369</v>
      </c>
      <c r="C2297">
        <v>1963</v>
      </c>
      <c r="D2297" s="12">
        <v>6.6</v>
      </c>
    </row>
    <row r="2298" spans="1:4" x14ac:dyDescent="0.2">
      <c r="A2298" t="s">
        <v>103</v>
      </c>
      <c r="B2298" t="s">
        <v>369</v>
      </c>
      <c r="C2298">
        <v>1964</v>
      </c>
      <c r="D2298" s="12">
        <v>6.8</v>
      </c>
    </row>
    <row r="2299" spans="1:4" x14ac:dyDescent="0.2">
      <c r="A2299" t="s">
        <v>103</v>
      </c>
      <c r="B2299" t="s">
        <v>369</v>
      </c>
      <c r="C2299">
        <v>1965</v>
      </c>
      <c r="D2299" s="12">
        <v>6.5</v>
      </c>
    </row>
    <row r="2300" spans="1:4" x14ac:dyDescent="0.2">
      <c r="A2300" t="s">
        <v>103</v>
      </c>
      <c r="B2300" t="s">
        <v>369</v>
      </c>
      <c r="C2300">
        <v>1966</v>
      </c>
      <c r="D2300" s="12">
        <v>7.4</v>
      </c>
    </row>
    <row r="2301" spans="1:4" x14ac:dyDescent="0.2">
      <c r="A2301" t="s">
        <v>103</v>
      </c>
      <c r="B2301" t="s">
        <v>369</v>
      </c>
      <c r="C2301">
        <v>1967</v>
      </c>
      <c r="D2301" s="12">
        <v>7.7</v>
      </c>
    </row>
    <row r="2302" spans="1:4" x14ac:dyDescent="0.2">
      <c r="A2302" t="s">
        <v>103</v>
      </c>
      <c r="B2302" t="s">
        <v>369</v>
      </c>
      <c r="C2302">
        <v>1968</v>
      </c>
      <c r="D2302" s="12">
        <v>7.7</v>
      </c>
    </row>
    <row r="2303" spans="1:4" x14ac:dyDescent="0.2">
      <c r="A2303" t="s">
        <v>103</v>
      </c>
      <c r="B2303" t="s">
        <v>369</v>
      </c>
      <c r="C2303">
        <v>1969</v>
      </c>
      <c r="D2303" s="12">
        <v>7.7</v>
      </c>
    </row>
    <row r="2304" spans="1:4" x14ac:dyDescent="0.2">
      <c r="A2304" t="s">
        <v>103</v>
      </c>
      <c r="B2304" t="s">
        <v>369</v>
      </c>
      <c r="C2304">
        <v>1970</v>
      </c>
      <c r="D2304" s="12">
        <v>7.6</v>
      </c>
    </row>
    <row r="2305" spans="1:4" x14ac:dyDescent="0.2">
      <c r="A2305" t="s">
        <v>103</v>
      </c>
      <c r="B2305" t="s">
        <v>369</v>
      </c>
      <c r="C2305">
        <v>1971</v>
      </c>
      <c r="D2305" s="12">
        <v>7.6</v>
      </c>
    </row>
    <row r="2306" spans="1:4" x14ac:dyDescent="0.2">
      <c r="A2306" t="s">
        <v>103</v>
      </c>
      <c r="B2306" t="s">
        <v>369</v>
      </c>
      <c r="C2306">
        <v>1972</v>
      </c>
      <c r="D2306" s="12">
        <v>7.3</v>
      </c>
    </row>
    <row r="2307" spans="1:4" x14ac:dyDescent="0.2">
      <c r="A2307" t="s">
        <v>103</v>
      </c>
      <c r="B2307" t="s">
        <v>369</v>
      </c>
      <c r="C2307">
        <v>1973</v>
      </c>
      <c r="D2307" s="12">
        <v>7.1</v>
      </c>
    </row>
    <row r="2308" spans="1:4" x14ac:dyDescent="0.2">
      <c r="A2308" t="s">
        <v>103</v>
      </c>
      <c r="B2308" t="s">
        <v>369</v>
      </c>
      <c r="C2308">
        <v>1974</v>
      </c>
      <c r="D2308" s="12">
        <v>6.9</v>
      </c>
    </row>
    <row r="2309" spans="1:4" x14ac:dyDescent="0.2">
      <c r="A2309" t="s">
        <v>103</v>
      </c>
      <c r="B2309" t="s">
        <v>369</v>
      </c>
      <c r="C2309">
        <v>1975</v>
      </c>
      <c r="D2309" s="12">
        <v>6.5</v>
      </c>
    </row>
    <row r="2310" spans="1:4" x14ac:dyDescent="0.2">
      <c r="A2310" t="s">
        <v>103</v>
      </c>
      <c r="B2310" t="s">
        <v>369</v>
      </c>
      <c r="C2310">
        <v>1976</v>
      </c>
      <c r="D2310" s="12">
        <v>6.3</v>
      </c>
    </row>
    <row r="2311" spans="1:4" x14ac:dyDescent="0.2">
      <c r="A2311" t="s">
        <v>103</v>
      </c>
      <c r="B2311" t="s">
        <v>369</v>
      </c>
      <c r="C2311">
        <v>1977</v>
      </c>
      <c r="D2311" s="12">
        <v>5.9</v>
      </c>
    </row>
    <row r="2312" spans="1:4" x14ac:dyDescent="0.2">
      <c r="A2312" t="s">
        <v>103</v>
      </c>
      <c r="B2312" t="s">
        <v>369</v>
      </c>
      <c r="C2312">
        <v>1978</v>
      </c>
      <c r="D2312" s="12">
        <v>5.8</v>
      </c>
    </row>
    <row r="2313" spans="1:4" x14ac:dyDescent="0.2">
      <c r="A2313" t="s">
        <v>103</v>
      </c>
      <c r="B2313" t="s">
        <v>369</v>
      </c>
      <c r="C2313">
        <v>1979</v>
      </c>
      <c r="D2313" s="12">
        <v>5.7</v>
      </c>
    </row>
    <row r="2314" spans="1:4" x14ac:dyDescent="0.2">
      <c r="A2314" t="s">
        <v>103</v>
      </c>
      <c r="B2314" t="s">
        <v>369</v>
      </c>
      <c r="C2314">
        <v>1980</v>
      </c>
      <c r="D2314" s="12">
        <v>5.4</v>
      </c>
    </row>
    <row r="2315" spans="1:4" x14ac:dyDescent="0.2">
      <c r="A2315" t="s">
        <v>103</v>
      </c>
      <c r="B2315" t="s">
        <v>369</v>
      </c>
      <c r="C2315">
        <v>1981</v>
      </c>
      <c r="D2315" s="12">
        <v>5.4</v>
      </c>
    </row>
    <row r="2316" spans="1:4" x14ac:dyDescent="0.2">
      <c r="A2316" t="s">
        <v>103</v>
      </c>
      <c r="B2316" t="s">
        <v>369</v>
      </c>
      <c r="C2316">
        <v>1982</v>
      </c>
      <c r="D2316" s="12">
        <v>5.3</v>
      </c>
    </row>
    <row r="2317" spans="1:4" x14ac:dyDescent="0.2">
      <c r="A2317" t="s">
        <v>103</v>
      </c>
      <c r="B2317" t="s">
        <v>369</v>
      </c>
      <c r="C2317">
        <v>1983</v>
      </c>
      <c r="D2317" s="12">
        <v>5</v>
      </c>
    </row>
    <row r="2318" spans="1:4" x14ac:dyDescent="0.2">
      <c r="A2318" t="s">
        <v>103</v>
      </c>
      <c r="B2318" t="s">
        <v>369</v>
      </c>
      <c r="C2318">
        <v>1984</v>
      </c>
      <c r="D2318" s="12">
        <v>5</v>
      </c>
    </row>
    <row r="2319" spans="1:4" x14ac:dyDescent="0.2">
      <c r="A2319" t="s">
        <v>103</v>
      </c>
      <c r="B2319" t="s">
        <v>369</v>
      </c>
      <c r="C2319">
        <v>1985</v>
      </c>
      <c r="D2319" s="12">
        <v>4.9000000000000004</v>
      </c>
    </row>
    <row r="2320" spans="1:4" x14ac:dyDescent="0.2">
      <c r="A2320" t="s">
        <v>103</v>
      </c>
      <c r="B2320" t="s">
        <v>369</v>
      </c>
      <c r="C2320">
        <v>1986</v>
      </c>
      <c r="D2320" s="12">
        <v>4.9000000000000004</v>
      </c>
    </row>
    <row r="2321" spans="1:4" x14ac:dyDescent="0.2">
      <c r="A2321" t="s">
        <v>103</v>
      </c>
      <c r="B2321" t="s">
        <v>369</v>
      </c>
      <c r="C2321">
        <v>1987</v>
      </c>
      <c r="D2321" s="12">
        <v>5</v>
      </c>
    </row>
    <row r="2322" spans="1:4" x14ac:dyDescent="0.2">
      <c r="A2322" t="s">
        <v>103</v>
      </c>
      <c r="B2322" t="s">
        <v>369</v>
      </c>
      <c r="C2322">
        <v>1988</v>
      </c>
      <c r="D2322" s="12">
        <v>5.2</v>
      </c>
    </row>
    <row r="2323" spans="1:4" x14ac:dyDescent="0.2">
      <c r="A2323" t="s">
        <v>103</v>
      </c>
      <c r="B2323" t="s">
        <v>369</v>
      </c>
      <c r="C2323">
        <v>1989</v>
      </c>
      <c r="D2323" s="12">
        <v>4.9000000000000004</v>
      </c>
    </row>
    <row r="2324" spans="1:4" x14ac:dyDescent="0.2">
      <c r="A2324" t="s">
        <v>103</v>
      </c>
      <c r="B2324" t="s">
        <v>369</v>
      </c>
      <c r="C2324">
        <v>1990</v>
      </c>
      <c r="D2324" s="12">
        <v>5.2</v>
      </c>
    </row>
    <row r="2325" spans="1:4" x14ac:dyDescent="0.2">
      <c r="A2325" t="s">
        <v>103</v>
      </c>
      <c r="B2325" t="s">
        <v>369</v>
      </c>
      <c r="C2325">
        <v>1991</v>
      </c>
      <c r="D2325" s="12">
        <v>4.7</v>
      </c>
    </row>
    <row r="2326" spans="1:4" x14ac:dyDescent="0.2">
      <c r="A2326" t="s">
        <v>103</v>
      </c>
      <c r="B2326" t="s">
        <v>369</v>
      </c>
      <c r="C2326">
        <v>1992</v>
      </c>
      <c r="D2326" s="12">
        <v>4.5</v>
      </c>
    </row>
    <row r="2327" spans="1:4" x14ac:dyDescent="0.2">
      <c r="A2327" t="s">
        <v>103</v>
      </c>
      <c r="B2327" t="s">
        <v>369</v>
      </c>
      <c r="C2327">
        <v>1993</v>
      </c>
      <c r="D2327" s="12">
        <v>4.5</v>
      </c>
    </row>
    <row r="2328" spans="1:4" x14ac:dyDescent="0.2">
      <c r="A2328" t="s">
        <v>103</v>
      </c>
      <c r="B2328" t="s">
        <v>369</v>
      </c>
      <c r="C2328">
        <v>1994</v>
      </c>
      <c r="D2328" s="12">
        <v>4.8</v>
      </c>
    </row>
    <row r="2329" spans="1:4" x14ac:dyDescent="0.2">
      <c r="A2329" t="s">
        <v>103</v>
      </c>
      <c r="B2329" t="s">
        <v>369</v>
      </c>
      <c r="C2329">
        <v>1995</v>
      </c>
      <c r="D2329" s="12">
        <v>5</v>
      </c>
    </row>
    <row r="2330" spans="1:4" x14ac:dyDescent="0.2">
      <c r="A2330" t="s">
        <v>103</v>
      </c>
      <c r="B2330" t="s">
        <v>369</v>
      </c>
      <c r="C2330">
        <v>1996</v>
      </c>
      <c r="D2330" s="12">
        <v>5.3</v>
      </c>
    </row>
    <row r="2331" spans="1:4" x14ac:dyDescent="0.2">
      <c r="A2331" t="s">
        <v>103</v>
      </c>
      <c r="B2331" t="s">
        <v>369</v>
      </c>
      <c r="C2331">
        <v>1997</v>
      </c>
      <c r="D2331" s="12">
        <v>5.4</v>
      </c>
    </row>
    <row r="2332" spans="1:4" x14ac:dyDescent="0.2">
      <c r="A2332" t="s">
        <v>103</v>
      </c>
      <c r="B2332" t="s">
        <v>369</v>
      </c>
      <c r="C2332">
        <v>1998</v>
      </c>
      <c r="D2332" s="12">
        <v>5.3</v>
      </c>
    </row>
    <row r="2333" spans="1:4" x14ac:dyDescent="0.2">
      <c r="A2333" t="s">
        <v>103</v>
      </c>
      <c r="B2333" t="s">
        <v>369</v>
      </c>
      <c r="C2333">
        <v>1999</v>
      </c>
      <c r="D2333" s="12">
        <v>5.3</v>
      </c>
    </row>
    <row r="2334" spans="1:4" x14ac:dyDescent="0.2">
      <c r="A2334" t="s">
        <v>103</v>
      </c>
      <c r="B2334" t="s">
        <v>369</v>
      </c>
      <c r="C2334">
        <v>2000</v>
      </c>
      <c r="D2334" s="12">
        <v>5</v>
      </c>
    </row>
    <row r="2335" spans="1:4" x14ac:dyDescent="0.2">
      <c r="A2335" t="s">
        <v>103</v>
      </c>
      <c r="B2335" t="s">
        <v>369</v>
      </c>
      <c r="C2335">
        <v>2001</v>
      </c>
      <c r="D2335" s="12">
        <v>4.4000000000000004</v>
      </c>
    </row>
    <row r="2336" spans="1:4" x14ac:dyDescent="0.2">
      <c r="A2336" t="s">
        <v>103</v>
      </c>
      <c r="B2336" t="s">
        <v>369</v>
      </c>
      <c r="C2336">
        <v>2002</v>
      </c>
      <c r="D2336" s="12">
        <v>4.5</v>
      </c>
    </row>
    <row r="2337" spans="1:4" x14ac:dyDescent="0.2">
      <c r="A2337" t="s">
        <v>103</v>
      </c>
      <c r="B2337" t="s">
        <v>369</v>
      </c>
      <c r="C2337">
        <v>2003</v>
      </c>
      <c r="D2337" s="12">
        <v>4.9000000000000004</v>
      </c>
    </row>
    <row r="2338" spans="1:4" x14ac:dyDescent="0.2">
      <c r="A2338" t="s">
        <v>103</v>
      </c>
      <c r="B2338" t="s">
        <v>369</v>
      </c>
      <c r="C2338">
        <v>2004</v>
      </c>
      <c r="D2338" s="12">
        <v>4.0999999999999996</v>
      </c>
    </row>
    <row r="2339" spans="1:4" x14ac:dyDescent="0.2">
      <c r="A2339" t="s">
        <v>103</v>
      </c>
      <c r="B2339" t="s">
        <v>369</v>
      </c>
      <c r="C2339">
        <v>2005</v>
      </c>
      <c r="D2339" s="12">
        <v>4.8</v>
      </c>
    </row>
    <row r="2340" spans="1:4" x14ac:dyDescent="0.2">
      <c r="A2340" t="s">
        <v>103</v>
      </c>
      <c r="B2340" t="s">
        <v>369</v>
      </c>
      <c r="C2340">
        <v>2006</v>
      </c>
      <c r="D2340" s="12">
        <v>4.7</v>
      </c>
    </row>
    <row r="2341" spans="1:4" x14ac:dyDescent="0.2">
      <c r="A2341" t="s">
        <v>103</v>
      </c>
      <c r="B2341" t="s">
        <v>369</v>
      </c>
      <c r="C2341">
        <v>2007</v>
      </c>
      <c r="D2341" s="12">
        <v>5</v>
      </c>
    </row>
    <row r="2342" spans="1:4" x14ac:dyDescent="0.2">
      <c r="A2342" t="s">
        <v>103</v>
      </c>
      <c r="B2342" t="s">
        <v>369</v>
      </c>
      <c r="C2342">
        <v>2008</v>
      </c>
      <c r="D2342" s="12">
        <v>5.3</v>
      </c>
    </row>
    <row r="2343" spans="1:4" x14ac:dyDescent="0.2">
      <c r="A2343" t="s">
        <v>103</v>
      </c>
      <c r="B2343" t="s">
        <v>369</v>
      </c>
      <c r="C2343">
        <v>2009</v>
      </c>
      <c r="D2343" s="12">
        <v>5</v>
      </c>
    </row>
    <row r="2344" spans="1:4" x14ac:dyDescent="0.2">
      <c r="A2344" t="s">
        <v>103</v>
      </c>
      <c r="B2344" t="s">
        <v>369</v>
      </c>
      <c r="C2344">
        <v>2010</v>
      </c>
      <c r="D2344" s="12">
        <v>4.8</v>
      </c>
    </row>
    <row r="2345" spans="1:4" x14ac:dyDescent="0.2">
      <c r="A2345" t="s">
        <v>103</v>
      </c>
      <c r="B2345" t="s">
        <v>369</v>
      </c>
      <c r="C2345">
        <v>2011</v>
      </c>
      <c r="D2345" s="12">
        <v>4.5999999999999996</v>
      </c>
    </row>
    <row r="2346" spans="1:4" x14ac:dyDescent="0.2">
      <c r="A2346" t="s">
        <v>103</v>
      </c>
      <c r="B2346" t="s">
        <v>369</v>
      </c>
      <c r="C2346">
        <v>2012</v>
      </c>
      <c r="D2346" s="12">
        <v>4.8</v>
      </c>
    </row>
    <row r="2347" spans="1:4" x14ac:dyDescent="0.2">
      <c r="A2347" t="s">
        <v>103</v>
      </c>
      <c r="B2347" t="s">
        <v>369</v>
      </c>
      <c r="C2347">
        <v>2013</v>
      </c>
      <c r="D2347" s="12">
        <v>4.7</v>
      </c>
    </row>
    <row r="2348" spans="1:4" x14ac:dyDescent="0.2">
      <c r="A2348" t="s">
        <v>103</v>
      </c>
      <c r="B2348" t="s">
        <v>369</v>
      </c>
      <c r="C2348">
        <v>2014</v>
      </c>
      <c r="D2348" s="12">
        <v>4.5999999999999996</v>
      </c>
    </row>
    <row r="2349" spans="1:4" x14ac:dyDescent="0.2">
      <c r="A2349" t="s">
        <v>103</v>
      </c>
      <c r="B2349" t="s">
        <v>369</v>
      </c>
      <c r="C2349">
        <v>2015</v>
      </c>
      <c r="D2349" s="12">
        <v>4.5</v>
      </c>
    </row>
    <row r="2350" spans="1:4" x14ac:dyDescent="0.2">
      <c r="A2350" t="s">
        <v>103</v>
      </c>
      <c r="B2350" t="s">
        <v>369</v>
      </c>
      <c r="C2350">
        <v>2016</v>
      </c>
      <c r="D2350" s="12">
        <v>4.5</v>
      </c>
    </row>
    <row r="2351" spans="1:4" x14ac:dyDescent="0.2">
      <c r="A2351" t="s">
        <v>103</v>
      </c>
      <c r="B2351" t="s">
        <v>369</v>
      </c>
      <c r="C2351">
        <v>2017</v>
      </c>
      <c r="D2351" s="12">
        <v>4.4000000000000004</v>
      </c>
    </row>
    <row r="2352" spans="1:4" x14ac:dyDescent="0.2">
      <c r="A2352" t="s">
        <v>370</v>
      </c>
      <c r="B2352" t="s">
        <v>371</v>
      </c>
      <c r="C2352">
        <v>1996</v>
      </c>
      <c r="D2352" s="12">
        <v>7.5</v>
      </c>
    </row>
    <row r="2353" spans="1:4" x14ac:dyDescent="0.2">
      <c r="A2353" t="s">
        <v>370</v>
      </c>
      <c r="B2353" t="s">
        <v>371</v>
      </c>
      <c r="C2353">
        <v>2005</v>
      </c>
      <c r="D2353" s="12">
        <v>7.6999998090000004</v>
      </c>
    </row>
    <row r="2354" spans="1:4" x14ac:dyDescent="0.2">
      <c r="A2354" t="s">
        <v>370</v>
      </c>
      <c r="B2354" t="s">
        <v>371</v>
      </c>
      <c r="C2354">
        <v>2006</v>
      </c>
      <c r="D2354" s="12">
        <v>7.3000001909999996</v>
      </c>
    </row>
    <row r="2355" spans="1:4" x14ac:dyDescent="0.2">
      <c r="A2355" t="s">
        <v>172</v>
      </c>
      <c r="B2355" t="s">
        <v>372</v>
      </c>
      <c r="C2355">
        <v>1970</v>
      </c>
      <c r="D2355" s="12">
        <v>5.0999999049999998</v>
      </c>
    </row>
    <row r="2356" spans="1:4" x14ac:dyDescent="0.2">
      <c r="A2356" t="s">
        <v>172</v>
      </c>
      <c r="B2356" t="s">
        <v>372</v>
      </c>
      <c r="C2356">
        <v>1985</v>
      </c>
      <c r="D2356" s="12">
        <v>5.6999998090000004</v>
      </c>
    </row>
    <row r="2357" spans="1:4" x14ac:dyDescent="0.2">
      <c r="A2357" t="s">
        <v>172</v>
      </c>
      <c r="B2357" t="s">
        <v>372</v>
      </c>
      <c r="C2357">
        <v>1995</v>
      </c>
      <c r="D2357" s="12">
        <v>3.2999999519999998</v>
      </c>
    </row>
    <row r="2358" spans="1:4" x14ac:dyDescent="0.2">
      <c r="A2358" t="s">
        <v>172</v>
      </c>
      <c r="B2358" t="s">
        <v>372</v>
      </c>
      <c r="C2358">
        <v>2005</v>
      </c>
      <c r="D2358" s="12">
        <v>3.2999999519999998</v>
      </c>
    </row>
    <row r="2359" spans="1:4" x14ac:dyDescent="0.2">
      <c r="A2359" t="s">
        <v>172</v>
      </c>
      <c r="B2359" t="s">
        <v>372</v>
      </c>
      <c r="C2359">
        <v>2006</v>
      </c>
      <c r="D2359" s="12">
        <v>3.2999999519999998</v>
      </c>
    </row>
    <row r="2360" spans="1:4" x14ac:dyDescent="0.2">
      <c r="A2360" t="s">
        <v>373</v>
      </c>
      <c r="B2360" t="s">
        <v>374</v>
      </c>
      <c r="C2360">
        <v>1970</v>
      </c>
      <c r="D2360" s="12">
        <v>5.3000001909999996</v>
      </c>
    </row>
    <row r="2361" spans="1:4" x14ac:dyDescent="0.2">
      <c r="A2361" t="s">
        <v>373</v>
      </c>
      <c r="B2361" t="s">
        <v>374</v>
      </c>
      <c r="C2361">
        <v>1985</v>
      </c>
      <c r="D2361" s="12">
        <v>5</v>
      </c>
    </row>
    <row r="2362" spans="1:4" x14ac:dyDescent="0.2">
      <c r="A2362" t="s">
        <v>373</v>
      </c>
      <c r="B2362" t="s">
        <v>374</v>
      </c>
      <c r="C2362">
        <v>1994</v>
      </c>
      <c r="D2362" s="12">
        <v>5</v>
      </c>
    </row>
    <row r="2363" spans="1:4" x14ac:dyDescent="0.2">
      <c r="A2363" t="s">
        <v>373</v>
      </c>
      <c r="B2363" t="s">
        <v>374</v>
      </c>
      <c r="C2363">
        <v>2004</v>
      </c>
      <c r="D2363" s="12">
        <v>3.0999999050000002</v>
      </c>
    </row>
    <row r="2364" spans="1:4" x14ac:dyDescent="0.2">
      <c r="A2364" t="s">
        <v>373</v>
      </c>
      <c r="B2364" t="s">
        <v>374</v>
      </c>
      <c r="C2364">
        <v>2005</v>
      </c>
      <c r="D2364" s="12">
        <v>3.4000000950000002</v>
      </c>
    </row>
    <row r="2365" spans="1:4" x14ac:dyDescent="0.2">
      <c r="A2365" t="s">
        <v>178</v>
      </c>
      <c r="B2365" t="s">
        <v>375</v>
      </c>
      <c r="C2365">
        <v>1970</v>
      </c>
      <c r="D2365" s="12">
        <v>3.9000000950000002</v>
      </c>
    </row>
    <row r="2366" spans="1:4" x14ac:dyDescent="0.2">
      <c r="A2366" t="s">
        <v>178</v>
      </c>
      <c r="B2366" t="s">
        <v>375</v>
      </c>
      <c r="C2366">
        <v>1982</v>
      </c>
      <c r="D2366" s="12">
        <v>6</v>
      </c>
    </row>
    <row r="2367" spans="1:4" x14ac:dyDescent="0.2">
      <c r="A2367" t="s">
        <v>178</v>
      </c>
      <c r="B2367" t="s">
        <v>375</v>
      </c>
      <c r="C2367">
        <v>1993</v>
      </c>
      <c r="D2367" s="12">
        <v>4.0999999049999998</v>
      </c>
    </row>
    <row r="2368" spans="1:4" x14ac:dyDescent="0.2">
      <c r="A2368" t="s">
        <v>178</v>
      </c>
      <c r="B2368" t="s">
        <v>375</v>
      </c>
      <c r="C2368">
        <v>1997</v>
      </c>
      <c r="D2368" s="12">
        <v>2.7999999519999998</v>
      </c>
    </row>
    <row r="2369" spans="1:4" x14ac:dyDescent="0.2">
      <c r="A2369" t="s">
        <v>178</v>
      </c>
      <c r="B2369" t="s">
        <v>375</v>
      </c>
      <c r="C2369">
        <v>1998</v>
      </c>
      <c r="D2369" s="12">
        <v>2.4000000950000002</v>
      </c>
    </row>
    <row r="2370" spans="1:4" x14ac:dyDescent="0.2">
      <c r="A2370" t="s">
        <v>376</v>
      </c>
      <c r="B2370" t="s">
        <v>377</v>
      </c>
      <c r="C2370">
        <v>1970</v>
      </c>
      <c r="D2370" s="12">
        <v>7</v>
      </c>
    </row>
    <row r="2371" spans="1:4" x14ac:dyDescent="0.2">
      <c r="A2371" t="s">
        <v>376</v>
      </c>
      <c r="B2371" t="s">
        <v>377</v>
      </c>
      <c r="C2371">
        <v>1985</v>
      </c>
      <c r="D2371" s="12">
        <v>7</v>
      </c>
    </row>
    <row r="2372" spans="1:4" x14ac:dyDescent="0.2">
      <c r="A2372" t="s">
        <v>376</v>
      </c>
      <c r="B2372" t="s">
        <v>377</v>
      </c>
      <c r="C2372">
        <v>1995</v>
      </c>
      <c r="D2372" s="12">
        <v>7.3000001909999996</v>
      </c>
    </row>
    <row r="2373" spans="1:4" x14ac:dyDescent="0.2">
      <c r="A2373" t="s">
        <v>376</v>
      </c>
      <c r="B2373" t="s">
        <v>377</v>
      </c>
      <c r="C2373">
        <v>2004</v>
      </c>
      <c r="D2373" s="12">
        <v>7</v>
      </c>
    </row>
    <row r="2374" spans="1:4" x14ac:dyDescent="0.2">
      <c r="A2374" t="s">
        <v>376</v>
      </c>
      <c r="B2374" t="s">
        <v>377</v>
      </c>
      <c r="C2374">
        <v>2005</v>
      </c>
      <c r="D2374" s="12">
        <v>6.0999999049999998</v>
      </c>
    </row>
    <row r="2375" spans="1:4" x14ac:dyDescent="0.2">
      <c r="A2375" t="s">
        <v>378</v>
      </c>
      <c r="B2375" t="s">
        <v>379</v>
      </c>
      <c r="C2375">
        <v>1972</v>
      </c>
      <c r="D2375" s="12">
        <v>23.799999240000002</v>
      </c>
    </row>
    <row r="2376" spans="1:4" x14ac:dyDescent="0.2">
      <c r="A2376" t="s">
        <v>378</v>
      </c>
      <c r="B2376" t="s">
        <v>379</v>
      </c>
      <c r="C2376">
        <v>1992</v>
      </c>
      <c r="D2376" s="12">
        <v>37</v>
      </c>
    </row>
    <row r="2377" spans="1:4" x14ac:dyDescent="0.2">
      <c r="A2377" t="s">
        <v>114</v>
      </c>
      <c r="B2377" t="s">
        <v>380</v>
      </c>
      <c r="C2377">
        <v>1960</v>
      </c>
      <c r="D2377" s="12">
        <v>8.1999999999999993</v>
      </c>
    </row>
    <row r="2378" spans="1:4" x14ac:dyDescent="0.2">
      <c r="A2378" t="s">
        <v>114</v>
      </c>
      <c r="B2378" t="s">
        <v>380</v>
      </c>
      <c r="C2378">
        <v>1961</v>
      </c>
      <c r="D2378" s="12">
        <v>7.9</v>
      </c>
    </row>
    <row r="2379" spans="1:4" x14ac:dyDescent="0.2">
      <c r="A2379" t="s">
        <v>114</v>
      </c>
      <c r="B2379" t="s">
        <v>380</v>
      </c>
      <c r="C2379">
        <v>1962</v>
      </c>
      <c r="D2379" s="12">
        <v>7.5</v>
      </c>
    </row>
    <row r="2380" spans="1:4" x14ac:dyDescent="0.2">
      <c r="A2380" t="s">
        <v>114</v>
      </c>
      <c r="B2380" t="s">
        <v>380</v>
      </c>
      <c r="C2380">
        <v>1963</v>
      </c>
      <c r="D2380" s="12">
        <v>7.2</v>
      </c>
    </row>
    <row r="2381" spans="1:4" x14ac:dyDescent="0.2">
      <c r="A2381" t="s">
        <v>114</v>
      </c>
      <c r="B2381" t="s">
        <v>380</v>
      </c>
      <c r="C2381">
        <v>1964</v>
      </c>
      <c r="D2381" s="12">
        <v>7.4</v>
      </c>
    </row>
    <row r="2382" spans="1:4" x14ac:dyDescent="0.2">
      <c r="A2382" t="s">
        <v>114</v>
      </c>
      <c r="B2382" t="s">
        <v>380</v>
      </c>
      <c r="C2382">
        <v>1965</v>
      </c>
      <c r="D2382" s="12">
        <v>6.4</v>
      </c>
    </row>
    <row r="2383" spans="1:4" x14ac:dyDescent="0.2">
      <c r="A2383" t="s">
        <v>114</v>
      </c>
      <c r="B2383" t="s">
        <v>380</v>
      </c>
      <c r="C2383">
        <v>1966</v>
      </c>
      <c r="D2383" s="12">
        <v>7.1</v>
      </c>
    </row>
    <row r="2384" spans="1:4" x14ac:dyDescent="0.2">
      <c r="A2384" t="s">
        <v>114</v>
      </c>
      <c r="B2384" t="s">
        <v>380</v>
      </c>
      <c r="C2384">
        <v>1967</v>
      </c>
      <c r="D2384" s="12">
        <v>7.4</v>
      </c>
    </row>
    <row r="2385" spans="1:4" x14ac:dyDescent="0.2">
      <c r="A2385" t="s">
        <v>114</v>
      </c>
      <c r="B2385" t="s">
        <v>380</v>
      </c>
      <c r="C2385">
        <v>1968</v>
      </c>
      <c r="D2385" s="12">
        <v>8</v>
      </c>
    </row>
    <row r="2386" spans="1:4" x14ac:dyDescent="0.2">
      <c r="A2386" t="s">
        <v>114</v>
      </c>
      <c r="B2386" t="s">
        <v>380</v>
      </c>
      <c r="C2386">
        <v>1969</v>
      </c>
      <c r="D2386" s="12">
        <v>8.3000000000000007</v>
      </c>
    </row>
    <row r="2387" spans="1:4" x14ac:dyDescent="0.2">
      <c r="A2387" t="s">
        <v>114</v>
      </c>
      <c r="B2387" t="s">
        <v>380</v>
      </c>
      <c r="C2387">
        <v>1970</v>
      </c>
      <c r="D2387" s="12">
        <v>8.6</v>
      </c>
    </row>
    <row r="2388" spans="1:4" x14ac:dyDescent="0.2">
      <c r="A2388" t="s">
        <v>114</v>
      </c>
      <c r="B2388" t="s">
        <v>380</v>
      </c>
      <c r="C2388">
        <v>1971</v>
      </c>
      <c r="D2388" s="12">
        <v>8.9</v>
      </c>
    </row>
    <row r="2389" spans="1:4" x14ac:dyDescent="0.2">
      <c r="A2389" t="s">
        <v>114</v>
      </c>
      <c r="B2389" t="s">
        <v>380</v>
      </c>
      <c r="C2389">
        <v>1972</v>
      </c>
      <c r="D2389" s="12">
        <v>9.3000000000000007</v>
      </c>
    </row>
    <row r="2390" spans="1:4" x14ac:dyDescent="0.2">
      <c r="A2390" t="s">
        <v>114</v>
      </c>
      <c r="B2390" t="s">
        <v>380</v>
      </c>
      <c r="C2390">
        <v>1973</v>
      </c>
      <c r="D2390" s="12">
        <v>9.4</v>
      </c>
    </row>
    <row r="2391" spans="1:4" x14ac:dyDescent="0.2">
      <c r="A2391" t="s">
        <v>114</v>
      </c>
      <c r="B2391" t="s">
        <v>380</v>
      </c>
      <c r="C2391">
        <v>1974</v>
      </c>
      <c r="D2391" s="12">
        <v>9.5</v>
      </c>
    </row>
    <row r="2392" spans="1:4" x14ac:dyDescent="0.2">
      <c r="A2392" t="s">
        <v>114</v>
      </c>
      <c r="B2392" t="s">
        <v>380</v>
      </c>
      <c r="C2392">
        <v>1975</v>
      </c>
      <c r="D2392" s="12">
        <v>9.6999999999999993</v>
      </c>
    </row>
    <row r="2393" spans="1:4" x14ac:dyDescent="0.2">
      <c r="A2393" t="s">
        <v>114</v>
      </c>
      <c r="B2393" t="s">
        <v>380</v>
      </c>
      <c r="C2393">
        <v>1976</v>
      </c>
      <c r="D2393" s="12">
        <v>9.5</v>
      </c>
    </row>
    <row r="2394" spans="1:4" x14ac:dyDescent="0.2">
      <c r="A2394" t="s">
        <v>114</v>
      </c>
      <c r="B2394" t="s">
        <v>380</v>
      </c>
      <c r="C2394">
        <v>1977</v>
      </c>
      <c r="D2394" s="12">
        <v>9.4</v>
      </c>
    </row>
    <row r="2395" spans="1:4" x14ac:dyDescent="0.2">
      <c r="A2395" t="s">
        <v>114</v>
      </c>
      <c r="B2395" t="s">
        <v>380</v>
      </c>
      <c r="C2395">
        <v>1978</v>
      </c>
      <c r="D2395" s="12">
        <v>9.4</v>
      </c>
    </row>
    <row r="2396" spans="1:4" x14ac:dyDescent="0.2">
      <c r="A2396" t="s">
        <v>114</v>
      </c>
      <c r="B2396" t="s">
        <v>380</v>
      </c>
      <c r="C2396">
        <v>1979</v>
      </c>
      <c r="D2396" s="12">
        <v>9</v>
      </c>
    </row>
    <row r="2397" spans="1:4" x14ac:dyDescent="0.2">
      <c r="A2397" t="s">
        <v>114</v>
      </c>
      <c r="B2397" t="s">
        <v>380</v>
      </c>
      <c r="C2397">
        <v>1980</v>
      </c>
      <c r="D2397" s="12">
        <v>8.6</v>
      </c>
    </row>
    <row r="2398" spans="1:4" x14ac:dyDescent="0.2">
      <c r="A2398" t="s">
        <v>114</v>
      </c>
      <c r="B2398" t="s">
        <v>380</v>
      </c>
      <c r="C2398">
        <v>1981</v>
      </c>
      <c r="D2398" s="12">
        <v>9</v>
      </c>
    </row>
    <row r="2399" spans="1:4" x14ac:dyDescent="0.2">
      <c r="A2399" t="s">
        <v>114</v>
      </c>
      <c r="B2399" t="s">
        <v>380</v>
      </c>
      <c r="C2399">
        <v>1982</v>
      </c>
      <c r="D2399" s="12">
        <v>8.6999999999999993</v>
      </c>
    </row>
    <row r="2400" spans="1:4" x14ac:dyDescent="0.2">
      <c r="A2400" t="s">
        <v>114</v>
      </c>
      <c r="B2400" t="s">
        <v>380</v>
      </c>
      <c r="C2400">
        <v>1983</v>
      </c>
      <c r="D2400" s="12">
        <v>8.4</v>
      </c>
    </row>
    <row r="2401" spans="1:4" x14ac:dyDescent="0.2">
      <c r="A2401" t="s">
        <v>114</v>
      </c>
      <c r="B2401" t="s">
        <v>380</v>
      </c>
      <c r="C2401">
        <v>1984</v>
      </c>
      <c r="D2401" s="12">
        <v>7.7</v>
      </c>
    </row>
    <row r="2402" spans="1:4" x14ac:dyDescent="0.2">
      <c r="A2402" t="s">
        <v>114</v>
      </c>
      <c r="B2402" t="s">
        <v>380</v>
      </c>
      <c r="C2402">
        <v>1985</v>
      </c>
      <c r="D2402" s="12">
        <v>7.2</v>
      </c>
    </row>
    <row r="2403" spans="1:4" x14ac:dyDescent="0.2">
      <c r="A2403" t="s">
        <v>114</v>
      </c>
      <c r="B2403" t="s">
        <v>380</v>
      </c>
      <c r="C2403">
        <v>1986</v>
      </c>
      <c r="D2403" s="12">
        <v>6.9</v>
      </c>
    </row>
    <row r="2404" spans="1:4" x14ac:dyDescent="0.2">
      <c r="A2404" t="s">
        <v>114</v>
      </c>
      <c r="B2404" t="s">
        <v>380</v>
      </c>
      <c r="C2404">
        <v>1987</v>
      </c>
      <c r="D2404" s="12">
        <v>6.7</v>
      </c>
    </row>
    <row r="2405" spans="1:4" x14ac:dyDescent="0.2">
      <c r="A2405" t="s">
        <v>114</v>
      </c>
      <c r="B2405" t="s">
        <v>380</v>
      </c>
      <c r="C2405">
        <v>1988</v>
      </c>
      <c r="D2405" s="12">
        <v>6.5</v>
      </c>
    </row>
    <row r="2406" spans="1:4" x14ac:dyDescent="0.2">
      <c r="A2406" t="s">
        <v>114</v>
      </c>
      <c r="B2406" t="s">
        <v>380</v>
      </c>
      <c r="C2406">
        <v>1989</v>
      </c>
      <c r="D2406" s="12">
        <v>6.7</v>
      </c>
    </row>
    <row r="2407" spans="1:4" x14ac:dyDescent="0.2">
      <c r="A2407" t="s">
        <v>114</v>
      </c>
      <c r="B2407" t="s">
        <v>380</v>
      </c>
      <c r="C2407">
        <v>1990</v>
      </c>
      <c r="D2407" s="12">
        <v>6.7</v>
      </c>
    </row>
    <row r="2408" spans="1:4" x14ac:dyDescent="0.2">
      <c r="A2408" t="s">
        <v>114</v>
      </c>
      <c r="B2408" t="s">
        <v>380</v>
      </c>
      <c r="C2408">
        <v>1991</v>
      </c>
      <c r="D2408" s="12">
        <v>6.1</v>
      </c>
    </row>
    <row r="2409" spans="1:4" x14ac:dyDescent="0.2">
      <c r="A2409" t="s">
        <v>114</v>
      </c>
      <c r="B2409" t="s">
        <v>380</v>
      </c>
      <c r="C2409">
        <v>1992</v>
      </c>
      <c r="D2409" s="12">
        <v>5.7</v>
      </c>
    </row>
    <row r="2410" spans="1:4" x14ac:dyDescent="0.2">
      <c r="A2410" t="s">
        <v>114</v>
      </c>
      <c r="B2410" t="s">
        <v>380</v>
      </c>
      <c r="C2410">
        <v>1993</v>
      </c>
      <c r="D2410" s="12">
        <v>5.4</v>
      </c>
    </row>
    <row r="2411" spans="1:4" x14ac:dyDescent="0.2">
      <c r="A2411" t="s">
        <v>114</v>
      </c>
      <c r="B2411" t="s">
        <v>380</v>
      </c>
      <c r="C2411">
        <v>1994</v>
      </c>
      <c r="D2411" s="12">
        <v>5.4</v>
      </c>
    </row>
    <row r="2412" spans="1:4" x14ac:dyDescent="0.2">
      <c r="A2412" t="s">
        <v>114</v>
      </c>
      <c r="B2412" t="s">
        <v>380</v>
      </c>
      <c r="C2412">
        <v>1995</v>
      </c>
      <c r="D2412" s="12">
        <v>5.4</v>
      </c>
    </row>
    <row r="2413" spans="1:4" x14ac:dyDescent="0.2">
      <c r="A2413" t="s">
        <v>114</v>
      </c>
      <c r="B2413" t="s">
        <v>380</v>
      </c>
      <c r="C2413">
        <v>1996</v>
      </c>
      <c r="D2413" s="12">
        <v>5.3</v>
      </c>
    </row>
    <row r="2414" spans="1:4" x14ac:dyDescent="0.2">
      <c r="A2414" t="s">
        <v>114</v>
      </c>
      <c r="B2414" t="s">
        <v>380</v>
      </c>
      <c r="C2414">
        <v>1997</v>
      </c>
      <c r="D2414" s="12">
        <v>5.3</v>
      </c>
    </row>
    <row r="2415" spans="1:4" x14ac:dyDescent="0.2">
      <c r="A2415" t="s">
        <v>114</v>
      </c>
      <c r="B2415" t="s">
        <v>380</v>
      </c>
      <c r="C2415">
        <v>1998</v>
      </c>
      <c r="D2415" s="12">
        <v>5.4</v>
      </c>
    </row>
    <row r="2416" spans="1:4" x14ac:dyDescent="0.2">
      <c r="A2416" t="s">
        <v>114</v>
      </c>
      <c r="B2416" t="s">
        <v>380</v>
      </c>
      <c r="C2416">
        <v>1999</v>
      </c>
      <c r="D2416" s="12">
        <v>5.7</v>
      </c>
    </row>
    <row r="2417" spans="1:4" x14ac:dyDescent="0.2">
      <c r="A2417" t="s">
        <v>114</v>
      </c>
      <c r="B2417" t="s">
        <v>380</v>
      </c>
      <c r="C2417">
        <v>2000</v>
      </c>
      <c r="D2417" s="12">
        <v>5.5</v>
      </c>
    </row>
    <row r="2418" spans="1:4" x14ac:dyDescent="0.2">
      <c r="A2418" t="s">
        <v>114</v>
      </c>
      <c r="B2418" t="s">
        <v>380</v>
      </c>
      <c r="C2418">
        <v>2001</v>
      </c>
      <c r="D2418" s="12">
        <v>5.0999999999999996</v>
      </c>
    </row>
    <row r="2419" spans="1:4" x14ac:dyDescent="0.2">
      <c r="A2419" t="s">
        <v>114</v>
      </c>
      <c r="B2419" t="s">
        <v>380</v>
      </c>
      <c r="C2419">
        <v>2002</v>
      </c>
      <c r="D2419" s="12">
        <v>5</v>
      </c>
    </row>
    <row r="2420" spans="1:4" x14ac:dyDescent="0.2">
      <c r="A2420" t="s">
        <v>114</v>
      </c>
      <c r="B2420" t="s">
        <v>380</v>
      </c>
      <c r="C2420">
        <v>2003</v>
      </c>
      <c r="D2420" s="12">
        <v>5.0999999999999996</v>
      </c>
    </row>
    <row r="2421" spans="1:4" x14ac:dyDescent="0.2">
      <c r="A2421" t="s">
        <v>114</v>
      </c>
      <c r="B2421" t="s">
        <v>380</v>
      </c>
      <c r="C2421">
        <v>2004</v>
      </c>
      <c r="D2421" s="12">
        <v>5</v>
      </c>
    </row>
    <row r="2422" spans="1:4" x14ac:dyDescent="0.2">
      <c r="A2422" t="s">
        <v>114</v>
      </c>
      <c r="B2422" t="s">
        <v>380</v>
      </c>
      <c r="C2422">
        <v>2005</v>
      </c>
      <c r="D2422" s="12">
        <v>5.4</v>
      </c>
    </row>
    <row r="2423" spans="1:4" x14ac:dyDescent="0.2">
      <c r="A2423" t="s">
        <v>114</v>
      </c>
      <c r="B2423" t="s">
        <v>380</v>
      </c>
      <c r="C2423">
        <v>2006</v>
      </c>
      <c r="D2423" s="12">
        <v>5.9</v>
      </c>
    </row>
    <row r="2424" spans="1:4" x14ac:dyDescent="0.2">
      <c r="A2424" t="s">
        <v>114</v>
      </c>
      <c r="B2424" t="s">
        <v>380</v>
      </c>
      <c r="C2424">
        <v>2007</v>
      </c>
      <c r="D2424" s="12">
        <v>6.5</v>
      </c>
    </row>
    <row r="2425" spans="1:4" x14ac:dyDescent="0.2">
      <c r="A2425" t="s">
        <v>114</v>
      </c>
      <c r="B2425" t="s">
        <v>380</v>
      </c>
      <c r="C2425">
        <v>2008</v>
      </c>
      <c r="D2425" s="12">
        <v>6.8</v>
      </c>
    </row>
    <row r="2426" spans="1:4" x14ac:dyDescent="0.2">
      <c r="A2426" t="s">
        <v>114</v>
      </c>
      <c r="B2426" t="s">
        <v>380</v>
      </c>
      <c r="C2426">
        <v>2009</v>
      </c>
      <c r="D2426" s="12">
        <v>6.6</v>
      </c>
    </row>
    <row r="2427" spans="1:4" x14ac:dyDescent="0.2">
      <c r="A2427" t="s">
        <v>114</v>
      </c>
      <c r="B2427" t="s">
        <v>380</v>
      </c>
      <c r="C2427">
        <v>2010</v>
      </c>
      <c r="D2427" s="12">
        <v>6</v>
      </c>
    </row>
    <row r="2428" spans="1:4" x14ac:dyDescent="0.2">
      <c r="A2428" t="s">
        <v>114</v>
      </c>
      <c r="B2428" t="s">
        <v>380</v>
      </c>
      <c r="C2428">
        <v>2011</v>
      </c>
      <c r="D2428" s="12">
        <v>5.4</v>
      </c>
    </row>
    <row r="2429" spans="1:4" x14ac:dyDescent="0.2">
      <c r="A2429" t="s">
        <v>114</v>
      </c>
      <c r="B2429" t="s">
        <v>380</v>
      </c>
      <c r="C2429">
        <v>2012</v>
      </c>
      <c r="D2429" s="12">
        <v>5.4</v>
      </c>
    </row>
    <row r="2430" spans="1:4" x14ac:dyDescent="0.2">
      <c r="A2430" t="s">
        <v>114</v>
      </c>
      <c r="B2430" t="s">
        <v>380</v>
      </c>
      <c r="C2430">
        <v>2013</v>
      </c>
      <c r="D2430" s="12">
        <v>4.7</v>
      </c>
    </row>
    <row r="2431" spans="1:4" x14ac:dyDescent="0.2">
      <c r="A2431" t="s">
        <v>114</v>
      </c>
      <c r="B2431" t="s">
        <v>380</v>
      </c>
      <c r="C2431">
        <v>2014</v>
      </c>
      <c r="D2431" s="12">
        <v>5</v>
      </c>
    </row>
    <row r="2432" spans="1:4" x14ac:dyDescent="0.2">
      <c r="A2432" t="s">
        <v>114</v>
      </c>
      <c r="B2432" t="s">
        <v>380</v>
      </c>
      <c r="C2432">
        <v>2015</v>
      </c>
      <c r="D2432" s="12">
        <v>5</v>
      </c>
    </row>
    <row r="2433" spans="1:4" x14ac:dyDescent="0.2">
      <c r="A2433" t="s">
        <v>114</v>
      </c>
      <c r="B2433" t="s">
        <v>380</v>
      </c>
      <c r="C2433">
        <v>2016</v>
      </c>
      <c r="D2433" s="12">
        <v>5.0999999999999996</v>
      </c>
    </row>
    <row r="2434" spans="1:4" x14ac:dyDescent="0.2">
      <c r="A2434" t="s">
        <v>114</v>
      </c>
      <c r="B2434" t="s">
        <v>380</v>
      </c>
      <c r="C2434">
        <v>2017</v>
      </c>
      <c r="D2434" s="12">
        <v>5.0999999999999996</v>
      </c>
    </row>
    <row r="2435" spans="1:4" x14ac:dyDescent="0.2">
      <c r="A2435" t="s">
        <v>96</v>
      </c>
      <c r="B2435" t="s">
        <v>381</v>
      </c>
      <c r="C2435">
        <v>1960</v>
      </c>
      <c r="D2435" s="12">
        <v>7.8</v>
      </c>
    </row>
    <row r="2436" spans="1:4" x14ac:dyDescent="0.2">
      <c r="A2436" t="s">
        <v>96</v>
      </c>
      <c r="B2436" t="s">
        <v>381</v>
      </c>
      <c r="C2436">
        <v>1961</v>
      </c>
      <c r="D2436" s="12">
        <v>8.8000000000000007</v>
      </c>
    </row>
    <row r="2437" spans="1:4" x14ac:dyDescent="0.2">
      <c r="A2437" t="s">
        <v>96</v>
      </c>
      <c r="B2437" t="s">
        <v>381</v>
      </c>
      <c r="C2437">
        <v>1962</v>
      </c>
      <c r="D2437" s="12">
        <v>7.9</v>
      </c>
    </row>
    <row r="2438" spans="1:4" x14ac:dyDescent="0.2">
      <c r="A2438" t="s">
        <v>96</v>
      </c>
      <c r="B2438" t="s">
        <v>381</v>
      </c>
      <c r="C2438">
        <v>1963</v>
      </c>
      <c r="D2438" s="12">
        <v>7.9</v>
      </c>
    </row>
    <row r="2439" spans="1:4" x14ac:dyDescent="0.2">
      <c r="A2439" t="s">
        <v>96</v>
      </c>
      <c r="B2439" t="s">
        <v>381</v>
      </c>
      <c r="C2439">
        <v>1964</v>
      </c>
      <c r="D2439" s="12">
        <v>8.1</v>
      </c>
    </row>
    <row r="2440" spans="1:4" x14ac:dyDescent="0.2">
      <c r="A2440" t="s">
        <v>96</v>
      </c>
      <c r="B2440" t="s">
        <v>381</v>
      </c>
      <c r="C2440">
        <v>1965</v>
      </c>
      <c r="D2440" s="12">
        <v>8.4</v>
      </c>
    </row>
    <row r="2441" spans="1:4" x14ac:dyDescent="0.2">
      <c r="A2441" t="s">
        <v>96</v>
      </c>
      <c r="B2441" t="s">
        <v>381</v>
      </c>
      <c r="C2441">
        <v>1966</v>
      </c>
      <c r="D2441" s="12">
        <v>8.6</v>
      </c>
    </row>
    <row r="2442" spans="1:4" x14ac:dyDescent="0.2">
      <c r="A2442" t="s">
        <v>96</v>
      </c>
      <c r="B2442" t="s">
        <v>381</v>
      </c>
      <c r="C2442">
        <v>1967</v>
      </c>
      <c r="D2442" s="12">
        <v>8.9</v>
      </c>
    </row>
    <row r="2443" spans="1:4" x14ac:dyDescent="0.2">
      <c r="A2443" t="s">
        <v>96</v>
      </c>
      <c r="B2443" t="s">
        <v>381</v>
      </c>
      <c r="C2443">
        <v>1968</v>
      </c>
      <c r="D2443" s="12">
        <v>8.6999999999999993</v>
      </c>
    </row>
    <row r="2444" spans="1:4" x14ac:dyDescent="0.2">
      <c r="A2444" t="s">
        <v>96</v>
      </c>
      <c r="B2444" t="s">
        <v>381</v>
      </c>
      <c r="C2444">
        <v>1969</v>
      </c>
      <c r="D2444" s="12">
        <v>9</v>
      </c>
    </row>
    <row r="2445" spans="1:4" x14ac:dyDescent="0.2">
      <c r="A2445" t="s">
        <v>96</v>
      </c>
      <c r="B2445" t="s">
        <v>381</v>
      </c>
      <c r="C2445">
        <v>1970</v>
      </c>
      <c r="D2445" s="12">
        <v>9.4</v>
      </c>
    </row>
    <row r="2446" spans="1:4" x14ac:dyDescent="0.2">
      <c r="A2446" t="s">
        <v>96</v>
      </c>
      <c r="B2446" t="s">
        <v>381</v>
      </c>
      <c r="C2446">
        <v>1971</v>
      </c>
      <c r="D2446" s="12">
        <v>9.6999999999999993</v>
      </c>
    </row>
    <row r="2447" spans="1:4" x14ac:dyDescent="0.2">
      <c r="A2447" t="s">
        <v>96</v>
      </c>
      <c r="B2447" t="s">
        <v>381</v>
      </c>
      <c r="C2447">
        <v>1972</v>
      </c>
      <c r="D2447" s="12">
        <v>9</v>
      </c>
    </row>
    <row r="2448" spans="1:4" x14ac:dyDescent="0.2">
      <c r="A2448" t="s">
        <v>96</v>
      </c>
      <c r="B2448" t="s">
        <v>381</v>
      </c>
      <c r="C2448">
        <v>1973</v>
      </c>
      <c r="D2448" s="12">
        <v>9.8000000000000007</v>
      </c>
    </row>
    <row r="2449" spans="1:4" x14ac:dyDescent="0.2">
      <c r="A2449" t="s">
        <v>96</v>
      </c>
      <c r="B2449" t="s">
        <v>381</v>
      </c>
      <c r="C2449">
        <v>1974</v>
      </c>
      <c r="D2449" s="12">
        <v>9.3000000000000007</v>
      </c>
    </row>
    <row r="2450" spans="1:4" x14ac:dyDescent="0.2">
      <c r="A2450" t="s">
        <v>96</v>
      </c>
      <c r="B2450" t="s">
        <v>381</v>
      </c>
      <c r="C2450">
        <v>1975</v>
      </c>
      <c r="D2450" s="12">
        <v>11.3</v>
      </c>
    </row>
    <row r="2451" spans="1:4" x14ac:dyDescent="0.2">
      <c r="A2451" t="s">
        <v>96</v>
      </c>
      <c r="B2451" t="s">
        <v>381</v>
      </c>
      <c r="C2451">
        <v>1976</v>
      </c>
      <c r="D2451" s="12">
        <v>10.9</v>
      </c>
    </row>
    <row r="2452" spans="1:4" x14ac:dyDescent="0.2">
      <c r="A2452" t="s">
        <v>96</v>
      </c>
      <c r="B2452" t="s">
        <v>381</v>
      </c>
      <c r="C2452">
        <v>1977</v>
      </c>
      <c r="D2452" s="12">
        <v>9.6999999999999993</v>
      </c>
    </row>
    <row r="2453" spans="1:4" x14ac:dyDescent="0.2">
      <c r="A2453" t="s">
        <v>96</v>
      </c>
      <c r="B2453" t="s">
        <v>381</v>
      </c>
      <c r="C2453">
        <v>1978</v>
      </c>
      <c r="D2453" s="12">
        <v>8.5</v>
      </c>
    </row>
    <row r="2454" spans="1:4" x14ac:dyDescent="0.2">
      <c r="A2454" t="s">
        <v>96</v>
      </c>
      <c r="B2454" t="s">
        <v>381</v>
      </c>
      <c r="C2454">
        <v>1979</v>
      </c>
      <c r="D2454" s="12">
        <v>8.3000000000000007</v>
      </c>
    </row>
    <row r="2455" spans="1:4" x14ac:dyDescent="0.2">
      <c r="A2455" t="s">
        <v>96</v>
      </c>
      <c r="B2455" t="s">
        <v>381</v>
      </c>
      <c r="C2455">
        <v>1980</v>
      </c>
      <c r="D2455" s="12">
        <v>7.4</v>
      </c>
    </row>
    <row r="2456" spans="1:4" x14ac:dyDescent="0.2">
      <c r="A2456" t="s">
        <v>96</v>
      </c>
      <c r="B2456" t="s">
        <v>381</v>
      </c>
      <c r="C2456">
        <v>1981</v>
      </c>
      <c r="D2456" s="12">
        <v>7.7</v>
      </c>
    </row>
    <row r="2457" spans="1:4" x14ac:dyDescent="0.2">
      <c r="A2457" t="s">
        <v>96</v>
      </c>
      <c r="B2457" t="s">
        <v>381</v>
      </c>
      <c r="C2457">
        <v>1982</v>
      </c>
      <c r="D2457" s="12">
        <v>7.4</v>
      </c>
    </row>
    <row r="2458" spans="1:4" x14ac:dyDescent="0.2">
      <c r="A2458" t="s">
        <v>96</v>
      </c>
      <c r="B2458" t="s">
        <v>381</v>
      </c>
      <c r="C2458">
        <v>1983</v>
      </c>
      <c r="D2458" s="12">
        <v>7.5</v>
      </c>
    </row>
    <row r="2459" spans="1:4" x14ac:dyDescent="0.2">
      <c r="A2459" t="s">
        <v>96</v>
      </c>
      <c r="B2459" t="s">
        <v>381</v>
      </c>
      <c r="C2459">
        <v>1984</v>
      </c>
      <c r="D2459" s="12">
        <v>7</v>
      </c>
    </row>
    <row r="2460" spans="1:4" x14ac:dyDescent="0.2">
      <c r="A2460" t="s">
        <v>96</v>
      </c>
      <c r="B2460" t="s">
        <v>381</v>
      </c>
      <c r="C2460">
        <v>1985</v>
      </c>
      <c r="D2460" s="12">
        <v>6.8</v>
      </c>
    </row>
    <row r="2461" spans="1:4" x14ac:dyDescent="0.2">
      <c r="A2461" t="s">
        <v>96</v>
      </c>
      <c r="B2461" t="s">
        <v>381</v>
      </c>
      <c r="C2461">
        <v>1986</v>
      </c>
      <c r="D2461" s="12">
        <v>6.9</v>
      </c>
    </row>
    <row r="2462" spans="1:4" x14ac:dyDescent="0.2">
      <c r="A2462" t="s">
        <v>96</v>
      </c>
      <c r="B2462" t="s">
        <v>381</v>
      </c>
      <c r="C2462">
        <v>1987</v>
      </c>
      <c r="D2462" s="12">
        <v>7.1</v>
      </c>
    </row>
    <row r="2463" spans="1:4" x14ac:dyDescent="0.2">
      <c r="A2463" t="s">
        <v>96</v>
      </c>
      <c r="B2463" t="s">
        <v>381</v>
      </c>
      <c r="C2463">
        <v>1988</v>
      </c>
      <c r="D2463" s="12">
        <v>7.1</v>
      </c>
    </row>
    <row r="2464" spans="1:4" x14ac:dyDescent="0.2">
      <c r="A2464" t="s">
        <v>96</v>
      </c>
      <c r="B2464" t="s">
        <v>381</v>
      </c>
      <c r="C2464">
        <v>1989</v>
      </c>
      <c r="D2464" s="12">
        <v>7.3</v>
      </c>
    </row>
    <row r="2465" spans="1:4" x14ac:dyDescent="0.2">
      <c r="A2465" t="s">
        <v>96</v>
      </c>
      <c r="B2465" t="s">
        <v>381</v>
      </c>
      <c r="C2465">
        <v>1990</v>
      </c>
      <c r="D2465" s="12">
        <v>7.2</v>
      </c>
    </row>
    <row r="2466" spans="1:4" x14ac:dyDescent="0.2">
      <c r="A2466" t="s">
        <v>96</v>
      </c>
      <c r="B2466" t="s">
        <v>381</v>
      </c>
      <c r="C2466">
        <v>1991</v>
      </c>
      <c r="D2466" s="12">
        <v>7.2</v>
      </c>
    </row>
    <row r="2467" spans="1:4" x14ac:dyDescent="0.2">
      <c r="A2467" t="s">
        <v>96</v>
      </c>
      <c r="B2467" t="s">
        <v>381</v>
      </c>
      <c r="C2467">
        <v>1992</v>
      </c>
      <c r="D2467" s="12">
        <v>7</v>
      </c>
    </row>
    <row r="2468" spans="1:4" x14ac:dyDescent="0.2">
      <c r="A2468" t="s">
        <v>96</v>
      </c>
      <c r="B2468" t="s">
        <v>381</v>
      </c>
      <c r="C2468">
        <v>1993</v>
      </c>
      <c r="D2468" s="12">
        <v>6.8</v>
      </c>
    </row>
    <row r="2469" spans="1:4" x14ac:dyDescent="0.2">
      <c r="A2469" t="s">
        <v>96</v>
      </c>
      <c r="B2469" t="s">
        <v>381</v>
      </c>
      <c r="C2469">
        <v>1994</v>
      </c>
      <c r="D2469" s="12">
        <v>6.6</v>
      </c>
    </row>
    <row r="2470" spans="1:4" x14ac:dyDescent="0.2">
      <c r="A2470" t="s">
        <v>96</v>
      </c>
      <c r="B2470" t="s">
        <v>381</v>
      </c>
      <c r="C2470">
        <v>1995</v>
      </c>
      <c r="D2470" s="12">
        <v>6.6</v>
      </c>
    </row>
    <row r="2471" spans="1:4" x14ac:dyDescent="0.2">
      <c r="A2471" t="s">
        <v>96</v>
      </c>
      <c r="B2471" t="s">
        <v>381</v>
      </c>
      <c r="C2471">
        <v>1996</v>
      </c>
      <c r="D2471" s="12">
        <v>6.3</v>
      </c>
    </row>
    <row r="2472" spans="1:4" x14ac:dyDescent="0.2">
      <c r="A2472" t="s">
        <v>96</v>
      </c>
      <c r="B2472" t="s">
        <v>381</v>
      </c>
      <c r="C2472">
        <v>1997</v>
      </c>
      <c r="D2472" s="12">
        <v>6.5</v>
      </c>
    </row>
    <row r="2473" spans="1:4" x14ac:dyDescent="0.2">
      <c r="A2473" t="s">
        <v>96</v>
      </c>
      <c r="B2473" t="s">
        <v>381</v>
      </c>
      <c r="C2473">
        <v>1998</v>
      </c>
      <c r="D2473" s="12">
        <v>6.6</v>
      </c>
    </row>
    <row r="2474" spans="1:4" x14ac:dyDescent="0.2">
      <c r="A2474" t="s">
        <v>96</v>
      </c>
      <c r="B2474" t="s">
        <v>381</v>
      </c>
      <c r="C2474">
        <v>1999</v>
      </c>
      <c r="D2474" s="12">
        <v>6.7</v>
      </c>
    </row>
    <row r="2475" spans="1:4" x14ac:dyDescent="0.2">
      <c r="A2475" t="s">
        <v>96</v>
      </c>
      <c r="B2475" t="s">
        <v>381</v>
      </c>
      <c r="C2475">
        <v>2000</v>
      </c>
      <c r="D2475" s="12">
        <v>6.2</v>
      </c>
    </row>
    <row r="2476" spans="1:4" x14ac:dyDescent="0.2">
      <c r="A2476" t="s">
        <v>96</v>
      </c>
      <c r="B2476" t="s">
        <v>381</v>
      </c>
      <c r="C2476">
        <v>2001</v>
      </c>
      <c r="D2476" s="12">
        <v>5.6</v>
      </c>
    </row>
    <row r="2477" spans="1:4" x14ac:dyDescent="0.2">
      <c r="A2477" t="s">
        <v>96</v>
      </c>
      <c r="B2477" t="s">
        <v>381</v>
      </c>
      <c r="C2477">
        <v>2002</v>
      </c>
      <c r="D2477" s="12">
        <v>5.4</v>
      </c>
    </row>
    <row r="2478" spans="1:4" x14ac:dyDescent="0.2">
      <c r="A2478" t="s">
        <v>96</v>
      </c>
      <c r="B2478" t="s">
        <v>381</v>
      </c>
      <c r="C2478">
        <v>2003</v>
      </c>
      <c r="D2478" s="12">
        <v>5.0999999999999996</v>
      </c>
    </row>
    <row r="2479" spans="1:4" x14ac:dyDescent="0.2">
      <c r="A2479" t="s">
        <v>96</v>
      </c>
      <c r="B2479" t="s">
        <v>381</v>
      </c>
      <c r="C2479">
        <v>2004</v>
      </c>
      <c r="D2479" s="12">
        <v>4.7</v>
      </c>
    </row>
    <row r="2480" spans="1:4" x14ac:dyDescent="0.2">
      <c r="A2480" t="s">
        <v>96</v>
      </c>
      <c r="B2480" t="s">
        <v>381</v>
      </c>
      <c r="C2480">
        <v>2005</v>
      </c>
      <c r="D2480" s="12">
        <v>4.5999999999999996</v>
      </c>
    </row>
    <row r="2481" spans="1:4" x14ac:dyDescent="0.2">
      <c r="A2481" t="s">
        <v>96</v>
      </c>
      <c r="B2481" t="s">
        <v>381</v>
      </c>
      <c r="C2481">
        <v>2006</v>
      </c>
      <c r="D2481" s="12">
        <v>4.5</v>
      </c>
    </row>
    <row r="2482" spans="1:4" x14ac:dyDescent="0.2">
      <c r="A2482" t="s">
        <v>96</v>
      </c>
      <c r="B2482" t="s">
        <v>381</v>
      </c>
      <c r="C2482">
        <v>2007</v>
      </c>
      <c r="D2482" s="12">
        <v>4.4000000000000004</v>
      </c>
    </row>
    <row r="2483" spans="1:4" x14ac:dyDescent="0.2">
      <c r="A2483" t="s">
        <v>96</v>
      </c>
      <c r="B2483" t="s">
        <v>381</v>
      </c>
      <c r="C2483">
        <v>2008</v>
      </c>
      <c r="D2483" s="12">
        <v>4.0999999999999996</v>
      </c>
    </row>
    <row r="2484" spans="1:4" x14ac:dyDescent="0.2">
      <c r="A2484" t="s">
        <v>96</v>
      </c>
      <c r="B2484" t="s">
        <v>381</v>
      </c>
      <c r="C2484">
        <v>2009</v>
      </c>
      <c r="D2484" s="12">
        <v>3.8</v>
      </c>
    </row>
    <row r="2485" spans="1:4" x14ac:dyDescent="0.2">
      <c r="A2485" t="s">
        <v>96</v>
      </c>
      <c r="B2485" t="s">
        <v>381</v>
      </c>
      <c r="C2485">
        <v>2010</v>
      </c>
      <c r="D2485" s="12">
        <v>3.8</v>
      </c>
    </row>
    <row r="2486" spans="1:4" x14ac:dyDescent="0.2">
      <c r="A2486" t="s">
        <v>96</v>
      </c>
      <c r="B2486" t="s">
        <v>381</v>
      </c>
      <c r="C2486">
        <v>2011</v>
      </c>
      <c r="D2486" s="12">
        <v>3.4</v>
      </c>
    </row>
    <row r="2487" spans="1:4" x14ac:dyDescent="0.2">
      <c r="A2487" t="s">
        <v>96</v>
      </c>
      <c r="B2487" t="s">
        <v>381</v>
      </c>
      <c r="C2487">
        <v>2012</v>
      </c>
      <c r="D2487" s="12">
        <v>3.3</v>
      </c>
    </row>
    <row r="2488" spans="1:4" x14ac:dyDescent="0.2">
      <c r="A2488" t="s">
        <v>96</v>
      </c>
      <c r="B2488" t="s">
        <v>381</v>
      </c>
      <c r="C2488">
        <v>2013</v>
      </c>
      <c r="D2488" s="12">
        <v>3.1</v>
      </c>
    </row>
    <row r="2489" spans="1:4" x14ac:dyDescent="0.2">
      <c r="A2489" t="s">
        <v>96</v>
      </c>
      <c r="B2489" t="s">
        <v>381</v>
      </c>
      <c r="C2489">
        <v>2014</v>
      </c>
      <c r="D2489" s="12">
        <v>3</v>
      </c>
    </row>
    <row r="2490" spans="1:4" x14ac:dyDescent="0.2">
      <c r="A2490" t="s">
        <v>96</v>
      </c>
      <c r="B2490" t="s">
        <v>381</v>
      </c>
      <c r="C2490">
        <v>2015</v>
      </c>
      <c r="D2490" s="12">
        <v>3.1</v>
      </c>
    </row>
    <row r="2491" spans="1:4" x14ac:dyDescent="0.2">
      <c r="A2491" t="s">
        <v>96</v>
      </c>
      <c r="B2491" t="s">
        <v>381</v>
      </c>
      <c r="C2491">
        <v>2016</v>
      </c>
      <c r="D2491" s="12">
        <v>3.1</v>
      </c>
    </row>
    <row r="2492" spans="1:4" x14ac:dyDescent="0.2">
      <c r="A2492" t="s">
        <v>96</v>
      </c>
      <c r="B2492" t="s">
        <v>381</v>
      </c>
      <c r="C2492">
        <v>2017</v>
      </c>
      <c r="D2492" s="12">
        <v>3.3</v>
      </c>
    </row>
    <row r="2493" spans="1:4" x14ac:dyDescent="0.2">
      <c r="A2493" t="s">
        <v>382</v>
      </c>
      <c r="B2493" t="s">
        <v>383</v>
      </c>
      <c r="C2493">
        <v>1970</v>
      </c>
      <c r="D2493" s="12">
        <v>10.899999619999999</v>
      </c>
    </row>
    <row r="2494" spans="1:4" x14ac:dyDescent="0.2">
      <c r="A2494" t="s">
        <v>382</v>
      </c>
      <c r="B2494" t="s">
        <v>383</v>
      </c>
      <c r="C2494">
        <v>1985</v>
      </c>
      <c r="D2494" s="12">
        <v>9</v>
      </c>
    </row>
    <row r="2495" spans="1:4" x14ac:dyDescent="0.2">
      <c r="A2495" t="s">
        <v>382</v>
      </c>
      <c r="B2495" t="s">
        <v>383</v>
      </c>
      <c r="C2495">
        <v>1996</v>
      </c>
      <c r="D2495" s="12">
        <v>8.8000001910000005</v>
      </c>
    </row>
    <row r="2496" spans="1:4" x14ac:dyDescent="0.2">
      <c r="A2496" t="s">
        <v>382</v>
      </c>
      <c r="B2496" t="s">
        <v>383</v>
      </c>
      <c r="C2496">
        <v>2005</v>
      </c>
      <c r="D2496" s="12">
        <v>6</v>
      </c>
    </row>
    <row r="2497" spans="1:4" x14ac:dyDescent="0.2">
      <c r="A2497" t="s">
        <v>382</v>
      </c>
      <c r="B2497" t="s">
        <v>383</v>
      </c>
      <c r="C2497">
        <v>2006</v>
      </c>
      <c r="D2497" s="12">
        <v>5.8000001909999996</v>
      </c>
    </row>
    <row r="2498" spans="1:4" x14ac:dyDescent="0.2">
      <c r="A2498" t="s">
        <v>173</v>
      </c>
      <c r="B2498" t="s">
        <v>384</v>
      </c>
      <c r="C2498">
        <v>1977</v>
      </c>
      <c r="D2498" s="12">
        <v>3.0999999050000002</v>
      </c>
    </row>
    <row r="2499" spans="1:4" x14ac:dyDescent="0.2">
      <c r="A2499" t="s">
        <v>173</v>
      </c>
      <c r="B2499" t="s">
        <v>384</v>
      </c>
      <c r="C2499">
        <v>1985</v>
      </c>
      <c r="D2499" s="12">
        <v>3</v>
      </c>
    </row>
    <row r="2500" spans="1:4" x14ac:dyDescent="0.2">
      <c r="A2500" t="s">
        <v>173</v>
      </c>
      <c r="B2500" t="s">
        <v>384</v>
      </c>
      <c r="C2500">
        <v>1995</v>
      </c>
      <c r="D2500" s="12">
        <v>2.7999999519999998</v>
      </c>
    </row>
    <row r="2501" spans="1:4" x14ac:dyDescent="0.2">
      <c r="A2501" t="s">
        <v>173</v>
      </c>
      <c r="B2501" t="s">
        <v>384</v>
      </c>
      <c r="C2501">
        <v>2005</v>
      </c>
      <c r="D2501" s="12">
        <v>3.4000000950000002</v>
      </c>
    </row>
    <row r="2502" spans="1:4" x14ac:dyDescent="0.2">
      <c r="A2502" t="s">
        <v>173</v>
      </c>
      <c r="B2502" t="s">
        <v>384</v>
      </c>
      <c r="C2502">
        <v>2006</v>
      </c>
      <c r="D2502" s="12">
        <v>3.7000000480000002</v>
      </c>
    </row>
    <row r="2503" spans="1:4" x14ac:dyDescent="0.2">
      <c r="A2503" t="s">
        <v>385</v>
      </c>
      <c r="B2503" t="s">
        <v>386</v>
      </c>
      <c r="C2503">
        <v>1970</v>
      </c>
      <c r="D2503" s="12">
        <v>6.6999998090000004</v>
      </c>
    </row>
    <row r="2504" spans="1:4" x14ac:dyDescent="0.2">
      <c r="A2504" t="s">
        <v>385</v>
      </c>
      <c r="B2504" t="s">
        <v>386</v>
      </c>
      <c r="C2504">
        <v>1985</v>
      </c>
      <c r="D2504" s="12">
        <v>5.8000001909999996</v>
      </c>
    </row>
    <row r="2505" spans="1:4" x14ac:dyDescent="0.2">
      <c r="A2505" t="s">
        <v>385</v>
      </c>
      <c r="B2505" t="s">
        <v>386</v>
      </c>
      <c r="C2505">
        <v>1996</v>
      </c>
      <c r="D2505" s="12">
        <v>4.9000000950000002</v>
      </c>
    </row>
    <row r="2506" spans="1:4" x14ac:dyDescent="0.2">
      <c r="A2506" t="s">
        <v>385</v>
      </c>
      <c r="B2506" t="s">
        <v>386</v>
      </c>
      <c r="C2506">
        <v>2005</v>
      </c>
      <c r="D2506" s="12">
        <v>4</v>
      </c>
    </row>
    <row r="2507" spans="1:4" x14ac:dyDescent="0.2">
      <c r="A2507" t="s">
        <v>385</v>
      </c>
      <c r="B2507" t="s">
        <v>386</v>
      </c>
      <c r="C2507">
        <v>2006</v>
      </c>
      <c r="D2507" s="12">
        <v>3.7999999519999998</v>
      </c>
    </row>
    <row r="2508" spans="1:4" x14ac:dyDescent="0.2">
      <c r="A2508" t="s">
        <v>125</v>
      </c>
      <c r="B2508" t="s">
        <v>387</v>
      </c>
      <c r="C2508">
        <v>1960</v>
      </c>
      <c r="D2508" s="12">
        <v>10.7</v>
      </c>
    </row>
    <row r="2509" spans="1:4" x14ac:dyDescent="0.2">
      <c r="A2509" t="s">
        <v>125</v>
      </c>
      <c r="B2509" t="s">
        <v>387</v>
      </c>
      <c r="C2509">
        <v>1961</v>
      </c>
      <c r="D2509" s="12">
        <v>9.6999999999999993</v>
      </c>
    </row>
    <row r="2510" spans="1:4" x14ac:dyDescent="0.2">
      <c r="A2510" t="s">
        <v>125</v>
      </c>
      <c r="B2510" t="s">
        <v>387</v>
      </c>
      <c r="C2510">
        <v>1962</v>
      </c>
      <c r="D2510" s="12">
        <v>9.9</v>
      </c>
    </row>
    <row r="2511" spans="1:4" x14ac:dyDescent="0.2">
      <c r="A2511" t="s">
        <v>125</v>
      </c>
      <c r="B2511" t="s">
        <v>387</v>
      </c>
      <c r="C2511">
        <v>1963</v>
      </c>
      <c r="D2511" s="12">
        <v>9.3000000000000007</v>
      </c>
    </row>
    <row r="2512" spans="1:4" x14ac:dyDescent="0.2">
      <c r="A2512" t="s">
        <v>125</v>
      </c>
      <c r="B2512" t="s">
        <v>387</v>
      </c>
      <c r="C2512">
        <v>1964</v>
      </c>
      <c r="D2512" s="12">
        <v>9</v>
      </c>
    </row>
    <row r="2513" spans="1:4" x14ac:dyDescent="0.2">
      <c r="A2513" t="s">
        <v>125</v>
      </c>
      <c r="B2513" t="s">
        <v>387</v>
      </c>
      <c r="C2513">
        <v>1965</v>
      </c>
      <c r="D2513" s="12">
        <v>8.6</v>
      </c>
    </row>
    <row r="2514" spans="1:4" x14ac:dyDescent="0.2">
      <c r="A2514" t="s">
        <v>125</v>
      </c>
      <c r="B2514" t="s">
        <v>387</v>
      </c>
      <c r="C2514">
        <v>1966</v>
      </c>
      <c r="D2514" s="12">
        <v>8.9</v>
      </c>
    </row>
    <row r="2515" spans="1:4" x14ac:dyDescent="0.2">
      <c r="A2515" t="s">
        <v>125</v>
      </c>
      <c r="B2515" t="s">
        <v>387</v>
      </c>
      <c r="C2515">
        <v>1967</v>
      </c>
      <c r="D2515" s="12">
        <v>7.9</v>
      </c>
    </row>
    <row r="2516" spans="1:4" x14ac:dyDescent="0.2">
      <c r="A2516" t="s">
        <v>125</v>
      </c>
      <c r="B2516" t="s">
        <v>387</v>
      </c>
      <c r="C2516">
        <v>1968</v>
      </c>
      <c r="D2516" s="12">
        <v>7.4</v>
      </c>
    </row>
    <row r="2517" spans="1:4" x14ac:dyDescent="0.2">
      <c r="A2517" t="s">
        <v>125</v>
      </c>
      <c r="B2517" t="s">
        <v>387</v>
      </c>
      <c r="C2517">
        <v>1969</v>
      </c>
      <c r="D2517" s="12">
        <v>7</v>
      </c>
    </row>
    <row r="2518" spans="1:4" x14ac:dyDescent="0.2">
      <c r="A2518" t="s">
        <v>125</v>
      </c>
      <c r="B2518" t="s">
        <v>387</v>
      </c>
      <c r="C2518">
        <v>1970</v>
      </c>
      <c r="D2518" s="12">
        <v>7.2</v>
      </c>
    </row>
    <row r="2519" spans="1:4" x14ac:dyDescent="0.2">
      <c r="A2519" t="s">
        <v>125</v>
      </c>
      <c r="B2519" t="s">
        <v>387</v>
      </c>
      <c r="C2519">
        <v>1971</v>
      </c>
      <c r="D2519" s="12">
        <v>7.3</v>
      </c>
    </row>
    <row r="2520" spans="1:4" x14ac:dyDescent="0.2">
      <c r="A2520" t="s">
        <v>125</v>
      </c>
      <c r="B2520" t="s">
        <v>387</v>
      </c>
      <c r="C2520">
        <v>1972</v>
      </c>
      <c r="D2520" s="12">
        <v>7.6</v>
      </c>
    </row>
    <row r="2521" spans="1:4" x14ac:dyDescent="0.2">
      <c r="A2521" t="s">
        <v>125</v>
      </c>
      <c r="B2521" t="s">
        <v>387</v>
      </c>
      <c r="C2521">
        <v>1973</v>
      </c>
      <c r="D2521" s="12">
        <v>8.1999999999999993</v>
      </c>
    </row>
    <row r="2522" spans="1:4" x14ac:dyDescent="0.2">
      <c r="A2522" t="s">
        <v>125</v>
      </c>
      <c r="B2522" t="s">
        <v>387</v>
      </c>
      <c r="C2522">
        <v>1974</v>
      </c>
      <c r="D2522" s="12">
        <v>8.3000000000000007</v>
      </c>
    </row>
    <row r="2523" spans="1:4" x14ac:dyDescent="0.2">
      <c r="A2523" t="s">
        <v>125</v>
      </c>
      <c r="B2523" t="s">
        <v>387</v>
      </c>
      <c r="C2523">
        <v>1975</v>
      </c>
      <c r="D2523" s="12">
        <v>8.8000000000000007</v>
      </c>
    </row>
    <row r="2524" spans="1:4" x14ac:dyDescent="0.2">
      <c r="A2524" t="s">
        <v>125</v>
      </c>
      <c r="B2524" t="s">
        <v>387</v>
      </c>
      <c r="C2524">
        <v>1976</v>
      </c>
      <c r="D2524" s="12">
        <v>9.1</v>
      </c>
    </row>
    <row r="2525" spans="1:4" x14ac:dyDescent="0.2">
      <c r="A2525" t="s">
        <v>125</v>
      </c>
      <c r="B2525" t="s">
        <v>387</v>
      </c>
      <c r="C2525">
        <v>1977</v>
      </c>
      <c r="D2525" s="12">
        <v>9.1999999999999993</v>
      </c>
    </row>
    <row r="2526" spans="1:4" x14ac:dyDescent="0.2">
      <c r="A2526" t="s">
        <v>125</v>
      </c>
      <c r="B2526" t="s">
        <v>387</v>
      </c>
      <c r="C2526">
        <v>1978</v>
      </c>
      <c r="D2526" s="12">
        <v>9.1999999999999993</v>
      </c>
    </row>
    <row r="2527" spans="1:4" x14ac:dyDescent="0.2">
      <c r="A2527" t="s">
        <v>125</v>
      </c>
      <c r="B2527" t="s">
        <v>387</v>
      </c>
      <c r="C2527">
        <v>1979</v>
      </c>
      <c r="D2527" s="12">
        <v>9</v>
      </c>
    </row>
    <row r="2528" spans="1:4" x14ac:dyDescent="0.2">
      <c r="A2528" t="s">
        <v>125</v>
      </c>
      <c r="B2528" t="s">
        <v>387</v>
      </c>
      <c r="C2528">
        <v>1980</v>
      </c>
      <c r="D2528" s="12">
        <v>8.1999999999999993</v>
      </c>
    </row>
    <row r="2529" spans="1:4" x14ac:dyDescent="0.2">
      <c r="A2529" t="s">
        <v>125</v>
      </c>
      <c r="B2529" t="s">
        <v>387</v>
      </c>
      <c r="C2529">
        <v>1981</v>
      </c>
      <c r="D2529" s="12">
        <v>8.1999999999999993</v>
      </c>
    </row>
    <row r="2530" spans="1:4" x14ac:dyDescent="0.2">
      <c r="A2530" t="s">
        <v>125</v>
      </c>
      <c r="B2530" t="s">
        <v>387</v>
      </c>
      <c r="C2530">
        <v>1982</v>
      </c>
      <c r="D2530" s="12">
        <v>7.7</v>
      </c>
    </row>
    <row r="2531" spans="1:4" x14ac:dyDescent="0.2">
      <c r="A2531" t="s">
        <v>125</v>
      </c>
      <c r="B2531" t="s">
        <v>387</v>
      </c>
      <c r="C2531">
        <v>1983</v>
      </c>
      <c r="D2531" s="12">
        <v>7.3</v>
      </c>
    </row>
    <row r="2532" spans="1:4" x14ac:dyDescent="0.2">
      <c r="A2532" t="s">
        <v>125</v>
      </c>
      <c r="B2532" t="s">
        <v>387</v>
      </c>
      <c r="C2532">
        <v>1984</v>
      </c>
      <c r="D2532" s="12">
        <v>7.2</v>
      </c>
    </row>
    <row r="2533" spans="1:4" x14ac:dyDescent="0.2">
      <c r="A2533" t="s">
        <v>125</v>
      </c>
      <c r="B2533" t="s">
        <v>387</v>
      </c>
      <c r="C2533">
        <v>1985</v>
      </c>
      <c r="D2533" s="12">
        <v>7.1</v>
      </c>
    </row>
    <row r="2534" spans="1:4" x14ac:dyDescent="0.2">
      <c r="A2534" t="s">
        <v>125</v>
      </c>
      <c r="B2534" t="s">
        <v>387</v>
      </c>
      <c r="C2534">
        <v>1986</v>
      </c>
      <c r="D2534" s="12">
        <v>7.3</v>
      </c>
    </row>
    <row r="2535" spans="1:4" x14ac:dyDescent="0.2">
      <c r="A2535" t="s">
        <v>125</v>
      </c>
      <c r="B2535" t="s">
        <v>387</v>
      </c>
      <c r="C2535">
        <v>1987</v>
      </c>
      <c r="D2535" s="12">
        <v>7.3</v>
      </c>
    </row>
    <row r="2536" spans="1:4" x14ac:dyDescent="0.2">
      <c r="A2536" t="s">
        <v>125</v>
      </c>
      <c r="B2536" t="s">
        <v>387</v>
      </c>
      <c r="C2536">
        <v>1988</v>
      </c>
      <c r="D2536" s="12">
        <v>7.5</v>
      </c>
    </row>
    <row r="2537" spans="1:4" x14ac:dyDescent="0.2">
      <c r="A2537" t="s">
        <v>125</v>
      </c>
      <c r="B2537" t="s">
        <v>387</v>
      </c>
      <c r="C2537">
        <v>1989</v>
      </c>
      <c r="D2537" s="12">
        <v>7.7</v>
      </c>
    </row>
    <row r="2538" spans="1:4" x14ac:dyDescent="0.2">
      <c r="A2538" t="s">
        <v>125</v>
      </c>
      <c r="B2538" t="s">
        <v>387</v>
      </c>
      <c r="C2538">
        <v>1990</v>
      </c>
      <c r="D2538" s="12">
        <v>8.3000000000000007</v>
      </c>
    </row>
    <row r="2539" spans="1:4" x14ac:dyDescent="0.2">
      <c r="A2539" t="s">
        <v>125</v>
      </c>
      <c r="B2539" t="s">
        <v>387</v>
      </c>
      <c r="C2539">
        <v>1991</v>
      </c>
      <c r="D2539" s="12">
        <v>8</v>
      </c>
    </row>
    <row r="2540" spans="1:4" x14ac:dyDescent="0.2">
      <c r="A2540" t="s">
        <v>125</v>
      </c>
      <c r="B2540" t="s">
        <v>387</v>
      </c>
      <c r="C2540">
        <v>1992</v>
      </c>
      <c r="D2540" s="12">
        <v>7.7</v>
      </c>
    </row>
    <row r="2541" spans="1:4" x14ac:dyDescent="0.2">
      <c r="A2541" t="s">
        <v>125</v>
      </c>
      <c r="B2541" t="s">
        <v>387</v>
      </c>
      <c r="C2541">
        <v>1993</v>
      </c>
      <c r="D2541" s="12">
        <v>7.1</v>
      </c>
    </row>
    <row r="2542" spans="1:4" x14ac:dyDescent="0.2">
      <c r="A2542" t="s">
        <v>125</v>
      </c>
      <c r="B2542" t="s">
        <v>387</v>
      </c>
      <c r="C2542">
        <v>1994</v>
      </c>
      <c r="D2542" s="12">
        <v>6.8</v>
      </c>
    </row>
    <row r="2543" spans="1:4" x14ac:dyDescent="0.2">
      <c r="A2543" t="s">
        <v>125</v>
      </c>
      <c r="B2543" t="s">
        <v>387</v>
      </c>
      <c r="C2543">
        <v>1995</v>
      </c>
      <c r="D2543" s="12">
        <v>6.8</v>
      </c>
    </row>
    <row r="2544" spans="1:4" x14ac:dyDescent="0.2">
      <c r="A2544" t="s">
        <v>125</v>
      </c>
      <c r="B2544" t="s">
        <v>387</v>
      </c>
      <c r="C2544">
        <v>1996</v>
      </c>
      <c r="D2544" s="12">
        <v>6.6</v>
      </c>
    </row>
    <row r="2545" spans="1:4" x14ac:dyDescent="0.2">
      <c r="A2545" t="s">
        <v>125</v>
      </c>
      <c r="B2545" t="s">
        <v>387</v>
      </c>
      <c r="C2545">
        <v>1997</v>
      </c>
      <c r="D2545" s="12">
        <v>6.5</v>
      </c>
    </row>
    <row r="2546" spans="1:4" x14ac:dyDescent="0.2">
      <c r="A2546" t="s">
        <v>125</v>
      </c>
      <c r="B2546" t="s">
        <v>387</v>
      </c>
      <c r="C2546">
        <v>1998</v>
      </c>
      <c r="D2546" s="12">
        <v>6.5</v>
      </c>
    </row>
    <row r="2547" spans="1:4" x14ac:dyDescent="0.2">
      <c r="A2547" t="s">
        <v>125</v>
      </c>
      <c r="B2547" t="s">
        <v>387</v>
      </c>
      <c r="C2547">
        <v>1999</v>
      </c>
      <c r="D2547" s="12">
        <v>6.2</v>
      </c>
    </row>
    <row r="2548" spans="1:4" x14ac:dyDescent="0.2">
      <c r="A2548" t="s">
        <v>125</v>
      </c>
      <c r="B2548" t="s">
        <v>387</v>
      </c>
      <c r="C2548">
        <v>2000</v>
      </c>
      <c r="D2548" s="12">
        <v>6.1</v>
      </c>
    </row>
    <row r="2549" spans="1:4" x14ac:dyDescent="0.2">
      <c r="A2549" t="s">
        <v>125</v>
      </c>
      <c r="B2549" t="s">
        <v>387</v>
      </c>
      <c r="C2549">
        <v>2001</v>
      </c>
      <c r="D2549" s="12">
        <v>5.9</v>
      </c>
    </row>
    <row r="2550" spans="1:4" x14ac:dyDescent="0.2">
      <c r="A2550" t="s">
        <v>125</v>
      </c>
      <c r="B2550" t="s">
        <v>387</v>
      </c>
      <c r="C2550">
        <v>2002</v>
      </c>
      <c r="D2550" s="12">
        <v>5.9</v>
      </c>
    </row>
    <row r="2551" spans="1:4" x14ac:dyDescent="0.2">
      <c r="A2551" t="s">
        <v>125</v>
      </c>
      <c r="B2551" t="s">
        <v>387</v>
      </c>
      <c r="C2551">
        <v>2003</v>
      </c>
      <c r="D2551" s="12">
        <v>6.2</v>
      </c>
    </row>
    <row r="2552" spans="1:4" x14ac:dyDescent="0.2">
      <c r="A2552" t="s">
        <v>125</v>
      </c>
      <c r="B2552" t="s">
        <v>387</v>
      </c>
      <c r="C2552">
        <v>2004</v>
      </c>
      <c r="D2552" s="12">
        <v>6.7</v>
      </c>
    </row>
    <row r="2553" spans="1:4" x14ac:dyDescent="0.2">
      <c r="A2553" t="s">
        <v>125</v>
      </c>
      <c r="B2553" t="s">
        <v>387</v>
      </c>
      <c r="C2553">
        <v>2005</v>
      </c>
      <c r="D2553" s="12">
        <v>6.7</v>
      </c>
    </row>
    <row r="2554" spans="1:4" x14ac:dyDescent="0.2">
      <c r="A2554" t="s">
        <v>125</v>
      </c>
      <c r="B2554" t="s">
        <v>387</v>
      </c>
      <c r="C2554">
        <v>2006</v>
      </c>
      <c r="D2554" s="12">
        <v>6.9</v>
      </c>
    </row>
    <row r="2555" spans="1:4" x14ac:dyDescent="0.2">
      <c r="A2555" t="s">
        <v>125</v>
      </c>
      <c r="B2555" t="s">
        <v>387</v>
      </c>
      <c r="C2555">
        <v>2007</v>
      </c>
      <c r="D2555" s="12">
        <v>9.1</v>
      </c>
    </row>
    <row r="2556" spans="1:4" x14ac:dyDescent="0.2">
      <c r="A2556" t="s">
        <v>125</v>
      </c>
      <c r="B2556" t="s">
        <v>387</v>
      </c>
      <c r="C2556">
        <v>2008</v>
      </c>
      <c r="D2556" s="12">
        <v>7.3</v>
      </c>
    </row>
    <row r="2557" spans="1:4" x14ac:dyDescent="0.2">
      <c r="A2557" t="s">
        <v>125</v>
      </c>
      <c r="B2557" t="s">
        <v>387</v>
      </c>
      <c r="C2557">
        <v>2009</v>
      </c>
      <c r="D2557" s="12">
        <v>6.6</v>
      </c>
    </row>
    <row r="2558" spans="1:4" x14ac:dyDescent="0.2">
      <c r="A2558" t="s">
        <v>125</v>
      </c>
      <c r="B2558" t="s">
        <v>387</v>
      </c>
      <c r="C2558">
        <v>2010</v>
      </c>
      <c r="D2558" s="12">
        <v>5.7</v>
      </c>
    </row>
    <row r="2559" spans="1:4" x14ac:dyDescent="0.2">
      <c r="A2559" t="s">
        <v>125</v>
      </c>
      <c r="B2559" t="s">
        <v>387</v>
      </c>
      <c r="C2559">
        <v>2011</v>
      </c>
      <c r="D2559" s="12">
        <v>5.2</v>
      </c>
    </row>
    <row r="2560" spans="1:4" x14ac:dyDescent="0.2">
      <c r="A2560" t="s">
        <v>125</v>
      </c>
      <c r="B2560" t="s">
        <v>387</v>
      </c>
      <c r="C2560">
        <v>2012</v>
      </c>
      <c r="D2560" s="12">
        <v>5.4</v>
      </c>
    </row>
    <row r="2561" spans="1:4" x14ac:dyDescent="0.2">
      <c r="A2561" t="s">
        <v>125</v>
      </c>
      <c r="B2561" t="s">
        <v>387</v>
      </c>
      <c r="C2561">
        <v>2013</v>
      </c>
      <c r="D2561" s="12">
        <v>5.4</v>
      </c>
    </row>
    <row r="2562" spans="1:4" x14ac:dyDescent="0.2">
      <c r="A2562" t="s">
        <v>125</v>
      </c>
      <c r="B2562" t="s">
        <v>387</v>
      </c>
      <c r="C2562">
        <v>2014</v>
      </c>
      <c r="D2562" s="12">
        <v>5.9</v>
      </c>
    </row>
    <row r="2563" spans="1:4" x14ac:dyDescent="0.2">
      <c r="A2563" t="s">
        <v>125</v>
      </c>
      <c r="B2563" t="s">
        <v>387</v>
      </c>
      <c r="C2563">
        <v>2015</v>
      </c>
      <c r="D2563" s="12">
        <v>6.3</v>
      </c>
    </row>
    <row r="2564" spans="1:4" x14ac:dyDescent="0.2">
      <c r="A2564" t="s">
        <v>125</v>
      </c>
      <c r="B2564" t="s">
        <v>387</v>
      </c>
      <c r="C2564">
        <v>2016</v>
      </c>
      <c r="D2564" s="12">
        <v>6.8</v>
      </c>
    </row>
    <row r="2565" spans="1:4" x14ac:dyDescent="0.2">
      <c r="A2565" t="s">
        <v>125</v>
      </c>
      <c r="B2565" t="s">
        <v>387</v>
      </c>
      <c r="C2565">
        <v>2017</v>
      </c>
      <c r="D2565" s="12">
        <v>7.3</v>
      </c>
    </row>
    <row r="2566" spans="1:4" x14ac:dyDescent="0.2">
      <c r="A2566" t="s">
        <v>64</v>
      </c>
      <c r="B2566" t="s">
        <v>388</v>
      </c>
      <c r="C2566">
        <v>2004</v>
      </c>
      <c r="D2566" s="12">
        <v>6.8</v>
      </c>
    </row>
    <row r="2567" spans="1:4" x14ac:dyDescent="0.2">
      <c r="A2567" t="s">
        <v>64</v>
      </c>
      <c r="B2567" t="s">
        <v>388</v>
      </c>
      <c r="C2567">
        <v>2005</v>
      </c>
      <c r="D2567" s="12">
        <v>7.5</v>
      </c>
    </row>
    <row r="2568" spans="1:4" x14ac:dyDescent="0.2">
      <c r="A2568" t="s">
        <v>64</v>
      </c>
      <c r="B2568" t="s">
        <v>388</v>
      </c>
      <c r="C2568">
        <v>2006</v>
      </c>
      <c r="D2568" s="12">
        <v>7.8</v>
      </c>
    </row>
    <row r="2569" spans="1:4" x14ac:dyDescent="0.2">
      <c r="A2569" t="s">
        <v>64</v>
      </c>
      <c r="B2569" t="s">
        <v>388</v>
      </c>
      <c r="C2569">
        <v>2007</v>
      </c>
      <c r="D2569" s="12">
        <v>8.9</v>
      </c>
    </row>
    <row r="2570" spans="1:4" x14ac:dyDescent="0.2">
      <c r="A2570" t="s">
        <v>64</v>
      </c>
      <c r="B2570" t="s">
        <v>388</v>
      </c>
      <c r="C2570">
        <v>2008</v>
      </c>
      <c r="D2570" s="12">
        <v>8.3000000000000007</v>
      </c>
    </row>
    <row r="2571" spans="1:4" x14ac:dyDescent="0.2">
      <c r="A2571" t="s">
        <v>64</v>
      </c>
      <c r="B2571" t="s">
        <v>388</v>
      </c>
      <c r="C2571">
        <v>2009</v>
      </c>
      <c r="D2571" s="12">
        <v>8.5</v>
      </c>
    </row>
    <row r="2572" spans="1:4" x14ac:dyDescent="0.2">
      <c r="A2572" t="s">
        <v>64</v>
      </c>
      <c r="B2572" t="s">
        <v>388</v>
      </c>
      <c r="C2572">
        <v>2010</v>
      </c>
      <c r="D2572" s="12">
        <v>8.5</v>
      </c>
    </row>
    <row r="2573" spans="1:4" x14ac:dyDescent="0.2">
      <c r="A2573" t="s">
        <v>64</v>
      </c>
      <c r="B2573" t="s">
        <v>388</v>
      </c>
      <c r="C2573">
        <v>2011</v>
      </c>
      <c r="D2573" s="12">
        <v>9.1999999999999993</v>
      </c>
    </row>
    <row r="2574" spans="1:4" x14ac:dyDescent="0.2">
      <c r="A2574" t="s">
        <v>389</v>
      </c>
      <c r="B2574" t="s">
        <v>390</v>
      </c>
      <c r="C2574">
        <v>1970</v>
      </c>
      <c r="D2574" s="12">
        <v>1.7000000479999999</v>
      </c>
    </row>
    <row r="2575" spans="1:4" x14ac:dyDescent="0.2">
      <c r="A2575" t="s">
        <v>389</v>
      </c>
      <c r="B2575" t="s">
        <v>390</v>
      </c>
      <c r="C2575">
        <v>1982</v>
      </c>
      <c r="D2575" s="12">
        <v>2.5999999049999998</v>
      </c>
    </row>
    <row r="2576" spans="1:4" x14ac:dyDescent="0.2">
      <c r="A2576" t="s">
        <v>391</v>
      </c>
      <c r="B2576" t="s">
        <v>392</v>
      </c>
      <c r="C2576">
        <v>1970</v>
      </c>
      <c r="D2576" s="12">
        <v>3</v>
      </c>
    </row>
    <row r="2577" spans="1:4" x14ac:dyDescent="0.2">
      <c r="A2577" t="s">
        <v>391</v>
      </c>
      <c r="B2577" t="s">
        <v>392</v>
      </c>
      <c r="C2577">
        <v>1995</v>
      </c>
      <c r="D2577" s="12">
        <v>6.9000000950000002</v>
      </c>
    </row>
    <row r="2578" spans="1:4" x14ac:dyDescent="0.2">
      <c r="A2578" t="s">
        <v>391</v>
      </c>
      <c r="B2578" t="s">
        <v>392</v>
      </c>
      <c r="C2578">
        <v>2000</v>
      </c>
      <c r="D2578" s="12">
        <v>9.8000001910000005</v>
      </c>
    </row>
    <row r="2579" spans="1:4" x14ac:dyDescent="0.2">
      <c r="A2579" t="s">
        <v>391</v>
      </c>
      <c r="B2579" t="s">
        <v>392</v>
      </c>
      <c r="C2579">
        <v>2001</v>
      </c>
      <c r="D2579" s="12">
        <v>7.0999999049999998</v>
      </c>
    </row>
    <row r="2580" spans="1:4" x14ac:dyDescent="0.2">
      <c r="A2580" t="s">
        <v>175</v>
      </c>
      <c r="B2580" t="s">
        <v>393</v>
      </c>
      <c r="C2580">
        <v>1970</v>
      </c>
      <c r="D2580" s="12">
        <v>3.2000000480000002</v>
      </c>
    </row>
    <row r="2581" spans="1:4" x14ac:dyDescent="0.2">
      <c r="A2581" t="s">
        <v>175</v>
      </c>
      <c r="B2581" t="s">
        <v>393</v>
      </c>
      <c r="C2581">
        <v>1985</v>
      </c>
      <c r="D2581" s="12">
        <v>3.4000000950000002</v>
      </c>
    </row>
    <row r="2582" spans="1:4" x14ac:dyDescent="0.2">
      <c r="A2582" t="s">
        <v>175</v>
      </c>
      <c r="B2582" t="s">
        <v>393</v>
      </c>
      <c r="C2582">
        <v>1995</v>
      </c>
      <c r="D2582" s="12">
        <v>3.4000000950000002</v>
      </c>
    </row>
    <row r="2583" spans="1:4" x14ac:dyDescent="0.2">
      <c r="A2583" t="s">
        <v>175</v>
      </c>
      <c r="B2583" t="s">
        <v>393</v>
      </c>
      <c r="C2583">
        <v>2003</v>
      </c>
      <c r="D2583" s="12">
        <v>3.4000000950000002</v>
      </c>
    </row>
    <row r="2584" spans="1:4" x14ac:dyDescent="0.2">
      <c r="A2584" t="s">
        <v>175</v>
      </c>
      <c r="B2584" t="s">
        <v>393</v>
      </c>
      <c r="C2584">
        <v>2004</v>
      </c>
      <c r="D2584" s="12">
        <v>2.7999999519999998</v>
      </c>
    </row>
    <row r="2585" spans="1:4" x14ac:dyDescent="0.2">
      <c r="A2585" t="s">
        <v>394</v>
      </c>
      <c r="B2585" t="s">
        <v>266</v>
      </c>
      <c r="C2585">
        <v>1970</v>
      </c>
      <c r="D2585" s="12">
        <v>5.9000000950000002</v>
      </c>
    </row>
    <row r="2586" spans="1:4" x14ac:dyDescent="0.2">
      <c r="A2586" t="s">
        <v>394</v>
      </c>
      <c r="B2586" t="s">
        <v>266</v>
      </c>
      <c r="C2586">
        <v>1984</v>
      </c>
      <c r="D2586" s="12">
        <v>5.3000001909999996</v>
      </c>
    </row>
    <row r="2587" spans="1:4" x14ac:dyDescent="0.2">
      <c r="A2587" t="s">
        <v>394</v>
      </c>
      <c r="B2587" t="s">
        <v>266</v>
      </c>
      <c r="C2587">
        <v>1996</v>
      </c>
      <c r="D2587" s="12">
        <v>4.5</v>
      </c>
    </row>
    <row r="2588" spans="1:4" x14ac:dyDescent="0.2">
      <c r="A2588" t="s">
        <v>179</v>
      </c>
      <c r="B2588" t="s">
        <v>395</v>
      </c>
      <c r="C2588">
        <v>1970</v>
      </c>
      <c r="D2588" s="12">
        <v>4.3000001909999996</v>
      </c>
    </row>
    <row r="2589" spans="1:4" x14ac:dyDescent="0.2">
      <c r="A2589" t="s">
        <v>179</v>
      </c>
      <c r="B2589" t="s">
        <v>395</v>
      </c>
      <c r="C2589">
        <v>1986</v>
      </c>
      <c r="D2589" s="12">
        <v>4.0999999049999998</v>
      </c>
    </row>
    <row r="2590" spans="1:4" x14ac:dyDescent="0.2">
      <c r="A2590" t="s">
        <v>179</v>
      </c>
      <c r="B2590" t="s">
        <v>395</v>
      </c>
      <c r="C2590">
        <v>1995</v>
      </c>
      <c r="D2590" s="12">
        <v>4.8000001909999996</v>
      </c>
    </row>
    <row r="2591" spans="1:4" x14ac:dyDescent="0.2">
      <c r="A2591" t="s">
        <v>179</v>
      </c>
      <c r="B2591" t="s">
        <v>395</v>
      </c>
      <c r="C2591">
        <v>2004</v>
      </c>
      <c r="D2591" s="12">
        <v>5</v>
      </c>
    </row>
    <row r="2592" spans="1:4" x14ac:dyDescent="0.2">
      <c r="A2592" t="s">
        <v>179</v>
      </c>
      <c r="B2592" t="s">
        <v>395</v>
      </c>
      <c r="C2592">
        <v>2005</v>
      </c>
      <c r="D2592" s="12">
        <v>5.5999999049999998</v>
      </c>
    </row>
    <row r="2593" spans="1:4" x14ac:dyDescent="0.2">
      <c r="A2593" t="s">
        <v>396</v>
      </c>
      <c r="B2593" t="s">
        <v>397</v>
      </c>
      <c r="C2593">
        <v>1970</v>
      </c>
      <c r="D2593" s="12">
        <v>5.3000001909999996</v>
      </c>
    </row>
    <row r="2594" spans="1:4" x14ac:dyDescent="0.2">
      <c r="A2594" t="s">
        <v>396</v>
      </c>
      <c r="B2594" t="s">
        <v>397</v>
      </c>
      <c r="C2594">
        <v>1983</v>
      </c>
      <c r="D2594" s="12">
        <v>4.5</v>
      </c>
    </row>
    <row r="2595" spans="1:4" x14ac:dyDescent="0.2">
      <c r="A2595" t="s">
        <v>396</v>
      </c>
      <c r="B2595" t="s">
        <v>397</v>
      </c>
      <c r="C2595">
        <v>1996</v>
      </c>
      <c r="D2595" s="12">
        <v>6.1999998090000004</v>
      </c>
    </row>
    <row r="2596" spans="1:4" x14ac:dyDescent="0.2">
      <c r="A2596" t="s">
        <v>396</v>
      </c>
      <c r="B2596" t="s">
        <v>397</v>
      </c>
      <c r="C2596">
        <v>2000</v>
      </c>
      <c r="D2596" s="12">
        <v>6.8000001909999996</v>
      </c>
    </row>
    <row r="2597" spans="1:4" x14ac:dyDescent="0.2">
      <c r="A2597" t="s">
        <v>396</v>
      </c>
      <c r="B2597" t="s">
        <v>397</v>
      </c>
      <c r="C2597">
        <v>2001</v>
      </c>
      <c r="D2597" s="12">
        <v>4.5999999049999998</v>
      </c>
    </row>
    <row r="2598" spans="1:4" x14ac:dyDescent="0.2">
      <c r="A2598" t="s">
        <v>79</v>
      </c>
      <c r="B2598" t="s">
        <v>398</v>
      </c>
      <c r="C2598">
        <v>1970</v>
      </c>
      <c r="D2598" s="12">
        <v>10.5</v>
      </c>
    </row>
    <row r="2599" spans="1:4" x14ac:dyDescent="0.2">
      <c r="A2599" t="s">
        <v>79</v>
      </c>
      <c r="B2599" t="s">
        <v>398</v>
      </c>
      <c r="C2599">
        <v>1985</v>
      </c>
      <c r="D2599" s="12">
        <v>9</v>
      </c>
    </row>
    <row r="2600" spans="1:4" x14ac:dyDescent="0.2">
      <c r="A2600" t="s">
        <v>79</v>
      </c>
      <c r="B2600" t="s">
        <v>398</v>
      </c>
      <c r="C2600">
        <v>1995</v>
      </c>
      <c r="D2600" s="12">
        <v>8.6999998089999995</v>
      </c>
    </row>
    <row r="2601" spans="1:4" x14ac:dyDescent="0.2">
      <c r="A2601" t="s">
        <v>79</v>
      </c>
      <c r="B2601" t="s">
        <v>398</v>
      </c>
      <c r="C2601">
        <v>2004</v>
      </c>
      <c r="D2601" s="12">
        <v>7</v>
      </c>
    </row>
    <row r="2602" spans="1:4" x14ac:dyDescent="0.2">
      <c r="A2602" t="s">
        <v>79</v>
      </c>
      <c r="B2602" t="s">
        <v>398</v>
      </c>
      <c r="C2602">
        <v>2005</v>
      </c>
      <c r="D2602" s="12">
        <v>7.5</v>
      </c>
    </row>
    <row r="2603" spans="1:4" x14ac:dyDescent="0.2">
      <c r="A2603" t="s">
        <v>79</v>
      </c>
      <c r="B2603" t="s">
        <v>398</v>
      </c>
      <c r="C2603">
        <v>2007</v>
      </c>
      <c r="D2603" s="12">
        <v>6.9</v>
      </c>
    </row>
    <row r="2604" spans="1:4" x14ac:dyDescent="0.2">
      <c r="A2604" t="s">
        <v>79</v>
      </c>
      <c r="B2604" t="s">
        <v>398</v>
      </c>
      <c r="C2604">
        <v>2008</v>
      </c>
      <c r="D2604" s="12">
        <v>6.4</v>
      </c>
    </row>
    <row r="2605" spans="1:4" x14ac:dyDescent="0.2">
      <c r="A2605" t="s">
        <v>79</v>
      </c>
      <c r="B2605" t="s">
        <v>398</v>
      </c>
      <c r="C2605">
        <v>2011</v>
      </c>
      <c r="D2605" s="12">
        <v>6.3</v>
      </c>
    </row>
    <row r="2606" spans="1:4" x14ac:dyDescent="0.2">
      <c r="A2606" t="s">
        <v>79</v>
      </c>
      <c r="B2606" t="s">
        <v>398</v>
      </c>
      <c r="C2606">
        <v>2012</v>
      </c>
      <c r="D2606" s="12">
        <v>6.1</v>
      </c>
    </row>
    <row r="2607" spans="1:4" x14ac:dyDescent="0.2">
      <c r="A2607" t="s">
        <v>399</v>
      </c>
      <c r="B2607" t="s">
        <v>400</v>
      </c>
      <c r="C2607">
        <v>1970</v>
      </c>
      <c r="D2607" s="12">
        <v>1.7999999520000001</v>
      </c>
    </row>
    <row r="2608" spans="1:4" x14ac:dyDescent="0.2">
      <c r="A2608" t="s">
        <v>399</v>
      </c>
      <c r="B2608" t="s">
        <v>400</v>
      </c>
      <c r="C2608">
        <v>1985</v>
      </c>
      <c r="D2608" s="12">
        <v>0.69999998799999996</v>
      </c>
    </row>
    <row r="2609" spans="1:4" x14ac:dyDescent="0.2">
      <c r="A2609" t="s">
        <v>399</v>
      </c>
      <c r="B2609" t="s">
        <v>400</v>
      </c>
      <c r="C2609">
        <v>1988</v>
      </c>
      <c r="D2609" s="12">
        <v>0.40000000600000002</v>
      </c>
    </row>
    <row r="2610" spans="1:4" x14ac:dyDescent="0.2">
      <c r="A2610" t="s">
        <v>92</v>
      </c>
      <c r="B2610" t="s">
        <v>401</v>
      </c>
      <c r="C2610">
        <v>1995</v>
      </c>
      <c r="D2610" s="12">
        <v>3.4000000950000002</v>
      </c>
    </row>
    <row r="2611" spans="1:4" x14ac:dyDescent="0.2">
      <c r="A2611" t="s">
        <v>92</v>
      </c>
      <c r="B2611" t="s">
        <v>401</v>
      </c>
      <c r="C2611">
        <v>2004</v>
      </c>
      <c r="D2611" s="12">
        <v>4.5999999049999998</v>
      </c>
    </row>
    <row r="2612" spans="1:4" x14ac:dyDescent="0.2">
      <c r="A2612" t="s">
        <v>92</v>
      </c>
      <c r="B2612" t="s">
        <v>401</v>
      </c>
      <c r="C2612">
        <v>2005</v>
      </c>
      <c r="D2612" s="12">
        <v>5.1999998090000004</v>
      </c>
    </row>
    <row r="2613" spans="1:4" x14ac:dyDescent="0.2">
      <c r="A2613" t="s">
        <v>145</v>
      </c>
      <c r="B2613" t="s">
        <v>402</v>
      </c>
      <c r="C2613">
        <v>1970</v>
      </c>
      <c r="D2613" s="12">
        <v>9.3000001910000005</v>
      </c>
    </row>
    <row r="2614" spans="1:4" x14ac:dyDescent="0.2">
      <c r="A2614" t="s">
        <v>145</v>
      </c>
      <c r="B2614" t="s">
        <v>402</v>
      </c>
      <c r="C2614">
        <v>1985</v>
      </c>
      <c r="D2614" s="12">
        <v>6.9000000950000002</v>
      </c>
    </row>
    <row r="2615" spans="1:4" x14ac:dyDescent="0.2">
      <c r="A2615" t="s">
        <v>145</v>
      </c>
      <c r="B2615" t="s">
        <v>402</v>
      </c>
      <c r="C2615">
        <v>1996</v>
      </c>
      <c r="D2615" s="12">
        <v>5.3000001909999996</v>
      </c>
    </row>
    <row r="2616" spans="1:4" x14ac:dyDescent="0.2">
      <c r="A2616" t="s">
        <v>145</v>
      </c>
      <c r="B2616" t="s">
        <v>402</v>
      </c>
      <c r="C2616">
        <v>2000</v>
      </c>
      <c r="D2616" s="12">
        <v>5.7</v>
      </c>
    </row>
    <row r="2617" spans="1:4" x14ac:dyDescent="0.2">
      <c r="A2617" t="s">
        <v>145</v>
      </c>
      <c r="B2617" t="s">
        <v>402</v>
      </c>
      <c r="C2617">
        <v>2001</v>
      </c>
      <c r="D2617" s="12">
        <v>5.5</v>
      </c>
    </row>
    <row r="2618" spans="1:4" x14ac:dyDescent="0.2">
      <c r="A2618" t="s">
        <v>145</v>
      </c>
      <c r="B2618" t="s">
        <v>402</v>
      </c>
      <c r="C2618">
        <v>2002</v>
      </c>
      <c r="D2618" s="12">
        <v>5.6</v>
      </c>
    </row>
    <row r="2619" spans="1:4" x14ac:dyDescent="0.2">
      <c r="A2619" t="s">
        <v>145</v>
      </c>
      <c r="B2619" t="s">
        <v>402</v>
      </c>
      <c r="C2619">
        <v>2003</v>
      </c>
      <c r="D2619" s="12">
        <v>5.6</v>
      </c>
    </row>
    <row r="2620" spans="1:4" x14ac:dyDescent="0.2">
      <c r="A2620" t="s">
        <v>145</v>
      </c>
      <c r="B2620" t="s">
        <v>402</v>
      </c>
      <c r="C2620">
        <v>2004</v>
      </c>
      <c r="D2620" s="12">
        <v>5.6</v>
      </c>
    </row>
    <row r="2621" spans="1:4" x14ac:dyDescent="0.2">
      <c r="A2621" t="s">
        <v>145</v>
      </c>
      <c r="B2621" t="s">
        <v>402</v>
      </c>
      <c r="C2621">
        <v>2005</v>
      </c>
      <c r="D2621" s="12">
        <v>5.2</v>
      </c>
    </row>
    <row r="2622" spans="1:4" x14ac:dyDescent="0.2">
      <c r="A2622" t="s">
        <v>145</v>
      </c>
      <c r="B2622" t="s">
        <v>402</v>
      </c>
      <c r="C2622">
        <v>2006</v>
      </c>
      <c r="D2622" s="12">
        <v>5.4</v>
      </c>
    </row>
    <row r="2623" spans="1:4" x14ac:dyDescent="0.2">
      <c r="A2623" t="s">
        <v>145</v>
      </c>
      <c r="B2623" t="s">
        <v>402</v>
      </c>
      <c r="C2623">
        <v>2007</v>
      </c>
      <c r="D2623" s="12">
        <v>5.6</v>
      </c>
    </row>
    <row r="2624" spans="1:4" x14ac:dyDescent="0.2">
      <c r="A2624" t="s">
        <v>145</v>
      </c>
      <c r="B2624" t="s">
        <v>402</v>
      </c>
      <c r="C2624">
        <v>2008</v>
      </c>
      <c r="D2624" s="12">
        <v>5.2</v>
      </c>
    </row>
    <row r="2625" spans="1:4" x14ac:dyDescent="0.2">
      <c r="A2625" t="s">
        <v>145</v>
      </c>
      <c r="B2625" t="s">
        <v>402</v>
      </c>
      <c r="C2625">
        <v>2009</v>
      </c>
      <c r="D2625" s="12">
        <v>5</v>
      </c>
    </row>
    <row r="2626" spans="1:4" x14ac:dyDescent="0.2">
      <c r="A2626" t="s">
        <v>145</v>
      </c>
      <c r="B2626" t="s">
        <v>402</v>
      </c>
      <c r="C2626">
        <v>2010</v>
      </c>
      <c r="D2626" s="12">
        <v>4.9000000000000004</v>
      </c>
    </row>
    <row r="2627" spans="1:4" x14ac:dyDescent="0.2">
      <c r="A2627" t="s">
        <v>145</v>
      </c>
      <c r="B2627" t="s">
        <v>402</v>
      </c>
      <c r="C2627">
        <v>2011</v>
      </c>
      <c r="D2627" s="12">
        <v>4.9000000000000004</v>
      </c>
    </row>
    <row r="2628" spans="1:4" x14ac:dyDescent="0.2">
      <c r="A2628" t="s">
        <v>145</v>
      </c>
      <c r="B2628" t="s">
        <v>402</v>
      </c>
      <c r="C2628">
        <v>2012</v>
      </c>
      <c r="D2628" s="12">
        <v>4.8</v>
      </c>
    </row>
    <row r="2629" spans="1:4" x14ac:dyDescent="0.2">
      <c r="A2629" t="s">
        <v>145</v>
      </c>
      <c r="B2629" t="s">
        <v>402</v>
      </c>
      <c r="C2629">
        <v>2013</v>
      </c>
      <c r="D2629" s="12">
        <v>5.0999999999999996</v>
      </c>
    </row>
    <row r="2630" spans="1:4" x14ac:dyDescent="0.2">
      <c r="A2630" t="s">
        <v>145</v>
      </c>
      <c r="B2630" t="s">
        <v>402</v>
      </c>
      <c r="C2630">
        <v>2014</v>
      </c>
      <c r="D2630" s="12">
        <v>5.0999999999999996</v>
      </c>
    </row>
    <row r="2631" spans="1:4" x14ac:dyDescent="0.2">
      <c r="A2631" t="s">
        <v>145</v>
      </c>
      <c r="B2631" t="s">
        <v>402</v>
      </c>
      <c r="C2631">
        <v>2015</v>
      </c>
      <c r="D2631" s="12">
        <v>5.2</v>
      </c>
    </row>
    <row r="2632" spans="1:4" x14ac:dyDescent="0.2">
      <c r="A2632" t="s">
        <v>145</v>
      </c>
      <c r="B2632" t="s">
        <v>402</v>
      </c>
      <c r="C2632">
        <v>2016</v>
      </c>
      <c r="D2632" s="12">
        <v>5.0999999999999996</v>
      </c>
    </row>
    <row r="2633" spans="1:4" x14ac:dyDescent="0.2">
      <c r="A2633" t="s">
        <v>145</v>
      </c>
      <c r="B2633" t="s">
        <v>402</v>
      </c>
      <c r="C2633">
        <v>2017</v>
      </c>
      <c r="D2633" s="12">
        <v>5.0999999999999996</v>
      </c>
    </row>
    <row r="2634" spans="1:4" x14ac:dyDescent="0.2">
      <c r="A2634" t="s">
        <v>120</v>
      </c>
      <c r="B2634" t="s">
        <v>403</v>
      </c>
      <c r="C2634">
        <v>1970</v>
      </c>
      <c r="D2634" s="12">
        <v>4.8000001909999996</v>
      </c>
    </row>
    <row r="2635" spans="1:4" x14ac:dyDescent="0.2">
      <c r="A2635" t="s">
        <v>120</v>
      </c>
      <c r="B2635" t="s">
        <v>403</v>
      </c>
      <c r="C2635">
        <v>1985</v>
      </c>
      <c r="D2635" s="12">
        <v>8.8999996190000008</v>
      </c>
    </row>
    <row r="2636" spans="1:4" x14ac:dyDescent="0.2">
      <c r="A2636" t="s">
        <v>120</v>
      </c>
      <c r="B2636" t="s">
        <v>403</v>
      </c>
      <c r="C2636">
        <v>1995</v>
      </c>
      <c r="D2636" s="12">
        <v>11.69999981</v>
      </c>
    </row>
    <row r="2637" spans="1:4" x14ac:dyDescent="0.2">
      <c r="A2637" t="s">
        <v>120</v>
      </c>
      <c r="B2637" t="s">
        <v>403</v>
      </c>
      <c r="C2637">
        <v>2005</v>
      </c>
      <c r="D2637" s="12">
        <v>10.69999981</v>
      </c>
    </row>
    <row r="2638" spans="1:4" x14ac:dyDescent="0.2">
      <c r="A2638" t="s">
        <v>120</v>
      </c>
      <c r="B2638" t="s">
        <v>403</v>
      </c>
      <c r="C2638">
        <v>2007</v>
      </c>
      <c r="D2638" s="12">
        <v>12.69999981</v>
      </c>
    </row>
    <row r="2639" spans="1:4" x14ac:dyDescent="0.2">
      <c r="A2639" t="s">
        <v>117</v>
      </c>
      <c r="B2639" t="s">
        <v>404</v>
      </c>
      <c r="C2639">
        <v>1970</v>
      </c>
      <c r="D2639" s="12">
        <v>7.4000000950000002</v>
      </c>
    </row>
    <row r="2640" spans="1:4" x14ac:dyDescent="0.2">
      <c r="A2640" t="s">
        <v>117</v>
      </c>
      <c r="B2640" t="s">
        <v>404</v>
      </c>
      <c r="C2640">
        <v>1985</v>
      </c>
      <c r="D2640" s="12">
        <v>8.6000003809999992</v>
      </c>
    </row>
    <row r="2641" spans="1:4" x14ac:dyDescent="0.2">
      <c r="A2641" t="s">
        <v>117</v>
      </c>
      <c r="B2641" t="s">
        <v>404</v>
      </c>
      <c r="C2641">
        <v>1994</v>
      </c>
      <c r="D2641" s="12">
        <v>7.1999998090000004</v>
      </c>
    </row>
    <row r="2642" spans="1:4" x14ac:dyDescent="0.2">
      <c r="A2642" t="s">
        <v>117</v>
      </c>
      <c r="B2642" t="s">
        <v>404</v>
      </c>
      <c r="C2642">
        <v>2005</v>
      </c>
      <c r="D2642" s="12">
        <v>5.4000000950000002</v>
      </c>
    </row>
    <row r="2643" spans="1:4" x14ac:dyDescent="0.2">
      <c r="A2643" t="s">
        <v>117</v>
      </c>
      <c r="B2643" t="s">
        <v>404</v>
      </c>
      <c r="C2643">
        <v>2006</v>
      </c>
      <c r="D2643" s="12">
        <v>5.4000000950000002</v>
      </c>
    </row>
    <row r="2644" spans="1:4" x14ac:dyDescent="0.2">
      <c r="A2644" t="s">
        <v>118</v>
      </c>
      <c r="B2644" t="s">
        <v>405</v>
      </c>
      <c r="C2644">
        <v>1960</v>
      </c>
      <c r="D2644" s="12">
        <v>7.9</v>
      </c>
    </row>
    <row r="2645" spans="1:4" x14ac:dyDescent="0.2">
      <c r="A2645" t="s">
        <v>118</v>
      </c>
      <c r="B2645" t="s">
        <v>405</v>
      </c>
      <c r="C2645">
        <v>1961</v>
      </c>
      <c r="D2645" s="12">
        <v>7.5</v>
      </c>
    </row>
    <row r="2646" spans="1:4" x14ac:dyDescent="0.2">
      <c r="A2646" t="s">
        <v>118</v>
      </c>
      <c r="B2646" t="s">
        <v>405</v>
      </c>
      <c r="C2646">
        <v>1962</v>
      </c>
      <c r="D2646" s="12">
        <v>7.2</v>
      </c>
    </row>
    <row r="2647" spans="1:4" x14ac:dyDescent="0.2">
      <c r="A2647" t="s">
        <v>118</v>
      </c>
      <c r="B2647" t="s">
        <v>405</v>
      </c>
      <c r="C2647">
        <v>1963</v>
      </c>
      <c r="D2647" s="12">
        <v>7.2</v>
      </c>
    </row>
    <row r="2648" spans="1:4" x14ac:dyDescent="0.2">
      <c r="A2648" t="s">
        <v>118</v>
      </c>
      <c r="B2648" t="s">
        <v>405</v>
      </c>
      <c r="C2648">
        <v>1964</v>
      </c>
      <c r="D2648" s="12">
        <v>7</v>
      </c>
    </row>
    <row r="2649" spans="1:4" x14ac:dyDescent="0.2">
      <c r="A2649" t="s">
        <v>118</v>
      </c>
      <c r="B2649" t="s">
        <v>405</v>
      </c>
      <c r="C2649">
        <v>1965</v>
      </c>
      <c r="D2649" s="12">
        <v>7</v>
      </c>
    </row>
    <row r="2650" spans="1:4" x14ac:dyDescent="0.2">
      <c r="A2650" t="s">
        <v>118</v>
      </c>
      <c r="B2650" t="s">
        <v>405</v>
      </c>
      <c r="C2650">
        <v>1966</v>
      </c>
      <c r="D2650" s="12">
        <v>7</v>
      </c>
    </row>
    <row r="2651" spans="1:4" x14ac:dyDescent="0.2">
      <c r="A2651" t="s">
        <v>118</v>
      </c>
      <c r="B2651" t="s">
        <v>405</v>
      </c>
      <c r="C2651">
        <v>1967</v>
      </c>
      <c r="D2651" s="12">
        <v>7.6</v>
      </c>
    </row>
    <row r="2652" spans="1:4" x14ac:dyDescent="0.2">
      <c r="A2652" t="s">
        <v>118</v>
      </c>
      <c r="B2652" t="s">
        <v>405</v>
      </c>
      <c r="C2652">
        <v>1968</v>
      </c>
      <c r="D2652" s="12">
        <v>7.5</v>
      </c>
    </row>
    <row r="2653" spans="1:4" x14ac:dyDescent="0.2">
      <c r="A2653" t="s">
        <v>118</v>
      </c>
      <c r="B2653" t="s">
        <v>405</v>
      </c>
      <c r="C2653">
        <v>1969</v>
      </c>
      <c r="D2653" s="12">
        <v>7.7</v>
      </c>
    </row>
    <row r="2654" spans="1:4" x14ac:dyDescent="0.2">
      <c r="A2654" t="s">
        <v>118</v>
      </c>
      <c r="B2654" t="s">
        <v>405</v>
      </c>
      <c r="C2654">
        <v>1970</v>
      </c>
      <c r="D2654" s="12">
        <v>7.9</v>
      </c>
    </row>
    <row r="2655" spans="1:4" x14ac:dyDescent="0.2">
      <c r="A2655" t="s">
        <v>118</v>
      </c>
      <c r="B2655" t="s">
        <v>405</v>
      </c>
      <c r="C2655">
        <v>1971</v>
      </c>
      <c r="D2655" s="12">
        <v>8.4</v>
      </c>
    </row>
    <row r="2656" spans="1:4" x14ac:dyDescent="0.2">
      <c r="A2656" t="s">
        <v>118</v>
      </c>
      <c r="B2656" t="s">
        <v>405</v>
      </c>
      <c r="C2656">
        <v>1972</v>
      </c>
      <c r="D2656" s="12">
        <v>8.6999999999999993</v>
      </c>
    </row>
    <row r="2657" spans="1:4" x14ac:dyDescent="0.2">
      <c r="A2657" t="s">
        <v>118</v>
      </c>
      <c r="B2657" t="s">
        <v>405</v>
      </c>
      <c r="C2657">
        <v>1973</v>
      </c>
      <c r="D2657" s="12">
        <v>9</v>
      </c>
    </row>
    <row r="2658" spans="1:4" x14ac:dyDescent="0.2">
      <c r="A2658" t="s">
        <v>118</v>
      </c>
      <c r="B2658" t="s">
        <v>405</v>
      </c>
      <c r="C2658">
        <v>1974</v>
      </c>
      <c r="D2658" s="12">
        <v>9</v>
      </c>
    </row>
    <row r="2659" spans="1:4" x14ac:dyDescent="0.2">
      <c r="A2659" t="s">
        <v>118</v>
      </c>
      <c r="B2659" t="s">
        <v>405</v>
      </c>
      <c r="C2659">
        <v>1975</v>
      </c>
      <c r="D2659" s="12">
        <v>9.1999999999999993</v>
      </c>
    </row>
    <row r="2660" spans="1:4" x14ac:dyDescent="0.2">
      <c r="A2660" t="s">
        <v>118</v>
      </c>
      <c r="B2660" t="s">
        <v>405</v>
      </c>
      <c r="C2660">
        <v>1976</v>
      </c>
      <c r="D2660" s="12">
        <v>9.1999999999999993</v>
      </c>
    </row>
    <row r="2661" spans="1:4" x14ac:dyDescent="0.2">
      <c r="A2661" t="s">
        <v>118</v>
      </c>
      <c r="B2661" t="s">
        <v>405</v>
      </c>
      <c r="C2661">
        <v>1977</v>
      </c>
      <c r="D2661" s="12">
        <v>9.1999999999999993</v>
      </c>
    </row>
    <row r="2662" spans="1:4" x14ac:dyDescent="0.2">
      <c r="A2662" t="s">
        <v>118</v>
      </c>
      <c r="B2662" t="s">
        <v>405</v>
      </c>
      <c r="C2662">
        <v>1978</v>
      </c>
      <c r="D2662" s="12">
        <v>9</v>
      </c>
    </row>
    <row r="2663" spans="1:4" x14ac:dyDescent="0.2">
      <c r="A2663" t="s">
        <v>118</v>
      </c>
      <c r="B2663" t="s">
        <v>405</v>
      </c>
      <c r="C2663">
        <v>1979</v>
      </c>
      <c r="D2663" s="12">
        <v>8.6</v>
      </c>
    </row>
    <row r="2664" spans="1:4" x14ac:dyDescent="0.2">
      <c r="A2664" t="s">
        <v>118</v>
      </c>
      <c r="B2664" t="s">
        <v>405</v>
      </c>
      <c r="C2664">
        <v>1980</v>
      </c>
      <c r="D2664" s="12">
        <v>7.9</v>
      </c>
    </row>
    <row r="2665" spans="1:4" x14ac:dyDescent="0.2">
      <c r="A2665" t="s">
        <v>118</v>
      </c>
      <c r="B2665" t="s">
        <v>405</v>
      </c>
      <c r="C2665">
        <v>1981</v>
      </c>
      <c r="D2665" s="12">
        <v>7.8</v>
      </c>
    </row>
    <row r="2666" spans="1:4" x14ac:dyDescent="0.2">
      <c r="A2666" t="s">
        <v>118</v>
      </c>
      <c r="B2666" t="s">
        <v>405</v>
      </c>
      <c r="C2666">
        <v>1982</v>
      </c>
      <c r="D2666" s="12">
        <v>8</v>
      </c>
    </row>
    <row r="2667" spans="1:4" x14ac:dyDescent="0.2">
      <c r="A2667" t="s">
        <v>118</v>
      </c>
      <c r="B2667" t="s">
        <v>405</v>
      </c>
      <c r="C2667">
        <v>1983</v>
      </c>
      <c r="D2667" s="12">
        <v>7.9</v>
      </c>
    </row>
    <row r="2668" spans="1:4" x14ac:dyDescent="0.2">
      <c r="A2668" t="s">
        <v>118</v>
      </c>
      <c r="B2668" t="s">
        <v>405</v>
      </c>
      <c r="C2668">
        <v>1984</v>
      </c>
      <c r="D2668" s="12">
        <v>7.7</v>
      </c>
    </row>
    <row r="2669" spans="1:4" x14ac:dyDescent="0.2">
      <c r="A2669" t="s">
        <v>118</v>
      </c>
      <c r="B2669" t="s">
        <v>405</v>
      </c>
      <c r="C2669">
        <v>1985</v>
      </c>
      <c r="D2669" s="12">
        <v>7.5</v>
      </c>
    </row>
    <row r="2670" spans="1:4" x14ac:dyDescent="0.2">
      <c r="A2670" t="s">
        <v>118</v>
      </c>
      <c r="B2670" t="s">
        <v>405</v>
      </c>
      <c r="C2670">
        <v>1986</v>
      </c>
      <c r="D2670" s="12">
        <v>7.4</v>
      </c>
    </row>
    <row r="2671" spans="1:4" x14ac:dyDescent="0.2">
      <c r="A2671" t="s">
        <v>118</v>
      </c>
      <c r="B2671" t="s">
        <v>405</v>
      </c>
      <c r="C2671">
        <v>1987</v>
      </c>
      <c r="D2671" s="12">
        <v>7.4</v>
      </c>
    </row>
    <row r="2672" spans="1:4" x14ac:dyDescent="0.2">
      <c r="A2672" t="s">
        <v>118</v>
      </c>
      <c r="B2672" t="s">
        <v>405</v>
      </c>
      <c r="C2672">
        <v>1988</v>
      </c>
      <c r="D2672" s="12">
        <v>7.1</v>
      </c>
    </row>
    <row r="2673" spans="1:4" x14ac:dyDescent="0.2">
      <c r="A2673" t="s">
        <v>118</v>
      </c>
      <c r="B2673" t="s">
        <v>405</v>
      </c>
      <c r="C2673">
        <v>1989</v>
      </c>
      <c r="D2673" s="12">
        <v>6.9</v>
      </c>
    </row>
    <row r="2674" spans="1:4" x14ac:dyDescent="0.2">
      <c r="A2674" t="s">
        <v>118</v>
      </c>
      <c r="B2674" t="s">
        <v>405</v>
      </c>
      <c r="C2674">
        <v>1990</v>
      </c>
      <c r="D2674" s="12">
        <v>7.6</v>
      </c>
    </row>
    <row r="2675" spans="1:4" x14ac:dyDescent="0.2">
      <c r="A2675" t="s">
        <v>118</v>
      </c>
      <c r="B2675" t="s">
        <v>405</v>
      </c>
      <c r="C2675">
        <v>1991</v>
      </c>
      <c r="D2675" s="12">
        <v>6.2</v>
      </c>
    </row>
    <row r="2676" spans="1:4" x14ac:dyDescent="0.2">
      <c r="A2676" t="s">
        <v>118</v>
      </c>
      <c r="B2676" t="s">
        <v>405</v>
      </c>
      <c r="C2676">
        <v>1992</v>
      </c>
      <c r="D2676" s="12">
        <v>6.4</v>
      </c>
    </row>
    <row r="2677" spans="1:4" x14ac:dyDescent="0.2">
      <c r="A2677" t="s">
        <v>118</v>
      </c>
      <c r="B2677" t="s">
        <v>405</v>
      </c>
      <c r="C2677">
        <v>1993</v>
      </c>
      <c r="D2677" s="12">
        <v>5.8</v>
      </c>
    </row>
    <row r="2678" spans="1:4" x14ac:dyDescent="0.2">
      <c r="A2678" t="s">
        <v>118</v>
      </c>
      <c r="B2678" t="s">
        <v>405</v>
      </c>
      <c r="C2678">
        <v>1994</v>
      </c>
      <c r="D2678" s="12">
        <v>5.3</v>
      </c>
    </row>
    <row r="2679" spans="1:4" x14ac:dyDescent="0.2">
      <c r="A2679" t="s">
        <v>118</v>
      </c>
      <c r="B2679" t="s">
        <v>405</v>
      </c>
      <c r="C2679">
        <v>1995</v>
      </c>
      <c r="D2679" s="12">
        <v>5.0999999999999996</v>
      </c>
    </row>
    <row r="2680" spans="1:4" x14ac:dyDescent="0.2">
      <c r="A2680" t="s">
        <v>118</v>
      </c>
      <c r="B2680" t="s">
        <v>405</v>
      </c>
      <c r="C2680">
        <v>1996</v>
      </c>
      <c r="D2680" s="12">
        <v>5.0999999999999996</v>
      </c>
    </row>
    <row r="2681" spans="1:4" x14ac:dyDescent="0.2">
      <c r="A2681" t="s">
        <v>118</v>
      </c>
      <c r="B2681" t="s">
        <v>405</v>
      </c>
      <c r="C2681">
        <v>1997</v>
      </c>
      <c r="D2681" s="12">
        <v>5.2</v>
      </c>
    </row>
    <row r="2682" spans="1:4" x14ac:dyDescent="0.2">
      <c r="A2682" t="s">
        <v>118</v>
      </c>
      <c r="B2682" t="s">
        <v>405</v>
      </c>
      <c r="C2682">
        <v>1998</v>
      </c>
      <c r="D2682" s="12">
        <v>5.0999999999999996</v>
      </c>
    </row>
    <row r="2683" spans="1:4" x14ac:dyDescent="0.2">
      <c r="A2683" t="s">
        <v>118</v>
      </c>
      <c r="B2683" t="s">
        <v>405</v>
      </c>
      <c r="C2683">
        <v>1999</v>
      </c>
      <c r="D2683" s="12">
        <v>5.0999999999999996</v>
      </c>
    </row>
    <row r="2684" spans="1:4" x14ac:dyDescent="0.2">
      <c r="A2684" t="s">
        <v>118</v>
      </c>
      <c r="B2684" t="s">
        <v>405</v>
      </c>
      <c r="C2684">
        <v>2000</v>
      </c>
      <c r="D2684" s="12">
        <v>4.8</v>
      </c>
    </row>
    <row r="2685" spans="1:4" x14ac:dyDescent="0.2">
      <c r="A2685" t="s">
        <v>118</v>
      </c>
      <c r="B2685" t="s">
        <v>405</v>
      </c>
      <c r="C2685">
        <v>2001</v>
      </c>
      <c r="D2685" s="12">
        <v>4.4000000000000004</v>
      </c>
    </row>
    <row r="2686" spans="1:4" x14ac:dyDescent="0.2">
      <c r="A2686" t="s">
        <v>118</v>
      </c>
      <c r="B2686" t="s">
        <v>405</v>
      </c>
      <c r="C2686">
        <v>2002</v>
      </c>
      <c r="D2686" s="12">
        <v>4.7</v>
      </c>
    </row>
    <row r="2687" spans="1:4" x14ac:dyDescent="0.2">
      <c r="A2687" t="s">
        <v>118</v>
      </c>
      <c r="B2687" t="s">
        <v>405</v>
      </c>
      <c r="C2687">
        <v>2003</v>
      </c>
      <c r="D2687" s="12">
        <v>4.8</v>
      </c>
    </row>
    <row r="2688" spans="1:4" x14ac:dyDescent="0.2">
      <c r="A2688" t="s">
        <v>118</v>
      </c>
      <c r="B2688" t="s">
        <v>405</v>
      </c>
      <c r="C2688">
        <v>2004</v>
      </c>
      <c r="D2688" s="12">
        <v>5.2</v>
      </c>
    </row>
    <row r="2689" spans="1:4" x14ac:dyDescent="0.2">
      <c r="A2689" t="s">
        <v>118</v>
      </c>
      <c r="B2689" t="s">
        <v>405</v>
      </c>
      <c r="C2689">
        <v>2005</v>
      </c>
      <c r="D2689" s="12">
        <v>4.9000000000000004</v>
      </c>
    </row>
    <row r="2690" spans="1:4" x14ac:dyDescent="0.2">
      <c r="A2690" t="s">
        <v>118</v>
      </c>
      <c r="B2690" t="s">
        <v>405</v>
      </c>
      <c r="C2690">
        <v>2006</v>
      </c>
      <c r="D2690" s="12">
        <v>4.8</v>
      </c>
    </row>
    <row r="2691" spans="1:4" x14ac:dyDescent="0.2">
      <c r="A2691" t="s">
        <v>118</v>
      </c>
      <c r="B2691" t="s">
        <v>405</v>
      </c>
      <c r="C2691">
        <v>2007</v>
      </c>
      <c r="D2691" s="12">
        <v>5.0999999999999996</v>
      </c>
    </row>
    <row r="2692" spans="1:4" x14ac:dyDescent="0.2">
      <c r="A2692" t="s">
        <v>118</v>
      </c>
      <c r="B2692" t="s">
        <v>405</v>
      </c>
      <c r="C2692">
        <v>2008</v>
      </c>
      <c r="D2692" s="12">
        <v>5.3</v>
      </c>
    </row>
    <row r="2693" spans="1:4" x14ac:dyDescent="0.2">
      <c r="A2693" t="s">
        <v>118</v>
      </c>
      <c r="B2693" t="s">
        <v>405</v>
      </c>
      <c r="C2693">
        <v>2009</v>
      </c>
      <c r="D2693" s="12">
        <v>4.9000000000000004</v>
      </c>
    </row>
    <row r="2694" spans="1:4" x14ac:dyDescent="0.2">
      <c r="A2694" t="s">
        <v>118</v>
      </c>
      <c r="B2694" t="s">
        <v>405</v>
      </c>
      <c r="C2694">
        <v>2010</v>
      </c>
      <c r="D2694" s="12">
        <v>4.7</v>
      </c>
    </row>
    <row r="2695" spans="1:4" x14ac:dyDescent="0.2">
      <c r="A2695" t="s">
        <v>118</v>
      </c>
      <c r="B2695" t="s">
        <v>405</v>
      </c>
      <c r="C2695">
        <v>2011</v>
      </c>
      <c r="D2695" s="12">
        <v>4.7</v>
      </c>
    </row>
    <row r="2696" spans="1:4" x14ac:dyDescent="0.2">
      <c r="A2696" t="s">
        <v>118</v>
      </c>
      <c r="B2696" t="s">
        <v>405</v>
      </c>
      <c r="C2696">
        <v>2012</v>
      </c>
      <c r="D2696" s="12">
        <v>4.8</v>
      </c>
    </row>
    <row r="2697" spans="1:4" x14ac:dyDescent="0.2">
      <c r="A2697" t="s">
        <v>118</v>
      </c>
      <c r="B2697" t="s">
        <v>405</v>
      </c>
      <c r="C2697">
        <v>2013</v>
      </c>
      <c r="D2697" s="12">
        <v>4.7</v>
      </c>
    </row>
    <row r="2698" spans="1:4" x14ac:dyDescent="0.2">
      <c r="A2698" t="s">
        <v>118</v>
      </c>
      <c r="B2698" t="s">
        <v>405</v>
      </c>
      <c r="C2698">
        <v>2014</v>
      </c>
      <c r="D2698" s="12">
        <v>4.9000000000000004</v>
      </c>
    </row>
    <row r="2699" spans="1:4" x14ac:dyDescent="0.2">
      <c r="A2699" t="s">
        <v>118</v>
      </c>
      <c r="B2699" t="s">
        <v>405</v>
      </c>
      <c r="C2699">
        <v>2015</v>
      </c>
      <c r="D2699" s="12">
        <v>5.3</v>
      </c>
    </row>
    <row r="2700" spans="1:4" x14ac:dyDescent="0.2">
      <c r="A2700" t="s">
        <v>118</v>
      </c>
      <c r="B2700" t="s">
        <v>405</v>
      </c>
      <c r="C2700">
        <v>2016</v>
      </c>
      <c r="D2700" s="12">
        <v>5.5</v>
      </c>
    </row>
    <row r="2701" spans="1:4" x14ac:dyDescent="0.2">
      <c r="A2701" t="s">
        <v>118</v>
      </c>
      <c r="B2701" t="s">
        <v>405</v>
      </c>
      <c r="C2701">
        <v>2017</v>
      </c>
      <c r="D2701" s="12">
        <v>5.8</v>
      </c>
    </row>
    <row r="2702" spans="1:4" x14ac:dyDescent="0.2">
      <c r="A2702" t="s">
        <v>165</v>
      </c>
      <c r="B2702" t="s">
        <v>406</v>
      </c>
      <c r="C2702">
        <v>1960</v>
      </c>
      <c r="D2702" s="12">
        <v>8.8000000000000007</v>
      </c>
    </row>
    <row r="2703" spans="1:4" x14ac:dyDescent="0.2">
      <c r="A2703" t="s">
        <v>165</v>
      </c>
      <c r="B2703" t="s">
        <v>406</v>
      </c>
      <c r="C2703">
        <v>1961</v>
      </c>
      <c r="D2703" s="12">
        <v>9.1</v>
      </c>
    </row>
    <row r="2704" spans="1:4" x14ac:dyDescent="0.2">
      <c r="A2704" t="s">
        <v>165</v>
      </c>
      <c r="B2704" t="s">
        <v>406</v>
      </c>
      <c r="C2704">
        <v>1962</v>
      </c>
      <c r="D2704" s="12">
        <v>9.1</v>
      </c>
    </row>
    <row r="2705" spans="1:4" x14ac:dyDescent="0.2">
      <c r="A2705" t="s">
        <v>165</v>
      </c>
      <c r="B2705" t="s">
        <v>406</v>
      </c>
      <c r="C2705">
        <v>1963</v>
      </c>
      <c r="D2705" s="12">
        <v>8.8000000000000007</v>
      </c>
    </row>
    <row r="2706" spans="1:4" x14ac:dyDescent="0.2">
      <c r="A2706" t="s">
        <v>165</v>
      </c>
      <c r="B2706" t="s">
        <v>406</v>
      </c>
      <c r="C2706">
        <v>1964</v>
      </c>
      <c r="D2706" s="12">
        <v>9</v>
      </c>
    </row>
    <row r="2707" spans="1:4" x14ac:dyDescent="0.2">
      <c r="A2707" t="s">
        <v>165</v>
      </c>
      <c r="B2707" t="s">
        <v>406</v>
      </c>
      <c r="C2707">
        <v>1965</v>
      </c>
      <c r="D2707" s="12">
        <v>9.1999999999999993</v>
      </c>
    </row>
    <row r="2708" spans="1:4" x14ac:dyDescent="0.2">
      <c r="A2708" t="s">
        <v>165</v>
      </c>
      <c r="B2708" t="s">
        <v>406</v>
      </c>
      <c r="C2708">
        <v>1966</v>
      </c>
      <c r="D2708" s="12">
        <v>8.6</v>
      </c>
    </row>
    <row r="2709" spans="1:4" x14ac:dyDescent="0.2">
      <c r="A2709" t="s">
        <v>165</v>
      </c>
      <c r="B2709" t="s">
        <v>406</v>
      </c>
      <c r="C2709">
        <v>1967</v>
      </c>
      <c r="D2709" s="12">
        <v>8.3000000000000007</v>
      </c>
    </row>
    <row r="2710" spans="1:4" x14ac:dyDescent="0.2">
      <c r="A2710" t="s">
        <v>165</v>
      </c>
      <c r="B2710" t="s">
        <v>406</v>
      </c>
      <c r="C2710">
        <v>1968</v>
      </c>
      <c r="D2710" s="12">
        <v>8.1999999999999993</v>
      </c>
    </row>
    <row r="2711" spans="1:4" x14ac:dyDescent="0.2">
      <c r="A2711" t="s">
        <v>165</v>
      </c>
      <c r="B2711" t="s">
        <v>406</v>
      </c>
      <c r="C2711">
        <v>1969</v>
      </c>
      <c r="D2711" s="12">
        <v>8.1999999999999993</v>
      </c>
    </row>
    <row r="2712" spans="1:4" x14ac:dyDescent="0.2">
      <c r="A2712" t="s">
        <v>165</v>
      </c>
      <c r="B2712" t="s">
        <v>406</v>
      </c>
      <c r="C2712">
        <v>1970</v>
      </c>
      <c r="D2712" s="12">
        <v>8.3000000000000007</v>
      </c>
    </row>
    <row r="2713" spans="1:4" x14ac:dyDescent="0.2">
      <c r="A2713" t="s">
        <v>165</v>
      </c>
      <c r="B2713" t="s">
        <v>406</v>
      </c>
      <c r="C2713">
        <v>1971</v>
      </c>
      <c r="D2713" s="12">
        <v>8.1999999999999993</v>
      </c>
    </row>
    <row r="2714" spans="1:4" x14ac:dyDescent="0.2">
      <c r="A2714" t="s">
        <v>165</v>
      </c>
      <c r="B2714" t="s">
        <v>406</v>
      </c>
      <c r="C2714">
        <v>1972</v>
      </c>
      <c r="D2714" s="12">
        <v>9</v>
      </c>
    </row>
    <row r="2715" spans="1:4" x14ac:dyDescent="0.2">
      <c r="A2715" t="s">
        <v>165</v>
      </c>
      <c r="B2715" t="s">
        <v>406</v>
      </c>
      <c r="C2715">
        <v>1973</v>
      </c>
      <c r="D2715" s="12">
        <v>8.9</v>
      </c>
    </row>
    <row r="2716" spans="1:4" x14ac:dyDescent="0.2">
      <c r="A2716" t="s">
        <v>165</v>
      </c>
      <c r="B2716" t="s">
        <v>406</v>
      </c>
      <c r="C2716">
        <v>1974</v>
      </c>
      <c r="D2716" s="12">
        <v>8.6999999999999993</v>
      </c>
    </row>
    <row r="2717" spans="1:4" x14ac:dyDescent="0.2">
      <c r="A2717" t="s">
        <v>165</v>
      </c>
      <c r="B2717" t="s">
        <v>406</v>
      </c>
      <c r="C2717">
        <v>1975</v>
      </c>
      <c r="D2717" s="12">
        <v>8.6</v>
      </c>
    </row>
    <row r="2718" spans="1:4" x14ac:dyDescent="0.2">
      <c r="A2718" t="s">
        <v>165</v>
      </c>
      <c r="B2718" t="s">
        <v>406</v>
      </c>
      <c r="C2718">
        <v>1976</v>
      </c>
      <c r="D2718" s="12">
        <v>8.3000000000000007</v>
      </c>
    </row>
    <row r="2719" spans="1:4" x14ac:dyDescent="0.2">
      <c r="A2719" t="s">
        <v>165</v>
      </c>
      <c r="B2719" t="s">
        <v>406</v>
      </c>
      <c r="C2719">
        <v>1977</v>
      </c>
      <c r="D2719" s="12">
        <v>8.1999999999999993</v>
      </c>
    </row>
    <row r="2720" spans="1:4" x14ac:dyDescent="0.2">
      <c r="A2720" t="s">
        <v>165</v>
      </c>
      <c r="B2720" t="s">
        <v>406</v>
      </c>
      <c r="C2720">
        <v>1978</v>
      </c>
      <c r="D2720" s="12">
        <v>8.4</v>
      </c>
    </row>
    <row r="2721" spans="1:4" x14ac:dyDescent="0.2">
      <c r="A2721" t="s">
        <v>165</v>
      </c>
      <c r="B2721" t="s">
        <v>406</v>
      </c>
      <c r="C2721">
        <v>1979</v>
      </c>
      <c r="D2721" s="12">
        <v>7.6</v>
      </c>
    </row>
    <row r="2722" spans="1:4" x14ac:dyDescent="0.2">
      <c r="A2722" t="s">
        <v>165</v>
      </c>
      <c r="B2722" t="s">
        <v>406</v>
      </c>
      <c r="C2722">
        <v>1980</v>
      </c>
      <c r="D2722" s="12">
        <v>6.5</v>
      </c>
    </row>
    <row r="2723" spans="1:4" x14ac:dyDescent="0.2">
      <c r="A2723" t="s">
        <v>165</v>
      </c>
      <c r="B2723" t="s">
        <v>406</v>
      </c>
      <c r="C2723">
        <v>1981</v>
      </c>
      <c r="D2723" s="12">
        <v>6.4</v>
      </c>
    </row>
    <row r="2724" spans="1:4" x14ac:dyDescent="0.2">
      <c r="A2724" t="s">
        <v>165</v>
      </c>
      <c r="B2724" t="s">
        <v>406</v>
      </c>
      <c r="C2724">
        <v>1982</v>
      </c>
      <c r="D2724" s="12">
        <v>6.1</v>
      </c>
    </row>
    <row r="2725" spans="1:4" x14ac:dyDescent="0.2">
      <c r="A2725" t="s">
        <v>165</v>
      </c>
      <c r="B2725" t="s">
        <v>406</v>
      </c>
      <c r="C2725">
        <v>1983</v>
      </c>
      <c r="D2725" s="12">
        <v>6.2</v>
      </c>
    </row>
    <row r="2726" spans="1:4" x14ac:dyDescent="0.2">
      <c r="A2726" t="s">
        <v>165</v>
      </c>
      <c r="B2726" t="s">
        <v>406</v>
      </c>
      <c r="C2726">
        <v>1984</v>
      </c>
      <c r="D2726" s="12">
        <v>5.9</v>
      </c>
    </row>
    <row r="2727" spans="1:4" x14ac:dyDescent="0.2">
      <c r="A2727" t="s">
        <v>165</v>
      </c>
      <c r="B2727" t="s">
        <v>406</v>
      </c>
      <c r="C2727">
        <v>1985</v>
      </c>
      <c r="D2727" s="12">
        <v>5.4</v>
      </c>
    </row>
    <row r="2728" spans="1:4" x14ac:dyDescent="0.2">
      <c r="A2728" t="s">
        <v>165</v>
      </c>
      <c r="B2728" t="s">
        <v>406</v>
      </c>
      <c r="C2728">
        <v>1986</v>
      </c>
      <c r="D2728" s="12">
        <v>5.4</v>
      </c>
    </row>
    <row r="2729" spans="1:4" x14ac:dyDescent="0.2">
      <c r="A2729" t="s">
        <v>165</v>
      </c>
      <c r="B2729" t="s">
        <v>406</v>
      </c>
      <c r="C2729">
        <v>1987</v>
      </c>
      <c r="D2729" s="12">
        <v>5.2</v>
      </c>
    </row>
    <row r="2730" spans="1:4" x14ac:dyDescent="0.2">
      <c r="A2730" t="s">
        <v>165</v>
      </c>
      <c r="B2730" t="s">
        <v>406</v>
      </c>
      <c r="C2730">
        <v>1988</v>
      </c>
      <c r="D2730" s="12">
        <v>4.5999999999999996</v>
      </c>
    </row>
    <row r="2731" spans="1:4" x14ac:dyDescent="0.2">
      <c r="A2731" t="s">
        <v>165</v>
      </c>
      <c r="B2731" t="s">
        <v>406</v>
      </c>
      <c r="C2731">
        <v>1989</v>
      </c>
      <c r="D2731" s="12">
        <v>4.9000000000000004</v>
      </c>
    </row>
    <row r="2732" spans="1:4" x14ac:dyDescent="0.2">
      <c r="A2732" t="s">
        <v>165</v>
      </c>
      <c r="B2732" t="s">
        <v>406</v>
      </c>
      <c r="C2732">
        <v>1990</v>
      </c>
      <c r="D2732" s="12">
        <v>4.3</v>
      </c>
    </row>
    <row r="2733" spans="1:4" x14ac:dyDescent="0.2">
      <c r="A2733" t="s">
        <v>165</v>
      </c>
      <c r="B2733" t="s">
        <v>406</v>
      </c>
      <c r="C2733">
        <v>1991</v>
      </c>
      <c r="D2733" s="12">
        <v>4.0999999999999996</v>
      </c>
    </row>
    <row r="2734" spans="1:4" x14ac:dyDescent="0.2">
      <c r="A2734" t="s">
        <v>165</v>
      </c>
      <c r="B2734" t="s">
        <v>406</v>
      </c>
      <c r="C2734">
        <v>1992</v>
      </c>
      <c r="D2734" s="12">
        <v>4.5999999999999996</v>
      </c>
    </row>
    <row r="2735" spans="1:4" x14ac:dyDescent="0.2">
      <c r="A2735" t="s">
        <v>165</v>
      </c>
      <c r="B2735" t="s">
        <v>406</v>
      </c>
      <c r="C2735">
        <v>1993</v>
      </c>
      <c r="D2735" s="12">
        <v>4.5</v>
      </c>
    </row>
    <row r="2736" spans="1:4" x14ac:dyDescent="0.2">
      <c r="A2736" t="s">
        <v>165</v>
      </c>
      <c r="B2736" t="s">
        <v>406</v>
      </c>
      <c r="C2736">
        <v>1994</v>
      </c>
      <c r="D2736" s="12">
        <v>4.2</v>
      </c>
    </row>
    <row r="2737" spans="1:4" x14ac:dyDescent="0.2">
      <c r="A2737" t="s">
        <v>165</v>
      </c>
      <c r="B2737" t="s">
        <v>406</v>
      </c>
      <c r="C2737">
        <v>1995</v>
      </c>
      <c r="D2737" s="12">
        <v>4.0999999999999996</v>
      </c>
    </row>
    <row r="2738" spans="1:4" x14ac:dyDescent="0.2">
      <c r="A2738" t="s">
        <v>165</v>
      </c>
      <c r="B2738" t="s">
        <v>406</v>
      </c>
      <c r="C2738">
        <v>1996</v>
      </c>
      <c r="D2738" s="12">
        <v>3.8</v>
      </c>
    </row>
    <row r="2739" spans="1:4" x14ac:dyDescent="0.2">
      <c r="A2739" t="s">
        <v>165</v>
      </c>
      <c r="B2739" t="s">
        <v>406</v>
      </c>
      <c r="C2739">
        <v>1997</v>
      </c>
      <c r="D2739" s="12">
        <v>3.8</v>
      </c>
    </row>
    <row r="2740" spans="1:4" x14ac:dyDescent="0.2">
      <c r="A2740" t="s">
        <v>165</v>
      </c>
      <c r="B2740" t="s">
        <v>406</v>
      </c>
      <c r="C2740">
        <v>1998</v>
      </c>
      <c r="D2740" s="12">
        <v>3.8</v>
      </c>
    </row>
    <row r="2741" spans="1:4" x14ac:dyDescent="0.2">
      <c r="A2741" t="s">
        <v>165</v>
      </c>
      <c r="B2741" t="s">
        <v>406</v>
      </c>
      <c r="C2741">
        <v>1999</v>
      </c>
      <c r="D2741" s="12">
        <v>3.9</v>
      </c>
    </row>
    <row r="2742" spans="1:4" x14ac:dyDescent="0.2">
      <c r="A2742" t="s">
        <v>165</v>
      </c>
      <c r="B2742" t="s">
        <v>406</v>
      </c>
      <c r="C2742">
        <v>2000</v>
      </c>
      <c r="D2742" s="12">
        <v>3.6</v>
      </c>
    </row>
    <row r="2743" spans="1:4" x14ac:dyDescent="0.2">
      <c r="A2743" t="s">
        <v>165</v>
      </c>
      <c r="B2743" t="s">
        <v>406</v>
      </c>
      <c r="C2743">
        <v>2001</v>
      </c>
      <c r="D2743" s="12">
        <v>3.5</v>
      </c>
    </row>
    <row r="2744" spans="1:4" x14ac:dyDescent="0.2">
      <c r="A2744" t="s">
        <v>165</v>
      </c>
      <c r="B2744" t="s">
        <v>406</v>
      </c>
      <c r="C2744">
        <v>2002</v>
      </c>
      <c r="D2744" s="12">
        <v>3.5</v>
      </c>
    </row>
    <row r="2745" spans="1:4" x14ac:dyDescent="0.2">
      <c r="A2745" t="s">
        <v>165</v>
      </c>
      <c r="B2745" t="s">
        <v>406</v>
      </c>
      <c r="C2745">
        <v>2003</v>
      </c>
      <c r="D2745" s="12">
        <v>3.4</v>
      </c>
    </row>
    <row r="2746" spans="1:4" x14ac:dyDescent="0.2">
      <c r="A2746" t="s">
        <v>165</v>
      </c>
      <c r="B2746" t="s">
        <v>406</v>
      </c>
      <c r="C2746">
        <v>2004</v>
      </c>
      <c r="D2746" s="12">
        <v>3.3</v>
      </c>
    </row>
    <row r="2747" spans="1:4" x14ac:dyDescent="0.2">
      <c r="A2747" t="s">
        <v>165</v>
      </c>
      <c r="B2747" t="s">
        <v>406</v>
      </c>
      <c r="C2747">
        <v>2005</v>
      </c>
      <c r="D2747" s="12">
        <v>2.9</v>
      </c>
    </row>
    <row r="2748" spans="1:4" x14ac:dyDescent="0.2">
      <c r="A2748" t="s">
        <v>165</v>
      </c>
      <c r="B2748" t="s">
        <v>406</v>
      </c>
      <c r="C2748">
        <v>2006</v>
      </c>
      <c r="D2748" s="12">
        <v>3.2</v>
      </c>
    </row>
    <row r="2749" spans="1:4" x14ac:dyDescent="0.2">
      <c r="A2749" t="s">
        <v>165</v>
      </c>
      <c r="B2749" t="s">
        <v>406</v>
      </c>
      <c r="C2749">
        <v>2007</v>
      </c>
      <c r="D2749" s="12">
        <v>3.2</v>
      </c>
    </row>
    <row r="2750" spans="1:4" x14ac:dyDescent="0.2">
      <c r="A2750" t="s">
        <v>165</v>
      </c>
      <c r="B2750" t="s">
        <v>406</v>
      </c>
      <c r="C2750">
        <v>2008</v>
      </c>
      <c r="D2750" s="12">
        <v>3.3</v>
      </c>
    </row>
    <row r="2751" spans="1:4" x14ac:dyDescent="0.2">
      <c r="A2751" t="s">
        <v>165</v>
      </c>
      <c r="B2751" t="s">
        <v>406</v>
      </c>
      <c r="C2751">
        <v>2009</v>
      </c>
      <c r="D2751" s="12">
        <v>3.2</v>
      </c>
    </row>
    <row r="2752" spans="1:4" x14ac:dyDescent="0.2">
      <c r="A2752" t="s">
        <v>165</v>
      </c>
      <c r="B2752" t="s">
        <v>406</v>
      </c>
      <c r="C2752">
        <v>2010</v>
      </c>
      <c r="D2752" s="12">
        <v>3.2</v>
      </c>
    </row>
    <row r="2753" spans="1:4" x14ac:dyDescent="0.2">
      <c r="A2753" t="s">
        <v>165</v>
      </c>
      <c r="B2753" t="s">
        <v>406</v>
      </c>
      <c r="C2753">
        <v>2011</v>
      </c>
      <c r="D2753" s="12">
        <v>3.2</v>
      </c>
    </row>
    <row r="2754" spans="1:4" x14ac:dyDescent="0.2">
      <c r="A2754" t="s">
        <v>165</v>
      </c>
      <c r="B2754" t="s">
        <v>406</v>
      </c>
      <c r="C2754">
        <v>2012</v>
      </c>
      <c r="D2754" s="12">
        <v>3.4</v>
      </c>
    </row>
    <row r="2755" spans="1:4" x14ac:dyDescent="0.2">
      <c r="A2755" t="s">
        <v>165</v>
      </c>
      <c r="B2755" t="s">
        <v>406</v>
      </c>
      <c r="C2755">
        <v>2013</v>
      </c>
      <c r="D2755" s="12">
        <v>3</v>
      </c>
    </row>
    <row r="2756" spans="1:4" x14ac:dyDescent="0.2">
      <c r="A2756" t="s">
        <v>165</v>
      </c>
      <c r="B2756" t="s">
        <v>406</v>
      </c>
      <c r="C2756">
        <v>2014</v>
      </c>
      <c r="D2756" s="12">
        <v>3.2</v>
      </c>
    </row>
    <row r="2757" spans="1:4" x14ac:dyDescent="0.2">
      <c r="A2757" t="s">
        <v>165</v>
      </c>
      <c r="B2757" t="s">
        <v>406</v>
      </c>
      <c r="C2757">
        <v>2015</v>
      </c>
      <c r="D2757" s="12">
        <v>3.1</v>
      </c>
    </row>
    <row r="2758" spans="1:4" x14ac:dyDescent="0.2">
      <c r="A2758" t="s">
        <v>165</v>
      </c>
      <c r="B2758" t="s">
        <v>406</v>
      </c>
      <c r="C2758">
        <v>2016</v>
      </c>
      <c r="D2758" s="12">
        <v>3.2</v>
      </c>
    </row>
    <row r="2759" spans="1:4" x14ac:dyDescent="0.2">
      <c r="A2759" t="s">
        <v>165</v>
      </c>
      <c r="B2759" t="s">
        <v>406</v>
      </c>
      <c r="C2759">
        <v>2017</v>
      </c>
      <c r="D2759" s="12">
        <v>3.1</v>
      </c>
    </row>
    <row r="2760" spans="1:4" x14ac:dyDescent="0.2">
      <c r="A2760" t="s">
        <v>177</v>
      </c>
      <c r="B2760" t="s">
        <v>407</v>
      </c>
      <c r="C2760">
        <v>1995</v>
      </c>
      <c r="D2760" s="12">
        <v>3.5999999050000002</v>
      </c>
    </row>
    <row r="2761" spans="1:4" x14ac:dyDescent="0.2">
      <c r="A2761" t="s">
        <v>177</v>
      </c>
      <c r="B2761" t="s">
        <v>407</v>
      </c>
      <c r="C2761">
        <v>2004</v>
      </c>
      <c r="D2761" s="12">
        <v>3.7000000480000002</v>
      </c>
    </row>
    <row r="2762" spans="1:4" x14ac:dyDescent="0.2">
      <c r="A2762" t="s">
        <v>177</v>
      </c>
      <c r="B2762" t="s">
        <v>407</v>
      </c>
      <c r="C2762">
        <v>2005</v>
      </c>
      <c r="D2762" s="12">
        <v>3.7999999519999998</v>
      </c>
    </row>
    <row r="2763" spans="1:4" x14ac:dyDescent="0.2">
      <c r="A2763" t="s">
        <v>90</v>
      </c>
      <c r="B2763" t="s">
        <v>408</v>
      </c>
      <c r="C2763">
        <v>1970</v>
      </c>
      <c r="D2763" s="12">
        <v>9.1999999999999993</v>
      </c>
    </row>
    <row r="2764" spans="1:4" x14ac:dyDescent="0.2">
      <c r="A2764" t="s">
        <v>90</v>
      </c>
      <c r="B2764" t="s">
        <v>408</v>
      </c>
      <c r="C2764">
        <v>1971</v>
      </c>
      <c r="D2764" s="12">
        <v>7.3</v>
      </c>
    </row>
    <row r="2765" spans="1:4" x14ac:dyDescent="0.2">
      <c r="A2765" t="s">
        <v>90</v>
      </c>
      <c r="B2765" t="s">
        <v>408</v>
      </c>
      <c r="C2765">
        <v>1972</v>
      </c>
      <c r="D2765" s="12">
        <v>7.3</v>
      </c>
    </row>
    <row r="2766" spans="1:4" x14ac:dyDescent="0.2">
      <c r="A2766" t="s">
        <v>90</v>
      </c>
      <c r="B2766" t="s">
        <v>408</v>
      </c>
      <c r="C2766">
        <v>1973</v>
      </c>
      <c r="D2766" s="12">
        <v>7.6</v>
      </c>
    </row>
    <row r="2767" spans="1:4" x14ac:dyDescent="0.2">
      <c r="A2767" t="s">
        <v>90</v>
      </c>
      <c r="B2767" t="s">
        <v>408</v>
      </c>
      <c r="C2767">
        <v>1974</v>
      </c>
      <c r="D2767" s="12">
        <v>7.5</v>
      </c>
    </row>
    <row r="2768" spans="1:4" x14ac:dyDescent="0.2">
      <c r="A2768" t="s">
        <v>90</v>
      </c>
      <c r="B2768" t="s">
        <v>408</v>
      </c>
      <c r="C2768">
        <v>1975</v>
      </c>
      <c r="D2768" s="12">
        <v>8</v>
      </c>
    </row>
    <row r="2769" spans="1:4" x14ac:dyDescent="0.2">
      <c r="A2769" t="s">
        <v>90</v>
      </c>
      <c r="B2769" t="s">
        <v>408</v>
      </c>
      <c r="C2769">
        <v>1976</v>
      </c>
      <c r="D2769" s="12">
        <v>8</v>
      </c>
    </row>
    <row r="2770" spans="1:4" x14ac:dyDescent="0.2">
      <c r="A2770" t="s">
        <v>90</v>
      </c>
      <c r="B2770" t="s">
        <v>408</v>
      </c>
      <c r="C2770">
        <v>1977</v>
      </c>
      <c r="D2770" s="12">
        <v>8.3000000000000007</v>
      </c>
    </row>
    <row r="2771" spans="1:4" x14ac:dyDescent="0.2">
      <c r="A2771" t="s">
        <v>90</v>
      </c>
      <c r="B2771" t="s">
        <v>408</v>
      </c>
      <c r="C2771">
        <v>1978</v>
      </c>
      <c r="D2771" s="12">
        <v>9.3000000000000007</v>
      </c>
    </row>
    <row r="2772" spans="1:4" x14ac:dyDescent="0.2">
      <c r="A2772" t="s">
        <v>90</v>
      </c>
      <c r="B2772" t="s">
        <v>408</v>
      </c>
      <c r="C2772">
        <v>1979</v>
      </c>
      <c r="D2772" s="12">
        <v>9.4</v>
      </c>
    </row>
    <row r="2773" spans="1:4" x14ac:dyDescent="0.2">
      <c r="A2773" t="s">
        <v>90</v>
      </c>
      <c r="B2773" t="s">
        <v>408</v>
      </c>
      <c r="C2773">
        <v>1980</v>
      </c>
      <c r="D2773" s="12">
        <v>10.6</v>
      </c>
    </row>
    <row r="2774" spans="1:4" x14ac:dyDescent="0.2">
      <c r="A2774" t="s">
        <v>90</v>
      </c>
      <c r="B2774" t="s">
        <v>408</v>
      </c>
      <c r="C2774">
        <v>1981</v>
      </c>
      <c r="D2774" s="12">
        <v>10.5</v>
      </c>
    </row>
    <row r="2775" spans="1:4" x14ac:dyDescent="0.2">
      <c r="A2775" t="s">
        <v>90</v>
      </c>
      <c r="B2775" t="s">
        <v>408</v>
      </c>
      <c r="C2775">
        <v>1982</v>
      </c>
      <c r="D2775" s="12">
        <v>9.9</v>
      </c>
    </row>
    <row r="2776" spans="1:4" x14ac:dyDescent="0.2">
      <c r="A2776" t="s">
        <v>90</v>
      </c>
      <c r="B2776" t="s">
        <v>408</v>
      </c>
      <c r="C2776">
        <v>1983</v>
      </c>
      <c r="D2776" s="12">
        <v>10.3</v>
      </c>
    </row>
    <row r="2777" spans="1:4" x14ac:dyDescent="0.2">
      <c r="A2777" t="s">
        <v>90</v>
      </c>
      <c r="B2777" t="s">
        <v>408</v>
      </c>
      <c r="C2777">
        <v>1984</v>
      </c>
      <c r="D2777" s="12">
        <v>9.5</v>
      </c>
    </row>
    <row r="2778" spans="1:4" x14ac:dyDescent="0.2">
      <c r="A2778" t="s">
        <v>90</v>
      </c>
      <c r="B2778" t="s">
        <v>408</v>
      </c>
      <c r="C2778">
        <v>1985</v>
      </c>
      <c r="D2778" s="12">
        <v>9.4</v>
      </c>
    </row>
    <row r="2779" spans="1:4" x14ac:dyDescent="0.2">
      <c r="A2779" t="s">
        <v>90</v>
      </c>
      <c r="B2779" t="s">
        <v>408</v>
      </c>
      <c r="C2779">
        <v>1986</v>
      </c>
      <c r="D2779" s="12">
        <v>9.5</v>
      </c>
    </row>
    <row r="2780" spans="1:4" x14ac:dyDescent="0.2">
      <c r="A2780" t="s">
        <v>90</v>
      </c>
      <c r="B2780" t="s">
        <v>408</v>
      </c>
      <c r="C2780">
        <v>1987</v>
      </c>
      <c r="D2780" s="12">
        <v>9.4</v>
      </c>
    </row>
    <row r="2781" spans="1:4" x14ac:dyDescent="0.2">
      <c r="A2781" t="s">
        <v>90</v>
      </c>
      <c r="B2781" t="s">
        <v>408</v>
      </c>
      <c r="C2781">
        <v>1988</v>
      </c>
      <c r="D2781" s="12">
        <v>9.8000000000000007</v>
      </c>
    </row>
    <row r="2782" spans="1:4" x14ac:dyDescent="0.2">
      <c r="A2782" t="s">
        <v>90</v>
      </c>
      <c r="B2782" t="s">
        <v>408</v>
      </c>
      <c r="C2782">
        <v>1989</v>
      </c>
      <c r="D2782" s="12">
        <v>9.6999999999999993</v>
      </c>
    </row>
    <row r="2783" spans="1:4" x14ac:dyDescent="0.2">
      <c r="A2783" t="s">
        <v>90</v>
      </c>
      <c r="B2783" t="s">
        <v>408</v>
      </c>
      <c r="C2783">
        <v>1990</v>
      </c>
      <c r="D2783" s="12">
        <v>9.3000000000000007</v>
      </c>
    </row>
    <row r="2784" spans="1:4" x14ac:dyDescent="0.2">
      <c r="A2784" t="s">
        <v>90</v>
      </c>
      <c r="B2784" t="s">
        <v>408</v>
      </c>
      <c r="C2784">
        <v>1991</v>
      </c>
      <c r="D2784" s="12">
        <v>9.6</v>
      </c>
    </row>
    <row r="2785" spans="1:4" x14ac:dyDescent="0.2">
      <c r="A2785" t="s">
        <v>90</v>
      </c>
      <c r="B2785" t="s">
        <v>408</v>
      </c>
      <c r="C2785">
        <v>1992</v>
      </c>
      <c r="D2785" s="12">
        <v>9.6</v>
      </c>
    </row>
    <row r="2786" spans="1:4" x14ac:dyDescent="0.2">
      <c r="A2786" t="s">
        <v>90</v>
      </c>
      <c r="B2786" t="s">
        <v>408</v>
      </c>
      <c r="C2786">
        <v>1993</v>
      </c>
      <c r="D2786" s="12">
        <v>9</v>
      </c>
    </row>
    <row r="2787" spans="1:4" x14ac:dyDescent="0.2">
      <c r="A2787" t="s">
        <v>90</v>
      </c>
      <c r="B2787" t="s">
        <v>408</v>
      </c>
      <c r="C2787">
        <v>1994</v>
      </c>
      <c r="D2787" s="12">
        <v>8.6999999999999993</v>
      </c>
    </row>
    <row r="2788" spans="1:4" x14ac:dyDescent="0.2">
      <c r="A2788" t="s">
        <v>90</v>
      </c>
      <c r="B2788" t="s">
        <v>408</v>
      </c>
      <c r="C2788">
        <v>1995</v>
      </c>
      <c r="D2788" s="12">
        <v>8.6999999999999993</v>
      </c>
    </row>
    <row r="2789" spans="1:4" x14ac:dyDescent="0.2">
      <c r="A2789" t="s">
        <v>90</v>
      </c>
      <c r="B2789" t="s">
        <v>408</v>
      </c>
      <c r="C2789">
        <v>1996</v>
      </c>
      <c r="D2789" s="12">
        <v>9.4</v>
      </c>
    </row>
    <row r="2790" spans="1:4" x14ac:dyDescent="0.2">
      <c r="A2790" t="s">
        <v>90</v>
      </c>
      <c r="B2790" t="s">
        <v>408</v>
      </c>
      <c r="C2790">
        <v>1997</v>
      </c>
      <c r="D2790" s="12">
        <v>8.4</v>
      </c>
    </row>
    <row r="2791" spans="1:4" x14ac:dyDescent="0.2">
      <c r="A2791" t="s">
        <v>90</v>
      </c>
      <c r="B2791" t="s">
        <v>408</v>
      </c>
      <c r="C2791">
        <v>1998</v>
      </c>
      <c r="D2791" s="12">
        <v>8</v>
      </c>
    </row>
    <row r="2792" spans="1:4" x14ac:dyDescent="0.2">
      <c r="A2792" t="s">
        <v>90</v>
      </c>
      <c r="B2792" t="s">
        <v>408</v>
      </c>
      <c r="C2792">
        <v>1999</v>
      </c>
      <c r="D2792" s="12">
        <v>7.6</v>
      </c>
    </row>
    <row r="2793" spans="1:4" x14ac:dyDescent="0.2">
      <c r="A2793" t="s">
        <v>90</v>
      </c>
      <c r="B2793" t="s">
        <v>408</v>
      </c>
      <c r="C2793">
        <v>2000</v>
      </c>
      <c r="D2793" s="12">
        <v>7</v>
      </c>
    </row>
    <row r="2794" spans="1:4" x14ac:dyDescent="0.2">
      <c r="A2794" t="s">
        <v>90</v>
      </c>
      <c r="B2794" t="s">
        <v>408</v>
      </c>
      <c r="C2794">
        <v>2001</v>
      </c>
      <c r="D2794" s="12">
        <v>6.7</v>
      </c>
    </row>
    <row r="2795" spans="1:4" x14ac:dyDescent="0.2">
      <c r="A2795" t="s">
        <v>90</v>
      </c>
      <c r="B2795" t="s">
        <v>408</v>
      </c>
      <c r="C2795">
        <v>2002</v>
      </c>
      <c r="D2795" s="12">
        <v>6.3</v>
      </c>
    </row>
    <row r="2796" spans="1:4" x14ac:dyDescent="0.2">
      <c r="A2796" t="s">
        <v>90</v>
      </c>
      <c r="B2796" t="s">
        <v>408</v>
      </c>
      <c r="C2796">
        <v>2003</v>
      </c>
      <c r="D2796" s="12">
        <v>6.3</v>
      </c>
    </row>
    <row r="2797" spans="1:4" x14ac:dyDescent="0.2">
      <c r="A2797" t="s">
        <v>90</v>
      </c>
      <c r="B2797" t="s">
        <v>408</v>
      </c>
      <c r="C2797">
        <v>2004</v>
      </c>
      <c r="D2797" s="12">
        <v>6.4</v>
      </c>
    </row>
    <row r="2798" spans="1:4" x14ac:dyDescent="0.2">
      <c r="A2798" t="s">
        <v>90</v>
      </c>
      <c r="B2798" t="s">
        <v>408</v>
      </c>
      <c r="C2798">
        <v>2005</v>
      </c>
      <c r="D2798" s="12">
        <v>6.5</v>
      </c>
    </row>
    <row r="2799" spans="1:4" x14ac:dyDescent="0.2">
      <c r="A2799" t="s">
        <v>90</v>
      </c>
      <c r="B2799" t="s">
        <v>408</v>
      </c>
      <c r="C2799">
        <v>2006</v>
      </c>
      <c r="D2799" s="12">
        <v>6.8</v>
      </c>
    </row>
    <row r="2800" spans="1:4" x14ac:dyDescent="0.2">
      <c r="A2800" t="s">
        <v>90</v>
      </c>
      <c r="B2800" t="s">
        <v>408</v>
      </c>
      <c r="C2800">
        <v>2007</v>
      </c>
      <c r="D2800" s="12">
        <v>7</v>
      </c>
    </row>
    <row r="2801" spans="1:4" x14ac:dyDescent="0.2">
      <c r="A2801" t="s">
        <v>90</v>
      </c>
      <c r="B2801" t="s">
        <v>408</v>
      </c>
      <c r="C2801">
        <v>2008</v>
      </c>
      <c r="D2801" s="12">
        <v>6.6</v>
      </c>
    </row>
    <row r="2802" spans="1:4" x14ac:dyDescent="0.2">
      <c r="A2802" t="s">
        <v>90</v>
      </c>
      <c r="B2802" t="s">
        <v>408</v>
      </c>
      <c r="C2802">
        <v>2009</v>
      </c>
      <c r="D2802" s="12">
        <v>6.2</v>
      </c>
    </row>
    <row r="2803" spans="1:4" x14ac:dyDescent="0.2">
      <c r="A2803" t="s">
        <v>90</v>
      </c>
      <c r="B2803" t="s">
        <v>408</v>
      </c>
      <c r="C2803">
        <v>2010</v>
      </c>
      <c r="D2803" s="12">
        <v>6.5</v>
      </c>
    </row>
    <row r="2804" spans="1:4" x14ac:dyDescent="0.2">
      <c r="A2804" t="s">
        <v>90</v>
      </c>
      <c r="B2804" t="s">
        <v>408</v>
      </c>
      <c r="C2804">
        <v>2011</v>
      </c>
      <c r="D2804" s="12">
        <v>6.6</v>
      </c>
    </row>
    <row r="2805" spans="1:4" x14ac:dyDescent="0.2">
      <c r="A2805" t="s">
        <v>90</v>
      </c>
      <c r="B2805" t="s">
        <v>408</v>
      </c>
      <c r="C2805">
        <v>2012</v>
      </c>
      <c r="D2805" s="12">
        <v>6.5</v>
      </c>
    </row>
    <row r="2806" spans="1:4" x14ac:dyDescent="0.2">
      <c r="A2806" t="s">
        <v>90</v>
      </c>
      <c r="B2806" t="s">
        <v>408</v>
      </c>
      <c r="C2806">
        <v>2013</v>
      </c>
      <c r="D2806" s="12">
        <v>6.4</v>
      </c>
    </row>
    <row r="2807" spans="1:4" x14ac:dyDescent="0.2">
      <c r="A2807" t="s">
        <v>90</v>
      </c>
      <c r="B2807" t="s">
        <v>408</v>
      </c>
      <c r="C2807">
        <v>2014</v>
      </c>
      <c r="D2807" s="12">
        <v>6</v>
      </c>
    </row>
    <row r="2808" spans="1:4" x14ac:dyDescent="0.2">
      <c r="A2808" t="s">
        <v>90</v>
      </c>
      <c r="B2808" t="s">
        <v>408</v>
      </c>
      <c r="C2808">
        <v>2015</v>
      </c>
      <c r="D2808" s="12">
        <v>5.9</v>
      </c>
    </row>
    <row r="2809" spans="1:4" x14ac:dyDescent="0.2">
      <c r="A2809" t="s">
        <v>90</v>
      </c>
      <c r="B2809" t="s">
        <v>408</v>
      </c>
      <c r="C2809">
        <v>2016</v>
      </c>
      <c r="D2809" s="12">
        <v>5.5</v>
      </c>
    </row>
    <row r="2810" spans="1:4" x14ac:dyDescent="0.2">
      <c r="A2810" t="s">
        <v>90</v>
      </c>
      <c r="B2810" t="s">
        <v>408</v>
      </c>
      <c r="C2810">
        <v>2017</v>
      </c>
      <c r="D2810" s="12">
        <v>5.2</v>
      </c>
    </row>
    <row r="2811" spans="1:4" x14ac:dyDescent="0.2">
      <c r="A2811" t="s">
        <v>101</v>
      </c>
      <c r="B2811" t="s">
        <v>409</v>
      </c>
      <c r="C2811">
        <v>1960</v>
      </c>
      <c r="D2811" s="12">
        <v>7.8</v>
      </c>
    </row>
    <row r="2812" spans="1:4" x14ac:dyDescent="0.2">
      <c r="A2812" t="s">
        <v>101</v>
      </c>
      <c r="B2812" t="s">
        <v>409</v>
      </c>
      <c r="C2812">
        <v>1961</v>
      </c>
      <c r="D2812" s="12">
        <v>7.7</v>
      </c>
    </row>
    <row r="2813" spans="1:4" x14ac:dyDescent="0.2">
      <c r="A2813" t="s">
        <v>101</v>
      </c>
      <c r="B2813" t="s">
        <v>409</v>
      </c>
      <c r="C2813">
        <v>1962</v>
      </c>
      <c r="D2813" s="12">
        <v>7.6</v>
      </c>
    </row>
    <row r="2814" spans="1:4" x14ac:dyDescent="0.2">
      <c r="A2814" t="s">
        <v>101</v>
      </c>
      <c r="B2814" t="s">
        <v>409</v>
      </c>
      <c r="C2814">
        <v>1963</v>
      </c>
      <c r="D2814" s="12">
        <v>7.6</v>
      </c>
    </row>
    <row r="2815" spans="1:4" x14ac:dyDescent="0.2">
      <c r="A2815" t="s">
        <v>101</v>
      </c>
      <c r="B2815" t="s">
        <v>409</v>
      </c>
      <c r="C2815">
        <v>1964</v>
      </c>
      <c r="D2815" s="12">
        <v>7.4</v>
      </c>
    </row>
    <row r="2816" spans="1:4" x14ac:dyDescent="0.2">
      <c r="A2816" t="s">
        <v>101</v>
      </c>
      <c r="B2816" t="s">
        <v>409</v>
      </c>
      <c r="C2816">
        <v>1965</v>
      </c>
      <c r="D2816" s="12">
        <v>7.1</v>
      </c>
    </row>
    <row r="2817" spans="1:4" x14ac:dyDescent="0.2">
      <c r="A2817" t="s">
        <v>101</v>
      </c>
      <c r="B2817" t="s">
        <v>409</v>
      </c>
      <c r="C2817">
        <v>1966</v>
      </c>
      <c r="D2817" s="12">
        <v>7.1</v>
      </c>
    </row>
    <row r="2818" spans="1:4" x14ac:dyDescent="0.2">
      <c r="A2818" t="s">
        <v>101</v>
      </c>
      <c r="B2818" t="s">
        <v>409</v>
      </c>
      <c r="C2818">
        <v>1967</v>
      </c>
      <c r="D2818" s="12">
        <v>7.1</v>
      </c>
    </row>
    <row r="2819" spans="1:4" x14ac:dyDescent="0.2">
      <c r="A2819" t="s">
        <v>101</v>
      </c>
      <c r="B2819" t="s">
        <v>409</v>
      </c>
      <c r="C2819">
        <v>1968</v>
      </c>
      <c r="D2819" s="12">
        <v>7</v>
      </c>
    </row>
    <row r="2820" spans="1:4" x14ac:dyDescent="0.2">
      <c r="A2820" t="s">
        <v>101</v>
      </c>
      <c r="B2820" t="s">
        <v>409</v>
      </c>
      <c r="C2820">
        <v>1969</v>
      </c>
      <c r="D2820" s="12">
        <v>7.2</v>
      </c>
    </row>
    <row r="2821" spans="1:4" x14ac:dyDescent="0.2">
      <c r="A2821" t="s">
        <v>101</v>
      </c>
      <c r="B2821" t="s">
        <v>409</v>
      </c>
      <c r="C2821">
        <v>1970</v>
      </c>
      <c r="D2821" s="12">
        <v>7.3</v>
      </c>
    </row>
    <row r="2822" spans="1:4" x14ac:dyDescent="0.2">
      <c r="A2822" t="s">
        <v>101</v>
      </c>
      <c r="B2822" t="s">
        <v>409</v>
      </c>
      <c r="C2822">
        <v>1971</v>
      </c>
      <c r="D2822" s="12">
        <v>7.4</v>
      </c>
    </row>
    <row r="2823" spans="1:4" x14ac:dyDescent="0.2">
      <c r="A2823" t="s">
        <v>101</v>
      </c>
      <c r="B2823" t="s">
        <v>409</v>
      </c>
      <c r="C2823">
        <v>1972</v>
      </c>
      <c r="D2823" s="12">
        <v>7.6</v>
      </c>
    </row>
    <row r="2824" spans="1:4" x14ac:dyDescent="0.2">
      <c r="A2824" t="s">
        <v>101</v>
      </c>
      <c r="B2824" t="s">
        <v>409</v>
      </c>
      <c r="C2824">
        <v>1973</v>
      </c>
      <c r="D2824" s="12">
        <v>7.7</v>
      </c>
    </row>
    <row r="2825" spans="1:4" x14ac:dyDescent="0.2">
      <c r="A2825" t="s">
        <v>101</v>
      </c>
      <c r="B2825" t="s">
        <v>409</v>
      </c>
      <c r="C2825">
        <v>1974</v>
      </c>
      <c r="D2825" s="12">
        <v>7.6</v>
      </c>
    </row>
    <row r="2826" spans="1:4" x14ac:dyDescent="0.2">
      <c r="A2826" t="s">
        <v>101</v>
      </c>
      <c r="B2826" t="s">
        <v>409</v>
      </c>
      <c r="C2826">
        <v>1975</v>
      </c>
      <c r="D2826" s="12">
        <v>7.6</v>
      </c>
    </row>
    <row r="2827" spans="1:4" x14ac:dyDescent="0.2">
      <c r="A2827" t="s">
        <v>101</v>
      </c>
      <c r="B2827" t="s">
        <v>409</v>
      </c>
      <c r="C2827">
        <v>1976</v>
      </c>
      <c r="D2827" s="12">
        <v>7.3</v>
      </c>
    </row>
    <row r="2828" spans="1:4" x14ac:dyDescent="0.2">
      <c r="A2828" t="s">
        <v>101</v>
      </c>
      <c r="B2828" t="s">
        <v>409</v>
      </c>
      <c r="C2828">
        <v>1977</v>
      </c>
      <c r="D2828" s="12">
        <v>7.2</v>
      </c>
    </row>
    <row r="2829" spans="1:4" x14ac:dyDescent="0.2">
      <c r="A2829" t="s">
        <v>101</v>
      </c>
      <c r="B2829" t="s">
        <v>409</v>
      </c>
      <c r="C2829">
        <v>1978</v>
      </c>
      <c r="D2829" s="12">
        <v>7</v>
      </c>
    </row>
    <row r="2830" spans="1:4" x14ac:dyDescent="0.2">
      <c r="A2830" t="s">
        <v>101</v>
      </c>
      <c r="B2830" t="s">
        <v>409</v>
      </c>
      <c r="C2830">
        <v>1979</v>
      </c>
      <c r="D2830" s="12">
        <v>6.6</v>
      </c>
    </row>
    <row r="2831" spans="1:4" x14ac:dyDescent="0.2">
      <c r="A2831" t="s">
        <v>101</v>
      </c>
      <c r="B2831" t="s">
        <v>409</v>
      </c>
      <c r="C2831">
        <v>1980</v>
      </c>
      <c r="D2831" s="12">
        <v>5.9</v>
      </c>
    </row>
    <row r="2832" spans="1:4" x14ac:dyDescent="0.2">
      <c r="A2832" t="s">
        <v>101</v>
      </c>
      <c r="B2832" t="s">
        <v>409</v>
      </c>
      <c r="C2832">
        <v>1981</v>
      </c>
      <c r="D2832" s="12">
        <v>5.4</v>
      </c>
    </row>
    <row r="2833" spans="1:4" x14ac:dyDescent="0.2">
      <c r="A2833" t="s">
        <v>101</v>
      </c>
      <c r="B2833" t="s">
        <v>409</v>
      </c>
      <c r="C2833">
        <v>1982</v>
      </c>
      <c r="D2833" s="12">
        <v>5.0999999999999996</v>
      </c>
    </row>
    <row r="2834" spans="1:4" x14ac:dyDescent="0.2">
      <c r="A2834" t="s">
        <v>101</v>
      </c>
      <c r="B2834" t="s">
        <v>409</v>
      </c>
      <c r="C2834">
        <v>1983</v>
      </c>
      <c r="D2834" s="12">
        <v>5.0999999999999996</v>
      </c>
    </row>
    <row r="2835" spans="1:4" x14ac:dyDescent="0.2">
      <c r="A2835" t="s">
        <v>101</v>
      </c>
      <c r="B2835" t="s">
        <v>409</v>
      </c>
      <c r="C2835">
        <v>1984</v>
      </c>
      <c r="D2835" s="12">
        <v>5.2</v>
      </c>
    </row>
    <row r="2836" spans="1:4" x14ac:dyDescent="0.2">
      <c r="A2836" t="s">
        <v>101</v>
      </c>
      <c r="B2836" t="s">
        <v>409</v>
      </c>
      <c r="C2836">
        <v>1985</v>
      </c>
      <c r="D2836" s="12">
        <v>5.2</v>
      </c>
    </row>
    <row r="2837" spans="1:4" x14ac:dyDescent="0.2">
      <c r="A2837" t="s">
        <v>101</v>
      </c>
      <c r="B2837" t="s">
        <v>409</v>
      </c>
      <c r="C2837">
        <v>1986</v>
      </c>
      <c r="D2837" s="12">
        <v>5.4</v>
      </c>
    </row>
    <row r="2838" spans="1:4" x14ac:dyDescent="0.2">
      <c r="A2838" t="s">
        <v>101</v>
      </c>
      <c r="B2838" t="s">
        <v>409</v>
      </c>
      <c r="C2838">
        <v>1987</v>
      </c>
      <c r="D2838" s="12">
        <v>5.6</v>
      </c>
    </row>
    <row r="2839" spans="1:4" x14ac:dyDescent="0.2">
      <c r="A2839" t="s">
        <v>101</v>
      </c>
      <c r="B2839" t="s">
        <v>409</v>
      </c>
      <c r="C2839">
        <v>1988</v>
      </c>
      <c r="D2839" s="12">
        <v>5.7</v>
      </c>
    </row>
    <row r="2840" spans="1:4" x14ac:dyDescent="0.2">
      <c r="A2840" t="s">
        <v>101</v>
      </c>
      <c r="B2840" t="s">
        <v>409</v>
      </c>
      <c r="C2840">
        <v>1989</v>
      </c>
      <c r="D2840" s="12">
        <v>5.7</v>
      </c>
    </row>
    <row r="2841" spans="1:4" x14ac:dyDescent="0.2">
      <c r="A2841" t="s">
        <v>101</v>
      </c>
      <c r="B2841" t="s">
        <v>409</v>
      </c>
      <c r="C2841">
        <v>1990</v>
      </c>
      <c r="D2841" s="12">
        <v>5.7</v>
      </c>
    </row>
    <row r="2842" spans="1:4" x14ac:dyDescent="0.2">
      <c r="A2842" t="s">
        <v>101</v>
      </c>
      <c r="B2842" t="s">
        <v>409</v>
      </c>
      <c r="C2842">
        <v>1991</v>
      </c>
      <c r="D2842" s="12">
        <v>5.6</v>
      </c>
    </row>
    <row r="2843" spans="1:4" x14ac:dyDescent="0.2">
      <c r="A2843" t="s">
        <v>101</v>
      </c>
      <c r="B2843" t="s">
        <v>409</v>
      </c>
      <c r="C2843">
        <v>1992</v>
      </c>
      <c r="D2843" s="12">
        <v>5.6</v>
      </c>
    </row>
    <row r="2844" spans="1:4" x14ac:dyDescent="0.2">
      <c r="A2844" t="s">
        <v>101</v>
      </c>
      <c r="B2844" t="s">
        <v>409</v>
      </c>
      <c r="C2844">
        <v>1993</v>
      </c>
      <c r="D2844" s="12">
        <v>5.0999999999999996</v>
      </c>
    </row>
    <row r="2845" spans="1:4" x14ac:dyDescent="0.2">
      <c r="A2845" t="s">
        <v>101</v>
      </c>
      <c r="B2845" t="s">
        <v>409</v>
      </c>
      <c r="C2845">
        <v>1994</v>
      </c>
      <c r="D2845" s="12">
        <v>5.0999999999999996</v>
      </c>
    </row>
    <row r="2846" spans="1:4" x14ac:dyDescent="0.2">
      <c r="A2846" t="s">
        <v>101</v>
      </c>
      <c r="B2846" t="s">
        <v>409</v>
      </c>
      <c r="C2846">
        <v>1995</v>
      </c>
      <c r="D2846" s="12">
        <v>5.0999999999999996</v>
      </c>
    </row>
    <row r="2847" spans="1:4" x14ac:dyDescent="0.2">
      <c r="A2847" t="s">
        <v>101</v>
      </c>
      <c r="B2847" t="s">
        <v>409</v>
      </c>
      <c r="C2847">
        <v>1996</v>
      </c>
      <c r="D2847" s="12">
        <v>4.9000000000000004</v>
      </c>
    </row>
    <row r="2848" spans="1:4" x14ac:dyDescent="0.2">
      <c r="A2848" t="s">
        <v>101</v>
      </c>
      <c r="B2848" t="s">
        <v>409</v>
      </c>
      <c r="C2848">
        <v>1997</v>
      </c>
      <c r="D2848" s="12">
        <v>5</v>
      </c>
    </row>
    <row r="2849" spans="1:4" x14ac:dyDescent="0.2">
      <c r="A2849" t="s">
        <v>101</v>
      </c>
      <c r="B2849" t="s">
        <v>409</v>
      </c>
      <c r="C2849">
        <v>1998</v>
      </c>
      <c r="D2849" s="12">
        <v>5.2</v>
      </c>
    </row>
    <row r="2850" spans="1:4" x14ac:dyDescent="0.2">
      <c r="A2850" t="s">
        <v>101</v>
      </c>
      <c r="B2850" t="s">
        <v>409</v>
      </c>
      <c r="C2850">
        <v>1999</v>
      </c>
      <c r="D2850" s="12">
        <v>5.2</v>
      </c>
    </row>
    <row r="2851" spans="1:4" x14ac:dyDescent="0.2">
      <c r="A2851" t="s">
        <v>101</v>
      </c>
      <c r="B2851" t="s">
        <v>409</v>
      </c>
      <c r="C2851">
        <v>2000</v>
      </c>
      <c r="D2851" s="12">
        <v>5.4</v>
      </c>
    </row>
    <row r="2852" spans="1:4" x14ac:dyDescent="0.2">
      <c r="A2852" t="s">
        <v>101</v>
      </c>
      <c r="B2852" t="s">
        <v>409</v>
      </c>
      <c r="C2852">
        <v>2001</v>
      </c>
      <c r="D2852" s="12">
        <v>5.0999999999999996</v>
      </c>
    </row>
    <row r="2853" spans="1:4" x14ac:dyDescent="0.2">
      <c r="A2853" t="s">
        <v>101</v>
      </c>
      <c r="B2853" t="s">
        <v>409</v>
      </c>
      <c r="C2853">
        <v>2002</v>
      </c>
      <c r="D2853" s="12">
        <v>5.0999999999999996</v>
      </c>
    </row>
    <row r="2854" spans="1:4" x14ac:dyDescent="0.2">
      <c r="A2854" t="s">
        <v>101</v>
      </c>
      <c r="B2854" t="s">
        <v>409</v>
      </c>
      <c r="C2854">
        <v>2003</v>
      </c>
      <c r="D2854" s="12">
        <v>5</v>
      </c>
    </row>
    <row r="2855" spans="1:4" x14ac:dyDescent="0.2">
      <c r="A2855" t="s">
        <v>101</v>
      </c>
      <c r="B2855" t="s">
        <v>409</v>
      </c>
      <c r="C2855">
        <v>2004</v>
      </c>
      <c r="D2855" s="12">
        <v>5</v>
      </c>
    </row>
    <row r="2856" spans="1:4" x14ac:dyDescent="0.2">
      <c r="A2856" t="s">
        <v>101</v>
      </c>
      <c r="B2856" t="s">
        <v>409</v>
      </c>
      <c r="C2856">
        <v>2005</v>
      </c>
      <c r="D2856" s="12">
        <v>4.7</v>
      </c>
    </row>
    <row r="2857" spans="1:4" x14ac:dyDescent="0.2">
      <c r="A2857" t="s">
        <v>101</v>
      </c>
      <c r="B2857" t="s">
        <v>409</v>
      </c>
      <c r="C2857">
        <v>2006</v>
      </c>
      <c r="D2857" s="12">
        <v>4.5</v>
      </c>
    </row>
    <row r="2858" spans="1:4" x14ac:dyDescent="0.2">
      <c r="A2858" t="s">
        <v>101</v>
      </c>
      <c r="B2858" t="s">
        <v>409</v>
      </c>
      <c r="C2858">
        <v>2007</v>
      </c>
      <c r="D2858" s="12">
        <v>4.4000000000000004</v>
      </c>
    </row>
    <row r="2859" spans="1:4" x14ac:dyDescent="0.2">
      <c r="A2859" t="s">
        <v>101</v>
      </c>
      <c r="B2859" t="s">
        <v>409</v>
      </c>
      <c r="C2859">
        <v>2008</v>
      </c>
      <c r="D2859" s="12">
        <v>4.2</v>
      </c>
    </row>
    <row r="2860" spans="1:4" x14ac:dyDescent="0.2">
      <c r="A2860" t="s">
        <v>101</v>
      </c>
      <c r="B2860" t="s">
        <v>409</v>
      </c>
      <c r="C2860">
        <v>2009</v>
      </c>
      <c r="D2860" s="12">
        <v>3.7</v>
      </c>
    </row>
    <row r="2861" spans="1:4" x14ac:dyDescent="0.2">
      <c r="A2861" t="s">
        <v>101</v>
      </c>
      <c r="B2861" t="s">
        <v>409</v>
      </c>
      <c r="C2861">
        <v>2010</v>
      </c>
      <c r="D2861" s="12">
        <v>3.6</v>
      </c>
    </row>
    <row r="2862" spans="1:4" x14ac:dyDescent="0.2">
      <c r="A2862" t="s">
        <v>101</v>
      </c>
      <c r="B2862" t="s">
        <v>409</v>
      </c>
      <c r="C2862">
        <v>2011</v>
      </c>
      <c r="D2862" s="12">
        <v>3.4</v>
      </c>
    </row>
    <row r="2863" spans="1:4" x14ac:dyDescent="0.2">
      <c r="A2863" t="s">
        <v>101</v>
      </c>
      <c r="B2863" t="s">
        <v>409</v>
      </c>
      <c r="C2863">
        <v>2012</v>
      </c>
      <c r="D2863" s="12">
        <v>3.5</v>
      </c>
    </row>
    <row r="2864" spans="1:4" x14ac:dyDescent="0.2">
      <c r="A2864" t="s">
        <v>101</v>
      </c>
      <c r="B2864" t="s">
        <v>409</v>
      </c>
      <c r="C2864">
        <v>2013</v>
      </c>
      <c r="D2864" s="12">
        <v>3.3</v>
      </c>
    </row>
    <row r="2865" spans="1:4" x14ac:dyDescent="0.2">
      <c r="A2865" t="s">
        <v>101</v>
      </c>
      <c r="B2865" t="s">
        <v>409</v>
      </c>
      <c r="C2865">
        <v>2014</v>
      </c>
      <c r="D2865" s="12">
        <v>3.4</v>
      </c>
    </row>
    <row r="2866" spans="1:4" x14ac:dyDescent="0.2">
      <c r="A2866" t="s">
        <v>101</v>
      </c>
      <c r="B2866" t="s">
        <v>409</v>
      </c>
      <c r="C2866">
        <v>2015</v>
      </c>
      <c r="D2866" s="12">
        <v>3.6</v>
      </c>
    </row>
    <row r="2867" spans="1:4" x14ac:dyDescent="0.2">
      <c r="A2867" t="s">
        <v>101</v>
      </c>
      <c r="B2867" t="s">
        <v>409</v>
      </c>
      <c r="C2867">
        <v>2016</v>
      </c>
      <c r="D2867" s="12">
        <v>3.7</v>
      </c>
    </row>
    <row r="2868" spans="1:4" x14ac:dyDescent="0.2">
      <c r="A2868" t="s">
        <v>101</v>
      </c>
      <c r="B2868" t="s">
        <v>409</v>
      </c>
      <c r="C2868">
        <v>2017</v>
      </c>
      <c r="D2868" s="12">
        <v>3.7</v>
      </c>
    </row>
    <row r="2869" spans="1:4" x14ac:dyDescent="0.2">
      <c r="A2869" t="s">
        <v>182</v>
      </c>
      <c r="B2869" t="s">
        <v>410</v>
      </c>
      <c r="C2869">
        <v>1970</v>
      </c>
      <c r="D2869" s="12">
        <v>6.9000000950000002</v>
      </c>
    </row>
    <row r="2870" spans="1:4" x14ac:dyDescent="0.2">
      <c r="A2870" t="s">
        <v>182</v>
      </c>
      <c r="B2870" t="s">
        <v>410</v>
      </c>
      <c r="C2870">
        <v>1985</v>
      </c>
      <c r="D2870" s="12">
        <v>8</v>
      </c>
    </row>
    <row r="2871" spans="1:4" x14ac:dyDescent="0.2">
      <c r="A2871" t="s">
        <v>182</v>
      </c>
      <c r="B2871" t="s">
        <v>410</v>
      </c>
      <c r="C2871">
        <v>1995</v>
      </c>
      <c r="D2871" s="12">
        <v>9.3999996190000008</v>
      </c>
    </row>
    <row r="2872" spans="1:4" x14ac:dyDescent="0.2">
      <c r="A2872" t="s">
        <v>182</v>
      </c>
      <c r="B2872" t="s">
        <v>410</v>
      </c>
      <c r="C2872">
        <v>2004</v>
      </c>
      <c r="D2872" s="12">
        <v>10.100000380000001</v>
      </c>
    </row>
    <row r="2873" spans="1:4" x14ac:dyDescent="0.2">
      <c r="A2873" t="s">
        <v>182</v>
      </c>
      <c r="B2873" t="s">
        <v>410</v>
      </c>
      <c r="C2873">
        <v>2005</v>
      </c>
      <c r="D2873" s="12">
        <v>10.19999981</v>
      </c>
    </row>
    <row r="2874" spans="1:4" x14ac:dyDescent="0.2">
      <c r="A2874" t="s">
        <v>140</v>
      </c>
      <c r="B2874" t="s">
        <v>411</v>
      </c>
      <c r="C2874">
        <v>1980</v>
      </c>
      <c r="D2874" s="12">
        <v>6.6999998090000004</v>
      </c>
    </row>
    <row r="2875" spans="1:4" x14ac:dyDescent="0.2">
      <c r="A2875" t="s">
        <v>140</v>
      </c>
      <c r="B2875" t="s">
        <v>411</v>
      </c>
      <c r="C2875">
        <v>1989</v>
      </c>
      <c r="D2875" s="12">
        <v>5.4000000950000002</v>
      </c>
    </row>
    <row r="2876" spans="1:4" x14ac:dyDescent="0.2">
      <c r="A2876" t="s">
        <v>140</v>
      </c>
      <c r="B2876" t="s">
        <v>411</v>
      </c>
      <c r="C2876">
        <v>1995</v>
      </c>
      <c r="D2876" s="12">
        <v>5.5</v>
      </c>
    </row>
    <row r="2877" spans="1:4" x14ac:dyDescent="0.2">
      <c r="A2877" t="s">
        <v>140</v>
      </c>
      <c r="B2877" t="s">
        <v>411</v>
      </c>
      <c r="C2877">
        <v>2004</v>
      </c>
      <c r="D2877" s="12">
        <v>4</v>
      </c>
    </row>
    <row r="2878" spans="1:4" x14ac:dyDescent="0.2">
      <c r="A2878" t="s">
        <v>140</v>
      </c>
      <c r="B2878" t="s">
        <v>411</v>
      </c>
      <c r="C2878">
        <v>2005</v>
      </c>
      <c r="D2878" s="12">
        <v>4</v>
      </c>
    </row>
    <row r="2879" spans="1:4" x14ac:dyDescent="0.2">
      <c r="A2879" t="s">
        <v>81</v>
      </c>
      <c r="B2879" t="s">
        <v>412</v>
      </c>
      <c r="C2879">
        <v>1960</v>
      </c>
      <c r="D2879" s="12">
        <v>6.7</v>
      </c>
    </row>
    <row r="2880" spans="1:4" x14ac:dyDescent="0.2">
      <c r="A2880" t="s">
        <v>81</v>
      </c>
      <c r="B2880" t="s">
        <v>412</v>
      </c>
      <c r="C2880">
        <v>1961</v>
      </c>
      <c r="D2880" s="12">
        <v>7</v>
      </c>
    </row>
    <row r="2881" spans="1:4" x14ac:dyDescent="0.2">
      <c r="A2881" t="s">
        <v>81</v>
      </c>
      <c r="B2881" t="s">
        <v>412</v>
      </c>
      <c r="C2881">
        <v>1962</v>
      </c>
      <c r="D2881" s="12">
        <v>7.1</v>
      </c>
    </row>
    <row r="2882" spans="1:4" x14ac:dyDescent="0.2">
      <c r="A2882" t="s">
        <v>81</v>
      </c>
      <c r="B2882" t="s">
        <v>412</v>
      </c>
      <c r="C2882">
        <v>1963</v>
      </c>
      <c r="D2882" s="12">
        <v>7</v>
      </c>
    </row>
    <row r="2883" spans="1:4" x14ac:dyDescent="0.2">
      <c r="A2883" t="s">
        <v>81</v>
      </c>
      <c r="B2883" t="s">
        <v>412</v>
      </c>
      <c r="C2883">
        <v>1964</v>
      </c>
      <c r="D2883" s="12">
        <v>7.6</v>
      </c>
    </row>
    <row r="2884" spans="1:4" x14ac:dyDescent="0.2">
      <c r="A2884" t="s">
        <v>81</v>
      </c>
      <c r="B2884" t="s">
        <v>412</v>
      </c>
      <c r="C2884">
        <v>1965</v>
      </c>
      <c r="D2884" s="12">
        <v>7.8</v>
      </c>
    </row>
    <row r="2885" spans="1:4" x14ac:dyDescent="0.2">
      <c r="A2885" t="s">
        <v>81</v>
      </c>
      <c r="B2885" t="s">
        <v>412</v>
      </c>
      <c r="C2885">
        <v>1966</v>
      </c>
      <c r="D2885" s="12">
        <v>7.8</v>
      </c>
    </row>
    <row r="2886" spans="1:4" x14ac:dyDescent="0.2">
      <c r="A2886" t="s">
        <v>81</v>
      </c>
      <c r="B2886" t="s">
        <v>412</v>
      </c>
      <c r="C2886">
        <v>1967</v>
      </c>
      <c r="D2886" s="12">
        <v>7.2</v>
      </c>
    </row>
    <row r="2887" spans="1:4" x14ac:dyDescent="0.2">
      <c r="A2887" t="s">
        <v>81</v>
      </c>
      <c r="B2887" t="s">
        <v>412</v>
      </c>
      <c r="C2887">
        <v>1968</v>
      </c>
      <c r="D2887" s="12">
        <v>6.6</v>
      </c>
    </row>
    <row r="2888" spans="1:4" x14ac:dyDescent="0.2">
      <c r="A2888" t="s">
        <v>81</v>
      </c>
      <c r="B2888" t="s">
        <v>412</v>
      </c>
      <c r="C2888">
        <v>1969</v>
      </c>
      <c r="D2888" s="12">
        <v>6.1</v>
      </c>
    </row>
    <row r="2889" spans="1:4" x14ac:dyDescent="0.2">
      <c r="A2889" t="s">
        <v>81</v>
      </c>
      <c r="B2889" t="s">
        <v>412</v>
      </c>
      <c r="C2889">
        <v>1970</v>
      </c>
      <c r="D2889" s="12">
        <v>5.4</v>
      </c>
    </row>
    <row r="2890" spans="1:4" x14ac:dyDescent="0.2">
      <c r="A2890" t="s">
        <v>81</v>
      </c>
      <c r="B2890" t="s">
        <v>412</v>
      </c>
      <c r="C2890">
        <v>1971</v>
      </c>
      <c r="D2890" s="12">
        <v>4.9000000000000004</v>
      </c>
    </row>
    <row r="2891" spans="1:4" x14ac:dyDescent="0.2">
      <c r="A2891" t="s">
        <v>81</v>
      </c>
      <c r="B2891" t="s">
        <v>412</v>
      </c>
      <c r="C2891">
        <v>1972</v>
      </c>
      <c r="D2891" s="12">
        <v>4.8</v>
      </c>
    </row>
    <row r="2892" spans="1:4" x14ac:dyDescent="0.2">
      <c r="A2892" t="s">
        <v>81</v>
      </c>
      <c r="B2892" t="s">
        <v>412</v>
      </c>
      <c r="C2892">
        <v>1973</v>
      </c>
      <c r="D2892" s="12">
        <v>4.7</v>
      </c>
    </row>
    <row r="2893" spans="1:4" x14ac:dyDescent="0.2">
      <c r="A2893" t="s">
        <v>81</v>
      </c>
      <c r="B2893" t="s">
        <v>412</v>
      </c>
      <c r="C2893">
        <v>1974</v>
      </c>
      <c r="D2893" s="12">
        <v>5.5</v>
      </c>
    </row>
    <row r="2894" spans="1:4" x14ac:dyDescent="0.2">
      <c r="A2894" t="s">
        <v>81</v>
      </c>
      <c r="B2894" t="s">
        <v>412</v>
      </c>
      <c r="C2894">
        <v>1975</v>
      </c>
      <c r="D2894" s="12">
        <v>5.4</v>
      </c>
    </row>
    <row r="2895" spans="1:4" x14ac:dyDescent="0.2">
      <c r="A2895" t="s">
        <v>81</v>
      </c>
      <c r="B2895" t="s">
        <v>412</v>
      </c>
      <c r="C2895">
        <v>1976</v>
      </c>
      <c r="D2895" s="12">
        <v>5.4</v>
      </c>
    </row>
    <row r="2896" spans="1:4" x14ac:dyDescent="0.2">
      <c r="A2896" t="s">
        <v>81</v>
      </c>
      <c r="B2896" t="s">
        <v>412</v>
      </c>
      <c r="C2896">
        <v>1977</v>
      </c>
      <c r="D2896" s="12">
        <v>4.9000000000000004</v>
      </c>
    </row>
    <row r="2897" spans="1:4" x14ac:dyDescent="0.2">
      <c r="A2897" t="s">
        <v>81</v>
      </c>
      <c r="B2897" t="s">
        <v>412</v>
      </c>
      <c r="C2897">
        <v>1978</v>
      </c>
      <c r="D2897" s="12">
        <v>4.5999999999999996</v>
      </c>
    </row>
    <row r="2898" spans="1:4" x14ac:dyDescent="0.2">
      <c r="A2898" t="s">
        <v>81</v>
      </c>
      <c r="B2898" t="s">
        <v>412</v>
      </c>
      <c r="C2898">
        <v>1979</v>
      </c>
      <c r="D2898" s="12">
        <v>4.5</v>
      </c>
    </row>
    <row r="2899" spans="1:4" x14ac:dyDescent="0.2">
      <c r="A2899" t="s">
        <v>81</v>
      </c>
      <c r="B2899" t="s">
        <v>412</v>
      </c>
      <c r="C2899">
        <v>1980</v>
      </c>
      <c r="D2899" s="12">
        <v>4.5</v>
      </c>
    </row>
    <row r="2900" spans="1:4" x14ac:dyDescent="0.2">
      <c r="A2900" t="s">
        <v>81</v>
      </c>
      <c r="B2900" t="s">
        <v>412</v>
      </c>
      <c r="C2900">
        <v>1981</v>
      </c>
      <c r="D2900" s="12">
        <v>4.5</v>
      </c>
    </row>
    <row r="2901" spans="1:4" x14ac:dyDescent="0.2">
      <c r="A2901" t="s">
        <v>81</v>
      </c>
      <c r="B2901" t="s">
        <v>412</v>
      </c>
      <c r="C2901">
        <v>1982</v>
      </c>
      <c r="D2901" s="12">
        <v>4.5</v>
      </c>
    </row>
    <row r="2902" spans="1:4" x14ac:dyDescent="0.2">
      <c r="A2902" t="s">
        <v>81</v>
      </c>
      <c r="B2902" t="s">
        <v>412</v>
      </c>
      <c r="C2902">
        <v>1983</v>
      </c>
      <c r="D2902" s="12">
        <v>4.3</v>
      </c>
    </row>
    <row r="2903" spans="1:4" x14ac:dyDescent="0.2">
      <c r="A2903" t="s">
        <v>81</v>
      </c>
      <c r="B2903" t="s">
        <v>412</v>
      </c>
      <c r="C2903">
        <v>1984</v>
      </c>
      <c r="D2903" s="12">
        <v>4.4000000000000004</v>
      </c>
    </row>
    <row r="2904" spans="1:4" x14ac:dyDescent="0.2">
      <c r="A2904" t="s">
        <v>81</v>
      </c>
      <c r="B2904" t="s">
        <v>412</v>
      </c>
      <c r="C2904">
        <v>1985</v>
      </c>
      <c r="D2904" s="12">
        <v>4.5999999999999996</v>
      </c>
    </row>
    <row r="2905" spans="1:4" x14ac:dyDescent="0.2">
      <c r="A2905" t="s">
        <v>81</v>
      </c>
      <c r="B2905" t="s">
        <v>412</v>
      </c>
      <c r="C2905">
        <v>1986</v>
      </c>
      <c r="D2905" s="12">
        <v>4.5999999999999996</v>
      </c>
    </row>
    <row r="2906" spans="1:4" x14ac:dyDescent="0.2">
      <c r="A2906" t="s">
        <v>81</v>
      </c>
      <c r="B2906" t="s">
        <v>412</v>
      </c>
      <c r="C2906">
        <v>1987</v>
      </c>
      <c r="D2906" s="12">
        <v>4.9000000000000004</v>
      </c>
    </row>
    <row r="2907" spans="1:4" x14ac:dyDescent="0.2">
      <c r="A2907" t="s">
        <v>81</v>
      </c>
      <c r="B2907" t="s">
        <v>412</v>
      </c>
      <c r="C2907">
        <v>1988</v>
      </c>
      <c r="D2907" s="12">
        <v>5.2</v>
      </c>
    </row>
    <row r="2908" spans="1:4" x14ac:dyDescent="0.2">
      <c r="A2908" t="s">
        <v>81</v>
      </c>
      <c r="B2908" t="s">
        <v>412</v>
      </c>
      <c r="C2908">
        <v>1989</v>
      </c>
      <c r="D2908" s="12">
        <v>12.8</v>
      </c>
    </row>
    <row r="2909" spans="1:4" x14ac:dyDescent="0.2">
      <c r="A2909" t="s">
        <v>81</v>
      </c>
      <c r="B2909" t="s">
        <v>412</v>
      </c>
      <c r="C2909">
        <v>1990</v>
      </c>
      <c r="D2909" s="12">
        <v>4.7</v>
      </c>
    </row>
    <row r="2910" spans="1:4" x14ac:dyDescent="0.2">
      <c r="A2910" t="s">
        <v>81</v>
      </c>
      <c r="B2910" t="s">
        <v>412</v>
      </c>
      <c r="C2910">
        <v>1991</v>
      </c>
      <c r="D2910" s="12">
        <v>4.3</v>
      </c>
    </row>
    <row r="2911" spans="1:4" x14ac:dyDescent="0.2">
      <c r="A2911" t="s">
        <v>81</v>
      </c>
      <c r="B2911" t="s">
        <v>412</v>
      </c>
      <c r="C2911">
        <v>1992</v>
      </c>
      <c r="D2911" s="12">
        <v>4.3</v>
      </c>
    </row>
    <row r="2912" spans="1:4" x14ac:dyDescent="0.2">
      <c r="A2912" t="s">
        <v>81</v>
      </c>
      <c r="B2912" t="s">
        <v>412</v>
      </c>
      <c r="C2912">
        <v>1993</v>
      </c>
      <c r="D2912" s="12">
        <v>3.9</v>
      </c>
    </row>
    <row r="2913" spans="1:4" x14ac:dyDescent="0.2">
      <c r="A2913" t="s">
        <v>81</v>
      </c>
      <c r="B2913" t="s">
        <v>412</v>
      </c>
      <c r="C2913">
        <v>1994</v>
      </c>
      <c r="D2913" s="12">
        <v>3.9</v>
      </c>
    </row>
    <row r="2914" spans="1:4" x14ac:dyDescent="0.2">
      <c r="A2914" t="s">
        <v>81</v>
      </c>
      <c r="B2914" t="s">
        <v>412</v>
      </c>
      <c r="C2914">
        <v>1995</v>
      </c>
      <c r="D2914" s="12">
        <v>3.7999999519999998</v>
      </c>
    </row>
    <row r="2915" spans="1:4" x14ac:dyDescent="0.2">
      <c r="A2915" t="s">
        <v>81</v>
      </c>
      <c r="B2915" t="s">
        <v>412</v>
      </c>
      <c r="C2915">
        <v>1996</v>
      </c>
      <c r="D2915" s="12">
        <v>3.8</v>
      </c>
    </row>
    <row r="2916" spans="1:4" x14ac:dyDescent="0.2">
      <c r="A2916" t="s">
        <v>81</v>
      </c>
      <c r="B2916" t="s">
        <v>412</v>
      </c>
      <c r="C2916">
        <v>1997</v>
      </c>
      <c r="D2916" s="12">
        <v>3.7</v>
      </c>
    </row>
    <row r="2917" spans="1:4" x14ac:dyDescent="0.2">
      <c r="A2917" t="s">
        <v>81</v>
      </c>
      <c r="B2917" t="s">
        <v>412</v>
      </c>
      <c r="C2917">
        <v>1998</v>
      </c>
      <c r="D2917" s="12">
        <v>3.6</v>
      </c>
    </row>
    <row r="2918" spans="1:4" x14ac:dyDescent="0.2">
      <c r="A2918" t="s">
        <v>81</v>
      </c>
      <c r="B2918" t="s">
        <v>412</v>
      </c>
      <c r="C2918">
        <v>1999</v>
      </c>
      <c r="D2918" s="12">
        <v>4</v>
      </c>
    </row>
    <row r="2919" spans="1:4" x14ac:dyDescent="0.2">
      <c r="A2919" t="s">
        <v>81</v>
      </c>
      <c r="B2919" t="s">
        <v>412</v>
      </c>
      <c r="C2919">
        <v>2000</v>
      </c>
      <c r="D2919" s="12">
        <v>4.5</v>
      </c>
    </row>
    <row r="2920" spans="1:4" x14ac:dyDescent="0.2">
      <c r="A2920" t="s">
        <v>81</v>
      </c>
      <c r="B2920" t="s">
        <v>412</v>
      </c>
      <c r="C2920">
        <v>2001</v>
      </c>
      <c r="D2920" s="12">
        <v>4</v>
      </c>
    </row>
    <row r="2921" spans="1:4" x14ac:dyDescent="0.2">
      <c r="A2921" t="s">
        <v>81</v>
      </c>
      <c r="B2921" t="s">
        <v>412</v>
      </c>
      <c r="C2921">
        <v>2002</v>
      </c>
      <c r="D2921" s="12">
        <v>4.3</v>
      </c>
    </row>
    <row r="2922" spans="1:4" x14ac:dyDescent="0.2">
      <c r="A2922" t="s">
        <v>81</v>
      </c>
      <c r="B2922" t="s">
        <v>412</v>
      </c>
      <c r="C2922">
        <v>2003</v>
      </c>
      <c r="D2922" s="12">
        <v>4.4000000000000004</v>
      </c>
    </row>
    <row r="2923" spans="1:4" x14ac:dyDescent="0.2">
      <c r="A2923" t="s">
        <v>81</v>
      </c>
      <c r="B2923" t="s">
        <v>412</v>
      </c>
      <c r="C2923">
        <v>2004</v>
      </c>
      <c r="D2923" s="12">
        <v>4.8</v>
      </c>
    </row>
    <row r="2924" spans="1:4" x14ac:dyDescent="0.2">
      <c r="A2924" t="s">
        <v>81</v>
      </c>
      <c r="B2924" t="s">
        <v>412</v>
      </c>
      <c r="C2924">
        <v>2005</v>
      </c>
      <c r="D2924" s="12">
        <v>4.9000000000000004</v>
      </c>
    </row>
    <row r="2925" spans="1:4" x14ac:dyDescent="0.2">
      <c r="A2925" t="s">
        <v>81</v>
      </c>
      <c r="B2925" t="s">
        <v>412</v>
      </c>
      <c r="C2925">
        <v>2006</v>
      </c>
      <c r="D2925" s="12">
        <v>5</v>
      </c>
    </row>
    <row r="2926" spans="1:4" x14ac:dyDescent="0.2">
      <c r="A2926" t="s">
        <v>81</v>
      </c>
      <c r="B2926" t="s">
        <v>412</v>
      </c>
      <c r="C2926">
        <v>2008</v>
      </c>
      <c r="D2926" s="12">
        <v>5.5</v>
      </c>
    </row>
    <row r="2927" spans="1:4" x14ac:dyDescent="0.2">
      <c r="A2927" t="s">
        <v>81</v>
      </c>
      <c r="B2927" t="s">
        <v>412</v>
      </c>
      <c r="C2927">
        <v>2009</v>
      </c>
      <c r="D2927" s="12">
        <v>5.0999999999999996</v>
      </c>
    </row>
    <row r="2928" spans="1:4" x14ac:dyDescent="0.2">
      <c r="A2928" t="s">
        <v>81</v>
      </c>
      <c r="B2928" t="s">
        <v>412</v>
      </c>
      <c r="C2928">
        <v>2010</v>
      </c>
      <c r="D2928" s="12">
        <v>5.3</v>
      </c>
    </row>
    <row r="2929" spans="1:4" x14ac:dyDescent="0.2">
      <c r="A2929" t="s">
        <v>81</v>
      </c>
      <c r="B2929" t="s">
        <v>412</v>
      </c>
      <c r="C2929">
        <v>2011</v>
      </c>
      <c r="D2929" s="12">
        <v>5</v>
      </c>
    </row>
    <row r="2930" spans="1:4" x14ac:dyDescent="0.2">
      <c r="A2930" t="s">
        <v>81</v>
      </c>
      <c r="B2930" t="s">
        <v>412</v>
      </c>
      <c r="C2930">
        <v>2012</v>
      </c>
      <c r="D2930" s="12">
        <v>5.3</v>
      </c>
    </row>
    <row r="2931" spans="1:4" x14ac:dyDescent="0.2">
      <c r="A2931" t="s">
        <v>81</v>
      </c>
      <c r="B2931" t="s">
        <v>412</v>
      </c>
      <c r="C2931">
        <v>2013</v>
      </c>
      <c r="D2931" s="12">
        <v>5.4</v>
      </c>
    </row>
    <row r="2932" spans="1:4" x14ac:dyDescent="0.2">
      <c r="A2932" t="s">
        <v>81</v>
      </c>
      <c r="B2932" t="s">
        <v>412</v>
      </c>
      <c r="C2932">
        <v>2014</v>
      </c>
      <c r="D2932" s="12">
        <v>5.5</v>
      </c>
    </row>
    <row r="2933" spans="1:4" x14ac:dyDescent="0.2">
      <c r="A2933" t="s">
        <v>81</v>
      </c>
      <c r="B2933" t="s">
        <v>412</v>
      </c>
      <c r="C2933">
        <v>2015</v>
      </c>
      <c r="D2933" s="12">
        <v>5.3</v>
      </c>
    </row>
    <row r="2934" spans="1:4" x14ac:dyDescent="0.2">
      <c r="A2934" t="s">
        <v>81</v>
      </c>
      <c r="B2934" t="s">
        <v>412</v>
      </c>
      <c r="C2934">
        <v>2016</v>
      </c>
      <c r="D2934" s="12">
        <v>5.4</v>
      </c>
    </row>
    <row r="2935" spans="1:4" x14ac:dyDescent="0.2">
      <c r="A2935" t="s">
        <v>81</v>
      </c>
      <c r="B2935" t="s">
        <v>412</v>
      </c>
      <c r="C2935">
        <v>2017</v>
      </c>
      <c r="D2935" s="12">
        <v>5.2</v>
      </c>
    </row>
    <row r="2936" spans="1:4" x14ac:dyDescent="0.2">
      <c r="A2936" t="s">
        <v>97</v>
      </c>
      <c r="B2936" t="s">
        <v>413</v>
      </c>
      <c r="C2936">
        <v>1960</v>
      </c>
      <c r="D2936" s="12">
        <v>7.8</v>
      </c>
    </row>
    <row r="2937" spans="1:4" x14ac:dyDescent="0.2">
      <c r="A2937" t="s">
        <v>97</v>
      </c>
      <c r="B2937" t="s">
        <v>413</v>
      </c>
      <c r="C2937">
        <v>1961</v>
      </c>
      <c r="D2937" s="12">
        <v>7.8</v>
      </c>
    </row>
    <row r="2938" spans="1:4" x14ac:dyDescent="0.2">
      <c r="A2938" t="s">
        <v>97</v>
      </c>
      <c r="B2938" t="s">
        <v>413</v>
      </c>
      <c r="C2938">
        <v>1962</v>
      </c>
      <c r="D2938" s="12">
        <v>8</v>
      </c>
    </row>
    <row r="2939" spans="1:4" x14ac:dyDescent="0.2">
      <c r="A2939" t="s">
        <v>97</v>
      </c>
      <c r="B2939" t="s">
        <v>413</v>
      </c>
      <c r="C2939">
        <v>1963</v>
      </c>
      <c r="D2939" s="12">
        <v>7.7</v>
      </c>
    </row>
    <row r="2940" spans="1:4" x14ac:dyDescent="0.2">
      <c r="A2940" t="s">
        <v>97</v>
      </c>
      <c r="B2940" t="s">
        <v>413</v>
      </c>
      <c r="C2940">
        <v>1964</v>
      </c>
      <c r="D2940" s="12">
        <v>7.6</v>
      </c>
    </row>
    <row r="2941" spans="1:4" x14ac:dyDescent="0.2">
      <c r="A2941" t="s">
        <v>97</v>
      </c>
      <c r="B2941" t="s">
        <v>413</v>
      </c>
      <c r="C2941">
        <v>1965</v>
      </c>
      <c r="D2941" s="12">
        <v>7.7</v>
      </c>
    </row>
    <row r="2942" spans="1:4" x14ac:dyDescent="0.2">
      <c r="A2942" t="s">
        <v>97</v>
      </c>
      <c r="B2942" t="s">
        <v>413</v>
      </c>
      <c r="C2942">
        <v>1966</v>
      </c>
      <c r="D2942" s="12">
        <v>7.5</v>
      </c>
    </row>
    <row r="2943" spans="1:4" x14ac:dyDescent="0.2">
      <c r="A2943" t="s">
        <v>97</v>
      </c>
      <c r="B2943" t="s">
        <v>413</v>
      </c>
      <c r="C2943">
        <v>1967</v>
      </c>
      <c r="D2943" s="12">
        <v>7.6</v>
      </c>
    </row>
    <row r="2944" spans="1:4" x14ac:dyDescent="0.2">
      <c r="A2944" t="s">
        <v>97</v>
      </c>
      <c r="B2944" t="s">
        <v>413</v>
      </c>
      <c r="C2944">
        <v>1968</v>
      </c>
      <c r="D2944" s="12">
        <v>7.5</v>
      </c>
    </row>
    <row r="2945" spans="1:4" x14ac:dyDescent="0.2">
      <c r="A2945" t="s">
        <v>97</v>
      </c>
      <c r="B2945" t="s">
        <v>413</v>
      </c>
      <c r="C2945">
        <v>1969</v>
      </c>
      <c r="D2945" s="12">
        <v>7.6</v>
      </c>
    </row>
    <row r="2946" spans="1:4" x14ac:dyDescent="0.2">
      <c r="A2946" t="s">
        <v>97</v>
      </c>
      <c r="B2946" t="s">
        <v>413</v>
      </c>
      <c r="C2946">
        <v>1970</v>
      </c>
      <c r="D2946" s="12">
        <v>7.6</v>
      </c>
    </row>
    <row r="2947" spans="1:4" x14ac:dyDescent="0.2">
      <c r="A2947" t="s">
        <v>97</v>
      </c>
      <c r="B2947" t="s">
        <v>413</v>
      </c>
      <c r="C2947">
        <v>1971</v>
      </c>
      <c r="D2947" s="12">
        <v>7.2</v>
      </c>
    </row>
    <row r="2948" spans="1:4" x14ac:dyDescent="0.2">
      <c r="A2948" t="s">
        <v>97</v>
      </c>
      <c r="B2948" t="s">
        <v>413</v>
      </c>
      <c r="C2948">
        <v>1972</v>
      </c>
      <c r="D2948" s="12">
        <v>6.9</v>
      </c>
    </row>
    <row r="2949" spans="1:4" x14ac:dyDescent="0.2">
      <c r="A2949" t="s">
        <v>97</v>
      </c>
      <c r="B2949" t="s">
        <v>413</v>
      </c>
      <c r="C2949">
        <v>1973</v>
      </c>
      <c r="D2949" s="12">
        <v>6.5</v>
      </c>
    </row>
    <row r="2950" spans="1:4" x14ac:dyDescent="0.2">
      <c r="A2950" t="s">
        <v>97</v>
      </c>
      <c r="B2950" t="s">
        <v>413</v>
      </c>
      <c r="C2950">
        <v>1974</v>
      </c>
      <c r="D2950" s="12">
        <v>6.1</v>
      </c>
    </row>
    <row r="2951" spans="1:4" x14ac:dyDescent="0.2">
      <c r="A2951" t="s">
        <v>97</v>
      </c>
      <c r="B2951" t="s">
        <v>413</v>
      </c>
      <c r="C2951">
        <v>1975</v>
      </c>
      <c r="D2951" s="12">
        <v>5.6</v>
      </c>
    </row>
    <row r="2952" spans="1:4" x14ac:dyDescent="0.2">
      <c r="A2952" t="s">
        <v>97</v>
      </c>
      <c r="B2952" t="s">
        <v>413</v>
      </c>
      <c r="C2952">
        <v>1976</v>
      </c>
      <c r="D2952" s="12">
        <v>5.0999999999999996</v>
      </c>
    </row>
    <row r="2953" spans="1:4" x14ac:dyDescent="0.2">
      <c r="A2953" t="s">
        <v>97</v>
      </c>
      <c r="B2953" t="s">
        <v>413</v>
      </c>
      <c r="C2953">
        <v>1977</v>
      </c>
      <c r="D2953" s="12">
        <v>5.3</v>
      </c>
    </row>
    <row r="2954" spans="1:4" x14ac:dyDescent="0.2">
      <c r="A2954" t="s">
        <v>97</v>
      </c>
      <c r="B2954" t="s">
        <v>413</v>
      </c>
      <c r="C2954">
        <v>1978</v>
      </c>
      <c r="D2954" s="12">
        <v>5.0999999999999996</v>
      </c>
    </row>
    <row r="2955" spans="1:4" x14ac:dyDescent="0.2">
      <c r="A2955" t="s">
        <v>97</v>
      </c>
      <c r="B2955" t="s">
        <v>413</v>
      </c>
      <c r="C2955">
        <v>1979</v>
      </c>
      <c r="D2955" s="12">
        <v>5.4</v>
      </c>
    </row>
    <row r="2956" spans="1:4" x14ac:dyDescent="0.2">
      <c r="A2956" t="s">
        <v>97</v>
      </c>
      <c r="B2956" t="s">
        <v>413</v>
      </c>
      <c r="C2956">
        <v>1980</v>
      </c>
      <c r="D2956" s="12">
        <v>5.7</v>
      </c>
    </row>
    <row r="2957" spans="1:4" x14ac:dyDescent="0.2">
      <c r="A2957" t="s">
        <v>97</v>
      </c>
      <c r="B2957" t="s">
        <v>413</v>
      </c>
      <c r="C2957">
        <v>1981</v>
      </c>
      <c r="D2957" s="12">
        <v>5.6</v>
      </c>
    </row>
    <row r="2958" spans="1:4" x14ac:dyDescent="0.2">
      <c r="A2958" t="s">
        <v>97</v>
      </c>
      <c r="B2958" t="s">
        <v>413</v>
      </c>
      <c r="C2958">
        <v>1982</v>
      </c>
      <c r="D2958" s="12">
        <v>5.8</v>
      </c>
    </row>
    <row r="2959" spans="1:4" x14ac:dyDescent="0.2">
      <c r="A2959" t="s">
        <v>97</v>
      </c>
      <c r="B2959" t="s">
        <v>413</v>
      </c>
      <c r="C2959">
        <v>1983</v>
      </c>
      <c r="D2959" s="12">
        <v>5.9</v>
      </c>
    </row>
    <row r="2960" spans="1:4" x14ac:dyDescent="0.2">
      <c r="A2960" t="s">
        <v>97</v>
      </c>
      <c r="B2960" t="s">
        <v>413</v>
      </c>
      <c r="C2960">
        <v>1984</v>
      </c>
      <c r="D2960" s="12">
        <v>6</v>
      </c>
    </row>
    <row r="2961" spans="1:4" x14ac:dyDescent="0.2">
      <c r="A2961" t="s">
        <v>97</v>
      </c>
      <c r="B2961" t="s">
        <v>413</v>
      </c>
      <c r="C2961">
        <v>1985</v>
      </c>
      <c r="D2961" s="12">
        <v>6</v>
      </c>
    </row>
    <row r="2962" spans="1:4" x14ac:dyDescent="0.2">
      <c r="A2962" t="s">
        <v>97</v>
      </c>
      <c r="B2962" t="s">
        <v>413</v>
      </c>
      <c r="C2962">
        <v>1986</v>
      </c>
      <c r="D2962" s="12">
        <v>6.2</v>
      </c>
    </row>
    <row r="2963" spans="1:4" x14ac:dyDescent="0.2">
      <c r="A2963" t="s">
        <v>97</v>
      </c>
      <c r="B2963" t="s">
        <v>413</v>
      </c>
      <c r="C2963">
        <v>1987</v>
      </c>
      <c r="D2963" s="12">
        <v>6.6</v>
      </c>
    </row>
    <row r="2964" spans="1:4" x14ac:dyDescent="0.2">
      <c r="A2964" t="s">
        <v>97</v>
      </c>
      <c r="B2964" t="s">
        <v>413</v>
      </c>
      <c r="C2964">
        <v>1988</v>
      </c>
      <c r="D2964" s="12">
        <v>6.9</v>
      </c>
    </row>
    <row r="2965" spans="1:4" x14ac:dyDescent="0.2">
      <c r="A2965" t="s">
        <v>97</v>
      </c>
      <c r="B2965" t="s">
        <v>413</v>
      </c>
      <c r="C2965">
        <v>1989</v>
      </c>
      <c r="D2965" s="12">
        <v>6.8</v>
      </c>
    </row>
    <row r="2966" spans="1:4" x14ac:dyDescent="0.2">
      <c r="A2966" t="s">
        <v>97</v>
      </c>
      <c r="B2966" t="s">
        <v>413</v>
      </c>
      <c r="C2966">
        <v>1990</v>
      </c>
      <c r="D2966" s="12">
        <v>6.9</v>
      </c>
    </row>
    <row r="2967" spans="1:4" x14ac:dyDescent="0.2">
      <c r="A2967" t="s">
        <v>97</v>
      </c>
      <c r="B2967" t="s">
        <v>413</v>
      </c>
      <c r="C2967">
        <v>1991</v>
      </c>
      <c r="D2967" s="12">
        <v>7</v>
      </c>
    </row>
    <row r="2968" spans="1:4" x14ac:dyDescent="0.2">
      <c r="A2968" t="s">
        <v>97</v>
      </c>
      <c r="B2968" t="s">
        <v>413</v>
      </c>
      <c r="C2968">
        <v>1992</v>
      </c>
      <c r="D2968" s="12">
        <v>6.6</v>
      </c>
    </row>
    <row r="2969" spans="1:4" x14ac:dyDescent="0.2">
      <c r="A2969" t="s">
        <v>97</v>
      </c>
      <c r="B2969" t="s">
        <v>413</v>
      </c>
      <c r="C2969">
        <v>1993</v>
      </c>
      <c r="D2969" s="12">
        <v>6.2</v>
      </c>
    </row>
    <row r="2970" spans="1:4" x14ac:dyDescent="0.2">
      <c r="A2970" t="s">
        <v>97</v>
      </c>
      <c r="B2970" t="s">
        <v>413</v>
      </c>
      <c r="C2970">
        <v>1994</v>
      </c>
      <c r="D2970" s="12">
        <v>6.1</v>
      </c>
    </row>
    <row r="2971" spans="1:4" x14ac:dyDescent="0.2">
      <c r="A2971" t="s">
        <v>97</v>
      </c>
      <c r="B2971" t="s">
        <v>413</v>
      </c>
      <c r="C2971">
        <v>1995</v>
      </c>
      <c r="D2971" s="12">
        <v>5.8</v>
      </c>
    </row>
    <row r="2972" spans="1:4" x14ac:dyDescent="0.2">
      <c r="A2972" t="s">
        <v>97</v>
      </c>
      <c r="B2972" t="s">
        <v>413</v>
      </c>
      <c r="C2972">
        <v>1996</v>
      </c>
      <c r="D2972" s="12">
        <v>5.7</v>
      </c>
    </row>
    <row r="2973" spans="1:4" x14ac:dyDescent="0.2">
      <c r="A2973" t="s">
        <v>97</v>
      </c>
      <c r="B2973" t="s">
        <v>413</v>
      </c>
      <c r="C2973">
        <v>1997</v>
      </c>
      <c r="D2973" s="12">
        <v>5.5</v>
      </c>
    </row>
    <row r="2974" spans="1:4" x14ac:dyDescent="0.2">
      <c r="A2974" t="s">
        <v>97</v>
      </c>
      <c r="B2974" t="s">
        <v>413</v>
      </c>
      <c r="C2974">
        <v>1998</v>
      </c>
      <c r="D2974" s="12">
        <v>5.4</v>
      </c>
    </row>
    <row r="2975" spans="1:4" x14ac:dyDescent="0.2">
      <c r="A2975" t="s">
        <v>97</v>
      </c>
      <c r="B2975" t="s">
        <v>413</v>
      </c>
      <c r="C2975">
        <v>1999</v>
      </c>
      <c r="D2975" s="12">
        <v>5.7</v>
      </c>
    </row>
    <row r="2976" spans="1:4" x14ac:dyDescent="0.2">
      <c r="A2976" t="s">
        <v>97</v>
      </c>
      <c r="B2976" t="s">
        <v>413</v>
      </c>
      <c r="C2976">
        <v>2000</v>
      </c>
      <c r="D2976" s="12">
        <v>5.5</v>
      </c>
    </row>
    <row r="2977" spans="1:4" x14ac:dyDescent="0.2">
      <c r="A2977" t="s">
        <v>97</v>
      </c>
      <c r="B2977" t="s">
        <v>413</v>
      </c>
      <c r="C2977">
        <v>2001</v>
      </c>
      <c r="D2977" s="12">
        <v>5</v>
      </c>
    </row>
    <row r="2978" spans="1:4" x14ac:dyDescent="0.2">
      <c r="A2978" t="s">
        <v>97</v>
      </c>
      <c r="B2978" t="s">
        <v>413</v>
      </c>
      <c r="C2978">
        <v>2002</v>
      </c>
      <c r="D2978" s="12">
        <v>5.5</v>
      </c>
    </row>
    <row r="2979" spans="1:4" x14ac:dyDescent="0.2">
      <c r="A2979" t="s">
        <v>97</v>
      </c>
      <c r="B2979" t="s">
        <v>413</v>
      </c>
      <c r="C2979">
        <v>2003</v>
      </c>
      <c r="D2979" s="12">
        <v>5.5</v>
      </c>
    </row>
    <row r="2980" spans="1:4" x14ac:dyDescent="0.2">
      <c r="A2980" t="s">
        <v>97</v>
      </c>
      <c r="B2980" t="s">
        <v>413</v>
      </c>
      <c r="C2980">
        <v>2004</v>
      </c>
      <c r="D2980" s="12">
        <v>5.3</v>
      </c>
    </row>
    <row r="2981" spans="1:4" x14ac:dyDescent="0.2">
      <c r="A2981" t="s">
        <v>97</v>
      </c>
      <c r="B2981" t="s">
        <v>413</v>
      </c>
      <c r="C2981">
        <v>2005</v>
      </c>
      <c r="D2981" s="12">
        <v>5.4</v>
      </c>
    </row>
    <row r="2982" spans="1:4" x14ac:dyDescent="0.2">
      <c r="A2982" t="s">
        <v>97</v>
      </c>
      <c r="B2982" t="s">
        <v>413</v>
      </c>
      <c r="C2982">
        <v>2006</v>
      </c>
      <c r="D2982" s="12">
        <v>5.3</v>
      </c>
    </row>
    <row r="2983" spans="1:4" x14ac:dyDescent="0.2">
      <c r="A2983" t="s">
        <v>97</v>
      </c>
      <c r="B2983" t="s">
        <v>413</v>
      </c>
      <c r="C2983">
        <v>2007</v>
      </c>
      <c r="D2983" s="12">
        <v>5.3</v>
      </c>
    </row>
    <row r="2984" spans="1:4" x14ac:dyDescent="0.2">
      <c r="A2984" t="s">
        <v>97</v>
      </c>
      <c r="B2984" t="s">
        <v>413</v>
      </c>
      <c r="C2984">
        <v>2008</v>
      </c>
      <c r="D2984" s="12">
        <v>5.4</v>
      </c>
    </row>
    <row r="2985" spans="1:4" x14ac:dyDescent="0.2">
      <c r="A2985" t="s">
        <v>97</v>
      </c>
      <c r="B2985" t="s">
        <v>413</v>
      </c>
      <c r="C2985">
        <v>2009</v>
      </c>
      <c r="D2985" s="12">
        <v>5.4</v>
      </c>
    </row>
    <row r="2986" spans="1:4" x14ac:dyDescent="0.2">
      <c r="A2986" t="s">
        <v>97</v>
      </c>
      <c r="B2986" t="s">
        <v>413</v>
      </c>
      <c r="C2986">
        <v>2010</v>
      </c>
      <c r="D2986" s="12">
        <v>5.5</v>
      </c>
    </row>
    <row r="2987" spans="1:4" x14ac:dyDescent="0.2">
      <c r="A2987" t="s">
        <v>97</v>
      </c>
      <c r="B2987" t="s">
        <v>413</v>
      </c>
      <c r="C2987">
        <v>2011</v>
      </c>
      <c r="D2987" s="12">
        <v>5.3</v>
      </c>
    </row>
    <row r="2988" spans="1:4" x14ac:dyDescent="0.2">
      <c r="A2988" t="s">
        <v>97</v>
      </c>
      <c r="B2988" t="s">
        <v>413</v>
      </c>
      <c r="C2988">
        <v>2012</v>
      </c>
      <c r="D2988" s="12">
        <v>5.3</v>
      </c>
    </row>
    <row r="2989" spans="1:4" x14ac:dyDescent="0.2">
      <c r="A2989" t="s">
        <v>97</v>
      </c>
      <c r="B2989" t="s">
        <v>413</v>
      </c>
      <c r="C2989">
        <v>2013</v>
      </c>
      <c r="D2989" s="12">
        <v>4.9000000000000004</v>
      </c>
    </row>
    <row r="2990" spans="1:4" x14ac:dyDescent="0.2">
      <c r="A2990" t="s">
        <v>97</v>
      </c>
      <c r="B2990" t="s">
        <v>413</v>
      </c>
      <c r="C2990">
        <v>2014</v>
      </c>
      <c r="D2990" s="12">
        <v>5.0999999999999996</v>
      </c>
    </row>
    <row r="2991" spans="1:4" x14ac:dyDescent="0.2">
      <c r="A2991" t="s">
        <v>97</v>
      </c>
      <c r="B2991" t="s">
        <v>413</v>
      </c>
      <c r="C2991">
        <v>2015</v>
      </c>
      <c r="D2991" s="12">
        <v>5</v>
      </c>
    </row>
    <row r="2992" spans="1:4" x14ac:dyDescent="0.2">
      <c r="A2992" t="s">
        <v>97</v>
      </c>
      <c r="B2992" t="s">
        <v>413</v>
      </c>
      <c r="C2992">
        <v>2016</v>
      </c>
      <c r="D2992" s="12">
        <v>5</v>
      </c>
    </row>
    <row r="2993" spans="1:4" x14ac:dyDescent="0.2">
      <c r="A2993" t="s">
        <v>97</v>
      </c>
      <c r="B2993" t="s">
        <v>413</v>
      </c>
      <c r="C2993">
        <v>2017</v>
      </c>
      <c r="D2993" s="12">
        <v>4.8</v>
      </c>
    </row>
    <row r="2994" spans="1:4" x14ac:dyDescent="0.2">
      <c r="A2994" t="s">
        <v>143</v>
      </c>
      <c r="B2994" t="s">
        <v>414</v>
      </c>
      <c r="C2994">
        <v>1970</v>
      </c>
      <c r="D2994" s="12">
        <v>9.8999996190000008</v>
      </c>
    </row>
    <row r="2995" spans="1:4" x14ac:dyDescent="0.2">
      <c r="A2995" t="s">
        <v>143</v>
      </c>
      <c r="B2995" t="s">
        <v>414</v>
      </c>
      <c r="C2995">
        <v>1985</v>
      </c>
      <c r="D2995" s="12">
        <v>8.8999996190000008</v>
      </c>
    </row>
    <row r="2996" spans="1:4" x14ac:dyDescent="0.2">
      <c r="A2996" t="s">
        <v>143</v>
      </c>
      <c r="B2996" t="s">
        <v>414</v>
      </c>
      <c r="C2996">
        <v>1996</v>
      </c>
      <c r="D2996" s="12">
        <v>8.5</v>
      </c>
    </row>
    <row r="2997" spans="1:4" x14ac:dyDescent="0.2">
      <c r="A2997" t="s">
        <v>143</v>
      </c>
      <c r="B2997" t="s">
        <v>414</v>
      </c>
      <c r="C2997">
        <v>2005</v>
      </c>
      <c r="D2997" s="12">
        <v>10.69999981</v>
      </c>
    </row>
    <row r="2998" spans="1:4" x14ac:dyDescent="0.2">
      <c r="A2998" t="s">
        <v>143</v>
      </c>
      <c r="B2998" t="s">
        <v>414</v>
      </c>
      <c r="C2998">
        <v>2006</v>
      </c>
      <c r="D2998" s="12">
        <v>10.600000380000001</v>
      </c>
    </row>
    <row r="2999" spans="1:4" x14ac:dyDescent="0.2">
      <c r="A2999" t="s">
        <v>138</v>
      </c>
      <c r="B2999" t="s">
        <v>415</v>
      </c>
      <c r="C2999">
        <v>1970</v>
      </c>
      <c r="D2999" s="12">
        <v>9.1999998089999995</v>
      </c>
    </row>
    <row r="3000" spans="1:4" x14ac:dyDescent="0.2">
      <c r="A3000" t="s">
        <v>138</v>
      </c>
      <c r="B3000" t="s">
        <v>415</v>
      </c>
      <c r="C3000">
        <v>1985</v>
      </c>
      <c r="D3000" s="12">
        <v>10.5</v>
      </c>
    </row>
    <row r="3001" spans="1:4" x14ac:dyDescent="0.2">
      <c r="A3001" t="s">
        <v>138</v>
      </c>
      <c r="B3001" t="s">
        <v>415</v>
      </c>
      <c r="C3001">
        <v>1994</v>
      </c>
      <c r="D3001" s="12">
        <v>6.9000000950000002</v>
      </c>
    </row>
    <row r="3002" spans="1:4" x14ac:dyDescent="0.2">
      <c r="A3002" t="s">
        <v>138</v>
      </c>
      <c r="B3002" t="s">
        <v>415</v>
      </c>
      <c r="C3002">
        <v>2005</v>
      </c>
      <c r="D3002" s="12">
        <v>7.5999999049999998</v>
      </c>
    </row>
    <row r="3003" spans="1:4" x14ac:dyDescent="0.2">
      <c r="A3003" t="s">
        <v>138</v>
      </c>
      <c r="B3003" t="s">
        <v>415</v>
      </c>
      <c r="C3003">
        <v>2006</v>
      </c>
      <c r="D3003" s="12">
        <v>8.1999998089999995</v>
      </c>
    </row>
    <row r="3004" spans="1:4" x14ac:dyDescent="0.2">
      <c r="A3004" t="s">
        <v>134</v>
      </c>
      <c r="B3004" t="s">
        <v>416</v>
      </c>
      <c r="C3004">
        <v>1970</v>
      </c>
      <c r="D3004" s="12">
        <v>4.3000001909999996</v>
      </c>
    </row>
    <row r="3005" spans="1:4" x14ac:dyDescent="0.2">
      <c r="A3005" t="s">
        <v>134</v>
      </c>
      <c r="B3005" t="s">
        <v>416</v>
      </c>
      <c r="C3005">
        <v>1985</v>
      </c>
      <c r="D3005" s="12">
        <v>6.8000001909999996</v>
      </c>
    </row>
    <row r="3006" spans="1:4" x14ac:dyDescent="0.2">
      <c r="A3006" t="s">
        <v>134</v>
      </c>
      <c r="B3006" t="s">
        <v>416</v>
      </c>
      <c r="C3006">
        <v>1995</v>
      </c>
      <c r="D3006" s="12">
        <v>8.1999998089999995</v>
      </c>
    </row>
    <row r="3007" spans="1:4" x14ac:dyDescent="0.2">
      <c r="A3007" t="s">
        <v>134</v>
      </c>
      <c r="B3007" t="s">
        <v>416</v>
      </c>
      <c r="C3007">
        <v>2004</v>
      </c>
      <c r="D3007" s="12">
        <v>5.8000001909999996</v>
      </c>
    </row>
    <row r="3008" spans="1:4" x14ac:dyDescent="0.2">
      <c r="A3008" t="s">
        <v>134</v>
      </c>
      <c r="B3008" t="s">
        <v>416</v>
      </c>
      <c r="C3008">
        <v>2005</v>
      </c>
      <c r="D3008" s="12">
        <v>5.5</v>
      </c>
    </row>
    <row r="3009" spans="1:4" x14ac:dyDescent="0.2">
      <c r="A3009" t="s">
        <v>417</v>
      </c>
      <c r="B3009" t="s">
        <v>418</v>
      </c>
      <c r="C3009">
        <v>1971</v>
      </c>
      <c r="D3009" s="12">
        <v>3.2000000480000002</v>
      </c>
    </row>
    <row r="3010" spans="1:4" x14ac:dyDescent="0.2">
      <c r="A3010" t="s">
        <v>417</v>
      </c>
      <c r="B3010" t="s">
        <v>418</v>
      </c>
      <c r="C3010">
        <v>1983</v>
      </c>
      <c r="D3010" s="12">
        <v>2.5</v>
      </c>
    </row>
    <row r="3011" spans="1:4" x14ac:dyDescent="0.2">
      <c r="A3011" t="s">
        <v>151</v>
      </c>
      <c r="B3011" t="s">
        <v>419</v>
      </c>
      <c r="C3011">
        <v>1970</v>
      </c>
      <c r="D3011" s="12">
        <v>6.4000000950000002</v>
      </c>
    </row>
    <row r="3012" spans="1:4" x14ac:dyDescent="0.2">
      <c r="A3012" t="s">
        <v>151</v>
      </c>
      <c r="B3012" t="s">
        <v>419</v>
      </c>
      <c r="C3012">
        <v>1985</v>
      </c>
      <c r="D3012" s="12">
        <v>7</v>
      </c>
    </row>
    <row r="3013" spans="1:4" x14ac:dyDescent="0.2">
      <c r="A3013" t="s">
        <v>151</v>
      </c>
      <c r="B3013" t="s">
        <v>419</v>
      </c>
      <c r="C3013">
        <v>1995</v>
      </c>
      <c r="D3013" s="12">
        <v>8.6000003809999992</v>
      </c>
    </row>
    <row r="3014" spans="1:4" x14ac:dyDescent="0.2">
      <c r="A3014" t="s">
        <v>151</v>
      </c>
      <c r="B3014" t="s">
        <v>419</v>
      </c>
      <c r="C3014">
        <v>2002</v>
      </c>
      <c r="D3014" s="12">
        <v>7.5999999049999998</v>
      </c>
    </row>
    <row r="3015" spans="1:4" x14ac:dyDescent="0.2">
      <c r="A3015" t="s">
        <v>151</v>
      </c>
      <c r="B3015" t="s">
        <v>419</v>
      </c>
      <c r="C3015">
        <v>2003</v>
      </c>
      <c r="D3015" s="12">
        <v>7.0999999049999998</v>
      </c>
    </row>
    <row r="3016" spans="1:4" x14ac:dyDescent="0.2">
      <c r="A3016" t="s">
        <v>99</v>
      </c>
      <c r="B3016" t="s">
        <v>420</v>
      </c>
      <c r="C3016">
        <v>1970</v>
      </c>
      <c r="D3016" s="12">
        <v>6.8000001909999996</v>
      </c>
    </row>
    <row r="3017" spans="1:4" x14ac:dyDescent="0.2">
      <c r="A3017" t="s">
        <v>99</v>
      </c>
      <c r="B3017" t="s">
        <v>420</v>
      </c>
      <c r="C3017">
        <v>1985</v>
      </c>
      <c r="D3017" s="12">
        <v>6.6999998090000004</v>
      </c>
    </row>
    <row r="3018" spans="1:4" x14ac:dyDescent="0.2">
      <c r="A3018" t="s">
        <v>99</v>
      </c>
      <c r="B3018" t="s">
        <v>420</v>
      </c>
      <c r="C3018">
        <v>1995</v>
      </c>
      <c r="D3018" s="12">
        <v>5.3000001909999996</v>
      </c>
    </row>
    <row r="3019" spans="1:4" x14ac:dyDescent="0.2">
      <c r="A3019" t="s">
        <v>99</v>
      </c>
      <c r="B3019" t="s">
        <v>420</v>
      </c>
      <c r="C3019">
        <v>2004</v>
      </c>
      <c r="D3019" s="12">
        <v>6.0999999049999998</v>
      </c>
    </row>
    <row r="3020" spans="1:4" x14ac:dyDescent="0.2">
      <c r="A3020" t="s">
        <v>99</v>
      </c>
      <c r="B3020" t="s">
        <v>420</v>
      </c>
      <c r="C3020">
        <v>2005</v>
      </c>
      <c r="D3020" s="12">
        <v>6.3000001909999996</v>
      </c>
    </row>
    <row r="3021" spans="1:4" x14ac:dyDescent="0.2">
      <c r="A3021" t="s">
        <v>421</v>
      </c>
      <c r="B3021" t="s">
        <v>422</v>
      </c>
      <c r="C3021">
        <v>1970</v>
      </c>
      <c r="D3021" s="12">
        <v>6.6999998090000004</v>
      </c>
    </row>
    <row r="3022" spans="1:4" x14ac:dyDescent="0.2">
      <c r="A3022" t="s">
        <v>421</v>
      </c>
      <c r="B3022" t="s">
        <v>422</v>
      </c>
      <c r="C3022">
        <v>1985</v>
      </c>
      <c r="D3022" s="12">
        <v>6.6999998090000004</v>
      </c>
    </row>
    <row r="3023" spans="1:4" x14ac:dyDescent="0.2">
      <c r="A3023" t="s">
        <v>421</v>
      </c>
      <c r="B3023" t="s">
        <v>422</v>
      </c>
      <c r="C3023">
        <v>1995</v>
      </c>
      <c r="D3023" s="12">
        <v>6</v>
      </c>
    </row>
    <row r="3024" spans="1:4" x14ac:dyDescent="0.2">
      <c r="A3024" t="s">
        <v>421</v>
      </c>
      <c r="B3024" t="s">
        <v>422</v>
      </c>
      <c r="C3024">
        <v>2005</v>
      </c>
      <c r="D3024" s="12">
        <v>7.3000001909999996</v>
      </c>
    </row>
    <row r="3025" spans="1:4" x14ac:dyDescent="0.2">
      <c r="A3025" t="s">
        <v>421</v>
      </c>
      <c r="B3025" t="s">
        <v>422</v>
      </c>
      <c r="C3025">
        <v>2006</v>
      </c>
      <c r="D3025" s="12">
        <v>8</v>
      </c>
    </row>
    <row r="3026" spans="1:4" x14ac:dyDescent="0.2">
      <c r="A3026" t="s">
        <v>122</v>
      </c>
      <c r="B3026" t="s">
        <v>423</v>
      </c>
      <c r="C3026">
        <v>1970</v>
      </c>
      <c r="D3026" s="12">
        <v>3.2999999519999998</v>
      </c>
    </row>
    <row r="3027" spans="1:4" x14ac:dyDescent="0.2">
      <c r="A3027" t="s">
        <v>122</v>
      </c>
      <c r="B3027" t="s">
        <v>423</v>
      </c>
      <c r="C3027">
        <v>1980</v>
      </c>
      <c r="D3027" s="12">
        <v>8.1999999999999993</v>
      </c>
    </row>
    <row r="3028" spans="1:4" x14ac:dyDescent="0.2">
      <c r="A3028" t="s">
        <v>122</v>
      </c>
      <c r="B3028" t="s">
        <v>423</v>
      </c>
      <c r="C3028">
        <v>1985</v>
      </c>
      <c r="D3028" s="12">
        <v>7.1999998090000004</v>
      </c>
    </row>
    <row r="3029" spans="1:4" x14ac:dyDescent="0.2">
      <c r="A3029" t="s">
        <v>122</v>
      </c>
      <c r="B3029" t="s">
        <v>423</v>
      </c>
      <c r="C3029">
        <v>1996</v>
      </c>
      <c r="D3029" s="12">
        <v>7.5999999049999998</v>
      </c>
    </row>
    <row r="3030" spans="1:4" x14ac:dyDescent="0.2">
      <c r="A3030" t="s">
        <v>122</v>
      </c>
      <c r="B3030" t="s">
        <v>423</v>
      </c>
      <c r="C3030">
        <v>2003</v>
      </c>
      <c r="D3030" s="12">
        <v>7.1</v>
      </c>
    </row>
    <row r="3031" spans="1:4" x14ac:dyDescent="0.2">
      <c r="A3031" t="s">
        <v>122</v>
      </c>
      <c r="B3031" t="s">
        <v>423</v>
      </c>
      <c r="C3031">
        <v>2004</v>
      </c>
      <c r="D3031" s="12">
        <v>9.1999999999999993</v>
      </c>
    </row>
    <row r="3032" spans="1:4" x14ac:dyDescent="0.2">
      <c r="A3032" t="s">
        <v>122</v>
      </c>
      <c r="B3032" t="s">
        <v>423</v>
      </c>
      <c r="C3032">
        <v>2005</v>
      </c>
      <c r="D3032" s="12">
        <v>9.5</v>
      </c>
    </row>
    <row r="3033" spans="1:4" x14ac:dyDescent="0.2">
      <c r="A3033" t="s">
        <v>122</v>
      </c>
      <c r="B3033" t="s">
        <v>423</v>
      </c>
      <c r="C3033">
        <v>2006</v>
      </c>
      <c r="D3033" s="12">
        <v>9.1999999999999993</v>
      </c>
    </row>
    <row r="3034" spans="1:4" x14ac:dyDescent="0.2">
      <c r="A3034" t="s">
        <v>122</v>
      </c>
      <c r="B3034" t="s">
        <v>423</v>
      </c>
      <c r="C3034">
        <v>2007</v>
      </c>
      <c r="D3034" s="12">
        <v>9.1</v>
      </c>
    </row>
    <row r="3035" spans="1:4" x14ac:dyDescent="0.2">
      <c r="A3035" t="s">
        <v>122</v>
      </c>
      <c r="B3035" t="s">
        <v>423</v>
      </c>
      <c r="C3035">
        <v>2008</v>
      </c>
      <c r="D3035" s="12">
        <v>9</v>
      </c>
    </row>
    <row r="3036" spans="1:4" x14ac:dyDescent="0.2">
      <c r="A3036" t="s">
        <v>122</v>
      </c>
      <c r="B3036" t="s">
        <v>423</v>
      </c>
      <c r="C3036">
        <v>2009</v>
      </c>
      <c r="D3036" s="12">
        <v>8.1999999999999993</v>
      </c>
    </row>
    <row r="3037" spans="1:4" x14ac:dyDescent="0.2">
      <c r="A3037" t="s">
        <v>122</v>
      </c>
      <c r="B3037" t="s">
        <v>423</v>
      </c>
      <c r="C3037">
        <v>2010</v>
      </c>
      <c r="D3037" s="12">
        <v>8</v>
      </c>
    </row>
    <row r="3038" spans="1:4" x14ac:dyDescent="0.2">
      <c r="A3038" t="s">
        <v>122</v>
      </c>
      <c r="B3038" t="s">
        <v>423</v>
      </c>
      <c r="C3038">
        <v>2011</v>
      </c>
      <c r="D3038" s="12">
        <v>8</v>
      </c>
    </row>
    <row r="3039" spans="1:4" x14ac:dyDescent="0.2">
      <c r="A3039" t="s">
        <v>122</v>
      </c>
      <c r="B3039" t="s">
        <v>423</v>
      </c>
      <c r="C3039">
        <v>2012</v>
      </c>
      <c r="D3039" s="12">
        <v>8</v>
      </c>
    </row>
    <row r="3040" spans="1:4" x14ac:dyDescent="0.2">
      <c r="A3040" t="s">
        <v>122</v>
      </c>
      <c r="B3040" t="s">
        <v>423</v>
      </c>
      <c r="C3040">
        <v>2013</v>
      </c>
      <c r="D3040" s="12">
        <v>7.9</v>
      </c>
    </row>
    <row r="3041" spans="1:4" x14ac:dyDescent="0.2">
      <c r="A3041" t="s">
        <v>122</v>
      </c>
      <c r="B3041" t="s">
        <v>423</v>
      </c>
      <c r="C3041">
        <v>2014</v>
      </c>
      <c r="D3041" s="12">
        <v>7.8</v>
      </c>
    </row>
    <row r="3042" spans="1:4" x14ac:dyDescent="0.2">
      <c r="A3042" t="s">
        <v>122</v>
      </c>
      <c r="B3042" t="s">
        <v>423</v>
      </c>
      <c r="C3042">
        <v>2015</v>
      </c>
      <c r="D3042" s="12">
        <v>7.7</v>
      </c>
    </row>
    <row r="3043" spans="1:4" x14ac:dyDescent="0.2">
      <c r="A3043" t="s">
        <v>122</v>
      </c>
      <c r="B3043" t="s">
        <v>423</v>
      </c>
      <c r="C3043">
        <v>2016</v>
      </c>
      <c r="D3043" s="12">
        <v>7.5</v>
      </c>
    </row>
    <row r="3044" spans="1:4" x14ac:dyDescent="0.2">
      <c r="A3044" t="s">
        <v>122</v>
      </c>
      <c r="B3044" t="s">
        <v>423</v>
      </c>
      <c r="C3044">
        <v>2017</v>
      </c>
      <c r="D3044" s="12">
        <v>7.1</v>
      </c>
    </row>
    <row r="3045" spans="1:4" x14ac:dyDescent="0.2">
      <c r="A3045" t="s">
        <v>424</v>
      </c>
      <c r="B3045" t="s">
        <v>425</v>
      </c>
      <c r="C3045">
        <v>1970</v>
      </c>
      <c r="D3045" s="12">
        <v>8.6000003809999992</v>
      </c>
    </row>
    <row r="3046" spans="1:4" x14ac:dyDescent="0.2">
      <c r="A3046" t="s">
        <v>424</v>
      </c>
      <c r="B3046" t="s">
        <v>425</v>
      </c>
      <c r="C3046">
        <v>1979</v>
      </c>
      <c r="D3046" s="12">
        <v>10.19999981</v>
      </c>
    </row>
    <row r="3047" spans="1:4" x14ac:dyDescent="0.2">
      <c r="A3047" t="s">
        <v>424</v>
      </c>
      <c r="B3047" t="s">
        <v>425</v>
      </c>
      <c r="C3047">
        <v>1985</v>
      </c>
      <c r="D3047" s="12">
        <v>9.8000001910000005</v>
      </c>
    </row>
    <row r="3048" spans="1:4" x14ac:dyDescent="0.2">
      <c r="A3048" t="s">
        <v>424</v>
      </c>
      <c r="B3048" t="s">
        <v>425</v>
      </c>
      <c r="C3048">
        <v>1998</v>
      </c>
      <c r="D3048" s="12">
        <v>5.4000000950000002</v>
      </c>
    </row>
    <row r="3049" spans="1:4" x14ac:dyDescent="0.2">
      <c r="A3049" t="s">
        <v>426</v>
      </c>
      <c r="B3049" t="s">
        <v>427</v>
      </c>
      <c r="C3049">
        <v>1972</v>
      </c>
      <c r="D3049" s="12">
        <v>5.1999998090000004</v>
      </c>
    </row>
    <row r="3050" spans="1:4" x14ac:dyDescent="0.2">
      <c r="A3050" t="s">
        <v>426</v>
      </c>
      <c r="B3050" t="s">
        <v>427</v>
      </c>
      <c r="C3050">
        <v>1985</v>
      </c>
      <c r="D3050" s="12">
        <v>5.3000001909999996</v>
      </c>
    </row>
    <row r="3051" spans="1:4" x14ac:dyDescent="0.2">
      <c r="A3051" t="s">
        <v>426</v>
      </c>
      <c r="B3051" t="s">
        <v>427</v>
      </c>
      <c r="C3051">
        <v>1995</v>
      </c>
      <c r="D3051" s="12">
        <v>9.8999996190000008</v>
      </c>
    </row>
    <row r="3052" spans="1:4" x14ac:dyDescent="0.2">
      <c r="A3052" t="s">
        <v>426</v>
      </c>
      <c r="B3052" t="s">
        <v>427</v>
      </c>
      <c r="C3052">
        <v>2004</v>
      </c>
      <c r="D3052" s="12">
        <v>21.200000760000002</v>
      </c>
    </row>
    <row r="3053" spans="1:4" x14ac:dyDescent="0.2">
      <c r="A3053" t="s">
        <v>426</v>
      </c>
      <c r="B3053" t="s">
        <v>427</v>
      </c>
      <c r="C3053">
        <v>2005</v>
      </c>
      <c r="D3053" s="12">
        <v>20</v>
      </c>
    </row>
    <row r="3054" spans="1:4" x14ac:dyDescent="0.2">
      <c r="A3054" t="s">
        <v>72</v>
      </c>
      <c r="B3054" t="s">
        <v>428</v>
      </c>
      <c r="C3054">
        <v>1970</v>
      </c>
      <c r="D3054" s="12">
        <v>9.8999996190000008</v>
      </c>
    </row>
    <row r="3055" spans="1:4" x14ac:dyDescent="0.2">
      <c r="A3055" t="s">
        <v>72</v>
      </c>
      <c r="B3055" t="s">
        <v>428</v>
      </c>
      <c r="C3055">
        <v>1985</v>
      </c>
      <c r="D3055" s="12">
        <v>9.6000003809999992</v>
      </c>
    </row>
    <row r="3056" spans="1:4" x14ac:dyDescent="0.2">
      <c r="A3056" t="s">
        <v>72</v>
      </c>
      <c r="B3056" t="s">
        <v>428</v>
      </c>
      <c r="C3056">
        <v>1995</v>
      </c>
      <c r="D3056" s="12">
        <v>8.3999996190000008</v>
      </c>
    </row>
    <row r="3057" spans="1:4" x14ac:dyDescent="0.2">
      <c r="A3057" t="s">
        <v>72</v>
      </c>
      <c r="B3057" t="s">
        <v>428</v>
      </c>
      <c r="C3057">
        <v>2004</v>
      </c>
      <c r="D3057" s="12">
        <v>5.9</v>
      </c>
    </row>
    <row r="3058" spans="1:4" x14ac:dyDescent="0.2">
      <c r="A3058" t="s">
        <v>72</v>
      </c>
      <c r="B3058" t="s">
        <v>428</v>
      </c>
      <c r="C3058">
        <v>2005</v>
      </c>
      <c r="D3058" s="12">
        <v>7.1</v>
      </c>
    </row>
    <row r="3059" spans="1:4" x14ac:dyDescent="0.2">
      <c r="A3059" t="s">
        <v>72</v>
      </c>
      <c r="B3059" t="s">
        <v>428</v>
      </c>
      <c r="C3059">
        <v>2006</v>
      </c>
      <c r="D3059" s="12">
        <v>7.6</v>
      </c>
    </row>
    <row r="3060" spans="1:4" x14ac:dyDescent="0.2">
      <c r="A3060" t="s">
        <v>72</v>
      </c>
      <c r="B3060" t="s">
        <v>428</v>
      </c>
      <c r="C3060">
        <v>2007</v>
      </c>
      <c r="D3060" s="12">
        <v>9</v>
      </c>
    </row>
    <row r="3061" spans="1:4" x14ac:dyDescent="0.2">
      <c r="A3061" t="s">
        <v>72</v>
      </c>
      <c r="B3061" t="s">
        <v>428</v>
      </c>
      <c r="C3061">
        <v>2008</v>
      </c>
      <c r="D3061" s="12">
        <v>7</v>
      </c>
    </row>
    <row r="3062" spans="1:4" x14ac:dyDescent="0.2">
      <c r="A3062" t="s">
        <v>72</v>
      </c>
      <c r="B3062" t="s">
        <v>428</v>
      </c>
      <c r="C3062">
        <v>2009</v>
      </c>
      <c r="D3062" s="12">
        <v>6.9</v>
      </c>
    </row>
    <row r="3063" spans="1:4" x14ac:dyDescent="0.2">
      <c r="A3063" t="s">
        <v>72</v>
      </c>
      <c r="B3063" t="s">
        <v>428</v>
      </c>
      <c r="C3063">
        <v>2010</v>
      </c>
      <c r="D3063" s="12">
        <v>6.7</v>
      </c>
    </row>
    <row r="3064" spans="1:4" x14ac:dyDescent="0.2">
      <c r="A3064" t="s">
        <v>72</v>
      </c>
      <c r="B3064" t="s">
        <v>428</v>
      </c>
      <c r="C3064">
        <v>2011</v>
      </c>
      <c r="D3064" s="12">
        <v>7.8</v>
      </c>
    </row>
    <row r="3065" spans="1:4" x14ac:dyDescent="0.2">
      <c r="A3065" t="s">
        <v>72</v>
      </c>
      <c r="B3065" t="s">
        <v>428</v>
      </c>
      <c r="C3065">
        <v>2012</v>
      </c>
      <c r="D3065" s="12">
        <v>6.1</v>
      </c>
    </row>
    <row r="3066" spans="1:4" x14ac:dyDescent="0.2">
      <c r="A3066" t="s">
        <v>72</v>
      </c>
      <c r="B3066" t="s">
        <v>428</v>
      </c>
      <c r="C3066">
        <v>2013</v>
      </c>
      <c r="D3066" s="12">
        <v>6.7</v>
      </c>
    </row>
    <row r="3067" spans="1:4" x14ac:dyDescent="0.2">
      <c r="A3067" t="s">
        <v>72</v>
      </c>
      <c r="B3067" t="s">
        <v>428</v>
      </c>
      <c r="C3067">
        <v>2015</v>
      </c>
      <c r="D3067" s="12">
        <v>7</v>
      </c>
    </row>
    <row r="3068" spans="1:4" x14ac:dyDescent="0.2">
      <c r="A3068" t="s">
        <v>72</v>
      </c>
      <c r="B3068" t="s">
        <v>428</v>
      </c>
      <c r="C3068">
        <v>2016</v>
      </c>
      <c r="D3068" s="12">
        <v>5.4</v>
      </c>
    </row>
    <row r="3069" spans="1:4" x14ac:dyDescent="0.2">
      <c r="A3069" t="s">
        <v>72</v>
      </c>
      <c r="B3069" t="s">
        <v>428</v>
      </c>
      <c r="C3069">
        <v>2017</v>
      </c>
      <c r="D3069" s="12">
        <v>5.9</v>
      </c>
    </row>
    <row r="3070" spans="1:4" x14ac:dyDescent="0.2">
      <c r="A3070" t="s">
        <v>170</v>
      </c>
      <c r="B3070" t="s">
        <v>429</v>
      </c>
      <c r="C3070">
        <v>1992</v>
      </c>
      <c r="D3070" s="12">
        <v>2.5999999049999998</v>
      </c>
    </row>
    <row r="3071" spans="1:4" x14ac:dyDescent="0.2">
      <c r="A3071" t="s">
        <v>170</v>
      </c>
      <c r="B3071" t="s">
        <v>429</v>
      </c>
      <c r="C3071">
        <v>1995</v>
      </c>
      <c r="D3071" s="12">
        <v>2.7000000480000002</v>
      </c>
    </row>
    <row r="3072" spans="1:4" x14ac:dyDescent="0.2">
      <c r="A3072" t="s">
        <v>170</v>
      </c>
      <c r="B3072" t="s">
        <v>429</v>
      </c>
      <c r="C3072">
        <v>2003</v>
      </c>
      <c r="D3072" s="12">
        <v>3.2000000480000002</v>
      </c>
    </row>
    <row r="3073" spans="1:4" x14ac:dyDescent="0.2">
      <c r="A3073" t="s">
        <v>170</v>
      </c>
      <c r="B3073" t="s">
        <v>429</v>
      </c>
      <c r="C3073">
        <v>2004</v>
      </c>
      <c r="D3073" s="12">
        <v>3.2000000480000002</v>
      </c>
    </row>
    <row r="3074" spans="1:4" x14ac:dyDescent="0.2">
      <c r="A3074" t="s">
        <v>113</v>
      </c>
      <c r="B3074" t="s">
        <v>430</v>
      </c>
      <c r="C3074">
        <v>1960</v>
      </c>
      <c r="D3074" s="12">
        <v>7.5</v>
      </c>
    </row>
    <row r="3075" spans="1:4" x14ac:dyDescent="0.2">
      <c r="A3075" t="s">
        <v>113</v>
      </c>
      <c r="B3075" t="s">
        <v>430</v>
      </c>
      <c r="C3075">
        <v>1961</v>
      </c>
      <c r="D3075" s="12">
        <v>7.5</v>
      </c>
    </row>
    <row r="3076" spans="1:4" x14ac:dyDescent="0.2">
      <c r="A3076" t="s">
        <v>113</v>
      </c>
      <c r="B3076" t="s">
        <v>430</v>
      </c>
      <c r="C3076">
        <v>1962</v>
      </c>
      <c r="D3076" s="12">
        <v>7.5</v>
      </c>
    </row>
    <row r="3077" spans="1:4" x14ac:dyDescent="0.2">
      <c r="A3077" t="s">
        <v>113</v>
      </c>
      <c r="B3077" t="s">
        <v>430</v>
      </c>
      <c r="C3077">
        <v>1963</v>
      </c>
      <c r="D3077" s="12">
        <v>7.5</v>
      </c>
    </row>
    <row r="3078" spans="1:4" x14ac:dyDescent="0.2">
      <c r="A3078" t="s">
        <v>113</v>
      </c>
      <c r="B3078" t="s">
        <v>430</v>
      </c>
      <c r="C3078">
        <v>1964</v>
      </c>
      <c r="D3078" s="12">
        <v>7.6</v>
      </c>
    </row>
    <row r="3079" spans="1:4" x14ac:dyDescent="0.2">
      <c r="A3079" t="s">
        <v>113</v>
      </c>
      <c r="B3079" t="s">
        <v>430</v>
      </c>
      <c r="C3079">
        <v>1965</v>
      </c>
      <c r="D3079" s="12">
        <v>7.8</v>
      </c>
    </row>
    <row r="3080" spans="1:4" x14ac:dyDescent="0.2">
      <c r="A3080" t="s">
        <v>113</v>
      </c>
      <c r="B3080" t="s">
        <v>430</v>
      </c>
      <c r="C3080">
        <v>1966</v>
      </c>
      <c r="D3080" s="12">
        <v>8</v>
      </c>
    </row>
    <row r="3081" spans="1:4" x14ac:dyDescent="0.2">
      <c r="A3081" t="s">
        <v>113</v>
      </c>
      <c r="B3081" t="s">
        <v>430</v>
      </c>
      <c r="C3081">
        <v>1967</v>
      </c>
      <c r="D3081" s="12">
        <v>8</v>
      </c>
    </row>
    <row r="3082" spans="1:4" x14ac:dyDescent="0.2">
      <c r="A3082" t="s">
        <v>113</v>
      </c>
      <c r="B3082" t="s">
        <v>430</v>
      </c>
      <c r="C3082">
        <v>1968</v>
      </c>
      <c r="D3082" s="12">
        <v>8.4</v>
      </c>
    </row>
    <row r="3083" spans="1:4" x14ac:dyDescent="0.2">
      <c r="A3083" t="s">
        <v>113</v>
      </c>
      <c r="B3083" t="s">
        <v>430</v>
      </c>
      <c r="C3083">
        <v>1969</v>
      </c>
      <c r="D3083" s="12">
        <v>8.1</v>
      </c>
    </row>
    <row r="3084" spans="1:4" x14ac:dyDescent="0.2">
      <c r="A3084" t="s">
        <v>113</v>
      </c>
      <c r="B3084" t="s">
        <v>430</v>
      </c>
      <c r="C3084">
        <v>1970</v>
      </c>
      <c r="D3084" s="12">
        <v>8.5</v>
      </c>
    </row>
    <row r="3085" spans="1:4" x14ac:dyDescent="0.2">
      <c r="A3085" t="s">
        <v>113</v>
      </c>
      <c r="B3085" t="s">
        <v>430</v>
      </c>
      <c r="C3085">
        <v>1971</v>
      </c>
      <c r="D3085" s="12">
        <v>8.1999999999999993</v>
      </c>
    </row>
    <row r="3086" spans="1:4" x14ac:dyDescent="0.2">
      <c r="A3086" t="s">
        <v>113</v>
      </c>
      <c r="B3086" t="s">
        <v>430</v>
      </c>
      <c r="C3086">
        <v>1972</v>
      </c>
      <c r="D3086" s="12">
        <v>8.6</v>
      </c>
    </row>
    <row r="3087" spans="1:4" x14ac:dyDescent="0.2">
      <c r="A3087" t="s">
        <v>113</v>
      </c>
      <c r="B3087" t="s">
        <v>430</v>
      </c>
      <c r="C3087">
        <v>1973</v>
      </c>
      <c r="D3087" s="12">
        <v>8.1</v>
      </c>
    </row>
    <row r="3088" spans="1:4" x14ac:dyDescent="0.2">
      <c r="A3088" t="s">
        <v>113</v>
      </c>
      <c r="B3088" t="s">
        <v>430</v>
      </c>
      <c r="C3088">
        <v>1974</v>
      </c>
      <c r="D3088" s="12">
        <v>7.8</v>
      </c>
    </row>
    <row r="3089" spans="1:4" x14ac:dyDescent="0.2">
      <c r="A3089" t="s">
        <v>113</v>
      </c>
      <c r="B3089" t="s">
        <v>430</v>
      </c>
      <c r="C3089">
        <v>1975</v>
      </c>
      <c r="D3089" s="12">
        <v>7.7</v>
      </c>
    </row>
    <row r="3090" spans="1:4" x14ac:dyDescent="0.2">
      <c r="A3090" t="s">
        <v>113</v>
      </c>
      <c r="B3090" t="s">
        <v>430</v>
      </c>
      <c r="C3090">
        <v>1976</v>
      </c>
      <c r="D3090" s="12">
        <v>7.2</v>
      </c>
    </row>
    <row r="3091" spans="1:4" x14ac:dyDescent="0.2">
      <c r="A3091" t="s">
        <v>113</v>
      </c>
      <c r="B3091" t="s">
        <v>430</v>
      </c>
      <c r="C3091">
        <v>1977</v>
      </c>
      <c r="D3091" s="12">
        <v>7.2</v>
      </c>
    </row>
    <row r="3092" spans="1:4" x14ac:dyDescent="0.2">
      <c r="A3092" t="s">
        <v>113</v>
      </c>
      <c r="B3092" t="s">
        <v>430</v>
      </c>
      <c r="C3092">
        <v>1978</v>
      </c>
      <c r="D3092" s="12">
        <v>7.4</v>
      </c>
    </row>
    <row r="3093" spans="1:4" x14ac:dyDescent="0.2">
      <c r="A3093" t="s">
        <v>113</v>
      </c>
      <c r="B3093" t="s">
        <v>430</v>
      </c>
      <c r="C3093">
        <v>1979</v>
      </c>
      <c r="D3093" s="12">
        <v>7.4</v>
      </c>
    </row>
    <row r="3094" spans="1:4" x14ac:dyDescent="0.2">
      <c r="A3094" t="s">
        <v>113</v>
      </c>
      <c r="B3094" t="s">
        <v>430</v>
      </c>
      <c r="C3094">
        <v>1980</v>
      </c>
      <c r="D3094" s="12">
        <v>7.4</v>
      </c>
    </row>
    <row r="3095" spans="1:4" x14ac:dyDescent="0.2">
      <c r="A3095" t="s">
        <v>113</v>
      </c>
      <c r="B3095" t="s">
        <v>430</v>
      </c>
      <c r="C3095">
        <v>1981</v>
      </c>
      <c r="D3095" s="12">
        <v>7.1</v>
      </c>
    </row>
    <row r="3096" spans="1:4" x14ac:dyDescent="0.2">
      <c r="A3096" t="s">
        <v>113</v>
      </c>
      <c r="B3096" t="s">
        <v>430</v>
      </c>
      <c r="C3096">
        <v>1982</v>
      </c>
      <c r="D3096" s="12">
        <v>6.9</v>
      </c>
    </row>
    <row r="3097" spans="1:4" x14ac:dyDescent="0.2">
      <c r="A3097" t="s">
        <v>113</v>
      </c>
      <c r="B3097" t="s">
        <v>430</v>
      </c>
      <c r="C3097">
        <v>1983</v>
      </c>
      <c r="D3097" s="12">
        <v>6.9</v>
      </c>
    </row>
    <row r="3098" spans="1:4" x14ac:dyDescent="0.2">
      <c r="A3098" t="s">
        <v>113</v>
      </c>
      <c r="B3098" t="s">
        <v>430</v>
      </c>
      <c r="C3098">
        <v>1984</v>
      </c>
      <c r="D3098" s="12">
        <v>7</v>
      </c>
    </row>
    <row r="3099" spans="1:4" x14ac:dyDescent="0.2">
      <c r="A3099" t="s">
        <v>113</v>
      </c>
      <c r="B3099" t="s">
        <v>430</v>
      </c>
      <c r="C3099">
        <v>1985</v>
      </c>
      <c r="D3099" s="12">
        <v>7</v>
      </c>
    </row>
    <row r="3100" spans="1:4" x14ac:dyDescent="0.2">
      <c r="A3100" t="s">
        <v>113</v>
      </c>
      <c r="B3100" t="s">
        <v>430</v>
      </c>
      <c r="C3100">
        <v>1986</v>
      </c>
      <c r="D3100" s="12">
        <v>7</v>
      </c>
    </row>
    <row r="3101" spans="1:4" x14ac:dyDescent="0.2">
      <c r="A3101" t="s">
        <v>113</v>
      </c>
      <c r="B3101" t="s">
        <v>430</v>
      </c>
      <c r="C3101">
        <v>1987</v>
      </c>
      <c r="D3101" s="12">
        <v>7</v>
      </c>
    </row>
    <row r="3102" spans="1:4" x14ac:dyDescent="0.2">
      <c r="A3102" t="s">
        <v>113</v>
      </c>
      <c r="B3102" t="s">
        <v>430</v>
      </c>
      <c r="C3102">
        <v>1988</v>
      </c>
      <c r="D3102" s="12">
        <v>6.9</v>
      </c>
    </row>
    <row r="3103" spans="1:4" x14ac:dyDescent="0.2">
      <c r="A3103" t="s">
        <v>113</v>
      </c>
      <c r="B3103" t="s">
        <v>430</v>
      </c>
      <c r="C3103">
        <v>1989</v>
      </c>
      <c r="D3103" s="12">
        <v>6.9</v>
      </c>
    </row>
    <row r="3104" spans="1:4" x14ac:dyDescent="0.2">
      <c r="A3104" t="s">
        <v>113</v>
      </c>
      <c r="B3104" t="s">
        <v>430</v>
      </c>
      <c r="C3104">
        <v>1990</v>
      </c>
      <c r="D3104" s="12">
        <v>6.6</v>
      </c>
    </row>
    <row r="3105" spans="1:4" x14ac:dyDescent="0.2">
      <c r="A3105" t="s">
        <v>113</v>
      </c>
      <c r="B3105" t="s">
        <v>430</v>
      </c>
      <c r="C3105">
        <v>1991</v>
      </c>
      <c r="D3105" s="12">
        <v>6.1</v>
      </c>
    </row>
    <row r="3106" spans="1:4" x14ac:dyDescent="0.2">
      <c r="A3106" t="s">
        <v>113</v>
      </c>
      <c r="B3106" t="s">
        <v>430</v>
      </c>
      <c r="C3106">
        <v>1992</v>
      </c>
      <c r="D3106" s="12">
        <v>6.2</v>
      </c>
    </row>
    <row r="3107" spans="1:4" x14ac:dyDescent="0.2">
      <c r="A3107" t="s">
        <v>113</v>
      </c>
      <c r="B3107" t="s">
        <v>430</v>
      </c>
      <c r="C3107">
        <v>1993</v>
      </c>
      <c r="D3107" s="12">
        <v>5.9</v>
      </c>
    </row>
    <row r="3108" spans="1:4" x14ac:dyDescent="0.2">
      <c r="A3108" t="s">
        <v>113</v>
      </c>
      <c r="B3108" t="s">
        <v>430</v>
      </c>
      <c r="C3108">
        <v>1994</v>
      </c>
      <c r="D3108" s="12">
        <v>5.7</v>
      </c>
    </row>
    <row r="3109" spans="1:4" x14ac:dyDescent="0.2">
      <c r="A3109" t="s">
        <v>113</v>
      </c>
      <c r="B3109" t="s">
        <v>430</v>
      </c>
      <c r="C3109">
        <v>1995</v>
      </c>
      <c r="D3109" s="12">
        <v>5.6</v>
      </c>
    </row>
    <row r="3110" spans="1:4" x14ac:dyDescent="0.2">
      <c r="A3110" t="s">
        <v>113</v>
      </c>
      <c r="B3110" t="s">
        <v>430</v>
      </c>
      <c r="C3110">
        <v>1996</v>
      </c>
      <c r="D3110" s="12">
        <v>5.5</v>
      </c>
    </row>
    <row r="3111" spans="1:4" x14ac:dyDescent="0.2">
      <c r="A3111" t="s">
        <v>113</v>
      </c>
      <c r="B3111" t="s">
        <v>430</v>
      </c>
      <c r="C3111">
        <v>1997</v>
      </c>
      <c r="D3111" s="12">
        <v>5.3</v>
      </c>
    </row>
    <row r="3112" spans="1:4" x14ac:dyDescent="0.2">
      <c r="A3112" t="s">
        <v>113</v>
      </c>
      <c r="B3112" t="s">
        <v>430</v>
      </c>
      <c r="C3112">
        <v>1998</v>
      </c>
      <c r="D3112" s="12">
        <v>5.2</v>
      </c>
    </row>
    <row r="3113" spans="1:4" x14ac:dyDescent="0.2">
      <c r="A3113" t="s">
        <v>113</v>
      </c>
      <c r="B3113" t="s">
        <v>430</v>
      </c>
      <c r="C3113">
        <v>1999</v>
      </c>
      <c r="D3113" s="12">
        <v>5.0999999999999996</v>
      </c>
    </row>
    <row r="3114" spans="1:4" x14ac:dyDescent="0.2">
      <c r="A3114" t="s">
        <v>113</v>
      </c>
      <c r="B3114" t="s">
        <v>430</v>
      </c>
      <c r="C3114">
        <v>2000</v>
      </c>
      <c r="D3114" s="12">
        <v>5.2</v>
      </c>
    </row>
    <row r="3115" spans="1:4" x14ac:dyDescent="0.2">
      <c r="A3115" t="s">
        <v>113</v>
      </c>
      <c r="B3115" t="s">
        <v>430</v>
      </c>
      <c r="C3115">
        <v>2001</v>
      </c>
      <c r="D3115" s="12">
        <v>4.8</v>
      </c>
    </row>
    <row r="3116" spans="1:4" x14ac:dyDescent="0.2">
      <c r="A3116" t="s">
        <v>113</v>
      </c>
      <c r="B3116" t="s">
        <v>430</v>
      </c>
      <c r="C3116">
        <v>2002</v>
      </c>
      <c r="D3116" s="12">
        <v>4.9000000000000004</v>
      </c>
    </row>
    <row r="3117" spans="1:4" x14ac:dyDescent="0.2">
      <c r="A3117" t="s">
        <v>113</v>
      </c>
      <c r="B3117" t="s">
        <v>430</v>
      </c>
      <c r="C3117">
        <v>2003</v>
      </c>
      <c r="D3117" s="12">
        <v>5.2</v>
      </c>
    </row>
    <row r="3118" spans="1:4" x14ac:dyDescent="0.2">
      <c r="A3118" t="s">
        <v>113</v>
      </c>
      <c r="B3118" t="s">
        <v>430</v>
      </c>
      <c r="C3118">
        <v>2005</v>
      </c>
      <c r="D3118" s="12">
        <v>4.6999998090000004</v>
      </c>
    </row>
    <row r="3119" spans="1:4" x14ac:dyDescent="0.2">
      <c r="A3119" t="s">
        <v>113</v>
      </c>
      <c r="B3119" t="s">
        <v>430</v>
      </c>
      <c r="C3119">
        <v>2006</v>
      </c>
      <c r="D3119" s="12">
        <v>4.5</v>
      </c>
    </row>
    <row r="3120" spans="1:4" x14ac:dyDescent="0.2">
      <c r="A3120" t="s">
        <v>113</v>
      </c>
      <c r="B3120" t="s">
        <v>430</v>
      </c>
      <c r="C3120">
        <v>2007</v>
      </c>
      <c r="D3120" s="12">
        <v>4.5</v>
      </c>
    </row>
    <row r="3121" spans="1:4" x14ac:dyDescent="0.2">
      <c r="A3121" t="s">
        <v>113</v>
      </c>
      <c r="B3121" t="s">
        <v>430</v>
      </c>
      <c r="C3121">
        <v>2008</v>
      </c>
      <c r="D3121" s="12">
        <v>4.4000000000000004</v>
      </c>
    </row>
    <row r="3122" spans="1:4" x14ac:dyDescent="0.2">
      <c r="A3122" t="s">
        <v>113</v>
      </c>
      <c r="B3122" t="s">
        <v>430</v>
      </c>
      <c r="C3122">
        <v>2009</v>
      </c>
      <c r="D3122" s="12">
        <v>4.3</v>
      </c>
    </row>
    <row r="3123" spans="1:4" x14ac:dyDescent="0.2">
      <c r="A3123" t="s">
        <v>113</v>
      </c>
      <c r="B3123" t="s">
        <v>430</v>
      </c>
      <c r="C3123">
        <v>2010</v>
      </c>
      <c r="D3123" s="12">
        <v>4.5</v>
      </c>
    </row>
    <row r="3124" spans="1:4" x14ac:dyDescent="0.2">
      <c r="A3124" t="s">
        <v>113</v>
      </c>
      <c r="B3124" t="s">
        <v>430</v>
      </c>
      <c r="C3124">
        <v>2011</v>
      </c>
      <c r="D3124" s="12">
        <v>4.5</v>
      </c>
    </row>
    <row r="3125" spans="1:4" x14ac:dyDescent="0.2">
      <c r="A3125" t="s">
        <v>113</v>
      </c>
      <c r="B3125" t="s">
        <v>430</v>
      </c>
      <c r="C3125">
        <v>2013</v>
      </c>
      <c r="D3125" s="12">
        <v>4.3</v>
      </c>
    </row>
    <row r="3126" spans="1:4" x14ac:dyDescent="0.2">
      <c r="A3126" t="s">
        <v>113</v>
      </c>
      <c r="B3126" t="s">
        <v>430</v>
      </c>
      <c r="C3126">
        <v>2014</v>
      </c>
      <c r="D3126" s="12">
        <v>4.5</v>
      </c>
    </row>
    <row r="3127" spans="1:4" x14ac:dyDescent="0.2">
      <c r="A3127" t="s">
        <v>113</v>
      </c>
      <c r="B3127" t="s">
        <v>430</v>
      </c>
      <c r="C3127">
        <v>2015</v>
      </c>
      <c r="D3127" s="12">
        <v>4.4000000000000004</v>
      </c>
    </row>
    <row r="3128" spans="1:4" x14ac:dyDescent="0.2">
      <c r="A3128" t="s">
        <v>113</v>
      </c>
      <c r="B3128" t="s">
        <v>430</v>
      </c>
      <c r="C3128">
        <v>2016</v>
      </c>
      <c r="D3128" s="12">
        <v>4.4000000000000004</v>
      </c>
    </row>
    <row r="3129" spans="1:4" x14ac:dyDescent="0.2">
      <c r="A3129" t="s">
        <v>73</v>
      </c>
      <c r="B3129" t="s">
        <v>431</v>
      </c>
      <c r="C3129">
        <v>1920</v>
      </c>
      <c r="D3129" s="12">
        <v>12</v>
      </c>
    </row>
    <row r="3130" spans="1:4" x14ac:dyDescent="0.2">
      <c r="A3130" t="s">
        <v>73</v>
      </c>
      <c r="B3130" t="s">
        <v>431</v>
      </c>
      <c r="C3130">
        <v>1921</v>
      </c>
      <c r="D3130" s="12">
        <v>10.7</v>
      </c>
    </row>
    <row r="3131" spans="1:4" x14ac:dyDescent="0.2">
      <c r="A3131" t="s">
        <v>73</v>
      </c>
      <c r="B3131" t="s">
        <v>431</v>
      </c>
      <c r="C3131">
        <v>1922</v>
      </c>
      <c r="D3131" s="12">
        <v>10.3</v>
      </c>
    </row>
    <row r="3132" spans="1:4" x14ac:dyDescent="0.2">
      <c r="A3132" t="s">
        <v>73</v>
      </c>
      <c r="B3132" t="s">
        <v>431</v>
      </c>
      <c r="C3132">
        <v>1923</v>
      </c>
      <c r="D3132" s="12">
        <v>11</v>
      </c>
    </row>
    <row r="3133" spans="1:4" x14ac:dyDescent="0.2">
      <c r="A3133" t="s">
        <v>73</v>
      </c>
      <c r="B3133" t="s">
        <v>431</v>
      </c>
      <c r="C3133">
        <v>1924</v>
      </c>
      <c r="D3133" s="12">
        <v>10.4</v>
      </c>
    </row>
    <row r="3134" spans="1:4" x14ac:dyDescent="0.2">
      <c r="A3134" t="s">
        <v>73</v>
      </c>
      <c r="B3134" t="s">
        <v>431</v>
      </c>
      <c r="C3134">
        <v>1925</v>
      </c>
      <c r="D3134" s="12">
        <v>10.3</v>
      </c>
    </row>
    <row r="3135" spans="1:4" x14ac:dyDescent="0.2">
      <c r="A3135" t="s">
        <v>73</v>
      </c>
      <c r="B3135" t="s">
        <v>431</v>
      </c>
      <c r="C3135">
        <v>1926</v>
      </c>
      <c r="D3135" s="12">
        <v>10.199999999999999</v>
      </c>
    </row>
    <row r="3136" spans="1:4" x14ac:dyDescent="0.2">
      <c r="A3136" t="s">
        <v>73</v>
      </c>
      <c r="B3136" t="s">
        <v>431</v>
      </c>
      <c r="C3136">
        <v>1927</v>
      </c>
      <c r="D3136" s="12">
        <v>10.1</v>
      </c>
    </row>
    <row r="3137" spans="1:4" x14ac:dyDescent="0.2">
      <c r="A3137" t="s">
        <v>73</v>
      </c>
      <c r="B3137" t="s">
        <v>431</v>
      </c>
      <c r="C3137">
        <v>1928</v>
      </c>
      <c r="D3137" s="12">
        <v>9.8000000000000007</v>
      </c>
    </row>
    <row r="3138" spans="1:4" x14ac:dyDescent="0.2">
      <c r="A3138" t="s">
        <v>73</v>
      </c>
      <c r="B3138" t="s">
        <v>431</v>
      </c>
      <c r="C3138">
        <v>1929</v>
      </c>
      <c r="D3138" s="12">
        <v>10.1</v>
      </c>
    </row>
    <row r="3139" spans="1:4" x14ac:dyDescent="0.2">
      <c r="A3139" t="s">
        <v>73</v>
      </c>
      <c r="B3139" t="s">
        <v>431</v>
      </c>
      <c r="C3139">
        <v>1930</v>
      </c>
      <c r="D3139" s="12">
        <v>9.1999999999999993</v>
      </c>
    </row>
    <row r="3140" spans="1:4" x14ac:dyDescent="0.2">
      <c r="A3140" t="s">
        <v>73</v>
      </c>
      <c r="B3140" t="s">
        <v>431</v>
      </c>
      <c r="C3140">
        <v>1931</v>
      </c>
      <c r="D3140" s="12">
        <v>8.6</v>
      </c>
    </row>
    <row r="3141" spans="1:4" x14ac:dyDescent="0.2">
      <c r="A3141" t="s">
        <v>73</v>
      </c>
      <c r="B3141" t="s">
        <v>431</v>
      </c>
      <c r="C3141">
        <v>1932</v>
      </c>
      <c r="D3141" s="12">
        <v>7.9</v>
      </c>
    </row>
    <row r="3142" spans="1:4" x14ac:dyDescent="0.2">
      <c r="A3142" t="s">
        <v>73</v>
      </c>
      <c r="B3142" t="s">
        <v>431</v>
      </c>
      <c r="C3142">
        <v>1933</v>
      </c>
      <c r="D3142" s="12">
        <v>8.6999999999999993</v>
      </c>
    </row>
    <row r="3143" spans="1:4" x14ac:dyDescent="0.2">
      <c r="A3143" t="s">
        <v>73</v>
      </c>
      <c r="B3143" t="s">
        <v>431</v>
      </c>
      <c r="C3143">
        <v>1934</v>
      </c>
      <c r="D3143" s="12">
        <v>10.3</v>
      </c>
    </row>
    <row r="3144" spans="1:4" x14ac:dyDescent="0.2">
      <c r="A3144" t="s">
        <v>73</v>
      </c>
      <c r="B3144" t="s">
        <v>431</v>
      </c>
      <c r="C3144">
        <v>1935</v>
      </c>
      <c r="D3144" s="12">
        <v>10.4</v>
      </c>
    </row>
    <row r="3145" spans="1:4" x14ac:dyDescent="0.2">
      <c r="A3145" t="s">
        <v>73</v>
      </c>
      <c r="B3145" t="s">
        <v>431</v>
      </c>
      <c r="C3145">
        <v>1936</v>
      </c>
      <c r="D3145" s="12">
        <v>10.7</v>
      </c>
    </row>
    <row r="3146" spans="1:4" x14ac:dyDescent="0.2">
      <c r="A3146" t="s">
        <v>73</v>
      </c>
      <c r="B3146" t="s">
        <v>431</v>
      </c>
      <c r="C3146">
        <v>1937</v>
      </c>
      <c r="D3146" s="12">
        <v>11.3</v>
      </c>
    </row>
    <row r="3147" spans="1:4" x14ac:dyDescent="0.2">
      <c r="A3147" t="s">
        <v>73</v>
      </c>
      <c r="B3147" t="s">
        <v>431</v>
      </c>
      <c r="C3147">
        <v>1938</v>
      </c>
      <c r="D3147" s="12">
        <v>10.3</v>
      </c>
    </row>
    <row r="3148" spans="1:4" x14ac:dyDescent="0.2">
      <c r="A3148" t="s">
        <v>73</v>
      </c>
      <c r="B3148" t="s">
        <v>431</v>
      </c>
      <c r="C3148">
        <v>1939</v>
      </c>
      <c r="D3148" s="12">
        <v>10.7</v>
      </c>
    </row>
    <row r="3149" spans="1:4" x14ac:dyDescent="0.2">
      <c r="A3149" t="s">
        <v>73</v>
      </c>
      <c r="B3149" t="s">
        <v>431</v>
      </c>
      <c r="C3149">
        <v>1940</v>
      </c>
      <c r="D3149" s="12">
        <v>12.1</v>
      </c>
    </row>
    <row r="3150" spans="1:4" x14ac:dyDescent="0.2">
      <c r="A3150" t="s">
        <v>73</v>
      </c>
      <c r="B3150" t="s">
        <v>431</v>
      </c>
      <c r="C3150">
        <v>1941</v>
      </c>
      <c r="D3150" s="12">
        <v>12.7</v>
      </c>
    </row>
    <row r="3151" spans="1:4" x14ac:dyDescent="0.2">
      <c r="A3151" t="s">
        <v>73</v>
      </c>
      <c r="B3151" t="s">
        <v>431</v>
      </c>
      <c r="C3151">
        <v>1942</v>
      </c>
      <c r="D3151" s="12">
        <v>13.2</v>
      </c>
    </row>
    <row r="3152" spans="1:4" x14ac:dyDescent="0.2">
      <c r="A3152" t="s">
        <v>73</v>
      </c>
      <c r="B3152" t="s">
        <v>431</v>
      </c>
      <c r="C3152">
        <v>1943</v>
      </c>
      <c r="D3152" s="12">
        <v>11.7</v>
      </c>
    </row>
    <row r="3153" spans="1:4" x14ac:dyDescent="0.2">
      <c r="A3153" t="s">
        <v>73</v>
      </c>
      <c r="B3153" t="s">
        <v>431</v>
      </c>
      <c r="C3153">
        <v>1944</v>
      </c>
      <c r="D3153" s="12">
        <v>10.9</v>
      </c>
    </row>
    <row r="3154" spans="1:4" x14ac:dyDescent="0.2">
      <c r="A3154" t="s">
        <v>73</v>
      </c>
      <c r="B3154" t="s">
        <v>431</v>
      </c>
      <c r="C3154">
        <v>1945</v>
      </c>
      <c r="D3154" s="12">
        <v>12.2</v>
      </c>
    </row>
    <row r="3155" spans="1:4" x14ac:dyDescent="0.2">
      <c r="A3155" t="s">
        <v>73</v>
      </c>
      <c r="B3155" t="s">
        <v>431</v>
      </c>
      <c r="C3155">
        <v>1946</v>
      </c>
      <c r="D3155" s="12">
        <v>16.399999999999999</v>
      </c>
    </row>
    <row r="3156" spans="1:4" x14ac:dyDescent="0.2">
      <c r="A3156" t="s">
        <v>73</v>
      </c>
      <c r="B3156" t="s">
        <v>431</v>
      </c>
      <c r="C3156">
        <v>1947</v>
      </c>
      <c r="D3156" s="12">
        <v>13.9</v>
      </c>
    </row>
    <row r="3157" spans="1:4" x14ac:dyDescent="0.2">
      <c r="A3157" t="s">
        <v>73</v>
      </c>
      <c r="B3157" t="s">
        <v>431</v>
      </c>
      <c r="C3157">
        <v>1948</v>
      </c>
      <c r="D3157" s="12">
        <v>12.4</v>
      </c>
    </row>
    <row r="3158" spans="1:4" x14ac:dyDescent="0.2">
      <c r="A3158" t="s">
        <v>73</v>
      </c>
      <c r="B3158" t="s">
        <v>431</v>
      </c>
      <c r="C3158">
        <v>1949</v>
      </c>
      <c r="D3158" s="12">
        <v>10.6</v>
      </c>
    </row>
    <row r="3159" spans="1:4" x14ac:dyDescent="0.2">
      <c r="A3159" t="s">
        <v>73</v>
      </c>
      <c r="B3159" t="s">
        <v>431</v>
      </c>
      <c r="C3159">
        <v>1950</v>
      </c>
      <c r="D3159" s="12">
        <v>11.1</v>
      </c>
    </row>
    <row r="3160" spans="1:4" x14ac:dyDescent="0.2">
      <c r="A3160" t="s">
        <v>73</v>
      </c>
      <c r="B3160" t="s">
        <v>431</v>
      </c>
      <c r="C3160">
        <v>1951</v>
      </c>
      <c r="D3160" s="12">
        <v>10.4</v>
      </c>
    </row>
    <row r="3161" spans="1:4" x14ac:dyDescent="0.2">
      <c r="A3161" t="s">
        <v>73</v>
      </c>
      <c r="B3161" t="s">
        <v>431</v>
      </c>
      <c r="C3161">
        <v>1952</v>
      </c>
      <c r="D3161" s="12">
        <v>9.9</v>
      </c>
    </row>
    <row r="3162" spans="1:4" x14ac:dyDescent="0.2">
      <c r="A3162" t="s">
        <v>73</v>
      </c>
      <c r="B3162" t="s">
        <v>431</v>
      </c>
      <c r="C3162">
        <v>1953</v>
      </c>
      <c r="D3162" s="12">
        <v>9.8000000000000007</v>
      </c>
    </row>
    <row r="3163" spans="1:4" x14ac:dyDescent="0.2">
      <c r="A3163" t="s">
        <v>73</v>
      </c>
      <c r="B3163" t="s">
        <v>431</v>
      </c>
      <c r="C3163">
        <v>1954</v>
      </c>
      <c r="D3163" s="12">
        <v>9.1999999999999993</v>
      </c>
    </row>
    <row r="3164" spans="1:4" x14ac:dyDescent="0.2">
      <c r="A3164" t="s">
        <v>73</v>
      </c>
      <c r="B3164" t="s">
        <v>431</v>
      </c>
      <c r="C3164">
        <v>1955</v>
      </c>
      <c r="D3164" s="12">
        <v>9.3000000000000007</v>
      </c>
    </row>
    <row r="3165" spans="1:4" x14ac:dyDescent="0.2">
      <c r="A3165" t="s">
        <v>73</v>
      </c>
      <c r="B3165" t="s">
        <v>431</v>
      </c>
      <c r="C3165">
        <v>1956</v>
      </c>
      <c r="D3165" s="12">
        <v>9.5</v>
      </c>
    </row>
    <row r="3166" spans="1:4" x14ac:dyDescent="0.2">
      <c r="A3166" t="s">
        <v>73</v>
      </c>
      <c r="B3166" t="s">
        <v>431</v>
      </c>
      <c r="C3166">
        <v>1957</v>
      </c>
      <c r="D3166" s="12">
        <v>8.9</v>
      </c>
    </row>
    <row r="3167" spans="1:4" x14ac:dyDescent="0.2">
      <c r="A3167" t="s">
        <v>73</v>
      </c>
      <c r="B3167" t="s">
        <v>431</v>
      </c>
      <c r="C3167">
        <v>1958</v>
      </c>
      <c r="D3167" s="12">
        <v>8.4</v>
      </c>
    </row>
    <row r="3168" spans="1:4" x14ac:dyDescent="0.2">
      <c r="A3168" t="s">
        <v>73</v>
      </c>
      <c r="B3168" t="s">
        <v>431</v>
      </c>
      <c r="C3168">
        <v>1959</v>
      </c>
      <c r="D3168" s="12">
        <v>8.5</v>
      </c>
    </row>
    <row r="3169" spans="1:4" x14ac:dyDescent="0.2">
      <c r="A3169" t="s">
        <v>73</v>
      </c>
      <c r="B3169" t="s">
        <v>431</v>
      </c>
      <c r="C3169">
        <v>1960</v>
      </c>
      <c r="D3169" s="12">
        <v>8.5</v>
      </c>
    </row>
    <row r="3170" spans="1:4" x14ac:dyDescent="0.2">
      <c r="A3170" t="s">
        <v>73</v>
      </c>
      <c r="B3170" t="s">
        <v>431</v>
      </c>
      <c r="C3170">
        <v>1961</v>
      </c>
      <c r="D3170" s="12">
        <v>8.5</v>
      </c>
    </row>
    <row r="3171" spans="1:4" x14ac:dyDescent="0.2">
      <c r="A3171" t="s">
        <v>73</v>
      </c>
      <c r="B3171" t="s">
        <v>431</v>
      </c>
      <c r="C3171">
        <v>1962</v>
      </c>
      <c r="D3171" s="12">
        <v>8.5</v>
      </c>
    </row>
    <row r="3172" spans="1:4" x14ac:dyDescent="0.2">
      <c r="A3172" t="s">
        <v>73</v>
      </c>
      <c r="B3172" t="s">
        <v>431</v>
      </c>
      <c r="C3172">
        <v>1963</v>
      </c>
      <c r="D3172" s="12">
        <v>8.8000000000000007</v>
      </c>
    </row>
    <row r="3173" spans="1:4" x14ac:dyDescent="0.2">
      <c r="A3173" t="s">
        <v>73</v>
      </c>
      <c r="B3173" t="s">
        <v>431</v>
      </c>
      <c r="C3173">
        <v>1964</v>
      </c>
      <c r="D3173" s="12">
        <v>9</v>
      </c>
    </row>
    <row r="3174" spans="1:4" x14ac:dyDescent="0.2">
      <c r="A3174" t="s">
        <v>73</v>
      </c>
      <c r="B3174" t="s">
        <v>431</v>
      </c>
      <c r="C3174">
        <v>1965</v>
      </c>
      <c r="D3174" s="12">
        <v>9.3000000000000007</v>
      </c>
    </row>
    <row r="3175" spans="1:4" x14ac:dyDescent="0.2">
      <c r="A3175" t="s">
        <v>73</v>
      </c>
      <c r="B3175" t="s">
        <v>431</v>
      </c>
      <c r="C3175">
        <v>1966</v>
      </c>
      <c r="D3175" s="12">
        <v>9.5</v>
      </c>
    </row>
    <row r="3176" spans="1:4" x14ac:dyDescent="0.2">
      <c r="A3176" t="s">
        <v>73</v>
      </c>
      <c r="B3176" t="s">
        <v>431</v>
      </c>
      <c r="C3176">
        <v>1967</v>
      </c>
      <c r="D3176" s="12">
        <v>9.6999999999999993</v>
      </c>
    </row>
    <row r="3177" spans="1:4" x14ac:dyDescent="0.2">
      <c r="A3177" t="s">
        <v>73</v>
      </c>
      <c r="B3177" t="s">
        <v>431</v>
      </c>
      <c r="C3177">
        <v>1968</v>
      </c>
      <c r="D3177" s="12">
        <v>10.4</v>
      </c>
    </row>
    <row r="3178" spans="1:4" x14ac:dyDescent="0.2">
      <c r="A3178" t="s">
        <v>73</v>
      </c>
      <c r="B3178" t="s">
        <v>431</v>
      </c>
      <c r="C3178">
        <v>1969</v>
      </c>
      <c r="D3178" s="12">
        <v>10.6</v>
      </c>
    </row>
    <row r="3179" spans="1:4" x14ac:dyDescent="0.2">
      <c r="A3179" t="s">
        <v>73</v>
      </c>
      <c r="B3179" t="s">
        <v>431</v>
      </c>
      <c r="C3179">
        <v>1970</v>
      </c>
      <c r="D3179" s="12">
        <v>10.6</v>
      </c>
    </row>
    <row r="3180" spans="1:4" x14ac:dyDescent="0.2">
      <c r="A3180" t="s">
        <v>73</v>
      </c>
      <c r="B3180" t="s">
        <v>431</v>
      </c>
      <c r="C3180">
        <v>1971</v>
      </c>
      <c r="D3180" s="12">
        <v>10.6</v>
      </c>
    </row>
    <row r="3181" spans="1:4" x14ac:dyDescent="0.2">
      <c r="A3181" t="s">
        <v>73</v>
      </c>
      <c r="B3181" t="s">
        <v>431</v>
      </c>
      <c r="C3181">
        <v>1972</v>
      </c>
      <c r="D3181" s="12">
        <v>10.9</v>
      </c>
    </row>
    <row r="3182" spans="1:4" x14ac:dyDescent="0.2">
      <c r="A3182" t="s">
        <v>73</v>
      </c>
      <c r="B3182" t="s">
        <v>431</v>
      </c>
      <c r="C3182">
        <v>1973</v>
      </c>
      <c r="D3182" s="12">
        <v>10.8</v>
      </c>
    </row>
    <row r="3183" spans="1:4" x14ac:dyDescent="0.2">
      <c r="A3183" t="s">
        <v>73</v>
      </c>
      <c r="B3183" t="s">
        <v>431</v>
      </c>
      <c r="C3183">
        <v>1974</v>
      </c>
      <c r="D3183" s="12">
        <v>10.5</v>
      </c>
    </row>
    <row r="3184" spans="1:4" x14ac:dyDescent="0.2">
      <c r="A3184" t="s">
        <v>73</v>
      </c>
      <c r="B3184" t="s">
        <v>431</v>
      </c>
      <c r="C3184">
        <v>1975</v>
      </c>
      <c r="D3184" s="12">
        <v>10</v>
      </c>
    </row>
    <row r="3185" spans="1:4" x14ac:dyDescent="0.2">
      <c r="A3185" t="s">
        <v>73</v>
      </c>
      <c r="B3185" t="s">
        <v>431</v>
      </c>
      <c r="C3185">
        <v>1976</v>
      </c>
      <c r="D3185" s="12">
        <v>9.9</v>
      </c>
    </row>
    <row r="3186" spans="1:4" x14ac:dyDescent="0.2">
      <c r="A3186" t="s">
        <v>73</v>
      </c>
      <c r="B3186" t="s">
        <v>431</v>
      </c>
      <c r="C3186">
        <v>1977</v>
      </c>
      <c r="D3186" s="12">
        <v>9.9</v>
      </c>
    </row>
    <row r="3187" spans="1:4" x14ac:dyDescent="0.2">
      <c r="A3187" t="s">
        <v>73</v>
      </c>
      <c r="B3187" t="s">
        <v>431</v>
      </c>
      <c r="C3187">
        <v>1978</v>
      </c>
      <c r="D3187" s="12">
        <v>10.3</v>
      </c>
    </row>
    <row r="3188" spans="1:4" x14ac:dyDescent="0.2">
      <c r="A3188" t="s">
        <v>73</v>
      </c>
      <c r="B3188" t="s">
        <v>431</v>
      </c>
      <c r="C3188">
        <v>1979</v>
      </c>
      <c r="D3188" s="12">
        <v>10.4</v>
      </c>
    </row>
    <row r="3189" spans="1:4" x14ac:dyDescent="0.2">
      <c r="A3189" t="s">
        <v>73</v>
      </c>
      <c r="B3189" t="s">
        <v>431</v>
      </c>
      <c r="C3189">
        <v>1980</v>
      </c>
      <c r="D3189" s="12">
        <v>10.6</v>
      </c>
    </row>
    <row r="3190" spans="1:4" x14ac:dyDescent="0.2">
      <c r="A3190" t="s">
        <v>73</v>
      </c>
      <c r="B3190" t="s">
        <v>431</v>
      </c>
      <c r="C3190">
        <v>1981</v>
      </c>
      <c r="D3190" s="12">
        <v>10.6</v>
      </c>
    </row>
    <row r="3191" spans="1:4" x14ac:dyDescent="0.2">
      <c r="A3191" t="s">
        <v>73</v>
      </c>
      <c r="B3191" t="s">
        <v>431</v>
      </c>
      <c r="C3191">
        <v>1982</v>
      </c>
      <c r="D3191" s="12">
        <v>10.6</v>
      </c>
    </row>
    <row r="3192" spans="1:4" x14ac:dyDescent="0.2">
      <c r="A3192" t="s">
        <v>73</v>
      </c>
      <c r="B3192" t="s">
        <v>431</v>
      </c>
      <c r="C3192">
        <v>1983</v>
      </c>
      <c r="D3192" s="12">
        <v>10.5</v>
      </c>
    </row>
    <row r="3193" spans="1:4" x14ac:dyDescent="0.2">
      <c r="A3193" t="s">
        <v>73</v>
      </c>
      <c r="B3193" t="s">
        <v>431</v>
      </c>
      <c r="C3193">
        <v>1984</v>
      </c>
      <c r="D3193" s="12">
        <v>10.5</v>
      </c>
    </row>
    <row r="3194" spans="1:4" x14ac:dyDescent="0.2">
      <c r="A3194" t="s">
        <v>73</v>
      </c>
      <c r="B3194" t="s">
        <v>431</v>
      </c>
      <c r="C3194">
        <v>1985</v>
      </c>
      <c r="D3194" s="12">
        <v>10.1</v>
      </c>
    </row>
    <row r="3195" spans="1:4" x14ac:dyDescent="0.2">
      <c r="A3195" t="s">
        <v>73</v>
      </c>
      <c r="B3195" t="s">
        <v>431</v>
      </c>
      <c r="C3195">
        <v>1986</v>
      </c>
      <c r="D3195" s="12">
        <v>10</v>
      </c>
    </row>
    <row r="3196" spans="1:4" x14ac:dyDescent="0.2">
      <c r="A3196" t="s">
        <v>73</v>
      </c>
      <c r="B3196" t="s">
        <v>431</v>
      </c>
      <c r="C3196">
        <v>1987</v>
      </c>
      <c r="D3196" s="12">
        <v>9.9</v>
      </c>
    </row>
    <row r="3197" spans="1:4" x14ac:dyDescent="0.2">
      <c r="A3197" t="s">
        <v>73</v>
      </c>
      <c r="B3197" t="s">
        <v>431</v>
      </c>
      <c r="C3197">
        <v>1988</v>
      </c>
      <c r="D3197" s="12">
        <v>9.6999999999999993</v>
      </c>
    </row>
    <row r="3198" spans="1:4" x14ac:dyDescent="0.2">
      <c r="A3198" t="s">
        <v>73</v>
      </c>
      <c r="B3198" t="s">
        <v>431</v>
      </c>
      <c r="C3198">
        <v>1989</v>
      </c>
      <c r="D3198" s="12">
        <v>9.6999999999999993</v>
      </c>
    </row>
    <row r="3199" spans="1:4" x14ac:dyDescent="0.2">
      <c r="A3199" t="s">
        <v>73</v>
      </c>
      <c r="B3199" t="s">
        <v>431</v>
      </c>
      <c r="C3199">
        <v>1990</v>
      </c>
      <c r="D3199" s="12">
        <v>9.8000000000000007</v>
      </c>
    </row>
    <row r="3200" spans="1:4" x14ac:dyDescent="0.2">
      <c r="A3200" t="s">
        <v>73</v>
      </c>
      <c r="B3200" t="s">
        <v>431</v>
      </c>
      <c r="C3200">
        <v>1991</v>
      </c>
      <c r="D3200" s="12">
        <v>9.4</v>
      </c>
    </row>
    <row r="3201" spans="1:4" x14ac:dyDescent="0.2">
      <c r="A3201" t="s">
        <v>73</v>
      </c>
      <c r="B3201" t="s">
        <v>431</v>
      </c>
      <c r="C3201">
        <v>1992</v>
      </c>
      <c r="D3201" s="12">
        <v>9.3000000000000007</v>
      </c>
    </row>
    <row r="3202" spans="1:4" x14ac:dyDescent="0.2">
      <c r="A3202" t="s">
        <v>73</v>
      </c>
      <c r="B3202" t="s">
        <v>431</v>
      </c>
      <c r="C3202">
        <v>1993</v>
      </c>
      <c r="D3202" s="12">
        <v>9</v>
      </c>
    </row>
    <row r="3203" spans="1:4" x14ac:dyDescent="0.2">
      <c r="A3203" t="s">
        <v>73</v>
      </c>
      <c r="B3203" t="s">
        <v>431</v>
      </c>
      <c r="C3203">
        <v>1994</v>
      </c>
      <c r="D3203" s="12">
        <v>9.1</v>
      </c>
    </row>
    <row r="3204" spans="1:4" x14ac:dyDescent="0.2">
      <c r="A3204" t="s">
        <v>73</v>
      </c>
      <c r="B3204" t="s">
        <v>431</v>
      </c>
      <c r="C3204">
        <v>1995</v>
      </c>
      <c r="D3204" s="12">
        <v>8.9</v>
      </c>
    </row>
    <row r="3205" spans="1:4" x14ac:dyDescent="0.2">
      <c r="A3205" t="s">
        <v>73</v>
      </c>
      <c r="B3205" t="s">
        <v>431</v>
      </c>
      <c r="C3205">
        <v>1996</v>
      </c>
      <c r="D3205" s="12">
        <v>8.8000001910000005</v>
      </c>
    </row>
    <row r="3206" spans="1:4" x14ac:dyDescent="0.2">
      <c r="A3206" t="s">
        <v>73</v>
      </c>
      <c r="B3206" t="s">
        <v>431</v>
      </c>
      <c r="C3206">
        <v>1997</v>
      </c>
      <c r="D3206" s="12">
        <v>8.8999996190000008</v>
      </c>
    </row>
    <row r="3207" spans="1:4" x14ac:dyDescent="0.2">
      <c r="A3207" t="s">
        <v>73</v>
      </c>
      <c r="B3207" t="s">
        <v>431</v>
      </c>
      <c r="C3207">
        <v>1998</v>
      </c>
      <c r="D3207" s="12">
        <v>8.3999996190000008</v>
      </c>
    </row>
    <row r="3208" spans="1:4" x14ac:dyDescent="0.2">
      <c r="A3208" t="s">
        <v>73</v>
      </c>
      <c r="B3208" t="s">
        <v>431</v>
      </c>
      <c r="C3208">
        <v>1999</v>
      </c>
      <c r="D3208" s="12">
        <v>8.6000003809999992</v>
      </c>
    </row>
    <row r="3209" spans="1:4" x14ac:dyDescent="0.2">
      <c r="A3209" t="s">
        <v>73</v>
      </c>
      <c r="B3209" t="s">
        <v>431</v>
      </c>
      <c r="C3209">
        <v>2000</v>
      </c>
      <c r="D3209" s="12">
        <v>8.3000001910000005</v>
      </c>
    </row>
    <row r="3210" spans="1:4" x14ac:dyDescent="0.2">
      <c r="A3210" t="s">
        <v>73</v>
      </c>
      <c r="B3210" t="s">
        <v>431</v>
      </c>
      <c r="C3210">
        <v>2001</v>
      </c>
      <c r="D3210" s="12">
        <v>8.1999998089999995</v>
      </c>
    </row>
    <row r="3211" spans="1:4" x14ac:dyDescent="0.2">
      <c r="A3211" t="s">
        <v>73</v>
      </c>
      <c r="B3211" t="s">
        <v>431</v>
      </c>
      <c r="C3211">
        <v>2002</v>
      </c>
      <c r="D3211" s="12">
        <v>7.8000001909999996</v>
      </c>
    </row>
    <row r="3212" spans="1:4" x14ac:dyDescent="0.2">
      <c r="A3212" t="s">
        <v>73</v>
      </c>
      <c r="B3212" t="s">
        <v>431</v>
      </c>
      <c r="C3212">
        <v>2003</v>
      </c>
      <c r="D3212" s="12">
        <v>7.6999998090000004</v>
      </c>
    </row>
    <row r="3213" spans="1:4" x14ac:dyDescent="0.2">
      <c r="A3213" t="s">
        <v>73</v>
      </c>
      <c r="B3213" t="s">
        <v>431</v>
      </c>
      <c r="C3213">
        <v>2004</v>
      </c>
      <c r="D3213" s="12">
        <v>7.8000001909999996</v>
      </c>
    </row>
    <row r="3214" spans="1:4" x14ac:dyDescent="0.2">
      <c r="A3214" t="s">
        <v>73</v>
      </c>
      <c r="B3214" t="s">
        <v>431</v>
      </c>
      <c r="C3214">
        <v>2005</v>
      </c>
      <c r="D3214" s="12">
        <v>7.5999999049999998</v>
      </c>
    </row>
    <row r="3215" spans="1:4" x14ac:dyDescent="0.2">
      <c r="A3215" t="s">
        <v>73</v>
      </c>
      <c r="B3215" t="s">
        <v>431</v>
      </c>
      <c r="C3215">
        <v>2006</v>
      </c>
      <c r="D3215" s="12">
        <v>7.5</v>
      </c>
    </row>
    <row r="3216" spans="1:4" x14ac:dyDescent="0.2">
      <c r="A3216" t="s">
        <v>73</v>
      </c>
      <c r="B3216" t="s">
        <v>431</v>
      </c>
      <c r="C3216">
        <v>2007</v>
      </c>
      <c r="D3216" s="12">
        <v>7.3000001909999996</v>
      </c>
    </row>
    <row r="3217" spans="1:4" x14ac:dyDescent="0.2">
      <c r="A3217" t="s">
        <v>73</v>
      </c>
      <c r="B3217" t="s">
        <v>431</v>
      </c>
      <c r="C3217">
        <v>2008</v>
      </c>
      <c r="D3217" s="12">
        <v>7.0999999049999998</v>
      </c>
    </row>
    <row r="3218" spans="1:4" x14ac:dyDescent="0.2">
      <c r="A3218" t="s">
        <v>73</v>
      </c>
      <c r="B3218" t="s">
        <v>431</v>
      </c>
      <c r="C3218">
        <v>2009</v>
      </c>
      <c r="D3218" s="12">
        <v>6.8000001909999996</v>
      </c>
    </row>
    <row r="3219" spans="1:4" x14ac:dyDescent="0.2">
      <c r="A3219" t="s">
        <v>73</v>
      </c>
      <c r="B3219" t="s">
        <v>431</v>
      </c>
      <c r="C3219">
        <v>2010</v>
      </c>
      <c r="D3219" s="12">
        <v>6.8000001909999996</v>
      </c>
    </row>
    <row r="3220" spans="1:4" x14ac:dyDescent="0.2">
      <c r="A3220" t="s">
        <v>73</v>
      </c>
      <c r="B3220" t="s">
        <v>431</v>
      </c>
      <c r="C3220">
        <v>2011</v>
      </c>
      <c r="D3220" s="12">
        <v>6.8000001909999996</v>
      </c>
    </row>
    <row r="3221" spans="1:4" x14ac:dyDescent="0.2">
      <c r="A3221" t="s">
        <v>73</v>
      </c>
      <c r="B3221" t="s">
        <v>431</v>
      </c>
      <c r="C3221">
        <v>2012</v>
      </c>
      <c r="D3221" s="12">
        <v>6.8000001909999996</v>
      </c>
    </row>
    <row r="3222" spans="1:4" x14ac:dyDescent="0.2">
      <c r="A3222" t="s">
        <v>73</v>
      </c>
      <c r="B3222" t="s">
        <v>431</v>
      </c>
      <c r="C3222">
        <v>2013</v>
      </c>
      <c r="D3222" s="12">
        <v>6.8000001909999996</v>
      </c>
    </row>
    <row r="3223" spans="1:4" x14ac:dyDescent="0.2">
      <c r="A3223" t="s">
        <v>73</v>
      </c>
      <c r="B3223" t="s">
        <v>431</v>
      </c>
      <c r="C3223">
        <v>2014</v>
      </c>
      <c r="D3223" s="12">
        <v>6.9000000950000002</v>
      </c>
    </row>
    <row r="3224" spans="1:4" x14ac:dyDescent="0.2">
      <c r="A3224" t="s">
        <v>73</v>
      </c>
      <c r="B3224" t="s">
        <v>431</v>
      </c>
      <c r="C3224">
        <v>2015</v>
      </c>
      <c r="D3224" s="12">
        <v>6.9000000950000002</v>
      </c>
    </row>
    <row r="3225" spans="1:4" x14ac:dyDescent="0.2">
      <c r="A3225" t="s">
        <v>73</v>
      </c>
      <c r="B3225" t="s">
        <v>431</v>
      </c>
      <c r="C3225">
        <v>2016</v>
      </c>
      <c r="D3225" s="12">
        <v>7</v>
      </c>
    </row>
    <row r="3226" spans="1:4" x14ac:dyDescent="0.2">
      <c r="A3226" t="s">
        <v>73</v>
      </c>
      <c r="B3226" t="s">
        <v>431</v>
      </c>
      <c r="C3226">
        <v>2017</v>
      </c>
      <c r="D3226" s="12">
        <v>6.9000000950000002</v>
      </c>
    </row>
    <row r="3227" spans="1:4" x14ac:dyDescent="0.2">
      <c r="A3227" t="s">
        <v>73</v>
      </c>
      <c r="B3227" t="s">
        <v>431</v>
      </c>
      <c r="C3227">
        <v>2018</v>
      </c>
      <c r="D3227" s="12">
        <v>6.5</v>
      </c>
    </row>
    <row r="3228" spans="1:4" x14ac:dyDescent="0.2">
      <c r="A3228" t="s">
        <v>432</v>
      </c>
      <c r="B3228" t="s">
        <v>433</v>
      </c>
      <c r="C3228">
        <v>1970</v>
      </c>
      <c r="D3228" s="12">
        <v>18.5</v>
      </c>
    </row>
    <row r="3229" spans="1:4" x14ac:dyDescent="0.2">
      <c r="A3229" t="s">
        <v>432</v>
      </c>
      <c r="B3229" t="s">
        <v>433</v>
      </c>
      <c r="C3229">
        <v>1985</v>
      </c>
      <c r="D3229" s="12">
        <v>17.700000760000002</v>
      </c>
    </row>
    <row r="3230" spans="1:4" x14ac:dyDescent="0.2">
      <c r="A3230" t="s">
        <v>432</v>
      </c>
      <c r="B3230" t="s">
        <v>433</v>
      </c>
      <c r="C3230">
        <v>1993</v>
      </c>
      <c r="D3230" s="12">
        <v>34.200000760000002</v>
      </c>
    </row>
    <row r="3231" spans="1:4" x14ac:dyDescent="0.2">
      <c r="A3231" t="s">
        <v>160</v>
      </c>
      <c r="B3231" t="s">
        <v>434</v>
      </c>
      <c r="C3231">
        <v>1970</v>
      </c>
      <c r="D3231" s="12">
        <v>8.3999996190000008</v>
      </c>
    </row>
    <row r="3232" spans="1:4" x14ac:dyDescent="0.2">
      <c r="A3232" t="s">
        <v>160</v>
      </c>
      <c r="B3232" t="s">
        <v>434</v>
      </c>
      <c r="C3232">
        <v>1985</v>
      </c>
      <c r="D3232" s="12">
        <v>7.5</v>
      </c>
    </row>
    <row r="3233" spans="1:4" x14ac:dyDescent="0.2">
      <c r="A3233" t="s">
        <v>160</v>
      </c>
      <c r="B3233" t="s">
        <v>434</v>
      </c>
      <c r="C3233">
        <v>1995</v>
      </c>
      <c r="D3233" s="12">
        <v>5.4000000950000002</v>
      </c>
    </row>
    <row r="3234" spans="1:4" x14ac:dyDescent="0.2">
      <c r="A3234" t="s">
        <v>160</v>
      </c>
      <c r="B3234" t="s">
        <v>434</v>
      </c>
      <c r="C3234">
        <v>2005</v>
      </c>
      <c r="D3234" s="12">
        <v>4</v>
      </c>
    </row>
    <row r="3235" spans="1:4" x14ac:dyDescent="0.2">
      <c r="A3235" t="s">
        <v>160</v>
      </c>
      <c r="B3235" t="s">
        <v>434</v>
      </c>
      <c r="C3235">
        <v>2006</v>
      </c>
      <c r="D3235" s="12">
        <v>3.7000000480000002</v>
      </c>
    </row>
    <row r="3236" spans="1:4" x14ac:dyDescent="0.2">
      <c r="A3236" t="s">
        <v>161</v>
      </c>
      <c r="B3236" t="s">
        <v>435</v>
      </c>
      <c r="C3236">
        <v>1970</v>
      </c>
      <c r="D3236" s="12">
        <v>9.1000003809999992</v>
      </c>
    </row>
    <row r="3237" spans="1:4" x14ac:dyDescent="0.2">
      <c r="A3237" t="s">
        <v>161</v>
      </c>
      <c r="B3237" t="s">
        <v>435</v>
      </c>
      <c r="C3237">
        <v>1985</v>
      </c>
      <c r="D3237" s="12">
        <v>11</v>
      </c>
    </row>
    <row r="3238" spans="1:4" x14ac:dyDescent="0.2">
      <c r="A3238" t="s">
        <v>161</v>
      </c>
      <c r="B3238" t="s">
        <v>435</v>
      </c>
      <c r="C3238">
        <v>1995</v>
      </c>
      <c r="D3238" s="12">
        <v>7.5</v>
      </c>
    </row>
    <row r="3239" spans="1:4" x14ac:dyDescent="0.2">
      <c r="A3239" t="s">
        <v>161</v>
      </c>
      <c r="B3239" t="s">
        <v>435</v>
      </c>
      <c r="C3239">
        <v>2000</v>
      </c>
      <c r="D3239" s="12">
        <v>6.9000000950000002</v>
      </c>
    </row>
    <row r="3240" spans="1:4" x14ac:dyDescent="0.2">
      <c r="A3240" t="s">
        <v>161</v>
      </c>
      <c r="B3240" t="s">
        <v>435</v>
      </c>
      <c r="C3240">
        <v>2001</v>
      </c>
      <c r="D3240" s="12">
        <v>6.8000001909999996</v>
      </c>
    </row>
    <row r="3241" spans="1:4" x14ac:dyDescent="0.2">
      <c r="A3241" t="s">
        <v>436</v>
      </c>
      <c r="B3241" t="s">
        <v>437</v>
      </c>
      <c r="C3241">
        <v>1970</v>
      </c>
      <c r="D3241" s="12">
        <v>3.0999999050000002</v>
      </c>
    </row>
    <row r="3242" spans="1:4" x14ac:dyDescent="0.2">
      <c r="A3242" t="s">
        <v>436</v>
      </c>
      <c r="B3242" t="s">
        <v>437</v>
      </c>
      <c r="C3242">
        <v>1975</v>
      </c>
      <c r="D3242" s="12">
        <v>1.3999999759999999</v>
      </c>
    </row>
    <row r="3243" spans="1:4" x14ac:dyDescent="0.2">
      <c r="A3243" t="s">
        <v>168</v>
      </c>
      <c r="B3243" t="s">
        <v>438</v>
      </c>
      <c r="C3243">
        <v>1970</v>
      </c>
      <c r="D3243" s="12">
        <v>5.5999999049999998</v>
      </c>
    </row>
    <row r="3244" spans="1:4" x14ac:dyDescent="0.2">
      <c r="A3244" t="s">
        <v>168</v>
      </c>
      <c r="B3244" t="s">
        <v>438</v>
      </c>
      <c r="C3244">
        <v>1985</v>
      </c>
      <c r="D3244" s="12">
        <v>5.5</v>
      </c>
    </row>
    <row r="3245" spans="1:4" x14ac:dyDescent="0.2">
      <c r="A3245" t="s">
        <v>168</v>
      </c>
      <c r="B3245" t="s">
        <v>438</v>
      </c>
      <c r="C3245">
        <v>1995</v>
      </c>
      <c r="D3245" s="12">
        <v>3.7999999519999998</v>
      </c>
    </row>
    <row r="3246" spans="1:4" x14ac:dyDescent="0.2">
      <c r="A3246" t="s">
        <v>168</v>
      </c>
      <c r="B3246" t="s">
        <v>438</v>
      </c>
      <c r="C3246">
        <v>2005</v>
      </c>
      <c r="D3246" s="12">
        <v>3.2000000480000002</v>
      </c>
    </row>
    <row r="3247" spans="1:4" x14ac:dyDescent="0.2">
      <c r="A3247" t="s">
        <v>168</v>
      </c>
      <c r="B3247" t="s">
        <v>438</v>
      </c>
      <c r="C3247">
        <v>2006</v>
      </c>
      <c r="D3247" s="12">
        <v>3.2999999519999998</v>
      </c>
    </row>
    <row r="3248" spans="1:4" x14ac:dyDescent="0.2">
      <c r="A3248" t="s">
        <v>180</v>
      </c>
      <c r="B3248" t="s">
        <v>439</v>
      </c>
      <c r="C3248">
        <v>2002</v>
      </c>
      <c r="D3248" s="12">
        <v>11.80000019</v>
      </c>
    </row>
    <row r="3249" spans="1:4" x14ac:dyDescent="0.2">
      <c r="A3249" t="s">
        <v>440</v>
      </c>
      <c r="B3249" t="s">
        <v>441</v>
      </c>
      <c r="C3249">
        <v>1970</v>
      </c>
      <c r="D3249" s="12">
        <v>6.3000001909999996</v>
      </c>
    </row>
    <row r="3250" spans="1:4" x14ac:dyDescent="0.2">
      <c r="A3250" t="s">
        <v>442</v>
      </c>
      <c r="B3250" t="s">
        <v>443</v>
      </c>
      <c r="C3250">
        <v>1970</v>
      </c>
      <c r="D3250" s="12">
        <v>6.5999999049999998</v>
      </c>
    </row>
    <row r="3251" spans="1:4" x14ac:dyDescent="0.2">
      <c r="A3251" t="s">
        <v>444</v>
      </c>
      <c r="B3251" t="s">
        <v>445</v>
      </c>
      <c r="C3251">
        <v>2001</v>
      </c>
      <c r="D3251" s="12">
        <v>0.5</v>
      </c>
    </row>
    <row r="3252" spans="1:4" x14ac:dyDescent="0.2">
      <c r="A3252" t="s">
        <v>444</v>
      </c>
      <c r="B3252" t="s">
        <v>445</v>
      </c>
      <c r="C3252">
        <v>2002</v>
      </c>
      <c r="D3252" s="12">
        <v>0.60000002399999997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0"/>
  <sheetViews>
    <sheetView workbookViewId="0"/>
  </sheetViews>
  <sheetFormatPr defaultColWidth="12.5703125" defaultRowHeight="15.75" customHeight="1" x14ac:dyDescent="0.2"/>
  <cols>
    <col min="1" max="1" width="5.5703125" customWidth="1"/>
    <col min="2" max="2" width="4.7109375" customWidth="1"/>
    <col min="3" max="3" width="13" customWidth="1"/>
    <col min="4" max="4" width="14.28515625" customWidth="1"/>
    <col min="5" max="5" width="12" customWidth="1"/>
    <col min="6" max="6" width="13.42578125" customWidth="1"/>
    <col min="7" max="7" width="11.5703125" customWidth="1"/>
    <col min="8" max="8" width="11.140625" customWidth="1"/>
  </cols>
  <sheetData>
    <row r="1" spans="1:8" x14ac:dyDescent="0.2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">
      <c r="A2" s="3">
        <v>1</v>
      </c>
      <c r="B2" s="1">
        <v>2017</v>
      </c>
      <c r="C2" s="3">
        <v>7125</v>
      </c>
      <c r="D2" s="3">
        <v>697</v>
      </c>
      <c r="E2" s="3">
        <v>7822</v>
      </c>
      <c r="F2" s="3">
        <v>1546</v>
      </c>
      <c r="G2" s="3">
        <v>1039</v>
      </c>
      <c r="H2" s="3">
        <v>2585</v>
      </c>
    </row>
    <row r="3" spans="1:8" x14ac:dyDescent="0.2">
      <c r="A3" s="3">
        <v>2</v>
      </c>
      <c r="B3" s="1">
        <v>2017</v>
      </c>
      <c r="C3" s="3">
        <v>6919</v>
      </c>
      <c r="D3" s="3">
        <v>751</v>
      </c>
      <c r="E3" s="3">
        <v>7670</v>
      </c>
      <c r="F3" s="3">
        <v>1491</v>
      </c>
      <c r="G3" s="3">
        <v>945</v>
      </c>
      <c r="H3" s="3">
        <v>2436</v>
      </c>
    </row>
    <row r="4" spans="1:8" x14ac:dyDescent="0.2">
      <c r="A4" s="3">
        <v>3</v>
      </c>
      <c r="B4" s="1">
        <v>2017</v>
      </c>
      <c r="C4" s="3">
        <v>6525</v>
      </c>
      <c r="D4" s="3">
        <v>638</v>
      </c>
      <c r="E4" s="3">
        <v>7163</v>
      </c>
      <c r="F4" s="3">
        <v>1650</v>
      </c>
      <c r="G4" s="3">
        <v>976</v>
      </c>
      <c r="H4" s="3">
        <v>2626</v>
      </c>
    </row>
    <row r="5" spans="1:8" x14ac:dyDescent="0.2">
      <c r="A5" s="3">
        <v>4</v>
      </c>
      <c r="B5" s="1">
        <v>2017</v>
      </c>
      <c r="C5" s="3">
        <v>5809</v>
      </c>
      <c r="D5" s="3">
        <v>806</v>
      </c>
      <c r="E5" s="3">
        <v>6615</v>
      </c>
      <c r="F5" s="3">
        <v>1561</v>
      </c>
      <c r="G5" s="3">
        <v>748</v>
      </c>
      <c r="H5" s="3">
        <v>2309</v>
      </c>
    </row>
    <row r="6" spans="1:8" x14ac:dyDescent="0.2">
      <c r="A6" s="3">
        <v>5</v>
      </c>
      <c r="B6" s="1">
        <v>2017</v>
      </c>
      <c r="C6" s="3"/>
      <c r="D6" s="3"/>
      <c r="E6" s="3">
        <v>7555</v>
      </c>
      <c r="F6" s="3"/>
      <c r="G6" s="3"/>
      <c r="H6" s="3">
        <v>2637</v>
      </c>
    </row>
    <row r="7" spans="1:8" x14ac:dyDescent="0.2">
      <c r="A7" s="3">
        <v>6</v>
      </c>
      <c r="B7" s="1">
        <v>2017</v>
      </c>
      <c r="C7" s="3">
        <v>3050</v>
      </c>
      <c r="D7" s="3">
        <v>607</v>
      </c>
      <c r="E7" s="3">
        <v>3657</v>
      </c>
      <c r="F7" s="3">
        <v>751</v>
      </c>
      <c r="G7" s="3">
        <v>587</v>
      </c>
      <c r="H7" s="3">
        <v>1338</v>
      </c>
    </row>
    <row r="8" spans="1:8" x14ac:dyDescent="0.2">
      <c r="A8" s="3">
        <v>7</v>
      </c>
      <c r="B8" s="1">
        <v>2017</v>
      </c>
      <c r="C8" s="3">
        <v>7132</v>
      </c>
      <c r="D8" s="3">
        <v>1353</v>
      </c>
      <c r="E8" s="3">
        <v>8485</v>
      </c>
      <c r="F8" s="3">
        <v>1888</v>
      </c>
      <c r="G8" s="3">
        <v>1383</v>
      </c>
      <c r="H8" s="3">
        <v>3271</v>
      </c>
    </row>
    <row r="9" spans="1:8" x14ac:dyDescent="0.2">
      <c r="A9" s="3">
        <v>8</v>
      </c>
      <c r="B9" s="1">
        <v>2017</v>
      </c>
      <c r="C9" s="3">
        <v>8001</v>
      </c>
      <c r="D9" s="3">
        <v>1116</v>
      </c>
      <c r="E9" s="3">
        <v>9117</v>
      </c>
      <c r="F9" s="3">
        <v>1696</v>
      </c>
      <c r="G9" s="3">
        <v>970</v>
      </c>
      <c r="H9" s="3">
        <v>2666</v>
      </c>
    </row>
    <row r="10" spans="1:8" x14ac:dyDescent="0.2">
      <c r="A10" s="3">
        <v>9</v>
      </c>
      <c r="B10" s="1">
        <v>2017</v>
      </c>
      <c r="C10" s="3">
        <v>5502</v>
      </c>
      <c r="D10" s="3">
        <v>654</v>
      </c>
      <c r="E10" s="3">
        <v>6156</v>
      </c>
      <c r="F10" s="3">
        <v>1153</v>
      </c>
      <c r="G10" s="3">
        <v>720</v>
      </c>
      <c r="H10" s="3">
        <v>1873</v>
      </c>
    </row>
    <row r="11" spans="1:8" x14ac:dyDescent="0.2">
      <c r="A11" s="3">
        <v>10</v>
      </c>
      <c r="B11" s="1">
        <v>2017</v>
      </c>
      <c r="C11" s="3">
        <v>2223</v>
      </c>
      <c r="D11" s="3">
        <v>900</v>
      </c>
      <c r="E11" s="3">
        <v>3123</v>
      </c>
      <c r="F11" s="3">
        <v>1571</v>
      </c>
      <c r="G11" s="3">
        <v>1077</v>
      </c>
      <c r="H11" s="3">
        <v>2648</v>
      </c>
    </row>
    <row r="12" spans="1:8" x14ac:dyDescent="0.2">
      <c r="A12" s="3">
        <v>11</v>
      </c>
      <c r="B12" s="1">
        <v>2017</v>
      </c>
      <c r="C12" s="3">
        <v>2948</v>
      </c>
      <c r="D12" s="3">
        <v>716</v>
      </c>
      <c r="E12" s="3">
        <v>3664</v>
      </c>
      <c r="F12" s="3">
        <v>1316</v>
      </c>
      <c r="G12" s="3">
        <v>680</v>
      </c>
      <c r="H12" s="3">
        <v>1996</v>
      </c>
    </row>
    <row r="13" spans="1:8" x14ac:dyDescent="0.2">
      <c r="A13" s="3">
        <v>12</v>
      </c>
      <c r="B13" s="1">
        <v>2017</v>
      </c>
      <c r="C13" s="3"/>
      <c r="D13" s="3"/>
      <c r="E13" s="3">
        <v>6831</v>
      </c>
      <c r="F13" s="3"/>
      <c r="G13" s="3"/>
      <c r="H13" s="3">
        <v>1096</v>
      </c>
    </row>
    <row r="14" spans="1:8" x14ac:dyDescent="0.2">
      <c r="A14" s="3">
        <v>1</v>
      </c>
      <c r="B14" s="1">
        <v>2018</v>
      </c>
      <c r="C14" s="3">
        <v>7027</v>
      </c>
      <c r="D14" s="3">
        <v>1768</v>
      </c>
      <c r="E14" s="3">
        <v>8795</v>
      </c>
      <c r="F14" s="3">
        <v>2045</v>
      </c>
      <c r="G14" s="3">
        <v>1811</v>
      </c>
      <c r="H14" s="3">
        <v>3856</v>
      </c>
    </row>
    <row r="15" spans="1:8" x14ac:dyDescent="0.2">
      <c r="A15" s="3">
        <v>2</v>
      </c>
      <c r="B15" s="1">
        <v>2018</v>
      </c>
      <c r="C15" s="3">
        <v>6479</v>
      </c>
      <c r="D15" s="3">
        <v>1060</v>
      </c>
      <c r="E15" s="3">
        <v>7539</v>
      </c>
      <c r="F15" s="3">
        <v>1584</v>
      </c>
      <c r="G15" s="3">
        <v>1128</v>
      </c>
      <c r="H15" s="3">
        <v>2712</v>
      </c>
    </row>
    <row r="16" spans="1:8" x14ac:dyDescent="0.2">
      <c r="A16" s="3">
        <v>3</v>
      </c>
      <c r="B16" s="1">
        <v>2018</v>
      </c>
      <c r="C16" s="3">
        <v>6298</v>
      </c>
      <c r="D16" s="3">
        <v>1089</v>
      </c>
      <c r="E16" s="3">
        <v>7387</v>
      </c>
      <c r="F16" s="3">
        <v>1354</v>
      </c>
      <c r="G16" s="3">
        <v>1189</v>
      </c>
      <c r="H16" s="3">
        <v>2543</v>
      </c>
    </row>
    <row r="17" spans="1:8" x14ac:dyDescent="0.2">
      <c r="A17" s="3">
        <v>4</v>
      </c>
      <c r="B17" s="1">
        <v>2018</v>
      </c>
      <c r="C17" s="3">
        <v>5810</v>
      </c>
      <c r="D17" s="3">
        <v>1052</v>
      </c>
      <c r="E17" s="3">
        <v>6862</v>
      </c>
      <c r="F17" s="3">
        <v>1661</v>
      </c>
      <c r="G17" s="3">
        <v>596</v>
      </c>
      <c r="H17" s="3">
        <v>2257</v>
      </c>
    </row>
    <row r="18" spans="1:8" x14ac:dyDescent="0.2">
      <c r="A18" s="3">
        <v>5</v>
      </c>
      <c r="B18" s="1">
        <v>2018</v>
      </c>
      <c r="C18" s="3">
        <v>5223</v>
      </c>
      <c r="D18" s="3">
        <v>1237</v>
      </c>
      <c r="E18" s="3">
        <v>6460</v>
      </c>
      <c r="F18" s="3">
        <v>1657</v>
      </c>
      <c r="G18" s="3">
        <v>631</v>
      </c>
      <c r="H18" s="3">
        <v>2288</v>
      </c>
    </row>
    <row r="19" spans="1:8" x14ac:dyDescent="0.2">
      <c r="A19" s="3">
        <v>6</v>
      </c>
      <c r="B19" s="1">
        <v>2018</v>
      </c>
      <c r="C19" s="3">
        <v>3355</v>
      </c>
      <c r="D19" s="3">
        <v>927</v>
      </c>
      <c r="E19" s="3">
        <v>4282</v>
      </c>
      <c r="F19" s="3">
        <v>1094</v>
      </c>
      <c r="G19" s="3">
        <v>1201</v>
      </c>
      <c r="H19" s="3">
        <v>2295</v>
      </c>
    </row>
    <row r="20" spans="1:8" x14ac:dyDescent="0.2">
      <c r="A20" s="3">
        <v>7</v>
      </c>
      <c r="B20" s="1">
        <v>2018</v>
      </c>
      <c r="C20" s="3">
        <v>7157</v>
      </c>
      <c r="D20" s="3">
        <v>1084</v>
      </c>
      <c r="E20" s="3">
        <v>8241</v>
      </c>
      <c r="F20" s="3">
        <v>2059</v>
      </c>
      <c r="G20" s="3">
        <v>853</v>
      </c>
      <c r="H20" s="3">
        <v>2912</v>
      </c>
    </row>
    <row r="21" spans="1:8" x14ac:dyDescent="0.2">
      <c r="A21" s="3">
        <v>8</v>
      </c>
      <c r="B21" s="1">
        <v>2018</v>
      </c>
      <c r="C21" s="3">
        <v>6586</v>
      </c>
      <c r="D21" s="3">
        <v>1013</v>
      </c>
      <c r="E21" s="3">
        <v>7599</v>
      </c>
      <c r="F21" s="3">
        <v>1624</v>
      </c>
      <c r="G21" s="3">
        <v>752</v>
      </c>
      <c r="H21" s="3">
        <v>2376</v>
      </c>
    </row>
    <row r="22" spans="1:8" x14ac:dyDescent="0.2">
      <c r="A22" s="3">
        <v>9</v>
      </c>
      <c r="B22" s="1">
        <v>2018</v>
      </c>
      <c r="C22" s="3">
        <v>4272</v>
      </c>
      <c r="D22" s="3">
        <v>1134</v>
      </c>
      <c r="E22" s="3">
        <v>5406</v>
      </c>
      <c r="F22" s="3">
        <v>1889</v>
      </c>
      <c r="G22" s="3">
        <v>947</v>
      </c>
      <c r="H22" s="3">
        <v>2836</v>
      </c>
    </row>
    <row r="23" spans="1:8" x14ac:dyDescent="0.2">
      <c r="A23" s="3">
        <v>10</v>
      </c>
      <c r="B23" s="1">
        <v>2018</v>
      </c>
      <c r="C23" s="3">
        <v>1838</v>
      </c>
      <c r="D23" s="3">
        <v>1165</v>
      </c>
      <c r="E23" s="3">
        <v>3003</v>
      </c>
      <c r="F23" s="3">
        <v>1590</v>
      </c>
      <c r="G23" s="3">
        <v>780</v>
      </c>
      <c r="H23" s="3">
        <v>2370</v>
      </c>
    </row>
    <row r="24" spans="1:8" x14ac:dyDescent="0.2">
      <c r="A24" s="3">
        <v>11</v>
      </c>
      <c r="B24" s="1">
        <v>2018</v>
      </c>
      <c r="C24" s="3">
        <v>4600</v>
      </c>
      <c r="D24" s="3">
        <v>1081</v>
      </c>
      <c r="E24" s="3">
        <v>5681</v>
      </c>
      <c r="F24" s="3">
        <v>1573</v>
      </c>
      <c r="G24" s="3">
        <v>807</v>
      </c>
      <c r="H24" s="3">
        <v>2380</v>
      </c>
    </row>
    <row r="25" spans="1:8" x14ac:dyDescent="0.2">
      <c r="A25" s="3">
        <v>12</v>
      </c>
      <c r="B25" s="1">
        <v>2018</v>
      </c>
      <c r="C25" s="3">
        <v>6254</v>
      </c>
      <c r="D25" s="3">
        <v>567</v>
      </c>
      <c r="E25" s="3">
        <v>6821</v>
      </c>
      <c r="F25" s="3">
        <v>928</v>
      </c>
      <c r="G25" s="3">
        <v>390</v>
      </c>
      <c r="H25" s="3">
        <v>1318</v>
      </c>
    </row>
    <row r="26" spans="1:8" x14ac:dyDescent="0.2">
      <c r="A26" s="3">
        <v>1</v>
      </c>
      <c r="B26" s="1">
        <v>2019</v>
      </c>
      <c r="C26" s="3">
        <v>5929</v>
      </c>
      <c r="D26" s="3">
        <v>1480</v>
      </c>
      <c r="E26" s="3">
        <v>7409</v>
      </c>
      <c r="F26" s="3">
        <v>1874</v>
      </c>
      <c r="G26" s="3">
        <v>746</v>
      </c>
      <c r="H26" s="3">
        <v>2620</v>
      </c>
    </row>
    <row r="27" spans="1:8" x14ac:dyDescent="0.2">
      <c r="A27" s="3">
        <v>2</v>
      </c>
      <c r="B27" s="1">
        <v>2019</v>
      </c>
      <c r="C27" s="3">
        <v>5974</v>
      </c>
      <c r="D27" s="3">
        <v>1314</v>
      </c>
      <c r="E27" s="3">
        <v>7288</v>
      </c>
      <c r="F27" s="3">
        <v>1738</v>
      </c>
      <c r="G27" s="3">
        <v>742</v>
      </c>
      <c r="H27" s="3">
        <v>2480</v>
      </c>
    </row>
    <row r="28" spans="1:8" x14ac:dyDescent="0.2">
      <c r="A28" s="3">
        <v>3</v>
      </c>
      <c r="B28" s="1">
        <v>2019</v>
      </c>
      <c r="C28" s="3">
        <v>5464</v>
      </c>
      <c r="D28" s="3">
        <v>1083</v>
      </c>
      <c r="E28" s="3">
        <v>6547</v>
      </c>
      <c r="F28" s="3">
        <v>1758</v>
      </c>
      <c r="G28" s="3">
        <v>865</v>
      </c>
      <c r="H28" s="3">
        <v>2623</v>
      </c>
    </row>
    <row r="29" spans="1:8" x14ac:dyDescent="0.2">
      <c r="A29" s="3">
        <v>4</v>
      </c>
      <c r="B29" s="1">
        <v>2019</v>
      </c>
      <c r="C29" s="3">
        <v>5963</v>
      </c>
      <c r="D29" s="3">
        <v>1218</v>
      </c>
      <c r="E29" s="3">
        <v>7181</v>
      </c>
      <c r="F29" s="3">
        <v>1578</v>
      </c>
      <c r="G29" s="3">
        <v>766</v>
      </c>
      <c r="H29" s="3">
        <v>2344</v>
      </c>
    </row>
    <row r="30" spans="1:8" x14ac:dyDescent="0.2">
      <c r="A30" s="3">
        <v>5</v>
      </c>
      <c r="B30" s="1">
        <v>2019</v>
      </c>
      <c r="C30" s="3">
        <v>4495</v>
      </c>
      <c r="D30" s="3">
        <v>1020</v>
      </c>
      <c r="E30" s="3">
        <v>5515</v>
      </c>
      <c r="F30" s="3">
        <v>1552</v>
      </c>
      <c r="G30" s="3">
        <v>754</v>
      </c>
      <c r="H30" s="3">
        <v>2306</v>
      </c>
    </row>
    <row r="31" spans="1:8" x14ac:dyDescent="0.2">
      <c r="A31" s="3">
        <v>6</v>
      </c>
      <c r="B31" s="1">
        <v>2019</v>
      </c>
      <c r="C31" s="3">
        <v>3718</v>
      </c>
      <c r="D31" s="3">
        <v>888</v>
      </c>
      <c r="E31" s="3">
        <v>4606</v>
      </c>
      <c r="F31" s="3">
        <v>1311</v>
      </c>
      <c r="G31" s="3">
        <v>652</v>
      </c>
      <c r="H31" s="3">
        <v>1963</v>
      </c>
    </row>
    <row r="32" spans="1:8" x14ac:dyDescent="0.2">
      <c r="A32" s="3">
        <v>7</v>
      </c>
      <c r="B32" s="1">
        <v>2019</v>
      </c>
      <c r="C32" s="3">
        <v>5644</v>
      </c>
      <c r="D32" s="3">
        <v>1100</v>
      </c>
      <c r="E32" s="3">
        <v>6744</v>
      </c>
      <c r="F32" s="3">
        <v>1865</v>
      </c>
      <c r="G32" s="3">
        <v>970</v>
      </c>
      <c r="H32" s="3">
        <v>2835</v>
      </c>
    </row>
    <row r="33" spans="1:8" x14ac:dyDescent="0.2">
      <c r="A33" s="3">
        <v>8</v>
      </c>
      <c r="B33" s="1">
        <v>2019</v>
      </c>
      <c r="C33" s="3">
        <v>5442</v>
      </c>
      <c r="D33" s="3">
        <v>810</v>
      </c>
      <c r="E33" s="3">
        <v>6252</v>
      </c>
      <c r="F33" s="3">
        <v>1507</v>
      </c>
      <c r="G33" s="3">
        <v>630</v>
      </c>
      <c r="H33" s="3">
        <v>2137</v>
      </c>
    </row>
    <row r="34" spans="1:8" x14ac:dyDescent="0.2">
      <c r="A34" s="3">
        <v>9</v>
      </c>
      <c r="B34" s="1">
        <v>2019</v>
      </c>
      <c r="C34" s="3">
        <v>3897</v>
      </c>
      <c r="D34" s="3">
        <v>862</v>
      </c>
      <c r="E34" s="3">
        <v>4759</v>
      </c>
      <c r="F34" s="3">
        <v>1665</v>
      </c>
      <c r="G34" s="3">
        <v>816</v>
      </c>
      <c r="H34" s="3">
        <v>2481</v>
      </c>
    </row>
    <row r="35" spans="1:8" x14ac:dyDescent="0.2">
      <c r="A35" s="3">
        <v>10</v>
      </c>
      <c r="B35" s="1">
        <v>2019</v>
      </c>
      <c r="C35" s="3">
        <v>2114</v>
      </c>
      <c r="D35" s="3">
        <v>788</v>
      </c>
      <c r="E35" s="3">
        <v>2902</v>
      </c>
      <c r="F35" s="3">
        <v>1420</v>
      </c>
      <c r="G35" s="3">
        <v>652</v>
      </c>
      <c r="H35" s="3">
        <v>2072</v>
      </c>
    </row>
    <row r="36" spans="1:8" x14ac:dyDescent="0.2">
      <c r="A36" s="3">
        <v>11</v>
      </c>
      <c r="B36" s="1">
        <v>2019</v>
      </c>
      <c r="C36" s="3">
        <v>4297</v>
      </c>
      <c r="D36" s="3">
        <v>931</v>
      </c>
      <c r="E36" s="3">
        <v>5228</v>
      </c>
      <c r="F36" s="3">
        <v>1296</v>
      </c>
      <c r="G36" s="3">
        <v>717</v>
      </c>
      <c r="H36" s="3">
        <v>2013</v>
      </c>
    </row>
    <row r="37" spans="1:8" x14ac:dyDescent="0.2">
      <c r="A37" s="3">
        <v>12</v>
      </c>
      <c r="B37" s="1">
        <v>2019</v>
      </c>
      <c r="C37" s="3">
        <v>6616</v>
      </c>
      <c r="D37" s="3">
        <v>802</v>
      </c>
      <c r="E37" s="3">
        <v>7418</v>
      </c>
      <c r="F37" s="3">
        <v>1042</v>
      </c>
      <c r="G37" s="3">
        <v>555</v>
      </c>
      <c r="H37" s="3">
        <v>1597</v>
      </c>
    </row>
    <row r="38" spans="1:8" x14ac:dyDescent="0.2">
      <c r="A38" s="3">
        <v>1</v>
      </c>
      <c r="B38" s="1">
        <v>2020</v>
      </c>
      <c r="C38" s="3">
        <v>5608</v>
      </c>
      <c r="D38" s="3">
        <v>938</v>
      </c>
      <c r="E38" s="3">
        <v>6546</v>
      </c>
      <c r="F38" s="3">
        <v>2102</v>
      </c>
      <c r="G38" s="3">
        <v>765</v>
      </c>
      <c r="H38" s="3">
        <v>2867</v>
      </c>
    </row>
    <row r="39" spans="1:8" x14ac:dyDescent="0.2">
      <c r="A39" s="3">
        <v>7</v>
      </c>
      <c r="B39" s="1">
        <v>2020</v>
      </c>
      <c r="C39" s="3">
        <v>4220</v>
      </c>
      <c r="D39" s="3">
        <v>430</v>
      </c>
      <c r="E39" s="3">
        <v>4650</v>
      </c>
      <c r="F39" s="3">
        <v>677</v>
      </c>
      <c r="G39" s="3">
        <v>250</v>
      </c>
      <c r="H39" s="3">
        <v>927</v>
      </c>
    </row>
    <row r="40" spans="1:8" x14ac:dyDescent="0.2">
      <c r="A40" s="3">
        <v>11</v>
      </c>
      <c r="B40" s="1">
        <v>2020</v>
      </c>
      <c r="C40" s="3">
        <v>8397</v>
      </c>
      <c r="D40" s="3">
        <v>966</v>
      </c>
      <c r="E40" s="3">
        <v>9363</v>
      </c>
      <c r="F40" s="3">
        <v>1925</v>
      </c>
      <c r="G40" s="3">
        <v>991</v>
      </c>
      <c r="H40" s="3">
        <v>2916</v>
      </c>
    </row>
    <row r="41" spans="1:8" x14ac:dyDescent="0.2">
      <c r="A41" s="3">
        <v>3</v>
      </c>
      <c r="B41" s="1">
        <v>2021</v>
      </c>
      <c r="C41" s="3">
        <v>6501</v>
      </c>
      <c r="D41" s="3">
        <v>761</v>
      </c>
      <c r="E41" s="3">
        <v>7262</v>
      </c>
      <c r="F41" s="3">
        <v>1142</v>
      </c>
      <c r="G41" s="3">
        <v>1162</v>
      </c>
      <c r="H41" s="3">
        <v>2304</v>
      </c>
    </row>
    <row r="42" spans="1:8" x14ac:dyDescent="0.2">
      <c r="A42" s="3">
        <v>4</v>
      </c>
      <c r="B42" s="1">
        <v>2021</v>
      </c>
      <c r="C42" s="3">
        <v>6054</v>
      </c>
      <c r="D42" s="3">
        <v>726</v>
      </c>
      <c r="E42" s="3">
        <v>6780</v>
      </c>
      <c r="F42" s="3">
        <v>1553</v>
      </c>
      <c r="G42" s="3">
        <v>674</v>
      </c>
      <c r="H42" s="3">
        <v>2227</v>
      </c>
    </row>
    <row r="43" spans="1:8" x14ac:dyDescent="0.2">
      <c r="A43" s="3">
        <v>5</v>
      </c>
      <c r="B43" s="1">
        <v>2021</v>
      </c>
      <c r="C43" s="3">
        <v>4268</v>
      </c>
      <c r="D43" s="3">
        <v>611</v>
      </c>
      <c r="E43" s="3">
        <v>4879</v>
      </c>
      <c r="F43" s="3">
        <v>1252</v>
      </c>
      <c r="G43" s="3">
        <v>545</v>
      </c>
      <c r="H43" s="3">
        <v>1797</v>
      </c>
    </row>
    <row r="44" spans="1:8" x14ac:dyDescent="0.2">
      <c r="A44" s="3">
        <v>8</v>
      </c>
      <c r="B44" s="1">
        <v>2021</v>
      </c>
      <c r="C44" s="3">
        <v>4977</v>
      </c>
      <c r="D44" s="3">
        <v>735</v>
      </c>
      <c r="E44" s="3">
        <v>5712</v>
      </c>
      <c r="F44" s="3">
        <v>1876</v>
      </c>
      <c r="G44" s="3">
        <v>781</v>
      </c>
      <c r="H44" s="3">
        <v>2657</v>
      </c>
    </row>
    <row r="45" spans="1:8" x14ac:dyDescent="0.2">
      <c r="A45" s="3">
        <v>9</v>
      </c>
      <c r="B45" s="1">
        <v>2021</v>
      </c>
      <c r="C45" s="3">
        <v>2929</v>
      </c>
      <c r="D45" s="3">
        <v>658</v>
      </c>
      <c r="E45" s="3">
        <v>3587</v>
      </c>
      <c r="F45" s="3">
        <v>1367</v>
      </c>
      <c r="G45" s="3">
        <v>680</v>
      </c>
      <c r="H45" s="3">
        <v>2047</v>
      </c>
    </row>
    <row r="46" spans="1:8" x14ac:dyDescent="0.2">
      <c r="A46" s="3">
        <v>1</v>
      </c>
      <c r="B46" s="1">
        <v>2022</v>
      </c>
      <c r="C46" s="3">
        <v>5468</v>
      </c>
      <c r="D46" s="3">
        <v>861</v>
      </c>
      <c r="E46" s="3">
        <v>6329</v>
      </c>
      <c r="F46" s="3">
        <v>1532</v>
      </c>
      <c r="G46" s="3">
        <v>858</v>
      </c>
      <c r="H46" s="3">
        <v>2390</v>
      </c>
    </row>
    <row r="47" spans="1:8" x14ac:dyDescent="0.2">
      <c r="A47" s="3">
        <v>2</v>
      </c>
      <c r="B47" s="1">
        <v>2022</v>
      </c>
      <c r="C47" s="3">
        <v>5093</v>
      </c>
      <c r="D47" s="3">
        <v>759</v>
      </c>
      <c r="E47" s="3">
        <v>5852</v>
      </c>
      <c r="F47" s="3">
        <v>1285</v>
      </c>
      <c r="G47" s="3">
        <v>749</v>
      </c>
      <c r="H47" s="3">
        <v>2034</v>
      </c>
    </row>
    <row r="48" spans="1:8" x14ac:dyDescent="0.2">
      <c r="A48" s="3">
        <v>3</v>
      </c>
      <c r="B48" s="1">
        <v>2022</v>
      </c>
      <c r="C48" s="3">
        <v>6850</v>
      </c>
      <c r="D48" s="3">
        <v>1012</v>
      </c>
      <c r="E48" s="3">
        <v>7862</v>
      </c>
      <c r="F48" s="3">
        <v>1524</v>
      </c>
      <c r="G48" s="3">
        <v>1059</v>
      </c>
      <c r="H48" s="3">
        <v>2583</v>
      </c>
    </row>
    <row r="49" spans="1:8" x14ac:dyDescent="0.2">
      <c r="A49" s="3">
        <v>5</v>
      </c>
      <c r="B49" s="1">
        <v>2022</v>
      </c>
      <c r="C49" s="3">
        <v>4405</v>
      </c>
      <c r="D49" s="3">
        <v>1435</v>
      </c>
      <c r="E49" s="3">
        <v>5840</v>
      </c>
      <c r="F49" s="3">
        <v>1257</v>
      </c>
      <c r="G49" s="3">
        <v>710</v>
      </c>
      <c r="H49" s="3">
        <v>1967</v>
      </c>
    </row>
    <row r="50" spans="1:8" x14ac:dyDescent="0.2">
      <c r="A50" s="3">
        <v>6</v>
      </c>
      <c r="B50" s="1">
        <v>2022</v>
      </c>
      <c r="C50" s="3">
        <v>6770</v>
      </c>
      <c r="D50" s="3">
        <v>1714</v>
      </c>
      <c r="E50" s="3">
        <v>8484</v>
      </c>
      <c r="F50" s="3">
        <v>1465</v>
      </c>
      <c r="G50" s="3">
        <v>755</v>
      </c>
      <c r="H50" s="3">
        <v>2220</v>
      </c>
    </row>
    <row r="51" spans="1:8" x14ac:dyDescent="0.2">
      <c r="A51" s="3">
        <v>7</v>
      </c>
      <c r="B51" s="1">
        <v>2022</v>
      </c>
      <c r="C51" s="3">
        <v>5606</v>
      </c>
      <c r="D51" s="3">
        <v>1381</v>
      </c>
      <c r="E51" s="3">
        <v>6987</v>
      </c>
      <c r="F51" s="3">
        <v>1118</v>
      </c>
      <c r="G51" s="3">
        <v>657</v>
      </c>
      <c r="H51" s="3">
        <v>1775</v>
      </c>
    </row>
    <row r="52" spans="1:8" x14ac:dyDescent="0.2">
      <c r="A52" s="3">
        <v>8</v>
      </c>
      <c r="B52" s="1">
        <v>2022</v>
      </c>
      <c r="C52" s="3">
        <v>3838</v>
      </c>
      <c r="D52" s="3">
        <v>1460</v>
      </c>
      <c r="E52" s="3">
        <v>5298</v>
      </c>
      <c r="F52" s="3">
        <v>1483</v>
      </c>
      <c r="G52" s="3">
        <v>828</v>
      </c>
      <c r="H52" s="3">
        <v>2311</v>
      </c>
    </row>
    <row r="53" spans="1:8" x14ac:dyDescent="0.2">
      <c r="A53" s="3">
        <v>9</v>
      </c>
      <c r="B53" s="1">
        <v>2022</v>
      </c>
      <c r="C53" s="3">
        <v>3458</v>
      </c>
      <c r="D53" s="3">
        <v>1577</v>
      </c>
      <c r="E53" s="3">
        <v>5035</v>
      </c>
      <c r="F53" s="3">
        <v>1558</v>
      </c>
      <c r="G53" s="3">
        <v>902</v>
      </c>
      <c r="H53" s="3">
        <v>2460</v>
      </c>
    </row>
    <row r="54" spans="1:8" x14ac:dyDescent="0.2">
      <c r="A54" s="3">
        <v>10</v>
      </c>
      <c r="B54" s="1">
        <v>2022</v>
      </c>
      <c r="C54" s="3">
        <v>6767</v>
      </c>
      <c r="D54" s="3">
        <v>1568</v>
      </c>
      <c r="E54" s="3">
        <v>8335</v>
      </c>
      <c r="F54" s="3">
        <v>1617</v>
      </c>
      <c r="G54" s="3">
        <v>782</v>
      </c>
      <c r="H54" s="3">
        <v>2399</v>
      </c>
    </row>
    <row r="55" spans="1:8" x14ac:dyDescent="0.2">
      <c r="A55" s="3">
        <v>11</v>
      </c>
      <c r="B55" s="1">
        <v>2022</v>
      </c>
      <c r="C55" s="3">
        <v>7105</v>
      </c>
      <c r="D55" s="3">
        <v>1571</v>
      </c>
      <c r="E55" s="3">
        <v>8676</v>
      </c>
      <c r="F55" s="3">
        <v>1738</v>
      </c>
      <c r="G55" s="3">
        <v>760</v>
      </c>
      <c r="H55" s="3">
        <v>2498</v>
      </c>
    </row>
    <row r="56" spans="1:8" x14ac:dyDescent="0.2">
      <c r="A56" s="3">
        <v>12</v>
      </c>
      <c r="B56" s="1">
        <v>2022</v>
      </c>
      <c r="C56" s="3">
        <v>5564</v>
      </c>
      <c r="D56" s="3">
        <v>1347</v>
      </c>
      <c r="E56" s="3">
        <v>6911</v>
      </c>
      <c r="F56" s="3">
        <v>1085</v>
      </c>
      <c r="G56" s="3">
        <v>568</v>
      </c>
      <c r="H56" s="3">
        <v>1653</v>
      </c>
    </row>
    <row r="57" spans="1:8" x14ac:dyDescent="0.2">
      <c r="A57" s="3">
        <v>1</v>
      </c>
      <c r="B57" s="1">
        <v>2023</v>
      </c>
      <c r="C57" s="3">
        <v>5183</v>
      </c>
      <c r="D57" s="3">
        <v>1591</v>
      </c>
      <c r="E57" s="3">
        <v>6774</v>
      </c>
      <c r="F57" s="3">
        <v>1559</v>
      </c>
      <c r="G57" s="3">
        <v>699</v>
      </c>
      <c r="H57" s="3">
        <v>2258</v>
      </c>
    </row>
    <row r="58" spans="1:8" x14ac:dyDescent="0.2">
      <c r="A58" s="3">
        <v>2</v>
      </c>
      <c r="B58" s="1">
        <v>2023</v>
      </c>
      <c r="C58" s="3">
        <v>5189</v>
      </c>
      <c r="D58" s="3">
        <v>1714</v>
      </c>
      <c r="E58" s="3">
        <v>6903</v>
      </c>
      <c r="F58" s="3">
        <v>1370</v>
      </c>
      <c r="G58" s="3">
        <v>666</v>
      </c>
      <c r="H58" s="3">
        <v>2036</v>
      </c>
    </row>
    <row r="59" spans="1:8" x14ac:dyDescent="0.2">
      <c r="A59" s="3">
        <v>3</v>
      </c>
      <c r="B59" s="1">
        <v>2023</v>
      </c>
      <c r="C59" s="3">
        <v>5648</v>
      </c>
      <c r="D59" s="3">
        <v>1744</v>
      </c>
      <c r="E59" s="3">
        <v>7392</v>
      </c>
      <c r="F59" s="3">
        <v>1504</v>
      </c>
      <c r="G59" s="3">
        <v>808</v>
      </c>
      <c r="H59" s="3">
        <v>2312</v>
      </c>
    </row>
    <row r="60" spans="1:8" x14ac:dyDescent="0.2">
      <c r="A60" s="3">
        <v>4</v>
      </c>
      <c r="B60" s="1">
        <v>2023</v>
      </c>
      <c r="C60" s="3">
        <v>3601</v>
      </c>
      <c r="D60" s="3">
        <v>1282</v>
      </c>
      <c r="E60" s="3">
        <v>4883</v>
      </c>
      <c r="F60" s="3">
        <v>1150</v>
      </c>
      <c r="G60" s="3">
        <v>609</v>
      </c>
      <c r="H60" s="3">
        <v>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97"/>
  <sheetViews>
    <sheetView workbookViewId="0">
      <selection activeCell="A17" sqref="A17"/>
    </sheetView>
  </sheetViews>
  <sheetFormatPr defaultColWidth="12.5703125" defaultRowHeight="15.75" customHeight="1" x14ac:dyDescent="0.2"/>
  <cols>
    <col min="1" max="1" width="11" bestFit="1" customWidth="1"/>
    <col min="2" max="2" width="10.140625" bestFit="1" customWidth="1"/>
    <col min="3" max="3" width="14" style="16" bestFit="1" customWidth="1"/>
    <col min="4" max="7" width="10.140625" bestFit="1" customWidth="1"/>
  </cols>
  <sheetData>
    <row r="1" spans="1:14" ht="12.75" x14ac:dyDescent="0.2">
      <c r="A1" s="5" t="s">
        <v>3</v>
      </c>
      <c r="B1" t="s">
        <v>1</v>
      </c>
      <c r="C1" s="16" t="s">
        <v>24</v>
      </c>
    </row>
    <row r="2" spans="1:14" ht="12.75" x14ac:dyDescent="0.2">
      <c r="A2" s="1" t="s">
        <v>22</v>
      </c>
      <c r="B2" s="1">
        <v>2017</v>
      </c>
      <c r="C2" s="15">
        <v>7916847</v>
      </c>
    </row>
    <row r="3" spans="1:14" ht="12.75" x14ac:dyDescent="0.2">
      <c r="A3" s="1" t="s">
        <v>12</v>
      </c>
      <c r="B3" s="1">
        <v>2017</v>
      </c>
      <c r="C3" s="15">
        <v>3633648</v>
      </c>
    </row>
    <row r="4" spans="1:14" ht="12.75" x14ac:dyDescent="0.2">
      <c r="A4" s="1" t="s">
        <v>13</v>
      </c>
      <c r="B4" s="1">
        <v>2017</v>
      </c>
      <c r="C4" s="15">
        <v>1594942</v>
      </c>
      <c r="K4" s="1"/>
      <c r="L4" s="1"/>
      <c r="M4" s="1"/>
      <c r="N4" s="1"/>
    </row>
    <row r="5" spans="1:14" ht="12.75" x14ac:dyDescent="0.2">
      <c r="A5" s="1" t="s">
        <v>14</v>
      </c>
      <c r="B5" s="1">
        <v>2017</v>
      </c>
      <c r="C5" s="15">
        <v>2011706</v>
      </c>
      <c r="M5" s="3"/>
      <c r="N5" s="3"/>
    </row>
    <row r="6" spans="1:14" ht="12.75" x14ac:dyDescent="0.2">
      <c r="A6" s="1" t="s">
        <v>51</v>
      </c>
      <c r="B6" s="1">
        <v>2017</v>
      </c>
      <c r="C6" s="15">
        <v>1433583</v>
      </c>
      <c r="M6" s="3"/>
      <c r="N6" s="3"/>
    </row>
    <row r="7" spans="1:14" ht="12.75" x14ac:dyDescent="0.2">
      <c r="A7" s="1" t="s">
        <v>15</v>
      </c>
      <c r="B7" s="1">
        <v>2017</v>
      </c>
      <c r="C7" s="15">
        <v>1556618</v>
      </c>
      <c r="M7" s="3"/>
      <c r="N7" s="3"/>
    </row>
    <row r="8" spans="1:14" ht="12.75" x14ac:dyDescent="0.2">
      <c r="A8" s="1" t="s">
        <v>16</v>
      </c>
      <c r="B8" s="1">
        <v>2017</v>
      </c>
      <c r="C8" s="15">
        <v>2041066</v>
      </c>
      <c r="M8" s="3"/>
      <c r="N8" s="3"/>
    </row>
    <row r="9" spans="1:14" ht="12.75" x14ac:dyDescent="0.2">
      <c r="A9" s="1" t="s">
        <v>17</v>
      </c>
      <c r="B9" s="1">
        <v>2017</v>
      </c>
      <c r="C9" s="15">
        <v>1725914</v>
      </c>
      <c r="M9" s="3"/>
      <c r="N9" s="3"/>
    </row>
    <row r="10" spans="1:14" ht="12.75" x14ac:dyDescent="0.2">
      <c r="A10" s="1" t="s">
        <v>18</v>
      </c>
      <c r="B10" s="1">
        <v>2017</v>
      </c>
      <c r="C10" s="15">
        <v>2833375</v>
      </c>
      <c r="M10" s="3"/>
      <c r="N10" s="3"/>
    </row>
    <row r="11" spans="1:14" ht="12.75" x14ac:dyDescent="0.2">
      <c r="A11" s="1" t="s">
        <v>19</v>
      </c>
      <c r="B11" s="1">
        <v>2017</v>
      </c>
      <c r="C11" s="15">
        <v>1343125</v>
      </c>
      <c r="M11" s="3"/>
      <c r="N11" s="3"/>
    </row>
    <row r="12" spans="1:14" ht="12.75" x14ac:dyDescent="0.2">
      <c r="A12" s="1" t="s">
        <v>48</v>
      </c>
      <c r="B12" s="1">
        <v>2017</v>
      </c>
      <c r="C12" s="15">
        <v>1554037</v>
      </c>
      <c r="M12" s="3"/>
      <c r="N12" s="3"/>
    </row>
    <row r="13" spans="1:14" ht="12.75" x14ac:dyDescent="0.2">
      <c r="A13" s="1" t="s">
        <v>49</v>
      </c>
      <c r="B13" s="1">
        <v>2017</v>
      </c>
      <c r="C13" s="15">
        <v>793343</v>
      </c>
      <c r="M13" s="3"/>
      <c r="N13" s="3"/>
    </row>
    <row r="14" spans="1:14" ht="12.75" x14ac:dyDescent="0.2">
      <c r="A14" s="1" t="s">
        <v>50</v>
      </c>
      <c r="B14" s="1">
        <v>2017</v>
      </c>
      <c r="C14" s="15">
        <v>1083937</v>
      </c>
      <c r="M14" s="3"/>
      <c r="N14" s="3"/>
    </row>
    <row r="15" spans="1:14" ht="12.75" x14ac:dyDescent="0.2">
      <c r="A15" s="1" t="s">
        <v>20</v>
      </c>
      <c r="B15" s="1">
        <v>2017</v>
      </c>
      <c r="C15" s="15">
        <v>1187245</v>
      </c>
      <c r="M15" s="3"/>
      <c r="N15" s="3"/>
    </row>
    <row r="16" spans="1:14" ht="12.75" x14ac:dyDescent="0.2">
      <c r="A16" s="1" t="s">
        <v>52</v>
      </c>
      <c r="B16" s="1">
        <v>2017</v>
      </c>
      <c r="C16" s="15">
        <v>1257689</v>
      </c>
      <c r="M16" s="3"/>
      <c r="N16" s="3"/>
    </row>
    <row r="17" spans="1:14" ht="12.75" x14ac:dyDescent="0.2">
      <c r="A17" s="1" t="s">
        <v>21</v>
      </c>
      <c r="B17" s="1">
        <v>2017</v>
      </c>
      <c r="C17" s="15">
        <v>31967075</v>
      </c>
      <c r="M17" s="3"/>
      <c r="N17" s="3"/>
    </row>
    <row r="18" spans="1:14" ht="15.75" customHeight="1" x14ac:dyDescent="0.2">
      <c r="A18" s="1" t="s">
        <v>22</v>
      </c>
      <c r="B18" s="1">
        <v>2018</v>
      </c>
      <c r="C18" s="15">
        <v>8126755</v>
      </c>
      <c r="M18" s="3"/>
      <c r="N18" s="3"/>
    </row>
    <row r="19" spans="1:14" ht="15.75" customHeight="1" x14ac:dyDescent="0.2">
      <c r="A19" s="1" t="s">
        <v>12</v>
      </c>
      <c r="B19" s="1">
        <v>2018</v>
      </c>
      <c r="C19" s="15">
        <v>3729998</v>
      </c>
      <c r="M19" s="3"/>
      <c r="N19" s="3"/>
    </row>
    <row r="20" spans="1:14" ht="15.75" customHeight="1" x14ac:dyDescent="0.2">
      <c r="A20" s="1" t="s">
        <v>13</v>
      </c>
      <c r="B20" s="1">
        <v>2018</v>
      </c>
      <c r="C20" s="15">
        <v>1637226</v>
      </c>
      <c r="M20" s="3"/>
      <c r="N20" s="3"/>
    </row>
    <row r="21" spans="1:14" ht="15.75" customHeight="1" x14ac:dyDescent="0.2">
      <c r="A21" s="1" t="s">
        <v>14</v>
      </c>
      <c r="B21" s="1">
        <v>2018</v>
      </c>
      <c r="C21" s="15">
        <v>2065042</v>
      </c>
    </row>
    <row r="22" spans="1:14" ht="15.75" customHeight="1" x14ac:dyDescent="0.2">
      <c r="A22" s="1" t="s">
        <v>51</v>
      </c>
      <c r="B22" s="1">
        <v>2018</v>
      </c>
      <c r="C22" s="15">
        <v>1471592</v>
      </c>
    </row>
    <row r="23" spans="1:14" ht="15.75" customHeight="1" x14ac:dyDescent="0.2">
      <c r="A23" s="1" t="s">
        <v>15</v>
      </c>
      <c r="B23" s="1">
        <v>2018</v>
      </c>
      <c r="C23" s="15">
        <v>1597876</v>
      </c>
    </row>
    <row r="24" spans="1:14" ht="15.75" customHeight="1" x14ac:dyDescent="0.2">
      <c r="A24" s="1" t="s">
        <v>16</v>
      </c>
      <c r="B24" s="1">
        <v>2018</v>
      </c>
      <c r="C24" s="15">
        <v>2095172</v>
      </c>
    </row>
    <row r="25" spans="1:14" ht="15.75" customHeight="1" x14ac:dyDescent="0.2">
      <c r="A25" s="1" t="s">
        <v>17</v>
      </c>
      <c r="B25" s="1">
        <v>2018</v>
      </c>
      <c r="C25" s="15">
        <v>1771656</v>
      </c>
    </row>
    <row r="26" spans="1:14" ht="15.75" customHeight="1" x14ac:dyDescent="0.2">
      <c r="A26" s="1" t="s">
        <v>18</v>
      </c>
      <c r="B26" s="1">
        <v>2018</v>
      </c>
      <c r="C26" s="15">
        <v>2908491</v>
      </c>
    </row>
    <row r="27" spans="1:14" ht="15.75" customHeight="1" x14ac:dyDescent="0.2">
      <c r="A27" s="1" t="s">
        <v>19</v>
      </c>
      <c r="B27" s="1">
        <v>2018</v>
      </c>
      <c r="C27" s="15">
        <v>1378723</v>
      </c>
    </row>
    <row r="28" spans="1:14" ht="15.75" customHeight="1" x14ac:dyDescent="0.2">
      <c r="A28" s="1" t="s">
        <v>48</v>
      </c>
      <c r="B28" s="1">
        <v>2018</v>
      </c>
      <c r="C28" s="15">
        <v>1595235</v>
      </c>
    </row>
    <row r="29" spans="1:14" ht="15.75" customHeight="1" x14ac:dyDescent="0.2">
      <c r="A29" s="1" t="s">
        <v>49</v>
      </c>
      <c r="B29" s="1">
        <v>2018</v>
      </c>
      <c r="C29" s="15">
        <v>814371</v>
      </c>
    </row>
    <row r="30" spans="1:14" ht="15.75" customHeight="1" x14ac:dyDescent="0.2">
      <c r="A30" s="1" t="s">
        <v>50</v>
      </c>
      <c r="B30" s="1">
        <v>2018</v>
      </c>
      <c r="C30" s="15">
        <v>1112673</v>
      </c>
    </row>
    <row r="31" spans="1:14" ht="15.75" customHeight="1" x14ac:dyDescent="0.2">
      <c r="A31" s="1" t="s">
        <v>20</v>
      </c>
      <c r="B31" s="1">
        <v>2018</v>
      </c>
      <c r="C31" s="15">
        <v>1218732</v>
      </c>
    </row>
    <row r="32" spans="1:14" ht="15.75" customHeight="1" x14ac:dyDescent="0.2">
      <c r="A32" s="1" t="s">
        <v>52</v>
      </c>
      <c r="B32" s="1">
        <v>2018</v>
      </c>
      <c r="C32" s="15">
        <v>1291048</v>
      </c>
    </row>
    <row r="33" spans="1:3" ht="15.75" customHeight="1" x14ac:dyDescent="0.2">
      <c r="A33" s="1" t="s">
        <v>21</v>
      </c>
      <c r="B33" s="1">
        <v>2018</v>
      </c>
      <c r="C33" s="15">
        <v>32814590</v>
      </c>
    </row>
    <row r="34" spans="1:3" ht="15.75" customHeight="1" x14ac:dyDescent="0.2">
      <c r="A34" s="1" t="s">
        <v>22</v>
      </c>
      <c r="B34" s="1">
        <v>2019</v>
      </c>
      <c r="C34" s="15">
        <v>8340711</v>
      </c>
    </row>
    <row r="35" spans="1:3" ht="15.75" customHeight="1" x14ac:dyDescent="0.2">
      <c r="A35" s="1" t="s">
        <v>12</v>
      </c>
      <c r="B35" s="1">
        <v>2019</v>
      </c>
      <c r="C35" s="15">
        <v>3828197</v>
      </c>
    </row>
    <row r="36" spans="1:3" ht="15.75" customHeight="1" x14ac:dyDescent="0.2">
      <c r="A36" s="1" t="s">
        <v>13</v>
      </c>
      <c r="B36" s="1">
        <v>2019</v>
      </c>
      <c r="C36" s="15">
        <v>1680328</v>
      </c>
    </row>
    <row r="37" spans="1:3" ht="15.75" customHeight="1" x14ac:dyDescent="0.2">
      <c r="A37" s="1" t="s">
        <v>14</v>
      </c>
      <c r="B37" s="1">
        <v>2019</v>
      </c>
      <c r="C37" s="15">
        <v>2119403</v>
      </c>
    </row>
    <row r="38" spans="1:3" ht="15.75" customHeight="1" x14ac:dyDescent="0.2">
      <c r="A38" s="1" t="s">
        <v>51</v>
      </c>
      <c r="B38" s="1">
        <v>2019</v>
      </c>
      <c r="C38" s="15">
        <v>1510338</v>
      </c>
    </row>
    <row r="39" spans="1:3" ht="15.75" customHeight="1" x14ac:dyDescent="0.2">
      <c r="A39" s="1" t="s">
        <v>15</v>
      </c>
      <c r="B39" s="1">
        <v>2019</v>
      </c>
      <c r="C39" s="15">
        <v>1639953</v>
      </c>
    </row>
    <row r="40" spans="1:3" ht="15.75" customHeight="1" x14ac:dyDescent="0.2">
      <c r="A40" s="1" t="s">
        <v>16</v>
      </c>
      <c r="B40" s="1">
        <v>2019</v>
      </c>
      <c r="C40" s="15">
        <v>2150338</v>
      </c>
    </row>
    <row r="41" spans="1:3" ht="15.75" customHeight="1" x14ac:dyDescent="0.2">
      <c r="A41" s="1" t="s">
        <v>17</v>
      </c>
      <c r="B41" s="1">
        <v>2019</v>
      </c>
      <c r="C41" s="15">
        <v>1818318</v>
      </c>
    </row>
    <row r="42" spans="1:3" ht="15.75" customHeight="1" x14ac:dyDescent="0.2">
      <c r="A42" s="1" t="s">
        <v>18</v>
      </c>
      <c r="B42" s="1">
        <v>2019</v>
      </c>
      <c r="C42" s="15">
        <v>2985073</v>
      </c>
    </row>
    <row r="43" spans="1:3" ht="15.75" customHeight="1" x14ac:dyDescent="0.2">
      <c r="A43" s="1" t="s">
        <v>19</v>
      </c>
      <c r="B43" s="1">
        <v>2019</v>
      </c>
      <c r="C43" s="15">
        <v>1415034</v>
      </c>
    </row>
    <row r="44" spans="1:3" ht="15.75" customHeight="1" x14ac:dyDescent="0.2">
      <c r="A44" s="1" t="s">
        <v>48</v>
      </c>
      <c r="B44" s="1">
        <v>2019</v>
      </c>
      <c r="C44" s="15">
        <v>1637232</v>
      </c>
    </row>
    <row r="45" spans="1:3" ht="15.75" customHeight="1" x14ac:dyDescent="0.2">
      <c r="A45" s="1" t="s">
        <v>49</v>
      </c>
      <c r="B45" s="1">
        <v>2019</v>
      </c>
      <c r="C45" s="15">
        <v>835797</v>
      </c>
    </row>
    <row r="46" spans="1:3" ht="15.75" customHeight="1" x14ac:dyDescent="0.2">
      <c r="A46" s="1" t="s">
        <v>50</v>
      </c>
      <c r="B46" s="1">
        <v>2019</v>
      </c>
      <c r="C46" s="15">
        <v>1141966</v>
      </c>
    </row>
    <row r="47" spans="1:3" ht="15.75" customHeight="1" x14ac:dyDescent="0.2">
      <c r="A47" s="1" t="s">
        <v>20</v>
      </c>
      <c r="B47" s="1">
        <v>2019</v>
      </c>
      <c r="C47" s="15">
        <v>1250806</v>
      </c>
    </row>
    <row r="48" spans="1:3" ht="15.75" customHeight="1" x14ac:dyDescent="0.2">
      <c r="A48" s="1" t="s">
        <v>52</v>
      </c>
      <c r="B48" s="1">
        <v>2019</v>
      </c>
      <c r="C48" s="15">
        <v>1325031</v>
      </c>
    </row>
    <row r="49" spans="1:3" ht="15.75" customHeight="1" x14ac:dyDescent="0.2">
      <c r="A49" s="1" t="s">
        <v>21</v>
      </c>
      <c r="B49" s="1">
        <v>2019</v>
      </c>
      <c r="C49" s="15">
        <v>33678525</v>
      </c>
    </row>
    <row r="50" spans="1:3" ht="15.75" customHeight="1" x14ac:dyDescent="0.2">
      <c r="A50" s="1" t="s">
        <v>22</v>
      </c>
      <c r="B50" s="1">
        <v>2020</v>
      </c>
      <c r="C50" s="15">
        <v>8558625</v>
      </c>
    </row>
    <row r="51" spans="1:3" ht="15.75" customHeight="1" x14ac:dyDescent="0.2">
      <c r="A51" s="1" t="s">
        <v>12</v>
      </c>
      <c r="B51" s="1">
        <v>2020</v>
      </c>
      <c r="C51" s="16">
        <v>3928215</v>
      </c>
    </row>
    <row r="52" spans="1:3" ht="15.75" customHeight="1" x14ac:dyDescent="0.2">
      <c r="A52" s="1" t="s">
        <v>13</v>
      </c>
      <c r="B52" s="1">
        <v>2020</v>
      </c>
      <c r="C52" s="16">
        <v>1724238</v>
      </c>
    </row>
    <row r="53" spans="1:3" ht="15.75" customHeight="1" x14ac:dyDescent="0.2">
      <c r="A53" s="1" t="s">
        <v>14</v>
      </c>
      <c r="B53" s="1">
        <v>2020</v>
      </c>
      <c r="C53" s="16">
        <v>2174783</v>
      </c>
    </row>
    <row r="54" spans="1:3" ht="15.75" customHeight="1" x14ac:dyDescent="0.2">
      <c r="A54" s="1" t="s">
        <v>51</v>
      </c>
      <c r="B54" s="1">
        <v>2020</v>
      </c>
      <c r="C54" s="16">
        <v>1549788</v>
      </c>
    </row>
    <row r="55" spans="1:3" ht="15.75" customHeight="1" x14ac:dyDescent="0.2">
      <c r="A55" s="1" t="s">
        <v>15</v>
      </c>
      <c r="B55" s="1">
        <v>2020</v>
      </c>
      <c r="C55" s="16">
        <v>1682809</v>
      </c>
    </row>
    <row r="56" spans="1:3" ht="15.75" customHeight="1" x14ac:dyDescent="0.2">
      <c r="A56" s="1" t="s">
        <v>16</v>
      </c>
      <c r="B56" s="1">
        <v>2020</v>
      </c>
      <c r="C56" s="16">
        <v>2206514</v>
      </c>
    </row>
    <row r="57" spans="1:3" ht="15.75" customHeight="1" x14ac:dyDescent="0.2">
      <c r="A57" s="1" t="s">
        <v>17</v>
      </c>
      <c r="B57" s="1">
        <v>2020</v>
      </c>
      <c r="C57" s="16">
        <v>1865818</v>
      </c>
    </row>
    <row r="58" spans="1:3" ht="15.75" customHeight="1" x14ac:dyDescent="0.2">
      <c r="A58" s="1" t="s">
        <v>18</v>
      </c>
      <c r="B58" s="1">
        <v>2020</v>
      </c>
      <c r="C58" s="16">
        <v>3063059</v>
      </c>
    </row>
    <row r="59" spans="1:3" ht="15.75" customHeight="1" x14ac:dyDescent="0.2">
      <c r="A59" s="1" t="s">
        <v>19</v>
      </c>
      <c r="B59" s="1">
        <v>2020</v>
      </c>
      <c r="C59" s="16">
        <v>1452007</v>
      </c>
    </row>
    <row r="60" spans="1:3" ht="15.75" customHeight="1" x14ac:dyDescent="0.2">
      <c r="A60" s="1" t="s">
        <v>48</v>
      </c>
      <c r="B60" s="1">
        <v>2020</v>
      </c>
      <c r="C60" s="16">
        <v>1680015</v>
      </c>
    </row>
    <row r="61" spans="1:3" ht="15.75" customHeight="1" x14ac:dyDescent="0.2">
      <c r="A61" s="1" t="s">
        <v>49</v>
      </c>
      <c r="B61" s="1">
        <v>2020</v>
      </c>
      <c r="C61" s="16">
        <v>857652</v>
      </c>
    </row>
    <row r="62" spans="1:3" ht="15.75" customHeight="1" x14ac:dyDescent="0.2">
      <c r="A62" s="1" t="s">
        <v>50</v>
      </c>
      <c r="B62" s="1">
        <v>2020</v>
      </c>
      <c r="C62" s="16">
        <v>1171802</v>
      </c>
    </row>
    <row r="63" spans="1:3" ht="15.75" customHeight="1" x14ac:dyDescent="0.2">
      <c r="A63" s="1" t="s">
        <v>20</v>
      </c>
      <c r="B63" s="1">
        <v>2020</v>
      </c>
      <c r="C63" s="16">
        <v>1283484</v>
      </c>
    </row>
    <row r="64" spans="1:3" ht="15.75" customHeight="1" x14ac:dyDescent="0.2">
      <c r="A64" s="1" t="s">
        <v>52</v>
      </c>
      <c r="B64" s="1">
        <v>2020</v>
      </c>
      <c r="C64" s="16">
        <v>1359642</v>
      </c>
    </row>
    <row r="65" spans="1:3" ht="15.75" customHeight="1" x14ac:dyDescent="0.2">
      <c r="A65" s="1" t="s">
        <v>21</v>
      </c>
      <c r="B65" s="1">
        <v>2020</v>
      </c>
      <c r="C65" s="16">
        <v>34558451</v>
      </c>
    </row>
    <row r="66" spans="1:3" ht="15.75" customHeight="1" x14ac:dyDescent="0.2">
      <c r="A66" s="1" t="s">
        <v>22</v>
      </c>
      <c r="B66" s="1">
        <v>2021</v>
      </c>
      <c r="C66" s="16">
        <v>8780422</v>
      </c>
    </row>
    <row r="67" spans="1:3" ht="15.75" customHeight="1" x14ac:dyDescent="0.2">
      <c r="A67" s="1" t="s">
        <v>12</v>
      </c>
      <c r="B67" s="1">
        <v>2021</v>
      </c>
      <c r="C67" s="16">
        <v>4030006</v>
      </c>
    </row>
    <row r="68" spans="1:3" ht="15.75" customHeight="1" x14ac:dyDescent="0.2">
      <c r="A68" s="1" t="s">
        <v>13</v>
      </c>
      <c r="B68" s="1">
        <v>2021</v>
      </c>
      <c r="C68" s="16">
        <v>1768920</v>
      </c>
    </row>
    <row r="69" spans="1:3" ht="15.75" customHeight="1" x14ac:dyDescent="0.2">
      <c r="A69" s="1" t="s">
        <v>14</v>
      </c>
      <c r="B69" s="1">
        <v>2021</v>
      </c>
      <c r="C69" s="16">
        <v>2231136</v>
      </c>
    </row>
    <row r="70" spans="1:3" ht="15.75" customHeight="1" x14ac:dyDescent="0.2">
      <c r="A70" s="1" t="s">
        <v>51</v>
      </c>
      <c r="B70" s="1">
        <v>2021</v>
      </c>
      <c r="C70" s="16">
        <v>1589961</v>
      </c>
    </row>
    <row r="71" spans="1:3" ht="15.75" customHeight="1" x14ac:dyDescent="0.2">
      <c r="A71" s="1" t="s">
        <v>15</v>
      </c>
      <c r="B71" s="1">
        <v>2021</v>
      </c>
      <c r="C71" s="16">
        <v>1726409</v>
      </c>
    </row>
    <row r="72" spans="1:3" ht="15.75" customHeight="1" x14ac:dyDescent="0.2">
      <c r="A72" s="1" t="s">
        <v>16</v>
      </c>
      <c r="B72" s="1">
        <v>2021</v>
      </c>
      <c r="C72" s="16">
        <v>2263695</v>
      </c>
    </row>
    <row r="73" spans="1:3" ht="15.75" customHeight="1" x14ac:dyDescent="0.2">
      <c r="A73" s="1" t="s">
        <v>17</v>
      </c>
      <c r="B73" s="1">
        <v>2021</v>
      </c>
      <c r="C73" s="16">
        <v>1914165</v>
      </c>
    </row>
    <row r="74" spans="1:3" ht="15.75" customHeight="1" x14ac:dyDescent="0.2">
      <c r="A74" s="1" t="s">
        <v>18</v>
      </c>
      <c r="B74" s="1">
        <v>2021</v>
      </c>
      <c r="C74" s="16">
        <v>3142449</v>
      </c>
    </row>
    <row r="75" spans="1:3" ht="15.75" customHeight="1" x14ac:dyDescent="0.2">
      <c r="A75" s="1" t="s">
        <v>19</v>
      </c>
      <c r="B75" s="1">
        <v>2021</v>
      </c>
      <c r="C75" s="16">
        <v>1489631</v>
      </c>
    </row>
    <row r="76" spans="1:3" ht="15.75" customHeight="1" x14ac:dyDescent="0.2">
      <c r="A76" s="1" t="s">
        <v>48</v>
      </c>
      <c r="B76" s="1">
        <v>2021</v>
      </c>
      <c r="C76" s="16">
        <v>1723546</v>
      </c>
    </row>
    <row r="77" spans="1:3" ht="15.75" customHeight="1" x14ac:dyDescent="0.2">
      <c r="A77" s="1" t="s">
        <v>49</v>
      </c>
      <c r="B77" s="1">
        <v>2021</v>
      </c>
      <c r="C77" s="16">
        <v>879874</v>
      </c>
    </row>
    <row r="78" spans="1:3" ht="15.75" customHeight="1" x14ac:dyDescent="0.2">
      <c r="A78" s="1" t="s">
        <v>50</v>
      </c>
      <c r="B78" s="1">
        <v>2021</v>
      </c>
      <c r="C78" s="16">
        <v>1202175</v>
      </c>
    </row>
    <row r="79" spans="1:3" ht="15.75" customHeight="1" x14ac:dyDescent="0.2">
      <c r="A79" s="1" t="s">
        <v>20</v>
      </c>
      <c r="B79" s="1">
        <v>2021</v>
      </c>
      <c r="C79" s="16">
        <v>1316750</v>
      </c>
    </row>
    <row r="80" spans="1:3" ht="15.75" customHeight="1" x14ac:dyDescent="0.2">
      <c r="A80" s="1" t="s">
        <v>52</v>
      </c>
      <c r="B80" s="1">
        <v>2021</v>
      </c>
      <c r="C80" s="16">
        <v>1394885</v>
      </c>
    </row>
    <row r="81" spans="1:3" ht="15.75" customHeight="1" x14ac:dyDescent="0.2">
      <c r="A81" s="1" t="s">
        <v>21</v>
      </c>
      <c r="B81" s="1">
        <v>2021</v>
      </c>
      <c r="C81" s="16">
        <v>35454024</v>
      </c>
    </row>
    <row r="82" spans="1:3" ht="15.75" customHeight="1" x14ac:dyDescent="0.2">
      <c r="A82" s="1" t="s">
        <v>22</v>
      </c>
      <c r="B82" s="1">
        <v>2022</v>
      </c>
      <c r="C82" s="15">
        <v>9006001</v>
      </c>
    </row>
    <row r="83" spans="1:3" ht="15.75" customHeight="1" x14ac:dyDescent="0.2">
      <c r="A83" s="1" t="s">
        <v>12</v>
      </c>
      <c r="B83" s="1">
        <v>2022</v>
      </c>
      <c r="C83" s="15">
        <v>4133536</v>
      </c>
    </row>
    <row r="84" spans="1:3" ht="15.75" customHeight="1" x14ac:dyDescent="0.2">
      <c r="A84" s="1" t="s">
        <v>13</v>
      </c>
      <c r="B84" s="1">
        <v>2022</v>
      </c>
      <c r="C84" s="15">
        <v>1814368</v>
      </c>
    </row>
    <row r="85" spans="1:3" ht="15.75" customHeight="1" x14ac:dyDescent="0.2">
      <c r="A85" s="1" t="s">
        <v>14</v>
      </c>
      <c r="B85" s="1">
        <v>2022</v>
      </c>
      <c r="C85" s="15">
        <v>2288456</v>
      </c>
    </row>
    <row r="86" spans="1:3" ht="15.75" customHeight="1" x14ac:dyDescent="0.2">
      <c r="A86" s="1" t="s">
        <v>51</v>
      </c>
      <c r="B86" s="1">
        <v>2022</v>
      </c>
      <c r="C86" s="15">
        <v>1630807</v>
      </c>
    </row>
    <row r="87" spans="1:3" ht="15.75" customHeight="1" x14ac:dyDescent="0.2">
      <c r="A87" s="1" t="s">
        <v>15</v>
      </c>
      <c r="B87" s="1">
        <v>2022</v>
      </c>
      <c r="C87" s="15">
        <v>1770765</v>
      </c>
    </row>
    <row r="88" spans="1:3" ht="15.75" customHeight="1" x14ac:dyDescent="0.2">
      <c r="A88" s="1" t="s">
        <v>16</v>
      </c>
      <c r="B88" s="1">
        <v>2022</v>
      </c>
      <c r="C88" s="15">
        <v>2321851</v>
      </c>
    </row>
    <row r="89" spans="1:3" ht="15.75" customHeight="1" x14ac:dyDescent="0.2">
      <c r="A89" s="1" t="s">
        <v>17</v>
      </c>
      <c r="B89" s="1">
        <v>2022</v>
      </c>
      <c r="C89" s="15">
        <v>1963346</v>
      </c>
    </row>
    <row r="90" spans="1:3" ht="15.75" customHeight="1" x14ac:dyDescent="0.2">
      <c r="A90" s="1" t="s">
        <v>18</v>
      </c>
      <c r="B90" s="1">
        <v>2022</v>
      </c>
      <c r="C90" s="15">
        <v>3223158</v>
      </c>
    </row>
    <row r="91" spans="1:3" ht="15.75" customHeight="1" x14ac:dyDescent="0.2">
      <c r="A91" s="1" t="s">
        <v>19</v>
      </c>
      <c r="B91" s="1">
        <v>2022</v>
      </c>
      <c r="C91" s="15">
        <v>1527911</v>
      </c>
    </row>
    <row r="92" spans="1:3" ht="15.75" customHeight="1" x14ac:dyDescent="0.2">
      <c r="A92" s="1" t="s">
        <v>48</v>
      </c>
      <c r="B92" s="1">
        <v>2022</v>
      </c>
      <c r="C92" s="15">
        <v>1767837</v>
      </c>
    </row>
    <row r="93" spans="1:3" ht="15.75" customHeight="1" x14ac:dyDescent="0.2">
      <c r="A93" s="1" t="s">
        <v>49</v>
      </c>
      <c r="B93" s="1">
        <v>2022</v>
      </c>
      <c r="C93" s="15">
        <v>902480</v>
      </c>
    </row>
    <row r="94" spans="1:3" ht="15.75" customHeight="1" x14ac:dyDescent="0.2">
      <c r="A94" s="1" t="s">
        <v>50</v>
      </c>
      <c r="B94" s="1">
        <v>2022</v>
      </c>
      <c r="C94" s="15">
        <v>1233053</v>
      </c>
    </row>
    <row r="95" spans="1:3" ht="15.75" customHeight="1" x14ac:dyDescent="0.2">
      <c r="A95" s="1" t="s">
        <v>20</v>
      </c>
      <c r="B95" s="1">
        <v>2022</v>
      </c>
      <c r="C95" s="15">
        <v>1350577</v>
      </c>
    </row>
    <row r="96" spans="1:3" ht="15.75" customHeight="1" x14ac:dyDescent="0.2">
      <c r="A96" s="1" t="s">
        <v>52</v>
      </c>
      <c r="B96" s="1">
        <v>2022</v>
      </c>
      <c r="C96" s="15">
        <v>1430714</v>
      </c>
    </row>
    <row r="97" spans="1:3" ht="15.75" customHeight="1" x14ac:dyDescent="0.2">
      <c r="A97" s="1" t="s">
        <v>21</v>
      </c>
      <c r="B97" s="1">
        <v>2022</v>
      </c>
      <c r="C97" s="15">
        <v>36364860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7"/>
  <sheetViews>
    <sheetView workbookViewId="0">
      <selection activeCell="B17" sqref="B17"/>
    </sheetView>
  </sheetViews>
  <sheetFormatPr defaultColWidth="12.5703125" defaultRowHeight="15.75" customHeight="1" x14ac:dyDescent="0.2"/>
  <cols>
    <col min="1" max="1" width="11" bestFit="1" customWidth="1"/>
    <col min="2" max="2" width="11" customWidth="1"/>
    <col min="3" max="4" width="10.140625" bestFit="1" customWidth="1"/>
  </cols>
  <sheetData>
    <row r="1" spans="1:4" ht="12.75" x14ac:dyDescent="0.2">
      <c r="A1" s="5" t="s">
        <v>3</v>
      </c>
      <c r="B1" s="1">
        <v>2016</v>
      </c>
      <c r="C1" s="1">
        <v>2017</v>
      </c>
      <c r="D1" s="1">
        <v>2018</v>
      </c>
    </row>
    <row r="2" spans="1:4" ht="12.75" x14ac:dyDescent="0.2">
      <c r="A2" s="1" t="s">
        <v>22</v>
      </c>
      <c r="B2" s="3">
        <v>7710001</v>
      </c>
      <c r="C2" s="3">
        <v>7916847</v>
      </c>
      <c r="D2" s="3">
        <v>8126755</v>
      </c>
    </row>
    <row r="3" spans="1:4" ht="12.75" x14ac:dyDescent="0.2">
      <c r="A3" s="1" t="s">
        <v>12</v>
      </c>
      <c r="B3" s="3">
        <v>3538715</v>
      </c>
      <c r="C3" s="3">
        <v>3633648</v>
      </c>
      <c r="D3" s="3">
        <v>3729998</v>
      </c>
    </row>
    <row r="4" spans="1:4" ht="12.75" x14ac:dyDescent="0.2">
      <c r="A4" s="1" t="s">
        <v>13</v>
      </c>
      <c r="B4" s="3">
        <v>1553272</v>
      </c>
      <c r="C4" s="3">
        <v>1594942</v>
      </c>
      <c r="D4" s="3">
        <v>1637226</v>
      </c>
    </row>
    <row r="5" spans="1:4" ht="12.75" x14ac:dyDescent="0.2">
      <c r="A5" s="1" t="s">
        <v>14</v>
      </c>
      <c r="B5" s="3">
        <v>1959138</v>
      </c>
      <c r="C5" s="3">
        <v>2011706</v>
      </c>
      <c r="D5" s="3">
        <v>2065042</v>
      </c>
    </row>
    <row r="6" spans="1:4" ht="12.75" x14ac:dyDescent="0.2">
      <c r="A6" s="1" t="s">
        <v>51</v>
      </c>
      <c r="B6" s="3">
        <v>1396130</v>
      </c>
      <c r="C6" s="3">
        <v>1433583</v>
      </c>
      <c r="D6" s="3">
        <v>1471592</v>
      </c>
    </row>
    <row r="7" spans="1:4" ht="12.75" x14ac:dyDescent="0.2">
      <c r="A7" s="1" t="s">
        <v>15</v>
      </c>
      <c r="B7" s="3">
        <v>1515950</v>
      </c>
      <c r="C7" s="3">
        <v>1556618</v>
      </c>
      <c r="D7" s="3">
        <v>1597876</v>
      </c>
    </row>
    <row r="8" spans="1:4" ht="12.75" x14ac:dyDescent="0.2">
      <c r="A8" s="1" t="s">
        <v>16</v>
      </c>
      <c r="B8" s="3">
        <v>1987729</v>
      </c>
      <c r="C8" s="3">
        <v>2041066</v>
      </c>
      <c r="D8" s="3">
        <v>2095172</v>
      </c>
    </row>
    <row r="9" spans="1:4" ht="12.75" x14ac:dyDescent="0.2">
      <c r="A9" s="1" t="s">
        <v>17</v>
      </c>
      <c r="B9" s="3">
        <v>1680813</v>
      </c>
      <c r="C9" s="3">
        <v>1725914</v>
      </c>
      <c r="D9" s="3">
        <v>1771656</v>
      </c>
    </row>
    <row r="10" spans="1:4" ht="12.75" x14ac:dyDescent="0.2">
      <c r="A10" s="1" t="s">
        <v>18</v>
      </c>
      <c r="B10" s="3">
        <v>2759339</v>
      </c>
      <c r="C10" s="3">
        <v>2833375</v>
      </c>
      <c r="D10" s="3">
        <v>2908491</v>
      </c>
    </row>
    <row r="11" spans="1:4" ht="12.75" x14ac:dyDescent="0.2">
      <c r="A11" s="1" t="s">
        <v>19</v>
      </c>
      <c r="B11" s="3">
        <v>1308033</v>
      </c>
      <c r="C11" s="3">
        <v>1343125</v>
      </c>
      <c r="D11" s="3">
        <v>1378723</v>
      </c>
    </row>
    <row r="12" spans="1:4" ht="12.75" x14ac:dyDescent="0.2">
      <c r="A12" s="1" t="s">
        <v>48</v>
      </c>
      <c r="B12" s="3">
        <v>1513441</v>
      </c>
      <c r="C12" s="3">
        <v>1554037</v>
      </c>
      <c r="D12" s="3">
        <v>1595235</v>
      </c>
    </row>
    <row r="13" spans="1:4" ht="12.75" x14ac:dyDescent="0.2">
      <c r="A13" s="1" t="s">
        <v>49</v>
      </c>
      <c r="B13" s="3">
        <v>772603</v>
      </c>
      <c r="C13" s="3">
        <v>793343</v>
      </c>
      <c r="D13" s="3">
        <v>814371</v>
      </c>
    </row>
    <row r="14" spans="1:4" ht="12.75" x14ac:dyDescent="0.2">
      <c r="A14" s="1" t="s">
        <v>50</v>
      </c>
      <c r="B14" s="3">
        <v>1055612</v>
      </c>
      <c r="C14" s="3">
        <v>1083937</v>
      </c>
      <c r="D14" s="3">
        <v>1112673</v>
      </c>
    </row>
    <row r="15" spans="1:4" ht="12.75" x14ac:dyDescent="0.2">
      <c r="A15" s="1" t="s">
        <v>20</v>
      </c>
      <c r="B15" s="3">
        <v>1156220</v>
      </c>
      <c r="C15" s="3">
        <v>1187245</v>
      </c>
      <c r="D15" s="3">
        <v>1218732</v>
      </c>
    </row>
    <row r="16" spans="1:4" ht="12.75" x14ac:dyDescent="0.2">
      <c r="A16" s="1" t="s">
        <v>52</v>
      </c>
      <c r="B16" s="3">
        <v>1224830</v>
      </c>
      <c r="C16" s="3">
        <v>1257689</v>
      </c>
      <c r="D16" s="3">
        <v>1291048</v>
      </c>
    </row>
    <row r="17" spans="1:4" ht="12.75" x14ac:dyDescent="0.2">
      <c r="A17" s="1" t="s">
        <v>21</v>
      </c>
      <c r="B17" s="3">
        <v>31131826</v>
      </c>
      <c r="C17" s="3">
        <f>SUM(C2:C16)</f>
        <v>31967075</v>
      </c>
      <c r="D17" s="3">
        <f t="shared" ref="D17" si="0">SUM(D2:D16)</f>
        <v>32814590</v>
      </c>
    </row>
  </sheetData>
  <pageMargins left="0.7" right="0.7" top="0.75" bottom="0.75" header="0.3" footer="0.3"/>
  <pageSetup paperSize="9" orientation="portrait" r:id="rId1"/>
  <ignoredErrors>
    <ignoredError sqref="C17:D17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2"/>
  <sheetViews>
    <sheetView workbookViewId="0">
      <selection activeCell="C20" sqref="C20"/>
    </sheetView>
  </sheetViews>
  <sheetFormatPr defaultColWidth="12.5703125" defaultRowHeight="15.75" customHeight="1" x14ac:dyDescent="0.2"/>
  <cols>
    <col min="1" max="1" width="19.140625" bestFit="1" customWidth="1"/>
    <col min="2" max="4" width="9.85546875" bestFit="1" customWidth="1"/>
    <col min="5" max="6" width="8.85546875" bestFit="1" customWidth="1"/>
    <col min="7" max="10" width="9.85546875" bestFit="1" customWidth="1"/>
  </cols>
  <sheetData>
    <row r="1" spans="1:10" x14ac:dyDescent="0.2">
      <c r="A1" s="19" t="s">
        <v>26</v>
      </c>
      <c r="B1" s="19" t="s">
        <v>27</v>
      </c>
      <c r="C1" s="20"/>
      <c r="D1" s="20"/>
      <c r="E1" s="19" t="s">
        <v>28</v>
      </c>
      <c r="F1" s="20"/>
      <c r="G1" s="20"/>
      <c r="H1" s="19" t="s">
        <v>29</v>
      </c>
      <c r="I1" s="20"/>
      <c r="J1" s="20"/>
    </row>
    <row r="2" spans="1:10" x14ac:dyDescent="0.2">
      <c r="A2" s="20"/>
      <c r="B2" s="7" t="s">
        <v>30</v>
      </c>
      <c r="C2" s="7" t="s">
        <v>31</v>
      </c>
      <c r="D2" s="7" t="s">
        <v>21</v>
      </c>
      <c r="E2" s="7" t="s">
        <v>30</v>
      </c>
      <c r="F2" s="7" t="s">
        <v>31</v>
      </c>
      <c r="G2" s="7" t="s">
        <v>21</v>
      </c>
      <c r="H2" s="7" t="s">
        <v>30</v>
      </c>
      <c r="I2" s="7" t="s">
        <v>31</v>
      </c>
      <c r="J2" s="7" t="s">
        <v>21</v>
      </c>
    </row>
    <row r="3" spans="1:10" x14ac:dyDescent="0.2">
      <c r="A3" s="7" t="s">
        <v>32</v>
      </c>
      <c r="B3" s="8">
        <v>491738</v>
      </c>
      <c r="C3" s="8">
        <v>490602</v>
      </c>
      <c r="D3" s="8">
        <v>982340</v>
      </c>
      <c r="E3" s="8">
        <v>172987</v>
      </c>
      <c r="F3" s="8">
        <v>171235</v>
      </c>
      <c r="G3" s="8">
        <v>344222</v>
      </c>
      <c r="H3" s="8">
        <v>664725</v>
      </c>
      <c r="I3" s="8">
        <v>661837</v>
      </c>
      <c r="J3" s="8">
        <v>1326562</v>
      </c>
    </row>
    <row r="4" spans="1:10" x14ac:dyDescent="0.2">
      <c r="A4" s="7" t="s">
        <v>12</v>
      </c>
      <c r="B4" s="8">
        <v>1188663</v>
      </c>
      <c r="C4" s="8">
        <v>1132816</v>
      </c>
      <c r="D4" s="8">
        <v>2321479</v>
      </c>
      <c r="E4" s="8">
        <v>766896</v>
      </c>
      <c r="F4" s="8">
        <v>739822</v>
      </c>
      <c r="G4" s="8">
        <v>1506718</v>
      </c>
      <c r="H4" s="8">
        <v>1955559</v>
      </c>
      <c r="I4" s="8">
        <v>1872638</v>
      </c>
      <c r="J4" s="8">
        <v>3828197</v>
      </c>
    </row>
    <row r="5" spans="1:10" x14ac:dyDescent="0.2">
      <c r="A5" s="7" t="s">
        <v>33</v>
      </c>
      <c r="B5" s="8">
        <v>938909</v>
      </c>
      <c r="C5" s="8">
        <v>941433</v>
      </c>
      <c r="D5" s="8">
        <v>1880342</v>
      </c>
      <c r="E5" s="8">
        <v>171236</v>
      </c>
      <c r="F5" s="8">
        <v>167616</v>
      </c>
      <c r="G5" s="8">
        <v>338852</v>
      </c>
      <c r="H5" s="8">
        <v>1110145</v>
      </c>
      <c r="I5" s="8">
        <v>1109049</v>
      </c>
      <c r="J5" s="8">
        <v>2219194</v>
      </c>
    </row>
    <row r="6" spans="1:10" x14ac:dyDescent="0.2">
      <c r="A6" s="7" t="s">
        <v>15</v>
      </c>
      <c r="B6" s="8">
        <v>609016</v>
      </c>
      <c r="C6" s="8">
        <v>603194</v>
      </c>
      <c r="D6" s="8">
        <v>1212210</v>
      </c>
      <c r="E6" s="8">
        <v>216533</v>
      </c>
      <c r="F6" s="8">
        <v>211210</v>
      </c>
      <c r="G6" s="8">
        <v>427743</v>
      </c>
      <c r="H6" s="8">
        <v>825549</v>
      </c>
      <c r="I6" s="8">
        <v>814404</v>
      </c>
      <c r="J6" s="8">
        <v>1639953</v>
      </c>
    </row>
    <row r="7" spans="1:10" x14ac:dyDescent="0.2">
      <c r="A7" s="7" t="s">
        <v>34</v>
      </c>
      <c r="B7" s="8">
        <v>801330</v>
      </c>
      <c r="C7" s="8">
        <v>783412</v>
      </c>
      <c r="D7" s="8">
        <v>1584742</v>
      </c>
      <c r="E7" s="8">
        <v>159705</v>
      </c>
      <c r="F7" s="8">
        <v>159161</v>
      </c>
      <c r="G7" s="8">
        <v>318866</v>
      </c>
      <c r="H7" s="8">
        <v>961035</v>
      </c>
      <c r="I7" s="8">
        <v>942573</v>
      </c>
      <c r="J7" s="8">
        <v>1903608</v>
      </c>
    </row>
    <row r="8" spans="1:10" x14ac:dyDescent="0.2">
      <c r="A8" s="7" t="s">
        <v>13</v>
      </c>
      <c r="B8" s="8">
        <v>415248</v>
      </c>
      <c r="C8" s="8">
        <v>411497</v>
      </c>
      <c r="D8" s="8">
        <v>826745</v>
      </c>
      <c r="E8" s="8">
        <v>433572</v>
      </c>
      <c r="F8" s="8">
        <v>420011</v>
      </c>
      <c r="G8" s="8">
        <v>853583</v>
      </c>
      <c r="H8" s="8">
        <v>848820</v>
      </c>
      <c r="I8" s="8">
        <v>831508</v>
      </c>
      <c r="J8" s="8">
        <v>1680328</v>
      </c>
    </row>
    <row r="9" spans="1:10" x14ac:dyDescent="0.2">
      <c r="A9" s="7" t="s">
        <v>17</v>
      </c>
      <c r="B9" s="8">
        <v>468055</v>
      </c>
      <c r="C9" s="8">
        <v>441403</v>
      </c>
      <c r="D9" s="8">
        <v>909458</v>
      </c>
      <c r="E9" s="8">
        <v>466089</v>
      </c>
      <c r="F9" s="8">
        <v>442771</v>
      </c>
      <c r="G9" s="8">
        <v>908860</v>
      </c>
      <c r="H9" s="8">
        <v>934144</v>
      </c>
      <c r="I9" s="8">
        <v>884174</v>
      </c>
      <c r="J9" s="8">
        <v>1818318</v>
      </c>
    </row>
    <row r="10" spans="1:10" x14ac:dyDescent="0.2">
      <c r="A10" s="7" t="s">
        <v>22</v>
      </c>
      <c r="B10" s="8">
        <v>3694868</v>
      </c>
      <c r="C10" s="8">
        <v>3602564</v>
      </c>
      <c r="D10" s="8">
        <v>7297432</v>
      </c>
      <c r="E10" s="8">
        <v>537328</v>
      </c>
      <c r="F10" s="8">
        <v>505951</v>
      </c>
      <c r="G10" s="8">
        <v>1043279</v>
      </c>
      <c r="H10" s="8">
        <v>4232196</v>
      </c>
      <c r="I10" s="8">
        <v>4108515</v>
      </c>
      <c r="J10" s="8">
        <v>8340711</v>
      </c>
    </row>
    <row r="11" spans="1:10" x14ac:dyDescent="0.2">
      <c r="A11" s="7" t="s">
        <v>14</v>
      </c>
      <c r="B11" s="8">
        <v>514669</v>
      </c>
      <c r="C11" s="8">
        <v>508454</v>
      </c>
      <c r="D11" s="8">
        <v>1023123</v>
      </c>
      <c r="E11" s="8">
        <v>556228</v>
      </c>
      <c r="F11" s="8">
        <v>540052</v>
      </c>
      <c r="G11" s="8">
        <v>1096280</v>
      </c>
      <c r="H11" s="8">
        <v>1070897</v>
      </c>
      <c r="I11" s="8">
        <v>1048506</v>
      </c>
      <c r="J11" s="8">
        <v>2119403</v>
      </c>
    </row>
    <row r="12" spans="1:10" x14ac:dyDescent="0.2">
      <c r="A12" s="7" t="s">
        <v>20</v>
      </c>
      <c r="B12" s="8">
        <v>421227</v>
      </c>
      <c r="C12" s="8">
        <v>415089</v>
      </c>
      <c r="D12" s="8">
        <v>836316</v>
      </c>
      <c r="E12" s="8">
        <v>209748</v>
      </c>
      <c r="F12" s="8">
        <v>204742</v>
      </c>
      <c r="G12" s="8">
        <v>414490</v>
      </c>
      <c r="H12" s="8">
        <v>630975</v>
      </c>
      <c r="I12" s="8">
        <v>619831</v>
      </c>
      <c r="J12" s="8">
        <v>1250806</v>
      </c>
    </row>
    <row r="13" spans="1:10" x14ac:dyDescent="0.2">
      <c r="A13" s="7" t="s">
        <v>19</v>
      </c>
      <c r="B13" s="8">
        <v>430065</v>
      </c>
      <c r="C13" s="8">
        <v>421563</v>
      </c>
      <c r="D13" s="8">
        <v>851628</v>
      </c>
      <c r="E13" s="8">
        <v>284293</v>
      </c>
      <c r="F13" s="8">
        <v>279113</v>
      </c>
      <c r="G13" s="8">
        <v>563406</v>
      </c>
      <c r="H13" s="8">
        <v>714358</v>
      </c>
      <c r="I13" s="8">
        <v>700676</v>
      </c>
      <c r="J13" s="8">
        <v>1415034</v>
      </c>
    </row>
    <row r="14" spans="1:10" x14ac:dyDescent="0.2">
      <c r="A14" s="7" t="s">
        <v>48</v>
      </c>
      <c r="B14" s="8">
        <v>372053</v>
      </c>
      <c r="C14" s="8">
        <v>366221</v>
      </c>
      <c r="D14" s="8">
        <v>738274</v>
      </c>
      <c r="E14" s="8">
        <v>454972</v>
      </c>
      <c r="F14" s="8">
        <v>443986</v>
      </c>
      <c r="G14" s="8">
        <v>898958</v>
      </c>
      <c r="H14" s="8">
        <v>827025</v>
      </c>
      <c r="I14" s="8">
        <v>810207</v>
      </c>
      <c r="J14" s="8">
        <v>1637232</v>
      </c>
    </row>
    <row r="15" spans="1:10" x14ac:dyDescent="0.2">
      <c r="A15" s="7" t="s">
        <v>51</v>
      </c>
      <c r="B15" s="8">
        <v>538005</v>
      </c>
      <c r="C15" s="8">
        <v>540633</v>
      </c>
      <c r="D15" s="8">
        <v>1078638</v>
      </c>
      <c r="E15" s="8">
        <v>219242</v>
      </c>
      <c r="F15" s="8">
        <v>212458</v>
      </c>
      <c r="G15" s="8">
        <v>431700</v>
      </c>
      <c r="H15" s="8">
        <v>757247</v>
      </c>
      <c r="I15" s="8">
        <v>753091</v>
      </c>
      <c r="J15" s="8">
        <v>1510338</v>
      </c>
    </row>
    <row r="16" spans="1:10" x14ac:dyDescent="0.2">
      <c r="A16" s="7" t="s">
        <v>52</v>
      </c>
      <c r="B16" s="8">
        <v>382178</v>
      </c>
      <c r="C16" s="8">
        <v>376893</v>
      </c>
      <c r="D16" s="8">
        <v>759071</v>
      </c>
      <c r="E16" s="8">
        <v>285657</v>
      </c>
      <c r="F16" s="8">
        <v>280303</v>
      </c>
      <c r="G16" s="8">
        <v>565960</v>
      </c>
      <c r="H16" s="8">
        <v>667835</v>
      </c>
      <c r="I16" s="8">
        <v>657196</v>
      </c>
      <c r="J16" s="8">
        <v>1325031</v>
      </c>
    </row>
    <row r="17" spans="1:10" x14ac:dyDescent="0.2">
      <c r="A17" s="7" t="s">
        <v>49</v>
      </c>
      <c r="B17" s="8">
        <v>197013</v>
      </c>
      <c r="C17" s="8">
        <v>191163</v>
      </c>
      <c r="D17" s="8">
        <v>388176</v>
      </c>
      <c r="E17" s="8">
        <v>222979</v>
      </c>
      <c r="F17" s="8">
        <v>224642</v>
      </c>
      <c r="G17" s="8">
        <v>447621</v>
      </c>
      <c r="H17" s="8">
        <v>419992</v>
      </c>
      <c r="I17" s="8">
        <v>415805</v>
      </c>
      <c r="J17" s="8">
        <v>835797</v>
      </c>
    </row>
    <row r="18" spans="1:10" x14ac:dyDescent="0.2">
      <c r="A18" s="7" t="s">
        <v>16</v>
      </c>
      <c r="B18" s="8">
        <v>691934</v>
      </c>
      <c r="C18" s="8">
        <v>688282</v>
      </c>
      <c r="D18" s="8">
        <v>1380216</v>
      </c>
      <c r="E18" s="8">
        <v>387388</v>
      </c>
      <c r="F18" s="8">
        <v>382734</v>
      </c>
      <c r="G18" s="8">
        <v>770122</v>
      </c>
      <c r="H18" s="8">
        <v>1079322</v>
      </c>
      <c r="I18" s="8">
        <v>1071016</v>
      </c>
      <c r="J18" s="8">
        <v>2150338</v>
      </c>
    </row>
    <row r="19" spans="1:10" x14ac:dyDescent="0.2">
      <c r="A19" s="7" t="s">
        <v>50</v>
      </c>
      <c r="B19" s="8">
        <v>422036</v>
      </c>
      <c r="C19" s="8">
        <v>421458</v>
      </c>
      <c r="D19" s="8">
        <v>843494</v>
      </c>
      <c r="E19" s="8">
        <v>146867</v>
      </c>
      <c r="F19" s="8">
        <v>151605</v>
      </c>
      <c r="G19" s="8">
        <v>298472</v>
      </c>
      <c r="H19" s="8">
        <v>568903</v>
      </c>
      <c r="I19" s="8">
        <v>573063</v>
      </c>
      <c r="J19" s="8">
        <v>1141966</v>
      </c>
    </row>
    <row r="20" spans="1:10" x14ac:dyDescent="0.2">
      <c r="A20" s="7" t="s">
        <v>18</v>
      </c>
      <c r="B20" s="8">
        <v>1219735</v>
      </c>
      <c r="C20" s="8">
        <v>1204586</v>
      </c>
      <c r="D20" s="8">
        <v>2424321</v>
      </c>
      <c r="E20" s="8">
        <v>279862</v>
      </c>
      <c r="F20" s="8">
        <v>280890</v>
      </c>
      <c r="G20" s="8">
        <v>560752</v>
      </c>
      <c r="H20" s="8">
        <v>1499597</v>
      </c>
      <c r="I20" s="8">
        <v>1485476</v>
      </c>
      <c r="J20" s="8">
        <v>2985073</v>
      </c>
    </row>
    <row r="21" spans="1:10" x14ac:dyDescent="0.2">
      <c r="A21" s="7" t="s">
        <v>35</v>
      </c>
      <c r="B21" s="8">
        <v>13796742</v>
      </c>
      <c r="C21" s="8">
        <v>13541263</v>
      </c>
      <c r="D21" s="8">
        <v>27338005</v>
      </c>
      <c r="E21" s="8">
        <v>5971582</v>
      </c>
      <c r="F21" s="8">
        <v>5818302</v>
      </c>
      <c r="G21" s="8">
        <v>11789884</v>
      </c>
      <c r="H21" s="8">
        <v>19768324</v>
      </c>
      <c r="I21" s="8">
        <v>19359565</v>
      </c>
      <c r="J21" s="9">
        <v>39127889</v>
      </c>
    </row>
    <row r="22" spans="1:10" x14ac:dyDescent="0.2">
      <c r="A22" s="7" t="s">
        <v>36</v>
      </c>
      <c r="B22" s="8">
        <f t="shared" ref="B22:J22" si="0">SUM(B4,B6,B8:B20)</f>
        <v>11564765</v>
      </c>
      <c r="C22" s="8">
        <f t="shared" si="0"/>
        <v>11325816</v>
      </c>
      <c r="D22" s="8">
        <f t="shared" si="0"/>
        <v>22890581</v>
      </c>
      <c r="E22" s="8">
        <f t="shared" si="0"/>
        <v>5467654</v>
      </c>
      <c r="F22" s="8">
        <f t="shared" si="0"/>
        <v>5320290</v>
      </c>
      <c r="G22" s="8">
        <f t="shared" si="0"/>
        <v>10787944</v>
      </c>
      <c r="H22" s="8">
        <f t="shared" si="0"/>
        <v>17032419</v>
      </c>
      <c r="I22" s="8">
        <f t="shared" si="0"/>
        <v>16646106</v>
      </c>
      <c r="J22" s="8">
        <f t="shared" si="0"/>
        <v>33678525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2"/>
  <sheetViews>
    <sheetView workbookViewId="0">
      <selection activeCell="C18" sqref="C18"/>
    </sheetView>
  </sheetViews>
  <sheetFormatPr defaultColWidth="12.5703125" defaultRowHeight="15.75" customHeight="1" x14ac:dyDescent="0.2"/>
  <cols>
    <col min="1" max="1" width="19.140625" bestFit="1" customWidth="1"/>
    <col min="2" max="4" width="9.85546875" bestFit="1" customWidth="1"/>
    <col min="5" max="6" width="8.85546875" bestFit="1" customWidth="1"/>
    <col min="7" max="10" width="9.85546875" bestFit="1" customWidth="1"/>
  </cols>
  <sheetData>
    <row r="1" spans="1:10" x14ac:dyDescent="0.2">
      <c r="A1" s="19" t="s">
        <v>26</v>
      </c>
      <c r="B1" s="19" t="s">
        <v>27</v>
      </c>
      <c r="C1" s="20"/>
      <c r="D1" s="20"/>
      <c r="E1" s="19" t="s">
        <v>28</v>
      </c>
      <c r="F1" s="20"/>
      <c r="G1" s="20"/>
      <c r="H1" s="19" t="s">
        <v>21</v>
      </c>
      <c r="I1" s="20"/>
      <c r="J1" s="20"/>
    </row>
    <row r="2" spans="1:10" x14ac:dyDescent="0.2">
      <c r="A2" s="20"/>
      <c r="B2" s="7" t="s">
        <v>30</v>
      </c>
      <c r="C2" s="7" t="s">
        <v>31</v>
      </c>
      <c r="D2" s="7" t="s">
        <v>21</v>
      </c>
      <c r="E2" s="7" t="s">
        <v>30</v>
      </c>
      <c r="F2" s="7" t="s">
        <v>31</v>
      </c>
      <c r="G2" s="7" t="s">
        <v>21</v>
      </c>
      <c r="H2" s="7" t="s">
        <v>30</v>
      </c>
      <c r="I2" s="7" t="s">
        <v>31</v>
      </c>
      <c r="J2" s="7" t="s">
        <v>21</v>
      </c>
    </row>
    <row r="3" spans="1:10" x14ac:dyDescent="0.2">
      <c r="A3" s="7" t="s">
        <v>32</v>
      </c>
      <c r="B3" s="8">
        <v>504582</v>
      </c>
      <c r="C3" s="8">
        <v>503415</v>
      </c>
      <c r="D3" s="8">
        <v>1007997</v>
      </c>
      <c r="E3" s="8">
        <v>177507</v>
      </c>
      <c r="F3" s="8">
        <v>175707</v>
      </c>
      <c r="G3" s="8">
        <v>353214</v>
      </c>
      <c r="H3" s="8">
        <v>682089</v>
      </c>
      <c r="I3" s="8">
        <v>679122</v>
      </c>
      <c r="J3" s="8">
        <v>1361211</v>
      </c>
    </row>
    <row r="4" spans="1:10" x14ac:dyDescent="0.2">
      <c r="A4" s="7" t="s">
        <v>12</v>
      </c>
      <c r="B4" s="8">
        <v>1219718</v>
      </c>
      <c r="C4" s="8">
        <v>1162414</v>
      </c>
      <c r="D4" s="8">
        <v>2382132</v>
      </c>
      <c r="E4" s="8">
        <v>786933</v>
      </c>
      <c r="F4" s="8">
        <v>759150</v>
      </c>
      <c r="G4" s="8">
        <v>1546083</v>
      </c>
      <c r="H4" s="8">
        <v>2006651</v>
      </c>
      <c r="I4" s="8">
        <v>1921564</v>
      </c>
      <c r="J4" s="8">
        <v>3928215</v>
      </c>
    </row>
    <row r="5" spans="1:10" x14ac:dyDescent="0.2">
      <c r="A5" s="7" t="s">
        <v>33</v>
      </c>
      <c r="B5" s="8">
        <v>963440</v>
      </c>
      <c r="C5" s="8">
        <v>966025</v>
      </c>
      <c r="D5" s="8">
        <v>1929465</v>
      </c>
      <c r="E5" s="8">
        <v>175713</v>
      </c>
      <c r="F5" s="8">
        <v>171993</v>
      </c>
      <c r="G5" s="8">
        <v>347706</v>
      </c>
      <c r="H5" s="8">
        <v>1139153</v>
      </c>
      <c r="I5" s="8">
        <v>1138018</v>
      </c>
      <c r="J5" s="8">
        <v>2277171</v>
      </c>
    </row>
    <row r="6" spans="1:10" x14ac:dyDescent="0.2">
      <c r="A6" s="7" t="s">
        <v>15</v>
      </c>
      <c r="B6" s="8">
        <v>624926</v>
      </c>
      <c r="C6" s="8">
        <v>618955</v>
      </c>
      <c r="D6" s="8">
        <v>1243881</v>
      </c>
      <c r="E6" s="8">
        <v>222194</v>
      </c>
      <c r="F6" s="8">
        <v>216734</v>
      </c>
      <c r="G6" s="8">
        <v>438928</v>
      </c>
      <c r="H6" s="8">
        <v>847120</v>
      </c>
      <c r="I6" s="8">
        <v>835689</v>
      </c>
      <c r="J6" s="8">
        <v>1682809</v>
      </c>
    </row>
    <row r="7" spans="1:10" x14ac:dyDescent="0.2">
      <c r="A7" s="7" t="s">
        <v>34</v>
      </c>
      <c r="B7" s="8">
        <v>822265</v>
      </c>
      <c r="C7" s="8">
        <v>803875</v>
      </c>
      <c r="D7" s="8">
        <v>1626140</v>
      </c>
      <c r="E7" s="8">
        <v>163884</v>
      </c>
      <c r="F7" s="8">
        <v>163317</v>
      </c>
      <c r="G7" s="8">
        <v>327201</v>
      </c>
      <c r="H7" s="8">
        <v>986149</v>
      </c>
      <c r="I7" s="8">
        <v>967192</v>
      </c>
      <c r="J7" s="8">
        <v>1953341</v>
      </c>
    </row>
    <row r="8" spans="1:10" x14ac:dyDescent="0.2">
      <c r="A8" s="7" t="s">
        <v>13</v>
      </c>
      <c r="B8" s="8">
        <v>426098</v>
      </c>
      <c r="C8" s="8">
        <v>422252</v>
      </c>
      <c r="D8" s="8">
        <v>848350</v>
      </c>
      <c r="E8" s="8">
        <v>444901</v>
      </c>
      <c r="F8" s="8">
        <v>430987</v>
      </c>
      <c r="G8" s="8">
        <v>875888</v>
      </c>
      <c r="H8" s="8">
        <v>870999</v>
      </c>
      <c r="I8" s="8">
        <v>853239</v>
      </c>
      <c r="J8" s="8">
        <v>1724238</v>
      </c>
    </row>
    <row r="9" spans="1:10" x14ac:dyDescent="0.2">
      <c r="A9" s="7" t="s">
        <v>17</v>
      </c>
      <c r="B9" s="8">
        <v>480279</v>
      </c>
      <c r="C9" s="8">
        <v>452938</v>
      </c>
      <c r="D9" s="8">
        <v>933217</v>
      </c>
      <c r="E9" s="8">
        <v>478264</v>
      </c>
      <c r="F9" s="8">
        <v>454337</v>
      </c>
      <c r="G9" s="8">
        <v>932601</v>
      </c>
      <c r="H9" s="8">
        <v>958543</v>
      </c>
      <c r="I9" s="8">
        <v>907275</v>
      </c>
      <c r="J9" s="8">
        <v>1865818</v>
      </c>
    </row>
    <row r="10" spans="1:10" x14ac:dyDescent="0.2">
      <c r="A10" s="7" t="s">
        <v>22</v>
      </c>
      <c r="B10" s="8">
        <v>3791401</v>
      </c>
      <c r="C10" s="8">
        <v>3696686</v>
      </c>
      <c r="D10" s="8">
        <v>7488087</v>
      </c>
      <c r="E10" s="8">
        <v>551365</v>
      </c>
      <c r="F10" s="8">
        <v>519173</v>
      </c>
      <c r="G10" s="8">
        <v>1070538</v>
      </c>
      <c r="H10" s="8">
        <v>4342766</v>
      </c>
      <c r="I10" s="8">
        <v>4215859</v>
      </c>
      <c r="J10" s="8">
        <v>8558625</v>
      </c>
    </row>
    <row r="11" spans="1:10" x14ac:dyDescent="0.2">
      <c r="A11" s="7" t="s">
        <v>14</v>
      </c>
      <c r="B11" s="8">
        <v>528117</v>
      </c>
      <c r="C11" s="8">
        <v>521739</v>
      </c>
      <c r="D11" s="8">
        <v>1049856</v>
      </c>
      <c r="E11" s="8">
        <v>570767</v>
      </c>
      <c r="F11" s="8">
        <v>554160</v>
      </c>
      <c r="G11" s="8">
        <v>1124927</v>
      </c>
      <c r="H11" s="8">
        <v>1098884</v>
      </c>
      <c r="I11" s="8">
        <v>1075899</v>
      </c>
      <c r="J11" s="8">
        <v>2174783</v>
      </c>
    </row>
    <row r="12" spans="1:10" x14ac:dyDescent="0.2">
      <c r="A12" s="7" t="s">
        <v>20</v>
      </c>
      <c r="B12" s="8">
        <v>432241</v>
      </c>
      <c r="C12" s="8">
        <v>425930</v>
      </c>
      <c r="D12" s="8">
        <v>858171</v>
      </c>
      <c r="E12" s="8">
        <v>215221</v>
      </c>
      <c r="F12" s="8">
        <v>210092</v>
      </c>
      <c r="G12" s="8">
        <v>425313</v>
      </c>
      <c r="H12" s="8">
        <v>647462</v>
      </c>
      <c r="I12" s="8">
        <v>636022</v>
      </c>
      <c r="J12" s="8">
        <v>1283484</v>
      </c>
    </row>
    <row r="13" spans="1:10" x14ac:dyDescent="0.2">
      <c r="A13" s="7" t="s">
        <v>19</v>
      </c>
      <c r="B13" s="8">
        <v>441302</v>
      </c>
      <c r="C13" s="8">
        <v>432582</v>
      </c>
      <c r="D13" s="8">
        <v>873884</v>
      </c>
      <c r="E13" s="8">
        <v>291719</v>
      </c>
      <c r="F13" s="8">
        <v>286404</v>
      </c>
      <c r="G13" s="8">
        <v>578123</v>
      </c>
      <c r="H13" s="8">
        <v>733021</v>
      </c>
      <c r="I13" s="8">
        <v>718986</v>
      </c>
      <c r="J13" s="8">
        <v>1452007</v>
      </c>
    </row>
    <row r="14" spans="1:10" x14ac:dyDescent="0.2">
      <c r="A14" s="7" t="s">
        <v>48</v>
      </c>
      <c r="B14" s="8">
        <v>381775</v>
      </c>
      <c r="C14" s="8">
        <v>375792</v>
      </c>
      <c r="D14" s="8">
        <v>757567</v>
      </c>
      <c r="E14" s="8">
        <v>466860</v>
      </c>
      <c r="F14" s="8">
        <v>455588</v>
      </c>
      <c r="G14" s="8">
        <v>922448</v>
      </c>
      <c r="H14" s="8">
        <v>848635</v>
      </c>
      <c r="I14" s="8">
        <v>831380</v>
      </c>
      <c r="J14" s="8">
        <v>1680015</v>
      </c>
    </row>
    <row r="15" spans="1:10" x14ac:dyDescent="0.2">
      <c r="A15" s="7" t="s">
        <v>51</v>
      </c>
      <c r="B15" s="8">
        <v>552058</v>
      </c>
      <c r="C15" s="8">
        <v>554753</v>
      </c>
      <c r="D15" s="8">
        <v>1106811</v>
      </c>
      <c r="E15" s="8">
        <v>224976</v>
      </c>
      <c r="F15" s="8">
        <v>218001</v>
      </c>
      <c r="G15" s="8">
        <v>442977</v>
      </c>
      <c r="H15" s="8">
        <v>777034</v>
      </c>
      <c r="I15" s="8">
        <v>772754</v>
      </c>
      <c r="J15" s="8">
        <v>1549788</v>
      </c>
    </row>
    <row r="16" spans="1:10" x14ac:dyDescent="0.2">
      <c r="A16" s="7" t="s">
        <v>52</v>
      </c>
      <c r="B16" s="8">
        <v>392165</v>
      </c>
      <c r="C16" s="8">
        <v>386736</v>
      </c>
      <c r="D16" s="8">
        <v>778901</v>
      </c>
      <c r="E16" s="8">
        <v>293115</v>
      </c>
      <c r="F16" s="8">
        <v>287626</v>
      </c>
      <c r="G16" s="8">
        <v>580741</v>
      </c>
      <c r="H16" s="8">
        <v>685280</v>
      </c>
      <c r="I16" s="8">
        <v>674362</v>
      </c>
      <c r="J16" s="8">
        <v>1359642</v>
      </c>
    </row>
    <row r="17" spans="1:10" x14ac:dyDescent="0.2">
      <c r="A17" s="7" t="s">
        <v>49</v>
      </c>
      <c r="B17" s="8">
        <v>202170</v>
      </c>
      <c r="C17" s="8">
        <v>196164</v>
      </c>
      <c r="D17" s="8">
        <v>398334</v>
      </c>
      <c r="E17" s="8">
        <v>228807</v>
      </c>
      <c r="F17" s="8">
        <v>230511</v>
      </c>
      <c r="G17" s="8">
        <v>459318</v>
      </c>
      <c r="H17" s="8">
        <v>430977</v>
      </c>
      <c r="I17" s="8">
        <v>426675</v>
      </c>
      <c r="J17" s="8">
        <v>857652</v>
      </c>
    </row>
    <row r="18" spans="1:10" x14ac:dyDescent="0.2">
      <c r="A18" s="7" t="s">
        <v>16</v>
      </c>
      <c r="B18" s="8">
        <v>710010</v>
      </c>
      <c r="C18" s="8">
        <v>706261</v>
      </c>
      <c r="D18" s="8">
        <v>1416271</v>
      </c>
      <c r="E18" s="8">
        <v>397511</v>
      </c>
      <c r="F18" s="8">
        <v>392732</v>
      </c>
      <c r="G18" s="8">
        <v>790243</v>
      </c>
      <c r="H18" s="8">
        <v>1107521</v>
      </c>
      <c r="I18" s="8">
        <v>1098993</v>
      </c>
      <c r="J18" s="8">
        <v>2206514</v>
      </c>
    </row>
    <row r="19" spans="1:10" x14ac:dyDescent="0.2">
      <c r="A19" s="7" t="s">
        <v>50</v>
      </c>
      <c r="B19" s="8">
        <v>433066</v>
      </c>
      <c r="C19" s="8">
        <v>432464</v>
      </c>
      <c r="D19" s="8">
        <v>865530</v>
      </c>
      <c r="E19" s="8">
        <v>150700</v>
      </c>
      <c r="F19" s="8">
        <v>155572</v>
      </c>
      <c r="G19" s="8">
        <v>306272</v>
      </c>
      <c r="H19" s="8">
        <v>583766</v>
      </c>
      <c r="I19" s="8">
        <v>588036</v>
      </c>
      <c r="J19" s="8">
        <v>1171802</v>
      </c>
    </row>
    <row r="20" spans="1:10" x14ac:dyDescent="0.2">
      <c r="A20" s="7" t="s">
        <v>18</v>
      </c>
      <c r="B20" s="8">
        <v>1251600</v>
      </c>
      <c r="C20" s="8">
        <v>1236058</v>
      </c>
      <c r="D20" s="8">
        <v>2487658</v>
      </c>
      <c r="E20" s="8">
        <v>287173</v>
      </c>
      <c r="F20" s="8">
        <v>288228</v>
      </c>
      <c r="G20" s="8">
        <v>575401</v>
      </c>
      <c r="H20" s="8">
        <v>1538773</v>
      </c>
      <c r="I20" s="8">
        <v>1524286</v>
      </c>
      <c r="J20" s="8">
        <v>3063059</v>
      </c>
    </row>
    <row r="21" spans="1:10" x14ac:dyDescent="0.2">
      <c r="A21" s="7" t="s">
        <v>35</v>
      </c>
      <c r="B21" s="8">
        <v>14157213</v>
      </c>
      <c r="C21" s="8">
        <v>13895039</v>
      </c>
      <c r="D21" s="8">
        <v>28052252</v>
      </c>
      <c r="E21" s="8">
        <v>6127610</v>
      </c>
      <c r="F21" s="8">
        <v>5970312</v>
      </c>
      <c r="G21" s="8">
        <v>12097922</v>
      </c>
      <c r="H21" s="8">
        <v>20284823</v>
      </c>
      <c r="I21" s="8">
        <v>19865351</v>
      </c>
      <c r="J21" s="8">
        <v>40150174</v>
      </c>
    </row>
    <row r="22" spans="1:10" x14ac:dyDescent="0.2">
      <c r="A22" s="7" t="s">
        <v>36</v>
      </c>
      <c r="B22" s="8">
        <f t="shared" ref="B22:J22" si="0">SUM(B4,B6,B8:B20)</f>
        <v>11866926</v>
      </c>
      <c r="C22" s="8">
        <f t="shared" si="0"/>
        <v>11621724</v>
      </c>
      <c r="D22" s="8">
        <f t="shared" si="0"/>
        <v>23488650</v>
      </c>
      <c r="E22" s="8">
        <f t="shared" si="0"/>
        <v>5610506</v>
      </c>
      <c r="F22" s="8">
        <f t="shared" si="0"/>
        <v>5459295</v>
      </c>
      <c r="G22" s="8">
        <f t="shared" si="0"/>
        <v>11069801</v>
      </c>
      <c r="H22" s="8">
        <f t="shared" si="0"/>
        <v>17477432</v>
      </c>
      <c r="I22" s="8">
        <f t="shared" si="0"/>
        <v>17081019</v>
      </c>
      <c r="J22" s="8">
        <f t="shared" si="0"/>
        <v>34558451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22"/>
  <sheetViews>
    <sheetView workbookViewId="0">
      <selection activeCell="J2" sqref="A1:J1048576"/>
    </sheetView>
  </sheetViews>
  <sheetFormatPr defaultColWidth="12.5703125" defaultRowHeight="15.75" customHeight="1" x14ac:dyDescent="0.2"/>
  <cols>
    <col min="1" max="1" width="19.140625" bestFit="1" customWidth="1"/>
    <col min="2" max="4" width="9.85546875" bestFit="1" customWidth="1"/>
    <col min="5" max="6" width="8.85546875" bestFit="1" customWidth="1"/>
    <col min="7" max="10" width="9.85546875" bestFit="1" customWidth="1"/>
  </cols>
  <sheetData>
    <row r="1" spans="1:10" x14ac:dyDescent="0.2">
      <c r="A1" s="19" t="s">
        <v>26</v>
      </c>
      <c r="B1" s="19" t="s">
        <v>27</v>
      </c>
      <c r="C1" s="20"/>
      <c r="D1" s="20"/>
      <c r="E1" s="19" t="s">
        <v>28</v>
      </c>
      <c r="F1" s="20"/>
      <c r="G1" s="20"/>
      <c r="H1" s="19" t="s">
        <v>21</v>
      </c>
      <c r="I1" s="20"/>
      <c r="J1" s="20"/>
    </row>
    <row r="2" spans="1:10" x14ac:dyDescent="0.2">
      <c r="A2" s="20"/>
      <c r="B2" s="7" t="s">
        <v>30</v>
      </c>
      <c r="C2" s="7" t="s">
        <v>31</v>
      </c>
      <c r="D2" s="7" t="s">
        <v>21</v>
      </c>
      <c r="E2" s="7" t="s">
        <v>30</v>
      </c>
      <c r="F2" s="7" t="s">
        <v>31</v>
      </c>
      <c r="G2" s="7" t="s">
        <v>21</v>
      </c>
      <c r="H2" s="7" t="s">
        <v>30</v>
      </c>
      <c r="I2" s="7" t="s">
        <v>31</v>
      </c>
      <c r="J2" s="7" t="s">
        <v>21</v>
      </c>
    </row>
    <row r="3" spans="1:10" x14ac:dyDescent="0.2">
      <c r="A3" s="7" t="s">
        <v>32</v>
      </c>
      <c r="B3" s="8">
        <v>517657</v>
      </c>
      <c r="C3" s="8">
        <v>516458</v>
      </c>
      <c r="D3" s="8">
        <v>1034115</v>
      </c>
      <c r="E3" s="8">
        <v>182103</v>
      </c>
      <c r="F3" s="8">
        <v>180262</v>
      </c>
      <c r="G3" s="8">
        <v>362365</v>
      </c>
      <c r="H3" s="8">
        <v>699760</v>
      </c>
      <c r="I3" s="8">
        <v>696720</v>
      </c>
      <c r="J3" s="8">
        <v>1396480</v>
      </c>
    </row>
    <row r="4" spans="1:10" x14ac:dyDescent="0.2">
      <c r="A4" s="7" t="s">
        <v>12</v>
      </c>
      <c r="B4" s="8">
        <v>1251327</v>
      </c>
      <c r="C4" s="8">
        <v>1192534</v>
      </c>
      <c r="D4" s="8">
        <v>2443861</v>
      </c>
      <c r="E4" s="8">
        <v>807323</v>
      </c>
      <c r="F4" s="8">
        <v>778822</v>
      </c>
      <c r="G4" s="8">
        <v>1586145</v>
      </c>
      <c r="H4" s="8">
        <v>2058650</v>
      </c>
      <c r="I4" s="8">
        <v>1971356</v>
      </c>
      <c r="J4" s="8">
        <v>4030006</v>
      </c>
    </row>
    <row r="5" spans="1:10" x14ac:dyDescent="0.2">
      <c r="A5" s="7" t="s">
        <v>33</v>
      </c>
      <c r="B5" s="8">
        <v>988411</v>
      </c>
      <c r="C5" s="8">
        <v>991065</v>
      </c>
      <c r="D5" s="8">
        <v>1979476</v>
      </c>
      <c r="E5" s="8">
        <v>180260</v>
      </c>
      <c r="F5" s="8">
        <v>176455</v>
      </c>
      <c r="G5" s="8">
        <v>356715</v>
      </c>
      <c r="H5" s="8">
        <v>1168671</v>
      </c>
      <c r="I5" s="8">
        <v>1167520</v>
      </c>
      <c r="J5" s="8">
        <v>2336191</v>
      </c>
    </row>
    <row r="6" spans="1:10" x14ac:dyDescent="0.2">
      <c r="A6" s="7" t="s">
        <v>15</v>
      </c>
      <c r="B6" s="8">
        <v>641118</v>
      </c>
      <c r="C6" s="8">
        <v>634996</v>
      </c>
      <c r="D6" s="8">
        <v>1276114</v>
      </c>
      <c r="E6" s="8">
        <v>227945</v>
      </c>
      <c r="F6" s="8">
        <v>222350</v>
      </c>
      <c r="G6" s="8">
        <v>450295</v>
      </c>
      <c r="H6" s="8">
        <v>869063</v>
      </c>
      <c r="I6" s="8">
        <v>857346</v>
      </c>
      <c r="J6" s="8">
        <v>1726409</v>
      </c>
    </row>
    <row r="7" spans="1:10" x14ac:dyDescent="0.2">
      <c r="A7" s="7" t="s">
        <v>34</v>
      </c>
      <c r="B7" s="8">
        <v>843573</v>
      </c>
      <c r="C7" s="8">
        <v>824708</v>
      </c>
      <c r="D7" s="8">
        <v>1668281</v>
      </c>
      <c r="E7" s="8">
        <v>168125</v>
      </c>
      <c r="F7" s="8">
        <v>167557</v>
      </c>
      <c r="G7" s="8">
        <v>335682</v>
      </c>
      <c r="H7" s="8">
        <v>1011698</v>
      </c>
      <c r="I7" s="8">
        <v>992265</v>
      </c>
      <c r="J7" s="8">
        <v>2003963</v>
      </c>
    </row>
    <row r="8" spans="1:10" x14ac:dyDescent="0.2">
      <c r="A8" s="7" t="s">
        <v>13</v>
      </c>
      <c r="B8" s="8">
        <v>437140</v>
      </c>
      <c r="C8" s="8">
        <v>433186</v>
      </c>
      <c r="D8" s="8">
        <v>870326</v>
      </c>
      <c r="E8" s="8">
        <v>456435</v>
      </c>
      <c r="F8" s="8">
        <v>442159</v>
      </c>
      <c r="G8" s="8">
        <v>898594</v>
      </c>
      <c r="H8" s="8">
        <v>893575</v>
      </c>
      <c r="I8" s="8">
        <v>875345</v>
      </c>
      <c r="J8" s="8">
        <v>1768920</v>
      </c>
    </row>
    <row r="9" spans="1:10" x14ac:dyDescent="0.2">
      <c r="A9" s="7" t="s">
        <v>17</v>
      </c>
      <c r="B9" s="8">
        <v>492725</v>
      </c>
      <c r="C9" s="8">
        <v>464668</v>
      </c>
      <c r="D9" s="8">
        <v>957393</v>
      </c>
      <c r="E9" s="8">
        <v>490661</v>
      </c>
      <c r="F9" s="8">
        <v>466111</v>
      </c>
      <c r="G9" s="8">
        <v>956772</v>
      </c>
      <c r="H9" s="8">
        <v>983386</v>
      </c>
      <c r="I9" s="8">
        <v>930779</v>
      </c>
      <c r="J9" s="8">
        <v>1914165</v>
      </c>
    </row>
    <row r="10" spans="1:10" x14ac:dyDescent="0.2">
      <c r="A10" s="7" t="s">
        <v>22</v>
      </c>
      <c r="B10" s="8">
        <v>3889652</v>
      </c>
      <c r="C10" s="8">
        <v>3792484</v>
      </c>
      <c r="D10" s="8">
        <v>7682136</v>
      </c>
      <c r="E10" s="8">
        <v>565658</v>
      </c>
      <c r="F10" s="8">
        <v>532628</v>
      </c>
      <c r="G10" s="8">
        <v>1098286</v>
      </c>
      <c r="H10" s="8">
        <v>4455310</v>
      </c>
      <c r="I10" s="8">
        <v>4325112</v>
      </c>
      <c r="J10" s="8">
        <v>8780422</v>
      </c>
    </row>
    <row r="11" spans="1:10" x14ac:dyDescent="0.2">
      <c r="A11" s="7" t="s">
        <v>14</v>
      </c>
      <c r="B11" s="8">
        <v>541805</v>
      </c>
      <c r="C11" s="8">
        <v>535259</v>
      </c>
      <c r="D11" s="8">
        <v>1077064</v>
      </c>
      <c r="E11" s="8">
        <v>585548</v>
      </c>
      <c r="F11" s="8">
        <v>568524</v>
      </c>
      <c r="G11" s="8">
        <v>1154072</v>
      </c>
      <c r="H11" s="8">
        <v>1127353</v>
      </c>
      <c r="I11" s="8">
        <v>1103783</v>
      </c>
      <c r="J11" s="8">
        <v>2231136</v>
      </c>
    </row>
    <row r="12" spans="1:10" x14ac:dyDescent="0.2">
      <c r="A12" s="7" t="s">
        <v>20</v>
      </c>
      <c r="B12" s="8">
        <v>443438</v>
      </c>
      <c r="C12" s="8">
        <v>436967</v>
      </c>
      <c r="D12" s="8">
        <v>880405</v>
      </c>
      <c r="E12" s="8">
        <v>220808</v>
      </c>
      <c r="F12" s="8">
        <v>215537</v>
      </c>
      <c r="G12" s="8">
        <v>436345</v>
      </c>
      <c r="H12" s="8">
        <v>664246</v>
      </c>
      <c r="I12" s="8">
        <v>652504</v>
      </c>
      <c r="J12" s="8">
        <v>1316750</v>
      </c>
    </row>
    <row r="13" spans="1:10" x14ac:dyDescent="0.2">
      <c r="A13" s="7" t="s">
        <v>19</v>
      </c>
      <c r="B13" s="8">
        <v>452743</v>
      </c>
      <c r="C13" s="8">
        <v>443793</v>
      </c>
      <c r="D13" s="8">
        <v>896536</v>
      </c>
      <c r="E13" s="8">
        <v>299274</v>
      </c>
      <c r="F13" s="8">
        <v>293821</v>
      </c>
      <c r="G13" s="8">
        <v>593095</v>
      </c>
      <c r="H13" s="8">
        <v>752017</v>
      </c>
      <c r="I13" s="8">
        <v>737614</v>
      </c>
      <c r="J13" s="8">
        <v>1489631</v>
      </c>
    </row>
    <row r="14" spans="1:10" x14ac:dyDescent="0.2">
      <c r="A14" s="7" t="s">
        <v>48</v>
      </c>
      <c r="B14" s="8">
        <v>391667</v>
      </c>
      <c r="C14" s="8">
        <v>385533</v>
      </c>
      <c r="D14" s="8">
        <v>777200</v>
      </c>
      <c r="E14" s="8">
        <v>478950</v>
      </c>
      <c r="F14" s="8">
        <v>467396</v>
      </c>
      <c r="G14" s="8">
        <v>946346</v>
      </c>
      <c r="H14" s="8">
        <v>870617</v>
      </c>
      <c r="I14" s="8">
        <v>852929</v>
      </c>
      <c r="J14" s="8">
        <v>1723546</v>
      </c>
    </row>
    <row r="15" spans="1:10" x14ac:dyDescent="0.2">
      <c r="A15" s="7" t="s">
        <v>51</v>
      </c>
      <c r="B15" s="8">
        <v>566366</v>
      </c>
      <c r="C15" s="8">
        <v>569135</v>
      </c>
      <c r="D15" s="8">
        <v>1135501</v>
      </c>
      <c r="E15" s="8">
        <v>230807</v>
      </c>
      <c r="F15" s="8">
        <v>223653</v>
      </c>
      <c r="G15" s="8">
        <v>454460</v>
      </c>
      <c r="H15" s="8">
        <v>797173</v>
      </c>
      <c r="I15" s="8">
        <v>792788</v>
      </c>
      <c r="J15" s="8">
        <v>1589961</v>
      </c>
    </row>
    <row r="16" spans="1:10" x14ac:dyDescent="0.2">
      <c r="A16" s="7" t="s">
        <v>52</v>
      </c>
      <c r="B16" s="8">
        <v>402325</v>
      </c>
      <c r="C16" s="8">
        <v>396756</v>
      </c>
      <c r="D16" s="8">
        <v>799081</v>
      </c>
      <c r="E16" s="8">
        <v>300719</v>
      </c>
      <c r="F16" s="8">
        <v>295085</v>
      </c>
      <c r="G16" s="8">
        <v>595804</v>
      </c>
      <c r="H16" s="8">
        <v>703044</v>
      </c>
      <c r="I16" s="8">
        <v>691841</v>
      </c>
      <c r="J16" s="8">
        <v>1394885</v>
      </c>
    </row>
    <row r="17" spans="1:10" x14ac:dyDescent="0.2">
      <c r="A17" s="7" t="s">
        <v>49</v>
      </c>
      <c r="B17" s="8">
        <v>207406</v>
      </c>
      <c r="C17" s="8">
        <v>201247</v>
      </c>
      <c r="D17" s="8">
        <v>408653</v>
      </c>
      <c r="E17" s="8">
        <v>234738</v>
      </c>
      <c r="F17" s="8">
        <v>236483</v>
      </c>
      <c r="G17" s="8">
        <v>471221</v>
      </c>
      <c r="H17" s="8">
        <v>442144</v>
      </c>
      <c r="I17" s="8">
        <v>437730</v>
      </c>
      <c r="J17" s="8">
        <v>879874</v>
      </c>
    </row>
    <row r="18" spans="1:10" x14ac:dyDescent="0.2">
      <c r="A18" s="7" t="s">
        <v>16</v>
      </c>
      <c r="B18" s="8">
        <v>728409</v>
      </c>
      <c r="C18" s="8">
        <v>724565</v>
      </c>
      <c r="D18" s="8">
        <v>1452974</v>
      </c>
      <c r="E18" s="8">
        <v>407809</v>
      </c>
      <c r="F18" s="8">
        <v>402912</v>
      </c>
      <c r="G18" s="8">
        <v>810721</v>
      </c>
      <c r="H18" s="8">
        <v>1136218</v>
      </c>
      <c r="I18" s="8">
        <v>1127477</v>
      </c>
      <c r="J18" s="8">
        <v>2263695</v>
      </c>
    </row>
    <row r="19" spans="1:10" x14ac:dyDescent="0.2">
      <c r="A19" s="7" t="s">
        <v>50</v>
      </c>
      <c r="B19" s="8">
        <v>444288</v>
      </c>
      <c r="C19" s="8">
        <v>443672</v>
      </c>
      <c r="D19" s="8">
        <v>887960</v>
      </c>
      <c r="E19" s="8">
        <v>154608</v>
      </c>
      <c r="F19" s="8">
        <v>159607</v>
      </c>
      <c r="G19" s="8">
        <v>314215</v>
      </c>
      <c r="H19" s="8">
        <v>598896</v>
      </c>
      <c r="I19" s="8">
        <v>603279</v>
      </c>
      <c r="J19" s="8">
        <v>1202175</v>
      </c>
    </row>
    <row r="20" spans="1:10" x14ac:dyDescent="0.2">
      <c r="A20" s="7" t="s">
        <v>18</v>
      </c>
      <c r="B20" s="8">
        <v>1284035</v>
      </c>
      <c r="C20" s="8">
        <v>1268090</v>
      </c>
      <c r="D20" s="8">
        <v>2552125</v>
      </c>
      <c r="E20" s="8">
        <v>294623</v>
      </c>
      <c r="F20" s="8">
        <v>295701</v>
      </c>
      <c r="G20" s="8">
        <v>590324</v>
      </c>
      <c r="H20" s="8">
        <v>1578658</v>
      </c>
      <c r="I20" s="8">
        <v>1563791</v>
      </c>
      <c r="J20" s="8">
        <v>3142449</v>
      </c>
    </row>
    <row r="21" spans="1:10" x14ac:dyDescent="0.2">
      <c r="A21" s="7" t="s">
        <v>35</v>
      </c>
      <c r="B21" s="8">
        <v>14524085</v>
      </c>
      <c r="C21" s="8">
        <v>14255116</v>
      </c>
      <c r="D21" s="8">
        <v>28779201</v>
      </c>
      <c r="E21" s="8">
        <v>6286394</v>
      </c>
      <c r="F21" s="8">
        <v>6125063</v>
      </c>
      <c r="G21" s="8">
        <v>12411457</v>
      </c>
      <c r="H21" s="8">
        <v>20810479</v>
      </c>
      <c r="I21" s="8">
        <v>20380179</v>
      </c>
      <c r="J21" s="8">
        <v>41190658</v>
      </c>
    </row>
    <row r="22" spans="1:10" x14ac:dyDescent="0.2">
      <c r="A22" s="7" t="s">
        <v>36</v>
      </c>
      <c r="B22" s="8">
        <f t="shared" ref="B22:J22" si="0">SUM(B4,B6,B8:B20)</f>
        <v>12174444</v>
      </c>
      <c r="C22" s="8">
        <f t="shared" si="0"/>
        <v>11922885</v>
      </c>
      <c r="D22" s="8">
        <f t="shared" si="0"/>
        <v>24097329</v>
      </c>
      <c r="E22" s="8">
        <f t="shared" si="0"/>
        <v>5755906</v>
      </c>
      <c r="F22" s="8">
        <f t="shared" si="0"/>
        <v>5600789</v>
      </c>
      <c r="G22" s="8">
        <f t="shared" si="0"/>
        <v>11356695</v>
      </c>
      <c r="H22" s="8">
        <f t="shared" si="0"/>
        <v>17930350</v>
      </c>
      <c r="I22" s="8">
        <f t="shared" si="0"/>
        <v>17523674</v>
      </c>
      <c r="J22" s="8">
        <f t="shared" si="0"/>
        <v>35454024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7"/>
  <sheetViews>
    <sheetView workbookViewId="0">
      <selection activeCell="E22" sqref="E22"/>
    </sheetView>
  </sheetViews>
  <sheetFormatPr defaultColWidth="12.5703125" defaultRowHeight="15.75" customHeight="1" x14ac:dyDescent="0.2"/>
  <cols>
    <col min="1" max="1" width="11.42578125" bestFit="1" customWidth="1"/>
    <col min="2" max="2" width="12.85546875" customWidth="1"/>
    <col min="3" max="3" width="13" customWidth="1"/>
    <col min="4" max="4" width="14.85546875" customWidth="1"/>
    <col min="5" max="5" width="14.140625" customWidth="1"/>
    <col min="6" max="6" width="13.5703125" customWidth="1"/>
    <col min="7" max="7" width="9.42578125" customWidth="1"/>
    <col min="8" max="8" width="12.5703125" customWidth="1"/>
    <col min="9" max="9" width="13.140625" customWidth="1"/>
    <col min="10" max="11" width="14.42578125" customWidth="1"/>
    <col min="12" max="12" width="13.140625" customWidth="1"/>
    <col min="13" max="13" width="14.42578125" customWidth="1"/>
  </cols>
  <sheetData>
    <row r="1" spans="1:13" x14ac:dyDescent="0.2">
      <c r="A1" s="5" t="s">
        <v>3</v>
      </c>
      <c r="B1" s="1" t="s">
        <v>25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2">
      <c r="A2" s="1" t="s">
        <v>22</v>
      </c>
      <c r="B2" s="3">
        <v>9006001</v>
      </c>
      <c r="C2" s="3">
        <v>4569768</v>
      </c>
      <c r="D2" s="3">
        <v>4436233</v>
      </c>
      <c r="E2" s="3">
        <v>7879500</v>
      </c>
      <c r="F2" s="3">
        <v>1126501</v>
      </c>
      <c r="G2" s="3">
        <v>4555</v>
      </c>
      <c r="H2" s="10">
        <v>0.13500000000000001</v>
      </c>
      <c r="I2" s="10">
        <v>0.23499999999999999</v>
      </c>
      <c r="J2" s="10">
        <v>0.50900000000000001</v>
      </c>
      <c r="K2" s="10">
        <v>0.59499999999999997</v>
      </c>
      <c r="L2" s="10">
        <v>3.5000000000000003E-2</v>
      </c>
      <c r="M2" s="10">
        <f t="shared" ref="M2:M16" si="0">K2-J2</f>
        <v>8.5999999999999965E-2</v>
      </c>
    </row>
    <row r="3" spans="1:13" x14ac:dyDescent="0.2">
      <c r="A3" s="1" t="s">
        <v>12</v>
      </c>
      <c r="B3" s="3">
        <v>4133536</v>
      </c>
      <c r="C3" s="3">
        <v>2111534</v>
      </c>
      <c r="D3" s="3">
        <v>2022002</v>
      </c>
      <c r="E3" s="3">
        <v>2506644</v>
      </c>
      <c r="F3" s="3">
        <v>1626892</v>
      </c>
      <c r="G3" s="3">
        <v>37323</v>
      </c>
      <c r="H3" s="10">
        <v>0.17</v>
      </c>
      <c r="I3" s="10">
        <v>0.26800000000000002</v>
      </c>
      <c r="J3" s="10">
        <v>0.47</v>
      </c>
      <c r="K3" s="10">
        <v>0.53200000000000003</v>
      </c>
      <c r="L3" s="10">
        <v>0.03</v>
      </c>
      <c r="M3" s="10">
        <f t="shared" si="0"/>
        <v>6.2000000000000055E-2</v>
      </c>
    </row>
    <row r="4" spans="1:13" x14ac:dyDescent="0.2">
      <c r="A4" s="1" t="s">
        <v>13</v>
      </c>
      <c r="B4" s="3">
        <v>1814368</v>
      </c>
      <c r="C4" s="3">
        <v>916533</v>
      </c>
      <c r="D4" s="3">
        <v>897835</v>
      </c>
      <c r="E4" s="3">
        <v>892693</v>
      </c>
      <c r="F4" s="3">
        <v>921675</v>
      </c>
      <c r="G4" s="3">
        <v>17685</v>
      </c>
      <c r="H4" s="10">
        <v>0.14499999999999999</v>
      </c>
      <c r="I4" s="10">
        <v>0.25299999999999989</v>
      </c>
      <c r="J4" s="10">
        <v>0.496</v>
      </c>
      <c r="K4" s="10">
        <v>0.57100000000000006</v>
      </c>
      <c r="L4" s="10">
        <v>3.1E-2</v>
      </c>
      <c r="M4" s="10">
        <f t="shared" si="0"/>
        <v>7.5000000000000067E-2</v>
      </c>
    </row>
    <row r="5" spans="1:13" x14ac:dyDescent="0.2">
      <c r="A5" s="1" t="s">
        <v>14</v>
      </c>
      <c r="B5" s="3">
        <v>2288456</v>
      </c>
      <c r="C5" s="3">
        <v>1156319</v>
      </c>
      <c r="D5" s="3">
        <v>1132137</v>
      </c>
      <c r="E5" s="3">
        <v>1104734</v>
      </c>
      <c r="F5" s="3">
        <v>1183722</v>
      </c>
      <c r="G5" s="3">
        <v>5119</v>
      </c>
      <c r="H5" s="10">
        <v>0.14899999999999999</v>
      </c>
      <c r="I5" s="10">
        <v>0.26800000000000002</v>
      </c>
      <c r="J5" s="10">
        <v>0.48499999999999999</v>
      </c>
      <c r="K5" s="10">
        <v>0.55500000000000005</v>
      </c>
      <c r="L5" s="10">
        <v>2.7999999999999997E-2</v>
      </c>
      <c r="M5" s="10">
        <f t="shared" si="0"/>
        <v>7.0000000000000062E-2</v>
      </c>
    </row>
    <row r="6" spans="1:13" x14ac:dyDescent="0.2">
      <c r="A6" s="1" t="s">
        <v>51</v>
      </c>
      <c r="B6" s="3">
        <v>1630807</v>
      </c>
      <c r="C6" s="3">
        <v>817653</v>
      </c>
      <c r="D6" s="3">
        <v>813154</v>
      </c>
      <c r="E6" s="3">
        <v>1164671</v>
      </c>
      <c r="F6" s="3">
        <v>466136</v>
      </c>
      <c r="G6" s="3">
        <v>28824</v>
      </c>
      <c r="H6" s="10">
        <v>0.152</v>
      </c>
      <c r="I6" s="10">
        <v>0.26500000000000012</v>
      </c>
      <c r="J6" s="10">
        <v>0.48499999999999999</v>
      </c>
      <c r="K6" s="10">
        <v>0.55399999999999994</v>
      </c>
      <c r="L6" s="10">
        <v>2.8999999999999998E-2</v>
      </c>
      <c r="M6" s="10">
        <f t="shared" si="0"/>
        <v>6.899999999999995E-2</v>
      </c>
    </row>
    <row r="7" spans="1:13" x14ac:dyDescent="0.2">
      <c r="A7" s="1" t="s">
        <v>15</v>
      </c>
      <c r="B7" s="3">
        <v>1770765</v>
      </c>
      <c r="C7" s="3">
        <v>891395</v>
      </c>
      <c r="D7" s="3">
        <v>879370</v>
      </c>
      <c r="E7" s="3">
        <v>1308895</v>
      </c>
      <c r="F7" s="3">
        <v>461870</v>
      </c>
      <c r="G7" s="3">
        <v>9679</v>
      </c>
      <c r="H7" s="10">
        <v>0.14400000000000002</v>
      </c>
      <c r="I7" s="10">
        <v>0.24699999999999989</v>
      </c>
      <c r="J7" s="10">
        <v>0.495</v>
      </c>
      <c r="K7" s="10">
        <v>0.57600000000000007</v>
      </c>
      <c r="L7" s="10">
        <v>3.3000000000000002E-2</v>
      </c>
      <c r="M7" s="10">
        <f t="shared" si="0"/>
        <v>8.1000000000000072E-2</v>
      </c>
    </row>
    <row r="8" spans="1:13" x14ac:dyDescent="0.2">
      <c r="A8" s="1" t="s">
        <v>16</v>
      </c>
      <c r="B8" s="3">
        <v>2321851</v>
      </c>
      <c r="C8" s="3">
        <v>1165412</v>
      </c>
      <c r="D8" s="3">
        <v>1156439</v>
      </c>
      <c r="E8" s="3">
        <v>1490300</v>
      </c>
      <c r="F8" s="3">
        <v>831551</v>
      </c>
      <c r="G8" s="3">
        <v>12900</v>
      </c>
      <c r="H8" s="10">
        <v>0.14699999999999999</v>
      </c>
      <c r="I8" s="10">
        <v>0.28499999999999992</v>
      </c>
      <c r="J8" s="10">
        <v>0.47700000000000004</v>
      </c>
      <c r="K8" s="10">
        <v>0.54</v>
      </c>
      <c r="L8" s="10">
        <v>2.7999999999999997E-2</v>
      </c>
      <c r="M8" s="10">
        <f t="shared" si="0"/>
        <v>6.3E-2</v>
      </c>
    </row>
    <row r="9" spans="1:13" x14ac:dyDescent="0.2">
      <c r="A9" s="1" t="s">
        <v>17</v>
      </c>
      <c r="B9" s="3">
        <v>1963346</v>
      </c>
      <c r="C9" s="3">
        <v>1008650</v>
      </c>
      <c r="D9" s="3">
        <v>954696</v>
      </c>
      <c r="E9" s="3">
        <v>981992</v>
      </c>
      <c r="F9" s="3">
        <v>981354</v>
      </c>
      <c r="G9" s="3">
        <v>137808</v>
      </c>
      <c r="H9" s="10">
        <v>0.16</v>
      </c>
      <c r="I9" s="10">
        <v>0.2629999999999999</v>
      </c>
      <c r="J9" s="10">
        <v>0.49299999999999999</v>
      </c>
      <c r="K9" s="10">
        <v>0.55500000000000005</v>
      </c>
      <c r="L9" s="10">
        <v>2.2000000000000002E-2</v>
      </c>
      <c r="M9" s="10">
        <f t="shared" si="0"/>
        <v>6.2000000000000055E-2</v>
      </c>
    </row>
    <row r="10" spans="1:13" x14ac:dyDescent="0.2">
      <c r="A10" s="1" t="s">
        <v>18</v>
      </c>
      <c r="B10" s="3">
        <v>3223158</v>
      </c>
      <c r="C10" s="3">
        <v>1619204</v>
      </c>
      <c r="D10" s="3">
        <v>1603954</v>
      </c>
      <c r="E10" s="3">
        <v>2617683</v>
      </c>
      <c r="F10" s="3">
        <v>605475</v>
      </c>
      <c r="G10" s="3">
        <v>19070</v>
      </c>
      <c r="H10" s="10">
        <v>0.16</v>
      </c>
      <c r="I10" s="10">
        <v>0.27300000000000013</v>
      </c>
      <c r="J10" s="10">
        <v>0.47200000000000003</v>
      </c>
      <c r="K10" s="10">
        <v>0.53799999999999992</v>
      </c>
      <c r="L10" s="10">
        <v>2.8999999999999998E-2</v>
      </c>
      <c r="M10" s="10">
        <f t="shared" si="0"/>
        <v>6.5999999999999892E-2</v>
      </c>
    </row>
    <row r="11" spans="1:13" x14ac:dyDescent="0.2">
      <c r="A11" s="1" t="s">
        <v>19</v>
      </c>
      <c r="B11" s="3">
        <v>1527911</v>
      </c>
      <c r="C11" s="3">
        <v>771339</v>
      </c>
      <c r="D11" s="3">
        <v>756572</v>
      </c>
      <c r="E11" s="3">
        <v>919569</v>
      </c>
      <c r="F11" s="3">
        <v>608342</v>
      </c>
      <c r="G11" s="3">
        <v>17153</v>
      </c>
      <c r="H11" s="10">
        <v>0.152</v>
      </c>
      <c r="I11" s="10">
        <v>0.27</v>
      </c>
      <c r="J11" s="10">
        <v>0.48299999999999998</v>
      </c>
      <c r="K11" s="10">
        <v>0.54899999999999993</v>
      </c>
      <c r="L11" s="10">
        <v>2.8999999999999998E-2</v>
      </c>
      <c r="M11" s="10">
        <f t="shared" si="0"/>
        <v>6.5999999999999948E-2</v>
      </c>
    </row>
    <row r="12" spans="1:13" x14ac:dyDescent="0.2">
      <c r="A12" s="1" t="s">
        <v>48</v>
      </c>
      <c r="B12" s="3">
        <v>1767837</v>
      </c>
      <c r="C12" s="3">
        <v>892991</v>
      </c>
      <c r="D12" s="3">
        <v>874846</v>
      </c>
      <c r="E12" s="3">
        <v>797169</v>
      </c>
      <c r="F12" s="3">
        <v>970668</v>
      </c>
      <c r="G12" s="3">
        <v>24363</v>
      </c>
      <c r="H12" s="10">
        <v>0.161</v>
      </c>
      <c r="I12" s="10">
        <v>0.26700000000000013</v>
      </c>
      <c r="J12" s="10">
        <v>0.48599999999999999</v>
      </c>
      <c r="K12" s="10">
        <v>0.54799999999999993</v>
      </c>
      <c r="L12" s="10">
        <v>2.4E-2</v>
      </c>
      <c r="M12" s="10">
        <f t="shared" si="0"/>
        <v>6.1999999999999944E-2</v>
      </c>
    </row>
    <row r="13" spans="1:13" x14ac:dyDescent="0.2">
      <c r="A13" s="1" t="s">
        <v>49</v>
      </c>
      <c r="B13" s="3">
        <v>902480</v>
      </c>
      <c r="C13" s="3">
        <v>453511</v>
      </c>
      <c r="D13" s="3">
        <v>448969</v>
      </c>
      <c r="E13" s="3">
        <v>419150</v>
      </c>
      <c r="F13" s="3">
        <v>483330</v>
      </c>
      <c r="G13" s="3">
        <v>51740</v>
      </c>
      <c r="H13" s="10">
        <v>0.157</v>
      </c>
      <c r="I13" s="10">
        <v>0.27400000000000002</v>
      </c>
      <c r="J13" s="10">
        <v>0.47799999999999998</v>
      </c>
      <c r="K13" s="10">
        <v>0.53900000000000003</v>
      </c>
      <c r="L13" s="10">
        <v>0.03</v>
      </c>
      <c r="M13" s="10">
        <f t="shared" si="0"/>
        <v>6.1000000000000054E-2</v>
      </c>
    </row>
    <row r="14" spans="1:13" x14ac:dyDescent="0.2">
      <c r="A14" s="1" t="s">
        <v>50</v>
      </c>
      <c r="B14" s="3">
        <v>1233053</v>
      </c>
      <c r="C14" s="3">
        <v>614285</v>
      </c>
      <c r="D14" s="3">
        <v>618768</v>
      </c>
      <c r="E14" s="11">
        <v>910777</v>
      </c>
      <c r="F14" s="11">
        <v>322282</v>
      </c>
      <c r="G14" s="1">
        <v>16072</v>
      </c>
      <c r="H14" s="10">
        <v>0.154</v>
      </c>
      <c r="I14" s="10">
        <v>0.28899999999999992</v>
      </c>
      <c r="J14" s="10">
        <v>0.46800000000000003</v>
      </c>
      <c r="K14" s="10">
        <v>0.52700000000000002</v>
      </c>
      <c r="L14" s="10">
        <v>0.03</v>
      </c>
      <c r="M14" s="10">
        <f t="shared" si="0"/>
        <v>5.8999999999999997E-2</v>
      </c>
    </row>
    <row r="15" spans="1:13" x14ac:dyDescent="0.2">
      <c r="A15" s="1" t="s">
        <v>20</v>
      </c>
      <c r="B15" s="3">
        <v>1350577</v>
      </c>
      <c r="C15" s="3">
        <v>681306</v>
      </c>
      <c r="D15" s="3">
        <v>669271</v>
      </c>
      <c r="E15" s="3">
        <v>903023</v>
      </c>
      <c r="F15" s="3">
        <v>447554</v>
      </c>
      <c r="G15" s="1">
        <v>5034</v>
      </c>
      <c r="H15" s="10">
        <v>0.15</v>
      </c>
      <c r="I15" s="10">
        <v>0.25800000000000001</v>
      </c>
      <c r="J15" s="10">
        <v>0.49199999999999999</v>
      </c>
      <c r="K15" s="10">
        <v>0.56499999999999995</v>
      </c>
      <c r="L15" s="10">
        <v>2.7E-2</v>
      </c>
      <c r="M15" s="10">
        <f t="shared" si="0"/>
        <v>7.2999999999999954E-2</v>
      </c>
    </row>
    <row r="16" spans="1:13" x14ac:dyDescent="0.2">
      <c r="A16" s="1" t="s">
        <v>52</v>
      </c>
      <c r="B16" s="3">
        <v>1430714</v>
      </c>
      <c r="C16" s="3">
        <v>721099</v>
      </c>
      <c r="D16" s="3">
        <v>709615</v>
      </c>
      <c r="E16" s="3">
        <v>819613</v>
      </c>
      <c r="F16" s="3">
        <v>611101</v>
      </c>
      <c r="G16" s="1">
        <v>8153</v>
      </c>
      <c r="H16" s="10">
        <v>0.154</v>
      </c>
      <c r="I16" s="10">
        <v>0.27600000000000002</v>
      </c>
      <c r="J16" s="10">
        <v>0.47699999999999998</v>
      </c>
      <c r="K16" s="10">
        <v>0.54100000000000004</v>
      </c>
      <c r="L16" s="10">
        <v>2.9000000000000001E-2</v>
      </c>
      <c r="M16" s="10">
        <f t="shared" si="0"/>
        <v>6.4000000000000057E-2</v>
      </c>
    </row>
    <row r="17" spans="1:13" x14ac:dyDescent="0.2">
      <c r="A17" s="1" t="s">
        <v>21</v>
      </c>
      <c r="B17" s="3">
        <f t="shared" ref="B17:G17" si="1">SUM(B2:B16)</f>
        <v>36364860</v>
      </c>
      <c r="C17" s="3">
        <f t="shared" si="1"/>
        <v>18390999</v>
      </c>
      <c r="D17" s="3">
        <f t="shared" si="1"/>
        <v>17973861</v>
      </c>
      <c r="E17" s="3">
        <f t="shared" si="1"/>
        <v>24716413</v>
      </c>
      <c r="F17" s="3">
        <f t="shared" si="1"/>
        <v>11648453</v>
      </c>
      <c r="G17" s="3">
        <f t="shared" si="1"/>
        <v>395478</v>
      </c>
      <c r="H17" s="10">
        <f t="shared" ref="H17:M17" si="2">AVERAGE(H2:H16)</f>
        <v>0.15266666666666664</v>
      </c>
      <c r="I17" s="10">
        <f t="shared" si="2"/>
        <v>0.26606666666666662</v>
      </c>
      <c r="J17" s="10">
        <f t="shared" si="2"/>
        <v>0.48439999999999994</v>
      </c>
      <c r="K17" s="10">
        <f t="shared" si="2"/>
        <v>0.55233333333333334</v>
      </c>
      <c r="L17" s="10">
        <f t="shared" si="2"/>
        <v>2.8933333333333346E-2</v>
      </c>
      <c r="M17" s="10">
        <f t="shared" si="2"/>
        <v>6.7933333333333346E-2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7255A-605B-47A0-8315-86180DE92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MarriageDivorce</vt:lpstr>
      <vt:lpstr>marriage-rate-world</vt:lpstr>
      <vt:lpstr>divorce-rates-world</vt:lpstr>
      <vt:lpstr>MarriageDivorce 2017</vt:lpstr>
      <vt:lpstr>marriage-rate-per-1000-inhabita</vt:lpstr>
      <vt:lpstr>Baghdad</vt:lpstr>
      <vt:lpstr>Population 2017-2022</vt:lpstr>
      <vt:lpstr>Iraq Population Estimates 2017-</vt:lpstr>
      <vt:lpstr>Iraq Population Estimates 2019</vt:lpstr>
      <vt:lpstr>Iraq Population Estimates 2020</vt:lpstr>
      <vt:lpstr>Iraq Population Estimates 2021</vt:lpstr>
      <vt:lpstr>Iraq Population Estimates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IRAQ LAPTOP</cp:lastModifiedBy>
  <dcterms:modified xsi:type="dcterms:W3CDTF">2023-07-23T19:58:20Z</dcterms:modified>
</cp:coreProperties>
</file>