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gomery_Fleet_Equipment_Inve" sheetId="1" r:id="rId4"/>
    <sheet state="visible" name="Pivot Table 1" sheetId="2" r:id="rId5"/>
    <sheet state="visible" name="Pivot Table 2" sheetId="3" r:id="rId6"/>
    <sheet state="visible" name="Pivot Table 3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<sst xmlns="http://schemas.openxmlformats.org/spreadsheetml/2006/main" count="290" uniqueCount="85">
  <si>
    <t>Department</t>
  </si>
  <si>
    <t>Equipment Class</t>
  </si>
  <si>
    <t>Equipment Count</t>
  </si>
  <si>
    <t>SUM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</si>
  <si>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</si>
  <si>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</si>
  <si>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</si>
  <si>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</si>
  <si>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</si>
  <si>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</si>
  <si>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</si>
  <si>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</si>
  <si>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</si>
  <si>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</si>
  <si>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</si>
  <si>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Column 13</t>
  </si>
  <si>
    <t>Column 14</t>
  </si>
  <si>
    <t>Column 15</t>
  </si>
  <si>
    <t>Column 16</t>
  </si>
  <si>
    <t>Column 17</t>
  </si>
  <si>
    <t>Column 18</t>
  </si>
  <si>
    <t>Column 19</t>
  </si>
  <si>
    <t>Column 20</t>
  </si>
  <si>
    <t>Column 21</t>
  </si>
  <si>
    <t>Column 22</t>
  </si>
  <si>
    <t>Column 23</t>
  </si>
  <si>
    <t>Housing and Community Affairs</t>
  </si>
  <si>
    <t>Pick Up Trucks</t>
  </si>
  <si>
    <t>SUV</t>
  </si>
  <si>
    <t>Sedan</t>
  </si>
  <si>
    <t>Human Rights</t>
  </si>
  <si>
    <t>AVG</t>
  </si>
  <si>
    <t>MIN</t>
  </si>
  <si>
    <t>MAX</t>
  </si>
  <si>
    <t>COUNT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</si>
  <si>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</si>
  <si>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</si>
  <si>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</si>
  <si>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</si>
  <si>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</si>
  <si>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</si>
  <si>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</si>
  <si>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</si>
  <si>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</si>
  <si>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</si>
  <si>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</si>
  <si>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</si>
  <si>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</si>
  <si>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</si>
  <si>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</si>
  <si>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</si>
  <si>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</si>
  <si>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</si>
  <si>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</si>
  <si>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</si>
  <si>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</si>
  <si>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</si>
  <si>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</si>
  <si>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 xml:space="preserve"> Total</t>
  </si>
  <si>
    <t>Housing and Community Affairs Total</t>
  </si>
  <si>
    <t>Human Rights Total</t>
  </si>
  <si>
    <t>Libraries Total</t>
  </si>
  <si>
    <t>Liquor Control Total</t>
  </si>
  <si>
    <t>Office Of Homeland Security Total</t>
  </si>
  <si>
    <t>Permitting Services Total</t>
  </si>
  <si>
    <t>Public Information Office Total</t>
  </si>
  <si>
    <t>Recreation Total</t>
  </si>
  <si>
    <t>Sheriffs Office Total</t>
  </si>
  <si>
    <t>State Attorneys Office Total</t>
  </si>
  <si>
    <t>Technology Services Total</t>
  </si>
  <si>
    <t>Transportation Total</t>
  </si>
  <si>
    <t>CUV Total</t>
  </si>
  <si>
    <t>Heavy Duty Total</t>
  </si>
  <si>
    <t>Medium Duty Total</t>
  </si>
  <si>
    <t>Off Road Vehicle Equipment Total</t>
  </si>
  <si>
    <t>Pick Up Trucks Total</t>
  </si>
  <si>
    <t>Public Safety CUV Total</t>
  </si>
  <si>
    <t>Public Safety Pick Up Trucks Total</t>
  </si>
  <si>
    <t>Public Safety Sedan Total</t>
  </si>
  <si>
    <t>Public Safety SUV Total</t>
  </si>
  <si>
    <t>Public Safety Van Total</t>
  </si>
  <si>
    <t>Sedan Total</t>
  </si>
  <si>
    <t>SUV Total</t>
  </si>
  <si>
    <t>Transit Bus Total</t>
  </si>
  <si>
    <t>Van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</si>
</sst>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2" fontId="1" numFmtId="0" xfId="0" applyAlignment="1" applyFill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4" pivot="0" name="Montgomery_Fleet_Equipment_Inve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Montgomery_Fleet_Equipment_Inve"/>
  </cacheSource>
  <cacheFields>
    <cacheField name="Department" numFmtId="0">
      <sharedItems containsBlank="1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>
        <n v="21.0"/>
        <n v="1.0"/>
        <n v="23.0"/>
        <n v="2.0"/>
        <n v="3.0"/>
        <n v="42.0"/>
        <n v="11.0"/>
        <n v="9.0"/>
        <n v="27.0"/>
        <n v="24.0"/>
        <n v="48.0"/>
        <n v="6.0"/>
        <n v="5.0"/>
        <n v="15.0"/>
        <n v="7.0"/>
        <n v="20.0"/>
        <n v="8.0"/>
        <n v="4.0"/>
        <n v="46.0"/>
        <n v="93.0"/>
        <n v="248.0"/>
        <n v="379.0"/>
        <n v="53.0"/>
        <n v="32.0"/>
        <n v="98.0"/>
        <n v="276.0"/>
        <n v="37.0"/>
        <m/>
      </sharedItems>
    </cacheField>
    <cacheField name="SUM" numFmtId="0">
      <sharedItems containsString="0" containsBlank="1">
        <m/>
      </sharedItems>
    </cacheField>
    <cacheField name="Column 2">
      <sharedItems containsBlank="1" containsMixedTypes="1" containsNumber="1" containsInteger="1">
        <m/>
        <s v="SUM"/>
        <n v="1582.0"/>
      </sharedItems>
    </cacheField>
    <cacheField name="Column 3">
      <sharedItems containsBlank="1" containsMixedTypes="1" containsNumber="1">
        <m/>
        <s v="AVG"/>
        <n v="32.285714285714285"/>
      </sharedItems>
    </cacheField>
    <cacheField name="Column 4">
      <sharedItems containsBlank="1" containsMixedTypes="1" containsNumber="1" containsInteger="1">
        <m/>
        <s v="MIN"/>
        <n v="1.0"/>
      </sharedItems>
    </cacheField>
    <cacheField name="Column 5">
      <sharedItems containsBlank="1" containsMixedTypes="1" containsNumber="1" containsInteger="1">
        <m/>
        <s v="MAX"/>
        <n v="379.0"/>
      </sharedItems>
    </cacheField>
    <cacheField name="Column 6">
      <sharedItems containsBlank="1" containsMixedTypes="1" containsNumber="1" containsInteger="1">
        <m/>
        <s v="COUNT"/>
        <n v="379.0"/>
      </sharedItems>
    </cacheField>
    <cacheField name="Column 7" numFmtId="0">
      <sharedItems containsString="0" containsBlank="1">
        <m/>
      </sharedItems>
    </cacheField>
    <cacheField name="Column 8" numFmtId="0">
      <sharedItems containsString="0" containsBlank="1">
        <m/>
      </sharedItems>
    </cacheField>
    <cacheField name="Column 9" numFmtId="0">
      <sharedItems containsString="0" containsBlank="1">
        <m/>
      </sharedItems>
    </cacheField>
    <cacheField name="Column 10" numFmtId="0">
      <sharedItems containsString="0" containsBlank="1">
        <m/>
      </sharedItems>
    </cacheField>
    <cacheField name="Column 11" numFmtId="0">
      <sharedItems containsString="0" containsBlank="1">
        <m/>
      </sharedItems>
    </cacheField>
    <cacheField name="Column 12" numFmtId="0">
      <sharedItems containsString="0" containsBlank="1">
        <m/>
      </sharedItems>
    </cacheField>
    <cacheField name="Column 13" numFmtId="0">
      <sharedItems containsString="0" containsBlank="1">
        <m/>
      </sharedItems>
    </cacheField>
    <cacheField name="Column 14" numFmtId="0">
      <sharedItems containsString="0" containsBlank="1">
        <m/>
      </sharedItems>
    </cacheField>
    <cacheField name="Column 15" numFmtId="0">
      <sharedItems containsString="0" containsBlank="1">
        <m/>
      </sharedItems>
    </cacheField>
    <cacheField name="Column 16" numFmtId="0">
      <sharedItems containsString="0" containsBlank="1">
        <m/>
      </sharedItems>
    </cacheField>
    <cacheField name="Column 17" numFmtId="0">
      <sharedItems containsString="0" containsBlank="1">
        <m/>
      </sharedItems>
    </cacheField>
    <cacheField name="Column 18" numFmtId="0">
      <sharedItems containsString="0" containsBlank="1">
        <m/>
      </sharedItems>
    </cacheField>
    <cacheField name="Column 19" numFmtId="0">
      <sharedItems containsString="0" containsBlank="1">
        <m/>
      </sharedItems>
    </cacheField>
    <cacheField name="Column 20" numFmtId="0">
      <sharedItems containsString="0" containsBlank="1">
        <m/>
      </sharedItems>
    </cacheField>
    <cacheField name="Column 21" numFmtId="0">
      <sharedItems containsString="0" containsBlank="1">
        <m/>
      </sharedItems>
    </cacheField>
    <cacheField name="Column 22" numFmtId="0">
      <sharedItems containsString="0" containsBlank="1">
        <m/>
      </sharedItems>
    </cacheField>
    <cacheField name="Column 23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5" firstHeaderRow="0" firstDataRow="1" firstDataCol="0"/>
  <pivotFields>
    <pivotField name="Department" axis="axisRow" compact="0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quipment 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Equipment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SUM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x="1"/>
        <item x="2"/>
        <item t="default"/>
      </items>
    </pivotField>
    <pivotField name="Column 3" compact="0" outline="0" multipleItemSelectionAllowed="1" showAll="0">
      <items>
        <item x="0"/>
        <item x="1"/>
        <item x="2"/>
        <item t="default"/>
      </items>
    </pivotField>
    <pivotField name="Column 4" compact="0" outline="0" multipleItemSelectionAllowed="1" showAll="0">
      <items>
        <item x="0"/>
        <item x="1"/>
        <item x="2"/>
        <item t="default"/>
      </items>
    </pivotField>
    <pivotField name="Column 5" compact="0" outline="0" multipleItemSelectionAllowed="1" showAll="0">
      <items>
        <item x="0"/>
        <item x="1"/>
        <item x="2"/>
        <item t="default"/>
      </items>
    </pivotField>
    <pivotField name="Column 6" compact="0" outline="0" multipleItemSelectionAllowed="1" showAll="0">
      <items>
        <item x="0"/>
        <item x="1"/>
        <item x="2"/>
        <item t="default"/>
      </items>
    </pivotField>
    <pivotField name="Column 7" compact="0" outline="0" multipleItemSelectionAllowed="1" showAll="0">
      <items>
        <item x="0"/>
        <item t="default"/>
      </items>
    </pivotField>
    <pivotField name="Column 8" compact="0" outline="0" multipleItemSelectionAllowed="1" showAll="0">
      <items>
        <item x="0"/>
        <item t="default"/>
      </items>
    </pivotField>
    <pivotField name="Column 9" compact="0" outline="0" multipleItemSelectionAllowed="1" showAll="0">
      <items>
        <item x="0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</pivotFields>
  <rowFields>
    <field x="0"/>
  </rowFields>
  <dataFields>
    <dataField name="SUM of Equipment Count" fld="2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C56" firstHeaderRow="0" firstDataRow="2" firstDataCol="0"/>
  <pivotFields>
    <pivotField name="Department" axis="axisRow" compact="0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sd="0" x="11"/>
        <item t="default"/>
      </items>
    </pivotField>
    <pivotField name="Equipment Class" axis="axisRow" compact="0" outline="0" multipleItemSelectionAllowed="1" showAll="0" sortType="ascending">
      <items>
        <item x="14"/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name="Equipment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SUM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x="1"/>
        <item x="2"/>
        <item t="default"/>
      </items>
    </pivotField>
    <pivotField name="Column 3" compact="0" outline="0" multipleItemSelectionAllowed="1" showAll="0">
      <items>
        <item x="0"/>
        <item x="1"/>
        <item x="2"/>
        <item t="default"/>
      </items>
    </pivotField>
    <pivotField name="Column 4" compact="0" outline="0" multipleItemSelectionAllowed="1" showAll="0">
      <items>
        <item x="0"/>
        <item x="1"/>
        <item x="2"/>
        <item t="default"/>
      </items>
    </pivotField>
    <pivotField name="Column 5" compact="0" outline="0" multipleItemSelectionAllowed="1" showAll="0">
      <items>
        <item x="0"/>
        <item x="1"/>
        <item x="2"/>
        <item t="default"/>
      </items>
    </pivotField>
    <pivotField name="Column 6" compact="0" outline="0" multipleItemSelectionAllowed="1" showAll="0">
      <items>
        <item x="0"/>
        <item x="1"/>
        <item x="2"/>
        <item t="default"/>
      </items>
    </pivotField>
    <pivotField name="Column 7" compact="0" outline="0" multipleItemSelectionAllowed="1" showAll="0">
      <items>
        <item x="0"/>
        <item t="default"/>
      </items>
    </pivotField>
    <pivotField name="Column 8" compact="0" outline="0" multipleItemSelectionAllowed="1" showAll="0">
      <items>
        <item x="0"/>
        <item t="default"/>
      </items>
    </pivotField>
    <pivotField name="Column 9" compact="0" outline="0" multipleItemSelectionAllowed="1" showAll="0">
      <items>
        <item x="0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</pivotFields>
  <rowFields>
    <field x="0"/>
    <field x="1"/>
  </rowFields>
  <dataFields>
    <dataField name="SUM of Equipment Count" fld="2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:C64" firstHeaderRow="0" firstDataRow="2" firstDataCol="0"/>
  <pivotFields>
    <pivotField name="Department" axis="axisRow" compact="0" outline="0" multipleItemSelectionAllowed="1" showAll="0" sortType="ascending">
      <items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Equipment Class" axis="axisRow" compact="0" outline="0" multipleItemSelectionAllowed="1" showAll="0" sortType="ascending">
      <items>
        <item x="14"/>
        <item sd="0"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name="Equipment 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SUM" compact="0" outline="0" multipleItemSelectionAllowed="1" showAll="0">
      <items>
        <item x="0"/>
        <item t="default"/>
      </items>
    </pivotField>
    <pivotField name="Column 2" compact="0" outline="0" multipleItemSelectionAllowed="1" showAll="0">
      <items>
        <item x="0"/>
        <item x="1"/>
        <item x="2"/>
        <item t="default"/>
      </items>
    </pivotField>
    <pivotField name="Column 3" compact="0" outline="0" multipleItemSelectionAllowed="1" showAll="0">
      <items>
        <item x="0"/>
        <item x="1"/>
        <item x="2"/>
        <item t="default"/>
      </items>
    </pivotField>
    <pivotField name="Column 4" compact="0" outline="0" multipleItemSelectionAllowed="1" showAll="0">
      <items>
        <item x="0"/>
        <item x="1"/>
        <item x="2"/>
        <item t="default"/>
      </items>
    </pivotField>
    <pivotField name="Column 5" compact="0" outline="0" multipleItemSelectionAllowed="1" showAll="0">
      <items>
        <item x="0"/>
        <item x="1"/>
        <item x="2"/>
        <item t="default"/>
      </items>
    </pivotField>
    <pivotField name="Column 6" compact="0" outline="0" multipleItemSelectionAllowed="1" showAll="0">
      <items>
        <item x="0"/>
        <item x="1"/>
        <item x="2"/>
        <item t="default"/>
      </items>
    </pivotField>
    <pivotField name="Column 7" compact="0" outline="0" multipleItemSelectionAllowed="1" showAll="0">
      <items>
        <item x="0"/>
        <item t="default"/>
      </items>
    </pivotField>
    <pivotField name="Column 8" compact="0" outline="0" multipleItemSelectionAllowed="1" showAll="0">
      <items>
        <item x="0"/>
        <item t="default"/>
      </items>
    </pivotField>
    <pivotField name="Column 9" compact="0" outline="0" multipleItemSelectionAllowed="1" showAll="0">
      <items>
        <item x="0"/>
        <item t="default"/>
      </items>
    </pivotField>
    <pivotField name="Column 10" compact="0" outline="0" multipleItemSelectionAllowed="1" showAll="0">
      <items>
        <item x="0"/>
        <item t="default"/>
      </items>
    </pivotField>
    <pivotField name="Column 11" compact="0" outline="0" multipleItemSelectionAllowed="1" showAll="0">
      <items>
        <item x="0"/>
        <item t="default"/>
      </items>
    </pivotField>
    <pivotField name="Column 12" compact="0" outline="0" multipleItemSelectionAllowed="1" showAll="0">
      <items>
        <item x="0"/>
        <item t="default"/>
      </items>
    </pivotField>
    <pivotField name="Column 13" compact="0" outline="0" multipleItemSelectionAllowed="1" showAll="0">
      <items>
        <item x="0"/>
        <item t="default"/>
      </items>
    </pivotField>
    <pivotField name="Column 14" compact="0" outline="0" multipleItemSelectionAllowed="1" showAll="0">
      <items>
        <item x="0"/>
        <item t="default"/>
      </items>
    </pivotField>
    <pivotField name="Column 15" compact="0" outline="0" multipleItemSelectionAllowed="1" showAll="0">
      <items>
        <item x="0"/>
        <item t="default"/>
      </items>
    </pivotField>
    <pivotField name="Column 16" compact="0" outline="0" multipleItemSelectionAllowed="1" showAll="0">
      <items>
        <item x="0"/>
        <item t="default"/>
      </items>
    </pivotField>
    <pivotField name="Column 17" compact="0" outline="0" multipleItemSelectionAllowed="1" showAll="0">
      <items>
        <item x="0"/>
        <item t="default"/>
      </items>
    </pivotField>
    <pivotField name="Column 18" compact="0" outline="0" multipleItemSelectionAllowed="1" showAll="0">
      <items>
        <item x="0"/>
        <item t="default"/>
      </items>
    </pivotField>
    <pivotField name="Column 19" compact="0" outline="0" multipleItemSelectionAllowed="1" showAll="0">
      <items>
        <item x="0"/>
        <item t="default"/>
      </items>
    </pivotField>
    <pivotField name="Column 20" compact="0" outline="0" multipleItemSelectionAllowed="1" showAll="0">
      <items>
        <item x="0"/>
        <item t="default"/>
      </items>
    </pivotField>
    <pivotField name="Column 21" compact="0" outline="0" multipleItemSelectionAllowed="1" showAll="0">
      <items>
        <item x="0"/>
        <item t="default"/>
      </items>
    </pivotField>
    <pivotField name="Column 22" compact="0" outline="0" multipleItemSelectionAllowed="1" showAll="0">
      <items>
        <item x="0"/>
        <item t="default"/>
      </items>
    </pivotField>
    <pivotField name="Column 23" compact="0" outline="0" multipleItemSelectionAllowed="1" showAll="0">
      <items>
        <item x="0"/>
        <item t="default"/>
      </items>
    </pivotField>
  </pivotFields>
  <rowFields>
    <field x="1"/>
    <field x="0"/>
  </rowFields>
  <dataFields>
    <dataField name="SUM of Equipment Count" fld="2" baseField="0"/>
  </dataFields>
</pivotTableDefinition>
</file>

<file path=xl/tables/table1.xml><?xml version="1.0" encoding="utf-8"?>
<table xmlns="http://schemas.openxmlformats.org/spreadsheetml/2006/main" ref="A1:Z1000" displayName="Table1" name="Table1" id="1">
  <tableColumns count="26">
    <tableColumn name="Department" id="1"/>
    <tableColumn name="Equipment Class" id="2"/>
    <tableColumn name="Equipment Count" id="3"/>
    <tableColumn name="SUM" id="4"/>
    <tableColumn name="Column 2" id="5"/>
    <tableColumn name="Column 3" id="6"/>
    <tableColumn name="Column 4" id="7"/>
    <tableColumn name="Column 5" id="8"/>
    <tableColumn name="Column 6" id="9"/>
    <tableColumn name="Column 7" id="10"/>
    <tableColumn name="Column 8" id="11"/>
    <tableColumn name="Column 9" id="12"/>
    <tableColumn name="Column 10" id="13"/>
    <tableColumn name="Column 11" id="14"/>
    <tableColumn name="Column 12" id="15"/>
    <tableColumn name="Column 13" id="16"/>
    <tableColumn name="Column 14" id="17"/>
    <tableColumn name="Column 15" id="18"/>
    <tableColumn name="Column 16" id="19"/>
    <tableColumn name="Column 17" id="20"/>
    <tableColumn name="Column 18" id="21"/>
    <tableColumn name="Column 19" id="22"/>
    <tableColumn name="Column 20" id="23"/>
    <tableColumn name="Column 21" id="24"/>
    <tableColumn name="Column 22" id="25"/>
    <tableColumn name="Column 23" id="26"/>
  </tableColumns>
  <tableStyleInfo name="Montgomery_Fleet_Equipment_Inv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43"/>
    <col customWidth="1" min="2" max="2" width="26.14"/>
    <col customWidth="1" min="3" max="3" width="22.29"/>
    <col customWidth="1" min="4" max="12" width="15.14"/>
    <col customWidth="1" min="13" max="26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2" t="s">
        <v>26</v>
      </c>
      <c r="B2" s="2" t="s">
        <v>27</v>
      </c>
      <c r="C2" s="2">
        <v>21.0</v>
      </c>
    </row>
    <row r="3">
      <c r="A3" s="2" t="s">
        <v>26</v>
      </c>
      <c r="B3" s="2" t="s">
        <v>28</v>
      </c>
      <c r="C3" s="2">
        <v>1.0</v>
      </c>
    </row>
    <row r="4">
      <c r="A4" s="2" t="s">
        <v>26</v>
      </c>
      <c r="B4" s="2" t="s">
        <v>29</v>
      </c>
      <c r="C4" s="2">
        <v>23.0</v>
      </c>
    </row>
    <row r="5">
      <c r="A5" s="2" t="s">
        <v>30</v>
      </c>
      <c r="B5" s="2" t="s">
        <v>29</v>
      </c>
      <c r="C5" s="2">
        <v>2.0</v>
      </c>
      <c r="E5" s="3" t="s">
        <v>3</v>
      </c>
      <c r="F5" s="3" t="s">
        <v>31</v>
      </c>
      <c r="G5" s="3" t="s">
        <v>32</v>
      </c>
      <c r="H5" s="3" t="s">
        <v>33</v>
      </c>
      <c r="I5" s="3" t="s">
        <v>34</v>
      </c>
    </row>
    <row r="6">
      <c r="A6" s="2" t="s">
        <v>35</v>
      </c>
      <c r="B6" s="2" t="s">
        <v>27</v>
      </c>
      <c r="C6" s="2">
        <v>3.0</v>
      </c>
      <c r="E6" s="2">
        <f>sum(C:C)</f>
        <v>1582</v>
      </c>
      <c r="F6" s="2">
        <f>AVERAGE(C:C)</f>
        <v>32.28571429</v>
      </c>
      <c r="G6" s="2">
        <f>MIN(C:C)</f>
        <v>1</v>
      </c>
      <c r="H6" s="2">
        <f>MAX(C:C)</f>
        <v>379</v>
      </c>
      <c r="I6" s="2">
        <f>MAX(C:C)</f>
        <v>379</v>
      </c>
    </row>
    <row r="7">
      <c r="A7" s="2" t="s">
        <v>35</v>
      </c>
      <c r="B7" s="2" t="s">
        <v>36</v>
      </c>
      <c r="C7" s="2">
        <v>2.0</v>
      </c>
    </row>
    <row r="8">
      <c r="A8" s="2" t="s">
        <v>35</v>
      </c>
      <c r="B8" s="2" t="s">
        <v>37</v>
      </c>
      <c r="C8" s="2">
        <v>1.0</v>
      </c>
    </row>
    <row r="9">
      <c r="A9" s="2" t="s">
        <v>38</v>
      </c>
      <c r="B9" s="2" t="s">
        <v>36</v>
      </c>
      <c r="C9" s="2">
        <v>2.0</v>
      </c>
    </row>
    <row r="10">
      <c r="A10" s="2" t="s">
        <v>38</v>
      </c>
      <c r="B10" s="2" t="s">
        <v>39</v>
      </c>
      <c r="C10" s="2">
        <v>42.0</v>
      </c>
    </row>
    <row r="11">
      <c r="A11" s="2" t="s">
        <v>38</v>
      </c>
      <c r="B11" s="2" t="s">
        <v>28</v>
      </c>
      <c r="C11" s="2">
        <v>1.0</v>
      </c>
    </row>
    <row r="12">
      <c r="A12" s="2" t="s">
        <v>38</v>
      </c>
      <c r="B12" s="2" t="s">
        <v>29</v>
      </c>
      <c r="C12" s="2">
        <v>11.0</v>
      </c>
    </row>
    <row r="13">
      <c r="A13" s="2" t="s">
        <v>40</v>
      </c>
      <c r="B13" s="2" t="s">
        <v>28</v>
      </c>
      <c r="C13" s="2">
        <v>1.0</v>
      </c>
    </row>
    <row r="14">
      <c r="A14" s="2" t="s">
        <v>41</v>
      </c>
      <c r="B14" s="2" t="s">
        <v>42</v>
      </c>
      <c r="C14" s="2">
        <v>9.0</v>
      </c>
    </row>
    <row r="15">
      <c r="A15" s="2" t="s">
        <v>41</v>
      </c>
      <c r="B15" s="2" t="s">
        <v>28</v>
      </c>
      <c r="C15" s="2">
        <v>27.0</v>
      </c>
    </row>
    <row r="16">
      <c r="A16" s="2" t="s">
        <v>41</v>
      </c>
      <c r="B16" s="2" t="s">
        <v>27</v>
      </c>
      <c r="C16" s="2">
        <v>24.0</v>
      </c>
    </row>
    <row r="17">
      <c r="A17" s="2" t="s">
        <v>41</v>
      </c>
      <c r="B17" s="2" t="s">
        <v>36</v>
      </c>
      <c r="C17" s="2">
        <v>1.0</v>
      </c>
    </row>
    <row r="18">
      <c r="A18" s="2" t="s">
        <v>41</v>
      </c>
      <c r="B18" s="2" t="s">
        <v>29</v>
      </c>
      <c r="C18" s="2">
        <v>48.0</v>
      </c>
    </row>
    <row r="19">
      <c r="A19" s="2" t="s">
        <v>43</v>
      </c>
      <c r="B19" s="2" t="s">
        <v>36</v>
      </c>
      <c r="C19" s="2">
        <v>1.0</v>
      </c>
    </row>
    <row r="20">
      <c r="A20" s="2" t="s">
        <v>44</v>
      </c>
      <c r="B20" s="2" t="s">
        <v>29</v>
      </c>
      <c r="C20" s="2">
        <v>6.0</v>
      </c>
    </row>
    <row r="21" ht="15.75" customHeight="1">
      <c r="A21" s="2" t="s">
        <v>44</v>
      </c>
      <c r="B21" s="2" t="s">
        <v>27</v>
      </c>
      <c r="C21" s="2">
        <v>5.0</v>
      </c>
    </row>
    <row r="22" ht="15.75" customHeight="1">
      <c r="A22" s="2" t="s">
        <v>44</v>
      </c>
      <c r="B22" s="2" t="s">
        <v>28</v>
      </c>
      <c r="C22" s="2">
        <v>2.0</v>
      </c>
    </row>
    <row r="23" ht="15.75" customHeight="1">
      <c r="A23" s="2" t="s">
        <v>44</v>
      </c>
      <c r="B23" s="2" t="s">
        <v>36</v>
      </c>
      <c r="C23" s="2">
        <v>15.0</v>
      </c>
    </row>
    <row r="24" ht="15.75" customHeight="1">
      <c r="A24" s="2" t="s">
        <v>44</v>
      </c>
      <c r="B24" s="2" t="s">
        <v>45</v>
      </c>
      <c r="C24" s="2">
        <v>7.0</v>
      </c>
    </row>
    <row r="25" ht="15.75" customHeight="1">
      <c r="A25" s="2" t="s">
        <v>46</v>
      </c>
      <c r="B25" s="2" t="s">
        <v>47</v>
      </c>
      <c r="C25" s="2">
        <v>20.0</v>
      </c>
    </row>
    <row r="26" ht="15.75" customHeight="1">
      <c r="A26" s="2" t="s">
        <v>46</v>
      </c>
      <c r="B26" s="2" t="s">
        <v>29</v>
      </c>
      <c r="C26" s="2">
        <v>1.0</v>
      </c>
    </row>
    <row r="27" ht="15.75" customHeight="1">
      <c r="A27" s="2" t="s">
        <v>46</v>
      </c>
      <c r="B27" s="2" t="s">
        <v>37</v>
      </c>
      <c r="C27" s="2">
        <v>1.0</v>
      </c>
    </row>
    <row r="28" ht="15.75" customHeight="1">
      <c r="A28" s="2" t="s">
        <v>46</v>
      </c>
      <c r="B28" s="2" t="s">
        <v>27</v>
      </c>
      <c r="C28" s="2">
        <v>3.0</v>
      </c>
    </row>
    <row r="29" ht="15.75" customHeight="1">
      <c r="A29" s="2" t="s">
        <v>46</v>
      </c>
      <c r="B29" s="2" t="s">
        <v>28</v>
      </c>
      <c r="C29" s="2">
        <v>1.0</v>
      </c>
    </row>
    <row r="30" ht="15.75" customHeight="1">
      <c r="A30" s="2" t="s">
        <v>46</v>
      </c>
      <c r="B30" s="2" t="s">
        <v>48</v>
      </c>
      <c r="C30" s="2">
        <v>8.0</v>
      </c>
    </row>
    <row r="31" ht="15.75" customHeight="1">
      <c r="A31" s="2" t="s">
        <v>46</v>
      </c>
      <c r="B31" s="2" t="s">
        <v>49</v>
      </c>
      <c r="C31" s="2">
        <v>4.0</v>
      </c>
    </row>
    <row r="32" ht="15.75" customHeight="1">
      <c r="A32" s="2" t="s">
        <v>46</v>
      </c>
      <c r="B32" s="2" t="s">
        <v>50</v>
      </c>
      <c r="C32" s="2">
        <v>46.0</v>
      </c>
    </row>
    <row r="33" ht="15.75" customHeight="1">
      <c r="A33" s="2" t="s">
        <v>46</v>
      </c>
      <c r="B33" s="2" t="s">
        <v>51</v>
      </c>
      <c r="C33" s="2">
        <v>1.0</v>
      </c>
    </row>
    <row r="34" ht="15.75" customHeight="1">
      <c r="A34" s="2" t="s">
        <v>52</v>
      </c>
      <c r="B34" s="2" t="s">
        <v>50</v>
      </c>
      <c r="C34" s="2">
        <v>1.0</v>
      </c>
    </row>
    <row r="35" ht="15.75" customHeight="1">
      <c r="A35" s="2" t="s">
        <v>52</v>
      </c>
      <c r="B35" s="2" t="s">
        <v>36</v>
      </c>
      <c r="C35" s="2">
        <v>1.0</v>
      </c>
    </row>
    <row r="36" ht="15.75" customHeight="1">
      <c r="A36" s="2" t="s">
        <v>52</v>
      </c>
      <c r="B36" s="2" t="s">
        <v>28</v>
      </c>
      <c r="C36" s="2">
        <v>1.0</v>
      </c>
    </row>
    <row r="37" ht="15.75" customHeight="1">
      <c r="A37" s="2" t="s">
        <v>52</v>
      </c>
      <c r="B37" s="2" t="s">
        <v>29</v>
      </c>
      <c r="C37" s="2">
        <v>2.0</v>
      </c>
    </row>
    <row r="38" ht="15.75" customHeight="1">
      <c r="A38" s="2" t="s">
        <v>53</v>
      </c>
      <c r="B38" s="2" t="s">
        <v>27</v>
      </c>
      <c r="C38" s="2">
        <v>1.0</v>
      </c>
    </row>
    <row r="39" ht="15.75" customHeight="1">
      <c r="A39" s="2" t="s">
        <v>53</v>
      </c>
      <c r="B39" s="2" t="s">
        <v>42</v>
      </c>
      <c r="C39" s="2">
        <v>1.0</v>
      </c>
    </row>
    <row r="40" ht="15.75" customHeight="1">
      <c r="A40" s="2" t="s">
        <v>53</v>
      </c>
      <c r="B40" s="2" t="s">
        <v>36</v>
      </c>
      <c r="C40" s="2">
        <v>11.0</v>
      </c>
    </row>
    <row r="41" ht="15.75" customHeight="1">
      <c r="A41" s="2" t="s">
        <v>53</v>
      </c>
      <c r="B41" s="2" t="s">
        <v>28</v>
      </c>
      <c r="C41" s="2">
        <v>3.0</v>
      </c>
    </row>
    <row r="42" ht="15.75" customHeight="1">
      <c r="A42" s="2" t="s">
        <v>54</v>
      </c>
      <c r="B42" s="2" t="s">
        <v>27</v>
      </c>
      <c r="C42" s="2">
        <v>93.0</v>
      </c>
    </row>
    <row r="43" ht="15.75" customHeight="1">
      <c r="A43" s="2" t="s">
        <v>54</v>
      </c>
      <c r="B43" s="2" t="s">
        <v>39</v>
      </c>
      <c r="C43" s="2">
        <v>248.0</v>
      </c>
    </row>
    <row r="44" ht="15.75" customHeight="1">
      <c r="A44" s="2" t="s">
        <v>54</v>
      </c>
      <c r="B44" s="2" t="s">
        <v>55</v>
      </c>
      <c r="C44" s="2">
        <v>379.0</v>
      </c>
    </row>
    <row r="45" ht="15.75" customHeight="1">
      <c r="A45" s="2" t="s">
        <v>54</v>
      </c>
      <c r="B45" s="2" t="s">
        <v>28</v>
      </c>
      <c r="C45" s="2">
        <v>53.0</v>
      </c>
    </row>
    <row r="46" ht="15.75" customHeight="1">
      <c r="A46" s="2" t="s">
        <v>54</v>
      </c>
      <c r="B46" s="2" t="s">
        <v>36</v>
      </c>
      <c r="C46" s="2">
        <v>32.0</v>
      </c>
    </row>
    <row r="47" ht="15.75" customHeight="1">
      <c r="A47" s="2" t="s">
        <v>54</v>
      </c>
      <c r="B47" s="2" t="s">
        <v>37</v>
      </c>
      <c r="C47" s="2">
        <v>98.0</v>
      </c>
    </row>
    <row r="48" ht="15.75" customHeight="1">
      <c r="A48" s="2" t="s">
        <v>54</v>
      </c>
      <c r="B48" s="2" t="s">
        <v>45</v>
      </c>
      <c r="C48" s="2">
        <v>276.0</v>
      </c>
    </row>
    <row r="49" ht="15.75" customHeight="1">
      <c r="A49" s="2" t="s">
        <v>54</v>
      </c>
      <c r="B49" s="2" t="s">
        <v>42</v>
      </c>
      <c r="C49" s="2">
        <v>5.0</v>
      </c>
    </row>
    <row r="50" ht="15.75" customHeight="1">
      <c r="A50" s="2" t="s">
        <v>54</v>
      </c>
      <c r="B50" s="2" t="s">
        <v>29</v>
      </c>
      <c r="C50" s="2">
        <v>37.0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</sheetData>
  <conditionalFormatting sqref="D3">
    <cfRule type="notContainsBlanks" dxfId="5" priority="1">
      <formula>LEN(TRIM(D3))&gt;0</formula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2"/>
</worksheet>
</file>