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<sst xmlns="http://schemas.openxmlformats.org/spreadsheetml/2006/main" count="14" uniqueCount="10">
  <si>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PWM Frequency/Prescaler Table</t>
  </si>
  <si>
    <t xml:space="preserve">Required Frequency in Hz(PWM)</t>
  </si>
  <si>
    <t xml:space="preserve">ClkDiv</t>
  </si>
  <si>
    <t xml:space="preserve">HSPClkDiv</t>
  </si>
  <si>
    <t xml:space="preserve">SYS_CLK</t>
  </si>
  <si>
    <t xml:space="preserve">Period Value(TBPRD) &lt; 65535</t>
  </si>
  <si>
    <t xml:space="preserve">Difference</t>
  </si>
  <si>
    <r>
      <rPr>
        <b val="true"/>
        <sz val="11"/>
        <color rgb="FF000000"/>
        <rFont val="Calibri"/>
        <family val="2"/>
        <charset val="1"/>
      </rPr>
      <t xml:space="preserve">Note:</t>
    </r>
    <r>
      <rPr>
        <sz val="11"/>
        <color rgb="FF000000"/>
        <rFont val="Calibri"/>
        <family val="2"/>
        <charset val="1"/>
      </rPr>
      <t xml:space="preserve"> This table should be used while selecting init config parameters. There is a chance of period value calculated, can be fractional and thereby cannot achieve required frequency, so need to derive dividers correctly.
You can use any of these pre-scalers combination and make sure Difference column should be 0 and period should be less than or equal to 65535(HW Register for period is 16 bit).
</t>
    </r>
  </si>
  <si>
    <t xml:space="preserve">Use below table to calculate exact PWM pulse frequency obtained through "PWM Frequency/Prescaler Table". Due to input frequency and multiple divider combinations, sometimes you wont get exact required frequency; in that case confirm the tolerance matches with PWM pulse got.
Example below - required was 150Hz, obtained is 150.240</t>
  </si>
  <si>
    <t xml:space="preserve">Frequency in Hz(PWM)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</si>
</sst>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:K19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35"/>
    <col collapsed="false" customWidth="true" hidden="false" outlineLevel="0" max="6" min="6" style="0" width="19.57"/>
    <col collapsed="false" customWidth="true" hidden="false" outlineLevel="0" max="7" min="7" style="0" width="21.71"/>
    <col collapsed="false" customWidth="true" hidden="false" outlineLevel="0" max="8" min="8" style="0" width="14.28"/>
    <col collapsed="false" customWidth="true" hidden="false" outlineLevel="0" max="9" min="9" style="0" width="31.43"/>
    <col collapsed="false" customWidth="true" hidden="false" outlineLevel="0" max="10" min="10" style="0" width="24"/>
    <col collapsed="false" customWidth="true" hidden="false" outlineLevel="0" max="11" min="11" style="0" width="14.57"/>
    <col collapsed="false" customWidth="true" hidden="false" outlineLevel="0" max="1025" min="12" style="0" width="8.53"/>
  </cols>
  <sheetData>
    <row r="2" customFormat="false" ht="15.75" hidden="false" customHeight="false" outlineLevel="0" collapsed="false">
      <c r="F2" s="1" t="s">
        <v>0</v>
      </c>
      <c r="G2" s="1"/>
      <c r="K2" s="2"/>
    </row>
    <row r="4" customFormat="false" ht="15" hidden="false" customHeight="false" outlineLevel="0" collapsed="false"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</row>
    <row r="5" customFormat="false" ht="13.8" hidden="false" customHeight="false" outlineLevel="0" collapsed="false">
      <c r="E5" s="4" t="n">
        <v>1000</v>
      </c>
      <c r="F5" s="4" t="n">
        <v>1</v>
      </c>
      <c r="G5" s="4" t="n">
        <v>1</v>
      </c>
      <c r="H5" s="4" t="n">
        <f aca="false">PRODUCT(125,1000000)</f>
        <v>125000000</v>
      </c>
      <c r="I5" s="4" t="n">
        <f aca="false">((H5/(F5 * G5))/E5) / 2</f>
        <v>62500</v>
      </c>
      <c r="J5" s="3" t="n">
        <f aca="false">I5 - (ROUNDDOWN(I5,0))</f>
        <v>0</v>
      </c>
    </row>
    <row r="6" customFormat="false" ht="13.8" hidden="false" customHeight="false" outlineLevel="0" collapsed="false">
      <c r="E6" s="4" t="n">
        <v>125000</v>
      </c>
      <c r="F6" s="4" t="n">
        <v>1</v>
      </c>
      <c r="G6" s="4" t="n">
        <v>1</v>
      </c>
      <c r="H6" s="4" t="n">
        <f aca="false">PRODUCT(125,1000000)</f>
        <v>125000000</v>
      </c>
      <c r="I6" s="4" t="n">
        <f aca="false">((H6/(F6 * G6))/E6) / 2</f>
        <v>500</v>
      </c>
      <c r="J6" s="3" t="n">
        <f aca="false">I6 - (ROUNDDOWN(I6,0))</f>
        <v>0</v>
      </c>
    </row>
    <row r="7" customFormat="false" ht="13.8" hidden="false" customHeight="false" outlineLevel="0" collapsed="false">
      <c r="E7" s="4" t="n">
        <v>12500</v>
      </c>
      <c r="F7" s="4" t="n">
        <v>2</v>
      </c>
      <c r="G7" s="4" t="n">
        <v>2</v>
      </c>
      <c r="H7" s="4" t="n">
        <f aca="false">PRODUCT(125,1000000)</f>
        <v>125000000</v>
      </c>
      <c r="I7" s="4" t="n">
        <f aca="false">((H7/(F7 * G7))/E7) / 2</f>
        <v>1250</v>
      </c>
      <c r="J7" s="3" t="n">
        <f aca="false">I7 - (ROUNDDOWN(I7,0))</f>
        <v>0</v>
      </c>
    </row>
    <row r="8" customFormat="false" ht="13.8" hidden="false" customHeight="false" outlineLevel="0" collapsed="false">
      <c r="E8" s="4" t="n">
        <v>1250</v>
      </c>
      <c r="F8" s="4" t="n">
        <v>4</v>
      </c>
      <c r="G8" s="4" t="n">
        <v>4</v>
      </c>
      <c r="H8" s="4" t="n">
        <f aca="false">PRODUCT(125,1000000)</f>
        <v>125000000</v>
      </c>
      <c r="I8" s="4" t="n">
        <f aca="false">((H8/(F8 * G8))/E8) / 2</f>
        <v>3125</v>
      </c>
      <c r="J8" s="3" t="n">
        <f aca="false">I8 - (ROUNDDOWN(I8,0))</f>
        <v>0</v>
      </c>
    </row>
    <row r="9" customFormat="false" ht="13.8" hidden="false" customHeight="false" outlineLevel="0" collapsed="false">
      <c r="E9" s="4" t="n">
        <v>125000</v>
      </c>
      <c r="F9" s="4" t="n">
        <v>8</v>
      </c>
      <c r="G9" s="4" t="n">
        <v>6</v>
      </c>
      <c r="H9" s="4" t="n">
        <f aca="false">PRODUCT(125,1000000)</f>
        <v>125000000</v>
      </c>
      <c r="I9" s="4" t="n">
        <f aca="false">((H9/(F9 * G9))/E9) / 2</f>
        <v>10.4166666666667</v>
      </c>
      <c r="J9" s="3" t="n">
        <f aca="false">I9 - (ROUNDDOWN(I9,0))</f>
        <v>0.416666666666666</v>
      </c>
    </row>
    <row r="10" customFormat="false" ht="13.8" hidden="false" customHeight="false" outlineLevel="0" collapsed="false">
      <c r="E10" s="4" t="n">
        <v>1000</v>
      </c>
      <c r="F10" s="4" t="n">
        <v>16</v>
      </c>
      <c r="G10" s="4" t="n">
        <v>8</v>
      </c>
      <c r="H10" s="4" t="n">
        <f aca="false">PRODUCT(125,1000000)</f>
        <v>125000000</v>
      </c>
      <c r="I10" s="4" t="n">
        <f aca="false">((H10/(F10 * G10))/E10) / 2</f>
        <v>488.28125</v>
      </c>
      <c r="J10" s="3" t="n">
        <f aca="false">I10 - (ROUNDDOWN(I10,0))</f>
        <v>0.28125</v>
      </c>
    </row>
    <row r="11" customFormat="false" ht="13.8" hidden="false" customHeight="false" outlineLevel="0" collapsed="false">
      <c r="E11" s="4" t="n">
        <v>1000</v>
      </c>
      <c r="F11" s="4" t="n">
        <v>32</v>
      </c>
      <c r="G11" s="4" t="n">
        <v>10</v>
      </c>
      <c r="H11" s="4" t="n">
        <f aca="false">PRODUCT(125,1000000)</f>
        <v>125000000</v>
      </c>
      <c r="I11" s="4" t="n">
        <f aca="false">((H11/(F11 * G11))/E11) / 2</f>
        <v>195.3125</v>
      </c>
      <c r="J11" s="3" t="n">
        <f aca="false">I11 - (ROUNDDOWN(I11,0))</f>
        <v>0.3125</v>
      </c>
    </row>
    <row r="12" customFormat="false" ht="13.8" hidden="false" customHeight="false" outlineLevel="0" collapsed="false">
      <c r="E12" s="4" t="n">
        <v>1000</v>
      </c>
      <c r="F12" s="4" t="n">
        <v>64</v>
      </c>
      <c r="G12" s="4" t="n">
        <v>12</v>
      </c>
      <c r="H12" s="4" t="n">
        <f aca="false">PRODUCT(125,1000000)</f>
        <v>125000000</v>
      </c>
      <c r="I12" s="4" t="n">
        <f aca="false">((H12/(F12 * G12))/E12) / 2</f>
        <v>81.3802083333333</v>
      </c>
      <c r="J12" s="3" t="n">
        <f aca="false">I12 - (ROUNDDOWN(I12,0))</f>
        <v>0.380208333333329</v>
      </c>
    </row>
    <row r="13" customFormat="false" ht="13.8" hidden="false" customHeight="false" outlineLevel="0" collapsed="false">
      <c r="E13" s="4" t="n">
        <v>1000</v>
      </c>
      <c r="F13" s="4" t="n">
        <v>128</v>
      </c>
      <c r="G13" s="4" t="n">
        <v>14</v>
      </c>
      <c r="H13" s="4" t="n">
        <f aca="false">PRODUCT(125,1000000)</f>
        <v>125000000</v>
      </c>
      <c r="I13" s="4" t="n">
        <f aca="false">((H13/(F13 * G13))/E13) / 2</f>
        <v>34.8772321428571</v>
      </c>
      <c r="J13" s="3" t="n">
        <f aca="false">I13 - (ROUNDDOWN(I13,0))</f>
        <v>0.877232142857146</v>
      </c>
    </row>
    <row r="14" customFormat="false" ht="210" hidden="false" customHeight="false" outlineLevel="0" collapsed="false">
      <c r="E14" s="5" t="s">
        <v>7</v>
      </c>
    </row>
    <row r="15" customFormat="false" ht="15" hidden="false" customHeight="false" outlineLevel="0" collapsed="false">
      <c r="E15" s="5"/>
    </row>
    <row r="16" customFormat="false" ht="165" hidden="false" customHeight="false" outlineLevel="0" collapsed="false">
      <c r="E16" s="6" t="s">
        <v>8</v>
      </c>
    </row>
    <row r="18" customFormat="false" ht="15" hidden="false" customHeight="false" outlineLevel="0" collapsed="false">
      <c r="E18" s="3" t="s">
        <v>9</v>
      </c>
      <c r="F18" s="3" t="s">
        <v>2</v>
      </c>
      <c r="G18" s="3" t="s">
        <v>3</v>
      </c>
      <c r="H18" s="3" t="s">
        <v>4</v>
      </c>
      <c r="I18" s="3" t="s">
        <v>5</v>
      </c>
    </row>
    <row r="19" customFormat="false" ht="15" hidden="false" customHeight="false" outlineLevel="0" collapsed="false">
      <c r="E19" s="4" t="n">
        <f aca="false">((H19/(F19 * G19))/I19) / 2</f>
        <v>141.203368999422</v>
      </c>
      <c r="F19" s="4" t="n">
        <v>64</v>
      </c>
      <c r="G19" s="4" t="n">
        <v>14</v>
      </c>
      <c r="H19" s="4" t="n">
        <f aca="false">PRODUCT(125,1000000)</f>
        <v>125000000</v>
      </c>
      <c r="I19" s="4" t="n">
        <v>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2014-09-24T07:13:50Z</dcterms:created>
  <dc:creator>Badri</dc:creator>
  <dc:description/>
  <dc:language>en-US</dc:language>
  <cp:lastModifiedBy/>
  <cp:lastPrinted>2015-06-13T07:10:31Z</cp:lastPrinted>
  <dcterms:modified xsi:type="dcterms:W3CDTF">2020-08-15T23:05:53Z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Texas Instruments Incorporated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