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5"/>
  </bookViews>
  <sheets>
    <sheet name="Sheet1" sheetId="10" r:id="rId1"/>
    <sheet name="得点" sheetId="2" r:id="rId2"/>
    <sheet name="得点 per 打席数" sheetId="9" r:id="rId3"/>
    <sheet name="打点" sheetId="3" r:id="rId4"/>
    <sheet name="打点vs" sheetId="4" r:id="rId5"/>
    <sheet name="長打率, OPS" sheetId="12" r:id="rId6"/>
    <sheet name="Sheet2" sheetId="11" r:id="rId7"/>
    <sheet name="生還率" sheetId="7" r:id="rId8"/>
    <sheet name=" 3つ並べてみる" sheetId="8" r:id="rId9"/>
    <sheet name="E" sheetId="5" r:id="rId10"/>
    <sheet name="ハムはほんとに4番で点とってるの 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2" l="1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7" i="12"/>
  <c r="J37" i="12"/>
  <c r="I37" i="12"/>
  <c r="H37" i="12"/>
  <c r="G37" i="12"/>
  <c r="F37" i="12"/>
  <c r="E37" i="12"/>
  <c r="D37" i="12"/>
  <c r="C37" i="12"/>
  <c r="B37" i="12"/>
  <c r="K36" i="12"/>
  <c r="J36" i="12"/>
  <c r="I36" i="12"/>
  <c r="H36" i="12"/>
  <c r="G36" i="12"/>
  <c r="F36" i="12"/>
  <c r="E36" i="12"/>
  <c r="D36" i="12"/>
  <c r="C36" i="12"/>
  <c r="B36" i="12"/>
  <c r="K35" i="12"/>
  <c r="J35" i="12"/>
  <c r="I35" i="12"/>
  <c r="H35" i="12"/>
  <c r="G35" i="12"/>
  <c r="F35" i="12"/>
  <c r="E35" i="12"/>
  <c r="D35" i="12"/>
  <c r="C35" i="12"/>
  <c r="B35" i="12"/>
  <c r="K34" i="12"/>
  <c r="J34" i="12"/>
  <c r="I34" i="12"/>
  <c r="H34" i="12"/>
  <c r="G34" i="12"/>
  <c r="F34" i="12"/>
  <c r="E34" i="12"/>
  <c r="D34" i="12"/>
  <c r="C34" i="12"/>
  <c r="B34" i="12"/>
  <c r="K33" i="12"/>
  <c r="J33" i="12"/>
  <c r="I33" i="12"/>
  <c r="H33" i="12"/>
  <c r="G33" i="12"/>
  <c r="F33" i="12"/>
  <c r="E33" i="12"/>
  <c r="D33" i="12"/>
  <c r="C33" i="12"/>
  <c r="B33" i="12"/>
  <c r="K32" i="12"/>
  <c r="J32" i="12"/>
  <c r="I32" i="12"/>
  <c r="H32" i="12"/>
  <c r="G32" i="12"/>
  <c r="F32" i="12"/>
  <c r="E32" i="12"/>
  <c r="D32" i="12"/>
  <c r="C32" i="12"/>
  <c r="B32" i="12"/>
  <c r="K31" i="12"/>
  <c r="J31" i="12"/>
  <c r="I31" i="12"/>
  <c r="H31" i="12"/>
  <c r="G31" i="12"/>
  <c r="F31" i="12"/>
  <c r="E31" i="12"/>
  <c r="D31" i="12"/>
  <c r="C31" i="12"/>
  <c r="B31" i="12"/>
  <c r="K30" i="12"/>
  <c r="J30" i="12"/>
  <c r="I30" i="12"/>
  <c r="H30" i="12"/>
  <c r="G30" i="12"/>
  <c r="F30" i="12"/>
  <c r="E30" i="12"/>
  <c r="D30" i="12"/>
  <c r="C30" i="12"/>
  <c r="B30" i="12"/>
  <c r="K13" i="12"/>
  <c r="K12" i="12"/>
  <c r="K11" i="12"/>
  <c r="K10" i="12"/>
  <c r="K9" i="12"/>
  <c r="K8" i="12"/>
  <c r="K7" i="12"/>
  <c r="K6" i="12"/>
  <c r="K5" i="12"/>
  <c r="K4" i="12"/>
  <c r="K3" i="12"/>
  <c r="K2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51" i="12"/>
  <c r="J51" i="12"/>
  <c r="I51" i="12"/>
  <c r="H51" i="12"/>
  <c r="G51" i="12"/>
  <c r="F51" i="12"/>
  <c r="E51" i="12"/>
  <c r="D51" i="12"/>
  <c r="C51" i="12"/>
  <c r="B51" i="12"/>
  <c r="K50" i="12"/>
  <c r="J50" i="12"/>
  <c r="I50" i="12"/>
  <c r="H50" i="12"/>
  <c r="G50" i="12"/>
  <c r="F50" i="12"/>
  <c r="E50" i="12"/>
  <c r="D50" i="12"/>
  <c r="C50" i="12"/>
  <c r="B50" i="12"/>
  <c r="K49" i="12"/>
  <c r="J49" i="12"/>
  <c r="I49" i="12"/>
  <c r="H49" i="12"/>
  <c r="G49" i="12"/>
  <c r="F49" i="12"/>
  <c r="E49" i="12"/>
  <c r="D49" i="12"/>
  <c r="C49" i="12"/>
  <c r="B49" i="12"/>
  <c r="K48" i="12"/>
  <c r="J48" i="12"/>
  <c r="I48" i="12"/>
  <c r="H48" i="12"/>
  <c r="G48" i="12"/>
  <c r="F48" i="12"/>
  <c r="E48" i="12"/>
  <c r="D48" i="12"/>
  <c r="C48" i="12"/>
  <c r="B48" i="12"/>
  <c r="K47" i="12"/>
  <c r="J47" i="12"/>
  <c r="I47" i="12"/>
  <c r="H47" i="12"/>
  <c r="G47" i="12"/>
  <c r="F47" i="12"/>
  <c r="E47" i="12"/>
  <c r="D47" i="12"/>
  <c r="C47" i="12"/>
  <c r="B47" i="12"/>
  <c r="K46" i="12"/>
  <c r="J46" i="12"/>
  <c r="I46" i="12"/>
  <c r="H46" i="12"/>
  <c r="G46" i="12"/>
  <c r="F46" i="12"/>
  <c r="E46" i="12"/>
  <c r="D46" i="12"/>
  <c r="C46" i="12"/>
  <c r="B46" i="12"/>
  <c r="K45" i="12"/>
  <c r="J45" i="12"/>
  <c r="I45" i="12"/>
  <c r="H45" i="12"/>
  <c r="G45" i="12"/>
  <c r="F45" i="12"/>
  <c r="E45" i="12"/>
  <c r="D45" i="12"/>
  <c r="C45" i="12"/>
  <c r="B45" i="12"/>
  <c r="K44" i="12"/>
  <c r="J44" i="12"/>
  <c r="I44" i="12"/>
  <c r="H44" i="12"/>
  <c r="G44" i="12"/>
  <c r="F44" i="12"/>
  <c r="E44" i="12"/>
  <c r="D44" i="12"/>
  <c r="C44" i="12"/>
  <c r="B44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AE71" i="4" l="1"/>
  <c r="AE77" i="4"/>
  <c r="AE79" i="4"/>
  <c r="AE75" i="4"/>
  <c r="AE72" i="4"/>
  <c r="AE70" i="4"/>
  <c r="AE78" i="4"/>
  <c r="AE73" i="4"/>
  <c r="AE76" i="4"/>
  <c r="AE69" i="4"/>
  <c r="AE80" i="4"/>
  <c r="AE74" i="4"/>
  <c r="AE65" i="4" l="1"/>
  <c r="AE60" i="4"/>
  <c r="AE63" i="4"/>
  <c r="AE59" i="4"/>
  <c r="AE58" i="4"/>
  <c r="AE62" i="4"/>
  <c r="AE64" i="4"/>
  <c r="AE56" i="4"/>
  <c r="AE61" i="4"/>
  <c r="AE66" i="4"/>
  <c r="AE55" i="4"/>
  <c r="AE57" i="4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X52" i="4"/>
  <c r="AW52" i="4"/>
  <c r="AV52" i="4"/>
  <c r="AU52" i="4"/>
  <c r="AT52" i="4"/>
  <c r="AS52" i="4"/>
  <c r="AR52" i="4"/>
  <c r="AQ52" i="4"/>
  <c r="AP52" i="4"/>
  <c r="AN52" i="4"/>
  <c r="AM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X52" i="4"/>
  <c r="W52" i="4"/>
  <c r="V52" i="4"/>
  <c r="T52" i="4"/>
  <c r="S52" i="4"/>
  <c r="R52" i="4"/>
  <c r="Q52" i="4"/>
  <c r="P52" i="4"/>
  <c r="O52" i="4"/>
  <c r="N52" i="4"/>
  <c r="M52" i="4"/>
  <c r="L52" i="4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3" i="10"/>
  <c r="D3" i="10"/>
  <c r="E3" i="10"/>
  <c r="F3" i="10"/>
  <c r="G3" i="10"/>
  <c r="H3" i="10"/>
  <c r="B3" i="10"/>
  <c r="J27" i="9" l="1"/>
  <c r="I27" i="9"/>
  <c r="H27" i="9"/>
  <c r="G27" i="9"/>
  <c r="F27" i="9"/>
  <c r="E27" i="9"/>
  <c r="D27" i="9"/>
  <c r="C27" i="9"/>
  <c r="K27" i="9" s="1"/>
  <c r="B27" i="9"/>
  <c r="J26" i="9"/>
  <c r="I26" i="9"/>
  <c r="H26" i="9"/>
  <c r="G26" i="9"/>
  <c r="F26" i="9"/>
  <c r="E26" i="9"/>
  <c r="D26" i="9"/>
  <c r="K26" i="9" s="1"/>
  <c r="C26" i="9"/>
  <c r="B26" i="9"/>
  <c r="J25" i="9"/>
  <c r="I25" i="9"/>
  <c r="H25" i="9"/>
  <c r="G25" i="9"/>
  <c r="F25" i="9"/>
  <c r="E25" i="9"/>
  <c r="K25" i="9" s="1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K23" i="9" s="1"/>
  <c r="B23" i="9"/>
  <c r="J22" i="9"/>
  <c r="I22" i="9"/>
  <c r="H22" i="9"/>
  <c r="G22" i="9"/>
  <c r="F22" i="9"/>
  <c r="E22" i="9"/>
  <c r="D22" i="9"/>
  <c r="K22" i="9" s="1"/>
  <c r="C22" i="9"/>
  <c r="B22" i="9"/>
  <c r="J21" i="9"/>
  <c r="I21" i="9"/>
  <c r="H21" i="9"/>
  <c r="G21" i="9"/>
  <c r="F21" i="9"/>
  <c r="E21" i="9"/>
  <c r="K21" i="9" s="1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K19" i="9" s="1"/>
  <c r="B19" i="9"/>
  <c r="J18" i="9"/>
  <c r="I18" i="9"/>
  <c r="H18" i="9"/>
  <c r="G18" i="9"/>
  <c r="F18" i="9"/>
  <c r="E18" i="9"/>
  <c r="D18" i="9"/>
  <c r="K18" i="9" s="1"/>
  <c r="C18" i="9"/>
  <c r="B18" i="9"/>
  <c r="J17" i="9"/>
  <c r="I17" i="9"/>
  <c r="H17" i="9"/>
  <c r="G17" i="9"/>
  <c r="F17" i="9"/>
  <c r="E17" i="9"/>
  <c r="K17" i="9" s="1"/>
  <c r="D17" i="9"/>
  <c r="C17" i="9"/>
  <c r="B17" i="9"/>
  <c r="J16" i="9"/>
  <c r="I16" i="9"/>
  <c r="H16" i="9"/>
  <c r="G16" i="9"/>
  <c r="F16" i="9"/>
  <c r="E16" i="9"/>
  <c r="D16" i="9"/>
  <c r="C16" i="9"/>
  <c r="B16" i="9"/>
  <c r="K16" i="9" s="1"/>
  <c r="K24" i="9"/>
  <c r="K20" i="9"/>
  <c r="K13" i="9"/>
  <c r="K12" i="9"/>
  <c r="K11" i="9"/>
  <c r="K10" i="9"/>
  <c r="K9" i="9"/>
  <c r="K8" i="9"/>
  <c r="K7" i="9"/>
  <c r="K6" i="9"/>
  <c r="K5" i="9"/>
  <c r="K4" i="9"/>
  <c r="K3" i="9"/>
  <c r="K2" i="9"/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K14" i="3" l="1"/>
  <c r="D28" i="3" s="1"/>
  <c r="D29" i="10" s="1"/>
  <c r="K13" i="3"/>
  <c r="J27" i="3" s="1"/>
  <c r="J28" i="10" s="1"/>
  <c r="K12" i="3"/>
  <c r="K11" i="3"/>
  <c r="E25" i="3" s="1"/>
  <c r="K10" i="3"/>
  <c r="E24" i="3" s="1"/>
  <c r="K9" i="3"/>
  <c r="C23" i="3" s="1"/>
  <c r="C24" i="10" s="1"/>
  <c r="K8" i="3"/>
  <c r="K7" i="3"/>
  <c r="D21" i="3" s="1"/>
  <c r="K6" i="3"/>
  <c r="I20" i="3" s="1"/>
  <c r="K5" i="3"/>
  <c r="G19" i="3" s="1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G20" i="10" l="1"/>
  <c r="AA3" i="4"/>
  <c r="AA4" i="4"/>
  <c r="B23" i="3"/>
  <c r="E27" i="3"/>
  <c r="H18" i="10"/>
  <c r="H5" i="4"/>
  <c r="H2" i="4"/>
  <c r="H3" i="4"/>
  <c r="E26" i="10"/>
  <c r="B74" i="3"/>
  <c r="B19" i="3"/>
  <c r="G23" i="3"/>
  <c r="G24" i="10" s="1"/>
  <c r="F19" i="3"/>
  <c r="I23" i="3"/>
  <c r="I24" i="10" s="1"/>
  <c r="C27" i="3"/>
  <c r="C28" i="10" s="1"/>
  <c r="I21" i="10"/>
  <c r="AM9" i="4"/>
  <c r="AM5" i="4"/>
  <c r="AM8" i="4"/>
  <c r="AM3" i="4"/>
  <c r="E25" i="10"/>
  <c r="B73" i="3"/>
  <c r="D22" i="10"/>
  <c r="AR14" i="4"/>
  <c r="AR10" i="4"/>
  <c r="AR6" i="4"/>
  <c r="AR11" i="4"/>
  <c r="AR3" i="4"/>
  <c r="AR13" i="4"/>
  <c r="AR9" i="4"/>
  <c r="AR4" i="4"/>
  <c r="I27" i="3"/>
  <c r="I28" i="10" s="1"/>
  <c r="D20" i="3"/>
  <c r="J20" i="3"/>
  <c r="F24" i="3"/>
  <c r="F25" i="10" s="1"/>
  <c r="I28" i="3"/>
  <c r="I29" i="10" s="1"/>
  <c r="E20" i="3"/>
  <c r="I24" i="3"/>
  <c r="I25" i="10" s="1"/>
  <c r="G28" i="3"/>
  <c r="G29" i="10" s="1"/>
  <c r="C17" i="3"/>
  <c r="H20" i="3"/>
  <c r="D24" i="3"/>
  <c r="D25" i="10" s="1"/>
  <c r="J24" i="3"/>
  <c r="J25" i="10" s="1"/>
  <c r="E28" i="3"/>
  <c r="B20" i="3"/>
  <c r="I18" i="3"/>
  <c r="E18" i="3"/>
  <c r="H18" i="3"/>
  <c r="C18" i="3"/>
  <c r="G18" i="3"/>
  <c r="B18" i="3"/>
  <c r="F18" i="3"/>
  <c r="I22" i="3"/>
  <c r="I23" i="10" s="1"/>
  <c r="E22" i="3"/>
  <c r="J22" i="3"/>
  <c r="J23" i="10" s="1"/>
  <c r="D22" i="3"/>
  <c r="D23" i="10" s="1"/>
  <c r="H22" i="3"/>
  <c r="H23" i="10" s="1"/>
  <c r="C22" i="3"/>
  <c r="C23" i="10" s="1"/>
  <c r="G22" i="3"/>
  <c r="G23" i="10" s="1"/>
  <c r="B22" i="3"/>
  <c r="I26" i="3"/>
  <c r="I27" i="10" s="1"/>
  <c r="E26" i="3"/>
  <c r="F26" i="3"/>
  <c r="F27" i="10" s="1"/>
  <c r="J26" i="3"/>
  <c r="J27" i="10" s="1"/>
  <c r="D26" i="3"/>
  <c r="D27" i="10" s="1"/>
  <c r="H26" i="3"/>
  <c r="H27" i="10" s="1"/>
  <c r="C26" i="3"/>
  <c r="C27" i="10" s="1"/>
  <c r="J18" i="3"/>
  <c r="F22" i="3"/>
  <c r="F23" i="10" s="1"/>
  <c r="G26" i="3"/>
  <c r="G27" i="10" s="1"/>
  <c r="B56" i="3"/>
  <c r="J17" i="3"/>
  <c r="F17" i="3"/>
  <c r="B17" i="3"/>
  <c r="G17" i="3"/>
  <c r="E17" i="3"/>
  <c r="I17" i="3"/>
  <c r="AM2" i="4" s="1"/>
  <c r="D17" i="3"/>
  <c r="J21" i="3"/>
  <c r="F21" i="3"/>
  <c r="B21" i="3"/>
  <c r="H21" i="3"/>
  <c r="C21" i="3"/>
  <c r="G21" i="3"/>
  <c r="E21" i="3"/>
  <c r="J25" i="3"/>
  <c r="J26" i="10" s="1"/>
  <c r="F25" i="3"/>
  <c r="F26" i="10" s="1"/>
  <c r="B25" i="3"/>
  <c r="I25" i="3"/>
  <c r="I26" i="10" s="1"/>
  <c r="D25" i="3"/>
  <c r="D26" i="10" s="1"/>
  <c r="H25" i="3"/>
  <c r="H26" i="10" s="1"/>
  <c r="C25" i="3"/>
  <c r="C26" i="10" s="1"/>
  <c r="G25" i="3"/>
  <c r="G26" i="10" s="1"/>
  <c r="D18" i="3"/>
  <c r="I21" i="3"/>
  <c r="AM6" i="4" s="1"/>
  <c r="B26" i="3"/>
  <c r="H19" i="3"/>
  <c r="H4" i="4" s="1"/>
  <c r="D19" i="3"/>
  <c r="H23" i="3"/>
  <c r="H24" i="10" s="1"/>
  <c r="D23" i="3"/>
  <c r="D24" i="10" s="1"/>
  <c r="H27" i="3"/>
  <c r="H28" i="10" s="1"/>
  <c r="D27" i="3"/>
  <c r="D28" i="10" s="1"/>
  <c r="C19" i="3"/>
  <c r="I19" i="3"/>
  <c r="AM4" i="4" s="1"/>
  <c r="E23" i="3"/>
  <c r="J23" i="3"/>
  <c r="J24" i="10" s="1"/>
  <c r="F27" i="3"/>
  <c r="F28" i="10" s="1"/>
  <c r="G20" i="3"/>
  <c r="C20" i="3"/>
  <c r="G24" i="3"/>
  <c r="G25" i="10" s="1"/>
  <c r="C24" i="3"/>
  <c r="C25" i="10" s="1"/>
  <c r="B28" i="3"/>
  <c r="F28" i="3"/>
  <c r="J28" i="3"/>
  <c r="J29" i="10" s="1"/>
  <c r="E19" i="3"/>
  <c r="J19" i="3"/>
  <c r="F20" i="3"/>
  <c r="F23" i="3"/>
  <c r="F24" i="10" s="1"/>
  <c r="B24" i="3"/>
  <c r="H24" i="3"/>
  <c r="H25" i="10" s="1"/>
  <c r="B27" i="3"/>
  <c r="G27" i="3"/>
  <c r="G28" i="10" s="1"/>
  <c r="H28" i="3"/>
  <c r="H29" i="10" s="1"/>
  <c r="C28" i="3"/>
  <c r="C29" i="10" s="1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C20" i="10" l="1"/>
  <c r="W11" i="4"/>
  <c r="W7" i="4"/>
  <c r="W3" i="4"/>
  <c r="W12" i="4"/>
  <c r="W9" i="4"/>
  <c r="W6" i="4"/>
  <c r="W5" i="4"/>
  <c r="W8" i="4"/>
  <c r="W4" i="4"/>
  <c r="W10" i="4"/>
  <c r="W13" i="4"/>
  <c r="W2" i="4"/>
  <c r="C22" i="10"/>
  <c r="AQ11" i="4"/>
  <c r="AQ7" i="4"/>
  <c r="AQ3" i="4"/>
  <c r="AQ14" i="4"/>
  <c r="AQ4" i="4"/>
  <c r="AQ10" i="4"/>
  <c r="AQ6" i="4"/>
  <c r="AQ2" i="4"/>
  <c r="AQ9" i="4"/>
  <c r="AQ13" i="4"/>
  <c r="AQ5" i="4"/>
  <c r="AQ8" i="4"/>
  <c r="AQ12" i="4"/>
  <c r="J22" i="10"/>
  <c r="AX12" i="4"/>
  <c r="AX8" i="4"/>
  <c r="AX4" i="4"/>
  <c r="AX5" i="4"/>
  <c r="AX2" i="4"/>
  <c r="AX11" i="4"/>
  <c r="AX7" i="4"/>
  <c r="AX3" i="4"/>
  <c r="AX14" i="4"/>
  <c r="AX10" i="4"/>
  <c r="AX6" i="4"/>
  <c r="AX13" i="4"/>
  <c r="AX9" i="4"/>
  <c r="G18" i="10"/>
  <c r="G11" i="4"/>
  <c r="G7" i="4"/>
  <c r="G3" i="4"/>
  <c r="G12" i="4"/>
  <c r="G9" i="4"/>
  <c r="G6" i="4"/>
  <c r="G8" i="4"/>
  <c r="G5" i="4"/>
  <c r="G4" i="4"/>
  <c r="G2" i="4"/>
  <c r="G13" i="4"/>
  <c r="G10" i="4"/>
  <c r="B19" i="10"/>
  <c r="L12" i="4"/>
  <c r="L8" i="4"/>
  <c r="L4" i="4"/>
  <c r="L11" i="4"/>
  <c r="L10" i="4"/>
  <c r="L5" i="4"/>
  <c r="L2" i="4"/>
  <c r="L13" i="4"/>
  <c r="L9" i="4"/>
  <c r="L6" i="4"/>
  <c r="L7" i="4"/>
  <c r="L3" i="4"/>
  <c r="E19" i="10"/>
  <c r="O13" i="4"/>
  <c r="O9" i="4"/>
  <c r="O5" i="4"/>
  <c r="O12" i="4"/>
  <c r="O7" i="4"/>
  <c r="O4" i="4"/>
  <c r="O8" i="4"/>
  <c r="B67" i="3"/>
  <c r="O11" i="4"/>
  <c r="O6" i="4"/>
  <c r="O3" i="4"/>
  <c r="O2" i="4"/>
  <c r="O10" i="4"/>
  <c r="AM10" i="4"/>
  <c r="H10" i="4"/>
  <c r="AA12" i="4"/>
  <c r="AA10" i="4"/>
  <c r="B28" i="10"/>
  <c r="BE11" i="4"/>
  <c r="BE7" i="4"/>
  <c r="BE3" i="4"/>
  <c r="BE10" i="4"/>
  <c r="BE6" i="4"/>
  <c r="BE2" i="4"/>
  <c r="BE8" i="4"/>
  <c r="BE12" i="4"/>
  <c r="BE9" i="4"/>
  <c r="BE5" i="4"/>
  <c r="BE13" i="4"/>
  <c r="BE4" i="4"/>
  <c r="F21" i="10"/>
  <c r="AJ12" i="4"/>
  <c r="AJ8" i="4"/>
  <c r="AJ4" i="4"/>
  <c r="AJ5" i="4"/>
  <c r="AJ2" i="4"/>
  <c r="AJ10" i="4"/>
  <c r="AJ6" i="4"/>
  <c r="AJ13" i="4"/>
  <c r="AJ9" i="4"/>
  <c r="AJ7" i="4"/>
  <c r="AJ11" i="4"/>
  <c r="AJ3" i="4"/>
  <c r="B63" i="3"/>
  <c r="F29" i="10"/>
  <c r="C21" i="10"/>
  <c r="AG11" i="4"/>
  <c r="AG7" i="4"/>
  <c r="AG3" i="4"/>
  <c r="AG13" i="4"/>
  <c r="AG10" i="4"/>
  <c r="AG12" i="4"/>
  <c r="AG8" i="4"/>
  <c r="AG4" i="4"/>
  <c r="AG2" i="4"/>
  <c r="AG6" i="4"/>
  <c r="AG9" i="4"/>
  <c r="AG5" i="4"/>
  <c r="D20" i="10"/>
  <c r="X10" i="4"/>
  <c r="X6" i="4"/>
  <c r="X2" i="4"/>
  <c r="X13" i="4"/>
  <c r="X3" i="4"/>
  <c r="X12" i="4"/>
  <c r="X8" i="4"/>
  <c r="X4" i="4"/>
  <c r="X11" i="4"/>
  <c r="X7" i="4"/>
  <c r="X5" i="4"/>
  <c r="X9" i="4"/>
  <c r="D19" i="10"/>
  <c r="N10" i="4"/>
  <c r="N6" i="4"/>
  <c r="N2" i="4"/>
  <c r="N12" i="4"/>
  <c r="N9" i="4"/>
  <c r="N3" i="4"/>
  <c r="N7" i="4"/>
  <c r="N11" i="4"/>
  <c r="N8" i="4"/>
  <c r="N13" i="4"/>
  <c r="N5" i="4"/>
  <c r="N4" i="4"/>
  <c r="H22" i="10"/>
  <c r="AV14" i="4"/>
  <c r="AV10" i="4"/>
  <c r="AV6" i="4"/>
  <c r="AV2" i="4"/>
  <c r="AV7" i="4"/>
  <c r="AV4" i="4"/>
  <c r="AV12" i="4"/>
  <c r="AV8" i="4"/>
  <c r="AV11" i="4"/>
  <c r="AV3" i="4"/>
  <c r="AV9" i="4"/>
  <c r="AV13" i="4"/>
  <c r="AV5" i="4"/>
  <c r="D18" i="10"/>
  <c r="D12" i="4"/>
  <c r="D8" i="4"/>
  <c r="D4" i="4"/>
  <c r="D11" i="4"/>
  <c r="D13" i="4"/>
  <c r="D32" i="3"/>
  <c r="D33" i="3" s="1"/>
  <c r="D10" i="4"/>
  <c r="D9" i="4"/>
  <c r="D7" i="4"/>
  <c r="D6" i="4"/>
  <c r="D5" i="4"/>
  <c r="D3" i="4"/>
  <c r="D2" i="4"/>
  <c r="B18" i="10"/>
  <c r="B12" i="4"/>
  <c r="B8" i="4"/>
  <c r="B4" i="4"/>
  <c r="B9" i="4"/>
  <c r="B3" i="4"/>
  <c r="B10" i="4"/>
  <c r="B7" i="4"/>
  <c r="B13" i="4"/>
  <c r="B6" i="4"/>
  <c r="B11" i="4"/>
  <c r="B5" i="4"/>
  <c r="B2" i="4"/>
  <c r="E27" i="10"/>
  <c r="B75" i="3"/>
  <c r="E23" i="10"/>
  <c r="B71" i="3"/>
  <c r="G19" i="10"/>
  <c r="Q11" i="4"/>
  <c r="Q7" i="4"/>
  <c r="Q3" i="4"/>
  <c r="Q8" i="4"/>
  <c r="Q5" i="4"/>
  <c r="Q2" i="4"/>
  <c r="Q10" i="4"/>
  <c r="Q6" i="4"/>
  <c r="Q13" i="4"/>
  <c r="Q12" i="4"/>
  <c r="Q9" i="4"/>
  <c r="Q4" i="4"/>
  <c r="I19" i="10"/>
  <c r="S13" i="4"/>
  <c r="S9" i="4"/>
  <c r="S5" i="4"/>
  <c r="S12" i="4"/>
  <c r="S10" i="4"/>
  <c r="S6" i="4"/>
  <c r="S3" i="4"/>
  <c r="S7" i="4"/>
  <c r="S4" i="4"/>
  <c r="S11" i="4"/>
  <c r="S8" i="4"/>
  <c r="S2" i="4"/>
  <c r="J21" i="10"/>
  <c r="AN12" i="4"/>
  <c r="AN8" i="4"/>
  <c r="AN4" i="4"/>
  <c r="AN11" i="4"/>
  <c r="AN7" i="4"/>
  <c r="AN3" i="4"/>
  <c r="AN6" i="4"/>
  <c r="AN10" i="4"/>
  <c r="AN2" i="4"/>
  <c r="AN13" i="4"/>
  <c r="AN5" i="4"/>
  <c r="AN9" i="4"/>
  <c r="AR12" i="4"/>
  <c r="AR7" i="4"/>
  <c r="AR2" i="4"/>
  <c r="AM12" i="4"/>
  <c r="B20" i="10"/>
  <c r="V12" i="4"/>
  <c r="V8" i="4"/>
  <c r="V4" i="4"/>
  <c r="V5" i="4"/>
  <c r="V2" i="4"/>
  <c r="V13" i="4"/>
  <c r="V9" i="4"/>
  <c r="V11" i="4"/>
  <c r="V3" i="4"/>
  <c r="V7" i="4"/>
  <c r="V10" i="4"/>
  <c r="V6" i="4"/>
  <c r="H6" i="4"/>
  <c r="H11" i="4"/>
  <c r="E28" i="10"/>
  <c r="B76" i="3"/>
  <c r="AA9" i="4"/>
  <c r="AA2" i="4"/>
  <c r="AA7" i="4"/>
  <c r="I22" i="10"/>
  <c r="AW13" i="4"/>
  <c r="AW9" i="4"/>
  <c r="AW5" i="4"/>
  <c r="AW14" i="4"/>
  <c r="AW11" i="4"/>
  <c r="AW8" i="4"/>
  <c r="AW4" i="4"/>
  <c r="AW7" i="4"/>
  <c r="AW3" i="4"/>
  <c r="AW10" i="4"/>
  <c r="AW2" i="4"/>
  <c r="AW6" i="4"/>
  <c r="AW12" i="4"/>
  <c r="J20" i="10"/>
  <c r="AD12" i="4"/>
  <c r="AD8" i="4"/>
  <c r="AD4" i="4"/>
  <c r="AD13" i="4"/>
  <c r="AD10" i="4"/>
  <c r="AD7" i="4"/>
  <c r="AD9" i="4"/>
  <c r="AD5" i="4"/>
  <c r="AD11" i="4"/>
  <c r="AD2" i="4"/>
  <c r="AD3" i="4"/>
  <c r="AD6" i="4"/>
  <c r="B29" i="10"/>
  <c r="BF11" i="4"/>
  <c r="BF7" i="4"/>
  <c r="BF3" i="4"/>
  <c r="BF10" i="4"/>
  <c r="BF6" i="4"/>
  <c r="BF2" i="4"/>
  <c r="BF12" i="4"/>
  <c r="BF4" i="4"/>
  <c r="BF9" i="4"/>
  <c r="BF8" i="4"/>
  <c r="BF5" i="4"/>
  <c r="BF13" i="4"/>
  <c r="G21" i="10"/>
  <c r="AK11" i="4"/>
  <c r="AK7" i="4"/>
  <c r="AK3" i="4"/>
  <c r="AK12" i="4"/>
  <c r="AK9" i="4"/>
  <c r="AK6" i="4"/>
  <c r="AK13" i="4"/>
  <c r="AK2" i="4"/>
  <c r="AK5" i="4"/>
  <c r="AK8" i="4"/>
  <c r="AK4" i="4"/>
  <c r="AK10" i="4"/>
  <c r="E24" i="10"/>
  <c r="B72" i="3"/>
  <c r="H20" i="10"/>
  <c r="AB10" i="4"/>
  <c r="AB6" i="4"/>
  <c r="AB2" i="4"/>
  <c r="AB12" i="4"/>
  <c r="AB9" i="4"/>
  <c r="AB13" i="4"/>
  <c r="AB5" i="4"/>
  <c r="AB4" i="4"/>
  <c r="AB8" i="4"/>
  <c r="AB11" i="4"/>
  <c r="AB3" i="4"/>
  <c r="AB7" i="4"/>
  <c r="E22" i="10"/>
  <c r="AS13" i="4"/>
  <c r="AS9" i="4"/>
  <c r="AS5" i="4"/>
  <c r="AS12" i="4"/>
  <c r="AS2" i="4"/>
  <c r="AS14" i="4"/>
  <c r="AS10" i="4"/>
  <c r="AS6" i="4"/>
  <c r="B70" i="3"/>
  <c r="AS4" i="4"/>
  <c r="AS8" i="4"/>
  <c r="AS11" i="4"/>
  <c r="AS3" i="4"/>
  <c r="AS7" i="4"/>
  <c r="B22" i="10"/>
  <c r="AP12" i="4"/>
  <c r="AP8" i="4"/>
  <c r="AP4" i="4"/>
  <c r="AP13" i="4"/>
  <c r="AP10" i="4"/>
  <c r="AP7" i="4"/>
  <c r="AP11" i="4"/>
  <c r="AP14" i="4"/>
  <c r="AP3" i="4"/>
  <c r="AP6" i="4"/>
  <c r="AP2" i="4"/>
  <c r="AP5" i="4"/>
  <c r="AP9" i="4"/>
  <c r="I18" i="10"/>
  <c r="I13" i="4"/>
  <c r="I9" i="4"/>
  <c r="I5" i="4"/>
  <c r="I11" i="4"/>
  <c r="I8" i="4"/>
  <c r="I6" i="4"/>
  <c r="I4" i="4"/>
  <c r="I12" i="4"/>
  <c r="I10" i="4"/>
  <c r="I7" i="4"/>
  <c r="I3" i="4"/>
  <c r="I2" i="4"/>
  <c r="F18" i="10"/>
  <c r="F10" i="4"/>
  <c r="F6" i="4"/>
  <c r="F2" i="4"/>
  <c r="F13" i="4"/>
  <c r="F3" i="4"/>
  <c r="F12" i="4"/>
  <c r="F11" i="4"/>
  <c r="F9" i="4"/>
  <c r="F8" i="4"/>
  <c r="F7" i="4"/>
  <c r="F5" i="4"/>
  <c r="F4" i="4"/>
  <c r="C19" i="10"/>
  <c r="M11" i="4"/>
  <c r="M7" i="4"/>
  <c r="M3" i="4"/>
  <c r="M13" i="4"/>
  <c r="M9" i="4"/>
  <c r="M6" i="4"/>
  <c r="M12" i="4"/>
  <c r="M8" i="4"/>
  <c r="M10" i="4"/>
  <c r="M5" i="4"/>
  <c r="M4" i="4"/>
  <c r="M2" i="4"/>
  <c r="B21" i="10"/>
  <c r="AF12" i="4"/>
  <c r="AF8" i="4"/>
  <c r="AF4" i="4"/>
  <c r="AF9" i="4"/>
  <c r="AF6" i="4"/>
  <c r="AF3" i="4"/>
  <c r="AF5" i="4"/>
  <c r="AF11" i="4"/>
  <c r="AF7" i="4"/>
  <c r="AF10" i="4"/>
  <c r="AF2" i="4"/>
  <c r="AF13" i="4"/>
  <c r="H21" i="10"/>
  <c r="AL10" i="4"/>
  <c r="AL6" i="4"/>
  <c r="AL2" i="4"/>
  <c r="AL13" i="4"/>
  <c r="AL3" i="4"/>
  <c r="AL9" i="4"/>
  <c r="AL5" i="4"/>
  <c r="AL12" i="4"/>
  <c r="AL8" i="4"/>
  <c r="AL4" i="4"/>
  <c r="AL11" i="4"/>
  <c r="AL7" i="4"/>
  <c r="E21" i="10"/>
  <c r="AI13" i="4"/>
  <c r="AI9" i="4"/>
  <c r="AI5" i="4"/>
  <c r="B69" i="3"/>
  <c r="AI11" i="4"/>
  <c r="AI8" i="4"/>
  <c r="AI7" i="4"/>
  <c r="AI3" i="4"/>
  <c r="AI10" i="4"/>
  <c r="AI6" i="4"/>
  <c r="AI2" i="4"/>
  <c r="AI12" i="4"/>
  <c r="AI4" i="4"/>
  <c r="D21" i="10"/>
  <c r="AH10" i="4"/>
  <c r="AH6" i="4"/>
  <c r="AH2" i="4"/>
  <c r="AH7" i="4"/>
  <c r="AH4" i="4"/>
  <c r="AH11" i="4"/>
  <c r="AH3" i="4"/>
  <c r="AH13" i="4"/>
  <c r="AH5" i="4"/>
  <c r="AH9" i="4"/>
  <c r="AH12" i="4"/>
  <c r="AH8" i="4"/>
  <c r="AR5" i="4"/>
  <c r="H7" i="4"/>
  <c r="H13" i="4"/>
  <c r="H8" i="4"/>
  <c r="B24" i="10"/>
  <c r="BA11" i="4"/>
  <c r="BA7" i="4"/>
  <c r="BA3" i="4"/>
  <c r="BA9" i="4"/>
  <c r="BA4" i="4"/>
  <c r="BA12" i="4"/>
  <c r="BA5" i="4"/>
  <c r="BA10" i="4"/>
  <c r="BA2" i="4"/>
  <c r="BA8" i="4"/>
  <c r="BA13" i="4"/>
  <c r="BA6" i="4"/>
  <c r="AA13" i="4"/>
  <c r="AA5" i="4"/>
  <c r="AA11" i="4"/>
  <c r="B25" i="10"/>
  <c r="BB11" i="4"/>
  <c r="BB7" i="4"/>
  <c r="BB3" i="4"/>
  <c r="BB13" i="4"/>
  <c r="BB8" i="4"/>
  <c r="BB2" i="4"/>
  <c r="BB6" i="4"/>
  <c r="BB12" i="4"/>
  <c r="BB5" i="4"/>
  <c r="BB10" i="4"/>
  <c r="BB4" i="4"/>
  <c r="BB9" i="4"/>
  <c r="E20" i="10"/>
  <c r="Y13" i="4"/>
  <c r="Y9" i="4"/>
  <c r="Y5" i="4"/>
  <c r="Y10" i="4"/>
  <c r="Y7" i="4"/>
  <c r="Y4" i="4"/>
  <c r="Y11" i="4"/>
  <c r="Y3" i="4"/>
  <c r="Y6" i="4"/>
  <c r="Y2" i="4"/>
  <c r="Y8" i="4"/>
  <c r="B68" i="3"/>
  <c r="Y12" i="4"/>
  <c r="I32" i="3"/>
  <c r="I33" i="3" s="1"/>
  <c r="I20" i="10"/>
  <c r="AC13" i="4"/>
  <c r="AC9" i="4"/>
  <c r="AC5" i="4"/>
  <c r="AC6" i="4"/>
  <c r="AC3" i="4"/>
  <c r="AC2" i="4"/>
  <c r="AC12" i="4"/>
  <c r="AC8" i="4"/>
  <c r="AC4" i="4"/>
  <c r="AC7" i="4"/>
  <c r="AC11" i="4"/>
  <c r="AC10" i="4"/>
  <c r="B27" i="10"/>
  <c r="BD11" i="4"/>
  <c r="BD7" i="4"/>
  <c r="BD3" i="4"/>
  <c r="BD10" i="4"/>
  <c r="BD12" i="4"/>
  <c r="BD5" i="4"/>
  <c r="BD13" i="4"/>
  <c r="BD4" i="4"/>
  <c r="BD9" i="4"/>
  <c r="BD2" i="4"/>
  <c r="BD8" i="4"/>
  <c r="BD6" i="4"/>
  <c r="B26" i="10"/>
  <c r="BC11" i="4"/>
  <c r="BC7" i="4"/>
  <c r="BC3" i="4"/>
  <c r="BC12" i="4"/>
  <c r="BC6" i="4"/>
  <c r="BC9" i="4"/>
  <c r="BC2" i="4"/>
  <c r="BC8" i="4"/>
  <c r="BC13" i="4"/>
  <c r="BC5" i="4"/>
  <c r="BC4" i="4"/>
  <c r="BC10" i="4"/>
  <c r="G22" i="10"/>
  <c r="AU11" i="4"/>
  <c r="AU7" i="4"/>
  <c r="AU3" i="4"/>
  <c r="AU13" i="4"/>
  <c r="AU10" i="4"/>
  <c r="AU9" i="4"/>
  <c r="AU5" i="4"/>
  <c r="AU12" i="4"/>
  <c r="AU8" i="4"/>
  <c r="AU4" i="4"/>
  <c r="AU14" i="4"/>
  <c r="AU6" i="4"/>
  <c r="AU2" i="4"/>
  <c r="F22" i="10"/>
  <c r="AT12" i="4"/>
  <c r="AT8" i="4"/>
  <c r="AT4" i="4"/>
  <c r="AT9" i="4"/>
  <c r="AT6" i="4"/>
  <c r="AT3" i="4"/>
  <c r="AT13" i="4"/>
  <c r="AT2" i="4"/>
  <c r="AT5" i="4"/>
  <c r="AT7" i="4"/>
  <c r="AT11" i="4"/>
  <c r="AT14" i="4"/>
  <c r="AT10" i="4"/>
  <c r="E18" i="10"/>
  <c r="E13" i="4"/>
  <c r="E9" i="4"/>
  <c r="E5" i="4"/>
  <c r="E10" i="4"/>
  <c r="E7" i="4"/>
  <c r="E4" i="4"/>
  <c r="B66" i="3"/>
  <c r="E6" i="4"/>
  <c r="E3" i="4"/>
  <c r="E2" i="4"/>
  <c r="E12" i="4"/>
  <c r="E11" i="4"/>
  <c r="E8" i="4"/>
  <c r="J18" i="10"/>
  <c r="J10" i="4"/>
  <c r="J6" i="4"/>
  <c r="J2" i="4"/>
  <c r="J7" i="4"/>
  <c r="J4" i="4"/>
  <c r="J11" i="4"/>
  <c r="J9" i="4"/>
  <c r="J3" i="4"/>
  <c r="J13" i="4"/>
  <c r="J12" i="4"/>
  <c r="J8" i="4"/>
  <c r="J5" i="4"/>
  <c r="J19" i="10"/>
  <c r="T12" i="4"/>
  <c r="T8" i="4"/>
  <c r="T4" i="4"/>
  <c r="T9" i="4"/>
  <c r="T13" i="4"/>
  <c r="T7" i="4"/>
  <c r="T11" i="4"/>
  <c r="T5" i="4"/>
  <c r="T3" i="4"/>
  <c r="T10" i="4"/>
  <c r="T6" i="4"/>
  <c r="T2" i="4"/>
  <c r="B23" i="10"/>
  <c r="AZ11" i="4"/>
  <c r="AZ7" i="4"/>
  <c r="AZ3" i="4"/>
  <c r="AZ10" i="4"/>
  <c r="AZ5" i="4"/>
  <c r="AZ9" i="4"/>
  <c r="AZ2" i="4"/>
  <c r="AZ8" i="4"/>
  <c r="AZ6" i="4"/>
  <c r="AZ13" i="4"/>
  <c r="AZ12" i="4"/>
  <c r="AZ4" i="4"/>
  <c r="F19" i="10"/>
  <c r="P12" i="4"/>
  <c r="P8" i="4"/>
  <c r="P4" i="4"/>
  <c r="P13" i="4"/>
  <c r="P10" i="4"/>
  <c r="P11" i="4"/>
  <c r="P5" i="4"/>
  <c r="P3" i="4"/>
  <c r="P7" i="4"/>
  <c r="P2" i="4"/>
  <c r="P9" i="4"/>
  <c r="P6" i="4"/>
  <c r="H19" i="10"/>
  <c r="R10" i="4"/>
  <c r="R6" i="4"/>
  <c r="R2" i="4"/>
  <c r="R11" i="4"/>
  <c r="R13" i="4"/>
  <c r="R9" i="4"/>
  <c r="R7" i="4"/>
  <c r="R12" i="4"/>
  <c r="R8" i="4"/>
  <c r="R4" i="4"/>
  <c r="R5" i="4"/>
  <c r="R3" i="4"/>
  <c r="E29" i="10"/>
  <c r="B77" i="3"/>
  <c r="C18" i="10"/>
  <c r="C12" i="4"/>
  <c r="C8" i="4"/>
  <c r="C4" i="4"/>
  <c r="C13" i="4"/>
  <c r="C7" i="4"/>
  <c r="C2" i="4"/>
  <c r="C11" i="4"/>
  <c r="C10" i="4"/>
  <c r="C3" i="4"/>
  <c r="C9" i="4"/>
  <c r="C6" i="4"/>
  <c r="C5" i="4"/>
  <c r="AR8" i="4"/>
  <c r="AM11" i="4"/>
  <c r="AM7" i="4"/>
  <c r="AM13" i="4"/>
  <c r="F20" i="10"/>
  <c r="Z12" i="4"/>
  <c r="Z8" i="4"/>
  <c r="Z4" i="4"/>
  <c r="Z11" i="4"/>
  <c r="Z7" i="4"/>
  <c r="Z3" i="4"/>
  <c r="Z10" i="4"/>
  <c r="Z6" i="4"/>
  <c r="Z2" i="4"/>
  <c r="Z9" i="4"/>
  <c r="Z13" i="4"/>
  <c r="Z5" i="4"/>
  <c r="H9" i="4"/>
  <c r="H12" i="4"/>
  <c r="AA6" i="4"/>
  <c r="AA8" i="4"/>
  <c r="B59" i="3"/>
  <c r="B61" i="3"/>
  <c r="B55" i="3"/>
  <c r="B57" i="3"/>
  <c r="E32" i="3"/>
  <c r="E33" i="3" s="1"/>
  <c r="C54" i="3"/>
  <c r="B53" i="3"/>
  <c r="B60" i="3"/>
  <c r="B52" i="3"/>
  <c r="B32" i="3"/>
  <c r="B33" i="3" s="1"/>
  <c r="C52" i="3"/>
  <c r="C32" i="3"/>
  <c r="C33" i="3" s="1"/>
  <c r="C55" i="3"/>
  <c r="H32" i="3"/>
  <c r="H33" i="3" s="1"/>
  <c r="C59" i="3"/>
  <c r="C63" i="3"/>
  <c r="B62" i="3"/>
  <c r="B54" i="3"/>
  <c r="C61" i="3"/>
  <c r="C56" i="3"/>
  <c r="F32" i="3"/>
  <c r="F33" i="3" s="1"/>
  <c r="C57" i="3"/>
  <c r="C60" i="3"/>
  <c r="J32" i="3"/>
  <c r="J33" i="3" s="1"/>
  <c r="C58" i="3"/>
  <c r="C53" i="3"/>
  <c r="C62" i="3"/>
  <c r="B58" i="3"/>
  <c r="G32" i="3"/>
  <c r="G33" i="3" s="1"/>
  <c r="B30" i="2"/>
  <c r="E30" i="2"/>
  <c r="C30" i="2"/>
  <c r="I30" i="2"/>
  <c r="F30" i="2"/>
  <c r="G30" i="2"/>
  <c r="D30" i="2"/>
  <c r="J30" i="2"/>
  <c r="H30" i="2"/>
  <c r="AT20" i="4" l="1"/>
  <c r="BA20" i="4"/>
  <c r="AP20" i="4"/>
  <c r="AG20" i="4"/>
  <c r="AM20" i="4"/>
  <c r="BC20" i="4"/>
  <c r="AB20" i="4"/>
  <c r="AA20" i="4"/>
  <c r="AR20" i="4"/>
  <c r="AU20" i="4"/>
  <c r="AI20" i="4"/>
  <c r="AS20" i="4"/>
  <c r="BF20" i="4"/>
  <c r="V20" i="4"/>
  <c r="X20" i="4"/>
  <c r="AQ20" i="4"/>
  <c r="BD20" i="4"/>
  <c r="Y20" i="4"/>
  <c r="AL20" i="4"/>
  <c r="AK20" i="4"/>
  <c r="AD20" i="4"/>
  <c r="AN20" i="4"/>
  <c r="AV20" i="4"/>
  <c r="AX20" i="4"/>
  <c r="W20" i="4"/>
  <c r="Z20" i="4"/>
  <c r="AZ20" i="4"/>
  <c r="AC20" i="4"/>
  <c r="BB20" i="4"/>
  <c r="AH20" i="4"/>
  <c r="AF20" i="4"/>
  <c r="AW20" i="4"/>
  <c r="AJ20" i="4"/>
  <c r="BE20" i="4"/>
  <c r="AX17" i="4"/>
  <c r="AO9" i="4"/>
  <c r="AO5" i="4"/>
  <c r="AO13" i="4"/>
  <c r="U3" i="4"/>
  <c r="BC14" i="4"/>
  <c r="BC15" i="4" s="1"/>
  <c r="BC16" i="4" s="1"/>
  <c r="AE3" i="4"/>
  <c r="AK17" i="4"/>
  <c r="AE5" i="4"/>
  <c r="U9" i="4"/>
  <c r="AY4" i="4"/>
  <c r="AO11" i="4"/>
  <c r="AY11" i="4"/>
  <c r="BA14" i="4"/>
  <c r="BA15" i="4" s="1"/>
  <c r="BA16" i="4" s="1"/>
  <c r="AY13" i="4"/>
  <c r="AR17" i="4"/>
  <c r="AC17" i="4"/>
  <c r="AE6" i="4"/>
  <c r="AO10" i="4"/>
  <c r="AI17" i="4"/>
  <c r="AY12" i="4"/>
  <c r="W17" i="4"/>
  <c r="AE12" i="4"/>
  <c r="Y17" i="4"/>
  <c r="U13" i="4"/>
  <c r="AB17" i="4"/>
  <c r="AO3" i="4"/>
  <c r="AO4" i="4"/>
  <c r="U12" i="4"/>
  <c r="AY3" i="4"/>
  <c r="AY7" i="4"/>
  <c r="AE7" i="4"/>
  <c r="U5" i="4"/>
  <c r="AY5" i="4"/>
  <c r="U6" i="4"/>
  <c r="AN17" i="4"/>
  <c r="AL17" i="4"/>
  <c r="AO8" i="4"/>
  <c r="AE9" i="4"/>
  <c r="BA17" i="4"/>
  <c r="AY9" i="4"/>
  <c r="BE17" i="4"/>
  <c r="AE11" i="4"/>
  <c r="AY8" i="4"/>
  <c r="AU17" i="4"/>
  <c r="AG17" i="4"/>
  <c r="AY6" i="4"/>
  <c r="AZ17" i="4"/>
  <c r="AF17" i="4"/>
  <c r="AY2" i="4"/>
  <c r="BF14" i="4"/>
  <c r="BF15" i="4" s="1"/>
  <c r="BF16" i="4" s="1"/>
  <c r="BB14" i="4"/>
  <c r="BB15" i="4" s="1"/>
  <c r="BB16" i="4" s="1"/>
  <c r="AE2" i="4"/>
  <c r="AY10" i="4"/>
  <c r="AO12" i="4"/>
  <c r="AO7" i="4"/>
  <c r="AT17" i="4"/>
  <c r="AO6" i="4"/>
  <c r="U11" i="4"/>
  <c r="BC17" i="4"/>
  <c r="AE13" i="4"/>
  <c r="AZ14" i="4"/>
  <c r="AZ15" i="4" s="1"/>
  <c r="AZ16" i="4" s="1"/>
  <c r="BD17" i="4"/>
  <c r="AE4" i="4"/>
  <c r="BD14" i="4"/>
  <c r="BD15" i="4" s="1"/>
  <c r="BD16" i="4" s="1"/>
  <c r="U10" i="4"/>
  <c r="Z17" i="4"/>
  <c r="AS17" i="4"/>
  <c r="AV17" i="4"/>
  <c r="AE10" i="4"/>
  <c r="X17" i="4"/>
  <c r="AM17" i="4"/>
  <c r="U8" i="4"/>
  <c r="AH17" i="4"/>
  <c r="AD17" i="4"/>
  <c r="U7" i="4"/>
  <c r="AO2" i="4"/>
  <c r="AP17" i="4"/>
  <c r="AJ17" i="4"/>
  <c r="V17" i="4"/>
  <c r="BF17" i="4"/>
  <c r="AQ17" i="4"/>
  <c r="AA17" i="4"/>
  <c r="BE14" i="4"/>
  <c r="BE15" i="4" s="1"/>
  <c r="BE16" i="4" s="1"/>
  <c r="AW17" i="4"/>
  <c r="U2" i="4"/>
  <c r="BB17" i="4"/>
  <c r="AE8" i="4"/>
  <c r="U4" i="4"/>
  <c r="K2" i="4"/>
  <c r="K9" i="4"/>
  <c r="K12" i="4"/>
  <c r="K6" i="4"/>
  <c r="K13" i="4"/>
  <c r="K3" i="4"/>
  <c r="K10" i="4"/>
  <c r="K4" i="4"/>
  <c r="K7" i="4"/>
  <c r="K5" i="4"/>
  <c r="K8" i="4"/>
  <c r="K11" i="4"/>
  <c r="AO20" i="4" l="1"/>
  <c r="AE20" i="4"/>
  <c r="K19" i="4"/>
  <c r="K20" i="4"/>
  <c r="U20" i="4"/>
  <c r="AY20" i="4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K21" i="4" l="1"/>
  <c r="U25" i="4" s="1"/>
  <c r="U40" i="4" s="1"/>
  <c r="AE25" i="4"/>
  <c r="AE40" i="4" s="1"/>
  <c r="U27" i="4"/>
  <c r="U42" i="4" s="1"/>
  <c r="AY28" i="4"/>
  <c r="AY43" i="4" s="1"/>
  <c r="AO29" i="4"/>
  <c r="AO44" i="4" s="1"/>
  <c r="AO28" i="4"/>
  <c r="AO43" i="4" s="1"/>
  <c r="U29" i="4"/>
  <c r="U44" i="4" s="1"/>
  <c r="AO35" i="4"/>
  <c r="AO50" i="4" s="1"/>
  <c r="K28" i="4"/>
  <c r="K43" i="4" s="1"/>
  <c r="U30" i="4"/>
  <c r="U45" i="4" s="1"/>
  <c r="K31" i="4"/>
  <c r="K46" i="4" s="1"/>
  <c r="AE28" i="4"/>
  <c r="AE43" i="4" s="1"/>
  <c r="AE36" i="4"/>
  <c r="AE51" i="4" s="1"/>
  <c r="K29" i="4"/>
  <c r="K44" i="4" s="1"/>
  <c r="U32" i="4"/>
  <c r="U47" i="4" s="1"/>
  <c r="U33" i="4"/>
  <c r="U48" i="4" s="1"/>
  <c r="AE26" i="4"/>
  <c r="AE41" i="4" s="1"/>
  <c r="AE35" i="4"/>
  <c r="AE50" i="4" s="1"/>
  <c r="AE32" i="4"/>
  <c r="AE47" i="4" s="1"/>
  <c r="U34" i="4"/>
  <c r="U49" i="4" s="1"/>
  <c r="AO36" i="4"/>
  <c r="AO51" i="4" s="1"/>
  <c r="AY31" i="4"/>
  <c r="AY46" i="4" s="1"/>
  <c r="AE31" i="4"/>
  <c r="AE46" i="4" s="1"/>
  <c r="R25" i="4"/>
  <c r="R40" i="4" s="1"/>
  <c r="R29" i="4"/>
  <c r="R44" i="4" s="1"/>
  <c r="N33" i="4"/>
  <c r="N48" i="4" s="1"/>
  <c r="S36" i="4"/>
  <c r="S51" i="4" s="1"/>
  <c r="Y28" i="4"/>
  <c r="Y43" i="4" s="1"/>
  <c r="Y32" i="4"/>
  <c r="Y47" i="4" s="1"/>
  <c r="AD35" i="4"/>
  <c r="AD50" i="4" s="1"/>
  <c r="AJ27" i="4"/>
  <c r="AJ42" i="4" s="1"/>
  <c r="AF31" i="4"/>
  <c r="AF46" i="4" s="1"/>
  <c r="AG34" i="4"/>
  <c r="AG49" i="4" s="1"/>
  <c r="AV25" i="4"/>
  <c r="AV40" i="4" s="1"/>
  <c r="AR29" i="4"/>
  <c r="AR44" i="4" s="1"/>
  <c r="AR33" i="4"/>
  <c r="AR48" i="4" s="1"/>
  <c r="AZ34" i="4"/>
  <c r="AZ49" i="4" s="1"/>
  <c r="BC30" i="4"/>
  <c r="BC45" i="4" s="1"/>
  <c r="BF26" i="4"/>
  <c r="BF41" i="4" s="1"/>
  <c r="N26" i="4"/>
  <c r="N41" i="4" s="1"/>
  <c r="L28" i="4"/>
  <c r="L43" i="4" s="1"/>
  <c r="S29" i="4"/>
  <c r="S44" i="4" s="1"/>
  <c r="Q31" i="4"/>
  <c r="Q46" i="4" s="1"/>
  <c r="O33" i="4"/>
  <c r="O48" i="4" s="1"/>
  <c r="M35" i="4"/>
  <c r="M50" i="4" s="1"/>
  <c r="T36" i="4"/>
  <c r="T51" i="4" s="1"/>
  <c r="AB26" i="4"/>
  <c r="AB41" i="4" s="1"/>
  <c r="Z28" i="4"/>
  <c r="Z43" i="4" s="1"/>
  <c r="X30" i="4"/>
  <c r="X45" i="4" s="1"/>
  <c r="V32" i="4"/>
  <c r="V47" i="4" s="1"/>
  <c r="AC33" i="4"/>
  <c r="AC48" i="4" s="1"/>
  <c r="AA35" i="4"/>
  <c r="AA50" i="4" s="1"/>
  <c r="AI25" i="4"/>
  <c r="AI40" i="4" s="1"/>
  <c r="AG27" i="4"/>
  <c r="AG42" i="4" s="1"/>
  <c r="AN28" i="4"/>
  <c r="AN43" i="4" s="1"/>
  <c r="AL30" i="4"/>
  <c r="AL45" i="4" s="1"/>
  <c r="AJ32" i="4"/>
  <c r="AJ47" i="4" s="1"/>
  <c r="AH34" i="4"/>
  <c r="AH49" i="4" s="1"/>
  <c r="AF36" i="4"/>
  <c r="AF51" i="4" s="1"/>
  <c r="AW25" i="4"/>
  <c r="AW40" i="4" s="1"/>
  <c r="AU27" i="4"/>
  <c r="AU42" i="4" s="1"/>
  <c r="AS29" i="4"/>
  <c r="AS44" i="4" s="1"/>
  <c r="AQ31" i="4"/>
  <c r="AQ46" i="4" s="1"/>
  <c r="AX32" i="4"/>
  <c r="AX47" i="4" s="1"/>
  <c r="AV34" i="4"/>
  <c r="AV49" i="4" s="1"/>
  <c r="AT36" i="4"/>
  <c r="AT51" i="4" s="1"/>
  <c r="AZ35" i="4"/>
  <c r="AZ50" i="4" s="1"/>
  <c r="BB27" i="4"/>
  <c r="BB42" i="4" s="1"/>
  <c r="BC31" i="4"/>
  <c r="BC46" i="4" s="1"/>
  <c r="BD35" i="4"/>
  <c r="BD50" i="4" s="1"/>
  <c r="BF27" i="4"/>
  <c r="BF42" i="4" s="1"/>
  <c r="M26" i="4"/>
  <c r="M41" i="4" s="1"/>
  <c r="N29" i="4"/>
  <c r="N44" i="4" s="1"/>
  <c r="S32" i="4"/>
  <c r="S47" i="4" s="1"/>
  <c r="O36" i="4"/>
  <c r="O51" i="4" s="1"/>
  <c r="AD27" i="4"/>
  <c r="AD42" i="4" s="1"/>
  <c r="V31" i="4"/>
  <c r="V46" i="4" s="1"/>
  <c r="V35" i="4"/>
  <c r="V50" i="4" s="1"/>
  <c r="AG26" i="4"/>
  <c r="AG41" i="4" s="1"/>
  <c r="AL29" i="4"/>
  <c r="AL44" i="4" s="1"/>
  <c r="AL33" i="4"/>
  <c r="AL48" i="4" s="1"/>
  <c r="AR25" i="4"/>
  <c r="AR40" i="4" s="1"/>
  <c r="AW28" i="4"/>
  <c r="AW43" i="4" s="1"/>
  <c r="AS32" i="4"/>
  <c r="AS47" i="4" s="1"/>
  <c r="AT35" i="4"/>
  <c r="AT50" i="4" s="1"/>
  <c r="AZ30" i="4"/>
  <c r="AZ45" i="4" s="1"/>
  <c r="BC26" i="4"/>
  <c r="BC41" i="4" s="1"/>
  <c r="BE34" i="4"/>
  <c r="BE49" i="4" s="1"/>
  <c r="T25" i="4"/>
  <c r="T40" i="4" s="1"/>
  <c r="R27" i="4"/>
  <c r="R42" i="4" s="1"/>
  <c r="P29" i="4"/>
  <c r="P44" i="4" s="1"/>
  <c r="N31" i="4"/>
  <c r="N46" i="4" s="1"/>
  <c r="L33" i="4"/>
  <c r="L48" i="4" s="1"/>
  <c r="S34" i="4"/>
  <c r="S49" i="4" s="1"/>
  <c r="Q36" i="4"/>
  <c r="Q51" i="4" s="1"/>
  <c r="Y26" i="4"/>
  <c r="Y41" i="4" s="1"/>
  <c r="W28" i="4"/>
  <c r="W43" i="4" s="1"/>
  <c r="AD29" i="4"/>
  <c r="AD44" i="4" s="1"/>
  <c r="AB31" i="4"/>
  <c r="AB46" i="4" s="1"/>
  <c r="Z33" i="4"/>
  <c r="Z48" i="4" s="1"/>
  <c r="X35" i="4"/>
  <c r="X50" i="4" s="1"/>
  <c r="AF25" i="4"/>
  <c r="AF40" i="4" s="1"/>
  <c r="AM26" i="4"/>
  <c r="AM41" i="4" s="1"/>
  <c r="AK28" i="4"/>
  <c r="AK43" i="4" s="1"/>
  <c r="AI30" i="4"/>
  <c r="AI45" i="4" s="1"/>
  <c r="AG32" i="4"/>
  <c r="AG47" i="4" s="1"/>
  <c r="AN33" i="4"/>
  <c r="AN48" i="4" s="1"/>
  <c r="AL35" i="4"/>
  <c r="AL50" i="4" s="1"/>
  <c r="AT25" i="4"/>
  <c r="AT40" i="4" s="1"/>
  <c r="AR27" i="4"/>
  <c r="AR42" i="4" s="1"/>
  <c r="AP29" i="4"/>
  <c r="AP44" i="4" s="1"/>
  <c r="AW30" i="4"/>
  <c r="AW45" i="4" s="1"/>
  <c r="AU32" i="4"/>
  <c r="AU47" i="4" s="1"/>
  <c r="AS34" i="4"/>
  <c r="AS49" i="4" s="1"/>
  <c r="AQ36" i="4"/>
  <c r="AQ51" i="4" s="1"/>
  <c r="AZ36" i="4"/>
  <c r="AZ51" i="4" s="1"/>
  <c r="BB28" i="4"/>
  <c r="BB43" i="4" s="1"/>
  <c r="BC32" i="4"/>
  <c r="BC47" i="4" s="1"/>
  <c r="BD36" i="4"/>
  <c r="BD51" i="4" s="1"/>
  <c r="BF28" i="4"/>
  <c r="BF43" i="4" s="1"/>
  <c r="Q25" i="4"/>
  <c r="Q40" i="4" s="1"/>
  <c r="O27" i="4"/>
  <c r="O42" i="4" s="1"/>
  <c r="M29" i="4"/>
  <c r="M44" i="4" s="1"/>
  <c r="T30" i="4"/>
  <c r="T45" i="4" s="1"/>
  <c r="R32" i="4"/>
  <c r="R47" i="4" s="1"/>
  <c r="P34" i="4"/>
  <c r="P49" i="4" s="1"/>
  <c r="N36" i="4"/>
  <c r="N51" i="4" s="1"/>
  <c r="V26" i="4"/>
  <c r="V41" i="4" s="1"/>
  <c r="AC27" i="4"/>
  <c r="AC42" i="4" s="1"/>
  <c r="AA29" i="4"/>
  <c r="AA44" i="4" s="1"/>
  <c r="Y31" i="4"/>
  <c r="Y46" i="4" s="1"/>
  <c r="W33" i="4"/>
  <c r="W48" i="4" s="1"/>
  <c r="AD34" i="4"/>
  <c r="AD49" i="4" s="1"/>
  <c r="AB36" i="4"/>
  <c r="AB51" i="4" s="1"/>
  <c r="AJ26" i="4"/>
  <c r="AJ41" i="4" s="1"/>
  <c r="AH28" i="4"/>
  <c r="AH43" i="4" s="1"/>
  <c r="AF30" i="4"/>
  <c r="AF45" i="4" s="1"/>
  <c r="AM31" i="4"/>
  <c r="AM46" i="4" s="1"/>
  <c r="AK33" i="4"/>
  <c r="AK48" i="4" s="1"/>
  <c r="AI35" i="4"/>
  <c r="AI50" i="4" s="1"/>
  <c r="AQ25" i="4"/>
  <c r="AQ40" i="4" s="1"/>
  <c r="AX26" i="4"/>
  <c r="AX41" i="4" s="1"/>
  <c r="AV28" i="4"/>
  <c r="AV43" i="4" s="1"/>
  <c r="AT30" i="4"/>
  <c r="AT45" i="4" s="1"/>
  <c r="AR32" i="4"/>
  <c r="AR47" i="4" s="1"/>
  <c r="AP34" i="4"/>
  <c r="AP49" i="4" s="1"/>
  <c r="AW35" i="4"/>
  <c r="AW50" i="4" s="1"/>
  <c r="AZ29" i="4"/>
  <c r="AZ44" i="4" s="1"/>
  <c r="BA33" i="4"/>
  <c r="BA48" i="4" s="1"/>
  <c r="BC25" i="4"/>
  <c r="BC40" i="4" s="1"/>
  <c r="BD29" i="4"/>
  <c r="BD44" i="4" s="1"/>
  <c r="BE33" i="4"/>
  <c r="BE48" i="4" s="1"/>
  <c r="Q26" i="4"/>
  <c r="Q41" i="4" s="1"/>
  <c r="Q30" i="4"/>
  <c r="Q45" i="4" s="1"/>
  <c r="M34" i="4"/>
  <c r="M49" i="4" s="1"/>
  <c r="AB25" i="4"/>
  <c r="AB40" i="4" s="1"/>
  <c r="X29" i="4"/>
  <c r="X44" i="4" s="1"/>
  <c r="AC32" i="4"/>
  <c r="AC47" i="4" s="1"/>
  <c r="AC36" i="4"/>
  <c r="AC51" i="4" s="1"/>
  <c r="AI28" i="4"/>
  <c r="AI43" i="4" s="1"/>
  <c r="AN31" i="4"/>
  <c r="AN46" i="4" s="1"/>
  <c r="AF35" i="4"/>
  <c r="AF50" i="4" s="1"/>
  <c r="AU26" i="4"/>
  <c r="AU41" i="4" s="1"/>
  <c r="AQ30" i="4"/>
  <c r="AQ45" i="4" s="1"/>
  <c r="AQ34" i="4"/>
  <c r="AQ49" i="4" s="1"/>
  <c r="BA30" i="4"/>
  <c r="BA45" i="4" s="1"/>
  <c r="BD26" i="4"/>
  <c r="BD41" i="4" s="1"/>
  <c r="BF34" i="4"/>
  <c r="BF49" i="4" s="1"/>
  <c r="R26" i="4"/>
  <c r="R41" i="4" s="1"/>
  <c r="P28" i="4"/>
  <c r="P43" i="4" s="1"/>
  <c r="N30" i="4"/>
  <c r="N45" i="4" s="1"/>
  <c r="L32" i="4"/>
  <c r="L47" i="4" s="1"/>
  <c r="S33" i="4"/>
  <c r="S48" i="4" s="1"/>
  <c r="Q35" i="4"/>
  <c r="Q50" i="4" s="1"/>
  <c r="Y25" i="4"/>
  <c r="Y40" i="4" s="1"/>
  <c r="W27" i="4"/>
  <c r="W42" i="4" s="1"/>
  <c r="AD28" i="4"/>
  <c r="AD43" i="4" s="1"/>
  <c r="AB30" i="4"/>
  <c r="AB45" i="4" s="1"/>
  <c r="Z32" i="4"/>
  <c r="Z47" i="4" s="1"/>
  <c r="X34" i="4"/>
  <c r="X49" i="4" s="1"/>
  <c r="V36" i="4"/>
  <c r="V51" i="4" s="1"/>
  <c r="AM25" i="4"/>
  <c r="AM40" i="4" s="1"/>
  <c r="AK27" i="4"/>
  <c r="AK42" i="4" s="1"/>
  <c r="AI29" i="4"/>
  <c r="AI44" i="4" s="1"/>
  <c r="AG31" i="4"/>
  <c r="AG46" i="4" s="1"/>
  <c r="AN32" i="4"/>
  <c r="AN47" i="4" s="1"/>
  <c r="AL34" i="4"/>
  <c r="AL49" i="4" s="1"/>
  <c r="AJ36" i="4"/>
  <c r="AJ51" i="4" s="1"/>
  <c r="AR26" i="4"/>
  <c r="AR41" i="4" s="1"/>
  <c r="AP28" i="4"/>
  <c r="AP43" i="4" s="1"/>
  <c r="AW29" i="4"/>
  <c r="AW44" i="4" s="1"/>
  <c r="AU31" i="4"/>
  <c r="AU46" i="4" s="1"/>
  <c r="AS33" i="4"/>
  <c r="AS48" i="4" s="1"/>
  <c r="AQ35" i="4"/>
  <c r="AQ50" i="4" s="1"/>
  <c r="AX36" i="4"/>
  <c r="AX51" i="4" s="1"/>
  <c r="BA27" i="4"/>
  <c r="BA42" i="4" s="1"/>
  <c r="BB31" i="4"/>
  <c r="BB46" i="4" s="1"/>
  <c r="BC35" i="4"/>
  <c r="BC50" i="4" s="1"/>
  <c r="BE27" i="4"/>
  <c r="BE42" i="4" s="1"/>
  <c r="BF31" i="4"/>
  <c r="BF46" i="4" s="1"/>
  <c r="L27" i="4"/>
  <c r="L42" i="4" s="1"/>
  <c r="M30" i="4"/>
  <c r="M45" i="4" s="1"/>
  <c r="R33" i="4"/>
  <c r="R48" i="4" s="1"/>
  <c r="X25" i="4"/>
  <c r="X40" i="4" s="1"/>
  <c r="AC28" i="4"/>
  <c r="AC43" i="4" s="1"/>
  <c r="AD31" i="4"/>
  <c r="AD46" i="4" s="1"/>
  <c r="Z35" i="4"/>
  <c r="Z50" i="4" s="1"/>
  <c r="AF27" i="4"/>
  <c r="AF42" i="4" s="1"/>
  <c r="AK30" i="4"/>
  <c r="AK45" i="4" s="1"/>
  <c r="AK34" i="4"/>
  <c r="AK49" i="4" s="1"/>
  <c r="AQ26" i="4"/>
  <c r="AQ41" i="4" s="1"/>
  <c r="AV29" i="4"/>
  <c r="AV44" i="4" s="1"/>
  <c r="AW32" i="4"/>
  <c r="AW47" i="4" s="1"/>
  <c r="AX35" i="4"/>
  <c r="AX50" i="4" s="1"/>
  <c r="BA26" i="4"/>
  <c r="BA41" i="4" s="1"/>
  <c r="BC34" i="4"/>
  <c r="BC49" i="4" s="1"/>
  <c r="BF30" i="4"/>
  <c r="BF45" i="4" s="1"/>
  <c r="O26" i="4"/>
  <c r="O41" i="4" s="1"/>
  <c r="M28" i="4"/>
  <c r="M43" i="4" s="1"/>
  <c r="T29" i="4"/>
  <c r="T44" i="4" s="1"/>
  <c r="R31" i="4"/>
  <c r="R46" i="4" s="1"/>
  <c r="P33" i="4"/>
  <c r="P48" i="4" s="1"/>
  <c r="N35" i="4"/>
  <c r="N50" i="4" s="1"/>
  <c r="V25" i="4"/>
  <c r="V40" i="4" s="1"/>
  <c r="AC26" i="4"/>
  <c r="AC41" i="4" s="1"/>
  <c r="AA28" i="4"/>
  <c r="AA43" i="4" s="1"/>
  <c r="Y30" i="4"/>
  <c r="Y45" i="4" s="1"/>
  <c r="W32" i="4"/>
  <c r="W47" i="4" s="1"/>
  <c r="AD33" i="4"/>
  <c r="AD48" i="4" s="1"/>
  <c r="AB35" i="4"/>
  <c r="AB50" i="4" s="1"/>
  <c r="AJ25" i="4"/>
  <c r="AJ40" i="4" s="1"/>
  <c r="AH27" i="4"/>
  <c r="AH42" i="4" s="1"/>
  <c r="AF29" i="4"/>
  <c r="AF44" i="4" s="1"/>
  <c r="AM30" i="4"/>
  <c r="AM45" i="4" s="1"/>
  <c r="AK32" i="4"/>
  <c r="AK47" i="4" s="1"/>
  <c r="AI34" i="4"/>
  <c r="AI49" i="4" s="1"/>
  <c r="AG36" i="4"/>
  <c r="AG51" i="4" s="1"/>
  <c r="AX25" i="4"/>
  <c r="AX40" i="4" s="1"/>
  <c r="AV27" i="4"/>
  <c r="AV42" i="4" s="1"/>
  <c r="AT29" i="4"/>
  <c r="AT44" i="4" s="1"/>
  <c r="AR31" i="4"/>
  <c r="AR46" i="4" s="1"/>
  <c r="AP33" i="4"/>
  <c r="AP48" i="4" s="1"/>
  <c r="AW34" i="4"/>
  <c r="AW49" i="4" s="1"/>
  <c r="AU36" i="4"/>
  <c r="AU51" i="4" s="1"/>
  <c r="BA28" i="4"/>
  <c r="BA43" i="4" s="1"/>
  <c r="BB32" i="4"/>
  <c r="BB47" i="4" s="1"/>
  <c r="BC36" i="4"/>
  <c r="BC51" i="4" s="1"/>
  <c r="BE28" i="4"/>
  <c r="BE43" i="4" s="1"/>
  <c r="BF32" i="4"/>
  <c r="BF47" i="4" s="1"/>
  <c r="L26" i="4"/>
  <c r="L41" i="4" s="1"/>
  <c r="S27" i="4"/>
  <c r="S42" i="4" s="1"/>
  <c r="Q29" i="4"/>
  <c r="Q44" i="4" s="1"/>
  <c r="O31" i="4"/>
  <c r="O46" i="4" s="1"/>
  <c r="M33" i="4"/>
  <c r="M48" i="4" s="1"/>
  <c r="T34" i="4"/>
  <c r="T49" i="4" s="1"/>
  <c r="R36" i="4"/>
  <c r="R51" i="4" s="1"/>
  <c r="Z26" i="4"/>
  <c r="Z41" i="4" s="1"/>
  <c r="X28" i="4"/>
  <c r="X43" i="4" s="1"/>
  <c r="V30" i="4"/>
  <c r="V45" i="4" s="1"/>
  <c r="AC31" i="4"/>
  <c r="AC46" i="4" s="1"/>
  <c r="AA33" i="4"/>
  <c r="AA48" i="4" s="1"/>
  <c r="Y35" i="4"/>
  <c r="Y50" i="4" s="1"/>
  <c r="AG25" i="4"/>
  <c r="AG40" i="4" s="1"/>
  <c r="AN26" i="4"/>
  <c r="AN41" i="4" s="1"/>
  <c r="AL28" i="4"/>
  <c r="AL43" i="4" s="1"/>
  <c r="AJ30" i="4"/>
  <c r="AJ45" i="4" s="1"/>
  <c r="AH32" i="4"/>
  <c r="AH47" i="4" s="1"/>
  <c r="AF34" i="4"/>
  <c r="AF49" i="4" s="1"/>
  <c r="AM35" i="4"/>
  <c r="AM50" i="4" s="1"/>
  <c r="AU25" i="4"/>
  <c r="AU40" i="4" s="1"/>
  <c r="AS27" i="4"/>
  <c r="AS42" i="4" s="1"/>
  <c r="AQ29" i="4"/>
  <c r="AQ44" i="4" s="1"/>
  <c r="AX30" i="4"/>
  <c r="AX45" i="4" s="1"/>
  <c r="AV32" i="4"/>
  <c r="AV47" i="4" s="1"/>
  <c r="AT34" i="4"/>
  <c r="AT49" i="4" s="1"/>
  <c r="AR36" i="4"/>
  <c r="AR51" i="4" s="1"/>
  <c r="AZ33" i="4"/>
  <c r="AZ48" i="4" s="1"/>
  <c r="BB25" i="4"/>
  <c r="BB40" i="4" s="1"/>
  <c r="BC29" i="4"/>
  <c r="BC44" i="4" s="1"/>
  <c r="BD33" i="4"/>
  <c r="BD48" i="4" s="1"/>
  <c r="BF25" i="4"/>
  <c r="BF40" i="4" s="1"/>
  <c r="P27" i="4"/>
  <c r="P42" i="4" s="1"/>
  <c r="P31" i="4"/>
  <c r="P46" i="4" s="1"/>
  <c r="L35" i="4"/>
  <c r="L50" i="4" s="1"/>
  <c r="AA26" i="4"/>
  <c r="AA41" i="4" s="1"/>
  <c r="W30" i="4"/>
  <c r="W45" i="4" s="1"/>
  <c r="AB33" i="4"/>
  <c r="AB48" i="4" s="1"/>
  <c r="AL25" i="4"/>
  <c r="AL40" i="4" s="1"/>
  <c r="AH29" i="4"/>
  <c r="AH44" i="4" s="1"/>
  <c r="AI32" i="4"/>
  <c r="AI47" i="4" s="1"/>
  <c r="AN35" i="4"/>
  <c r="AN50" i="4" s="1"/>
  <c r="AT27" i="4"/>
  <c r="AT42" i="4" s="1"/>
  <c r="AP31" i="4"/>
  <c r="AP46" i="4" s="1"/>
  <c r="AP35" i="4"/>
  <c r="AP50" i="4" s="1"/>
  <c r="BB26" i="4"/>
  <c r="BB41" i="4" s="1"/>
  <c r="BD34" i="4"/>
  <c r="BD49" i="4" s="1"/>
  <c r="O25" i="4"/>
  <c r="O40" i="4" s="1"/>
  <c r="M27" i="4"/>
  <c r="M42" i="4" s="1"/>
  <c r="T28" i="4"/>
  <c r="T43" i="4" s="1"/>
  <c r="R30" i="4"/>
  <c r="R45" i="4" s="1"/>
  <c r="P32" i="4"/>
  <c r="P47" i="4" s="1"/>
  <c r="N34" i="4"/>
  <c r="N49" i="4" s="1"/>
  <c r="L36" i="4"/>
  <c r="L51" i="4" s="1"/>
  <c r="AC25" i="4"/>
  <c r="AC40" i="4" s="1"/>
  <c r="AA27" i="4"/>
  <c r="AA42" i="4" s="1"/>
  <c r="Y29" i="4"/>
  <c r="Y44" i="4" s="1"/>
  <c r="W31" i="4"/>
  <c r="W46" i="4" s="1"/>
  <c r="AD32" i="4"/>
  <c r="AD47" i="4" s="1"/>
  <c r="AB34" i="4"/>
  <c r="AB49" i="4" s="1"/>
  <c r="Z36" i="4"/>
  <c r="Z51" i="4" s="1"/>
  <c r="AH26" i="4"/>
  <c r="AH41" i="4" s="1"/>
  <c r="AF28" i="4"/>
  <c r="AF43" i="4" s="1"/>
  <c r="AM29" i="4"/>
  <c r="AM44" i="4" s="1"/>
  <c r="AK31" i="4"/>
  <c r="AK46" i="4" s="1"/>
  <c r="AI33" i="4"/>
  <c r="AI48" i="4" s="1"/>
  <c r="AG35" i="4"/>
  <c r="AG50" i="4" s="1"/>
  <c r="AN36" i="4"/>
  <c r="AN51" i="4" s="1"/>
  <c r="AV26" i="4"/>
  <c r="AV41" i="4" s="1"/>
  <c r="AT28" i="4"/>
  <c r="AT43" i="4" s="1"/>
  <c r="AR30" i="4"/>
  <c r="AR45" i="4" s="1"/>
  <c r="AP32" i="4"/>
  <c r="AP47" i="4" s="1"/>
  <c r="AW33" i="4"/>
  <c r="AW48" i="4" s="1"/>
  <c r="AU35" i="4"/>
  <c r="AU50" i="4" s="1"/>
  <c r="AZ27" i="4"/>
  <c r="AZ42" i="4" s="1"/>
  <c r="BA31" i="4"/>
  <c r="BA46" i="4" s="1"/>
  <c r="BB35" i="4"/>
  <c r="BB50" i="4" s="1"/>
  <c r="BD27" i="4"/>
  <c r="BD42" i="4" s="1"/>
  <c r="BE31" i="4"/>
  <c r="BE46" i="4" s="1"/>
  <c r="BF35" i="4"/>
  <c r="BF50" i="4" s="1"/>
  <c r="T27" i="4"/>
  <c r="T42" i="4" s="1"/>
  <c r="L31" i="4"/>
  <c r="L46" i="4" s="1"/>
  <c r="Q34" i="4"/>
  <c r="Q49" i="4" s="1"/>
  <c r="W26" i="4"/>
  <c r="W41" i="4" s="1"/>
  <c r="AB29" i="4"/>
  <c r="AB44" i="4" s="1"/>
  <c r="X33" i="4"/>
  <c r="X48" i="4" s="1"/>
  <c r="Y36" i="4"/>
  <c r="Y51" i="4" s="1"/>
  <c r="AN27" i="4"/>
  <c r="AN42" i="4" s="1"/>
  <c r="AJ31" i="4"/>
  <c r="AJ46" i="4" s="1"/>
  <c r="AJ35" i="4"/>
  <c r="AJ50" i="4" s="1"/>
  <c r="AP27" i="4"/>
  <c r="AP42" i="4" s="1"/>
  <c r="AU30" i="4"/>
  <c r="AU45" i="4" s="1"/>
  <c r="AV33" i="4"/>
  <c r="AV48" i="4" s="1"/>
  <c r="AS36" i="4"/>
  <c r="AS51" i="4" s="1"/>
  <c r="BA34" i="4"/>
  <c r="BA49" i="4" s="1"/>
  <c r="BD30" i="4"/>
  <c r="BD45" i="4" s="1"/>
  <c r="L25" i="4"/>
  <c r="L40" i="4" s="1"/>
  <c r="S26" i="4"/>
  <c r="S41" i="4" s="1"/>
  <c r="Q28" i="4"/>
  <c r="Q43" i="4" s="1"/>
  <c r="O30" i="4"/>
  <c r="O45" i="4" s="1"/>
  <c r="M32" i="4"/>
  <c r="M47" i="4" s="1"/>
  <c r="T33" i="4"/>
  <c r="T48" i="4" s="1"/>
  <c r="R35" i="4"/>
  <c r="R50" i="4" s="1"/>
  <c r="Z25" i="4"/>
  <c r="Z40" i="4" s="1"/>
  <c r="X27" i="4"/>
  <c r="X42" i="4" s="1"/>
  <c r="V29" i="4"/>
  <c r="V44" i="4" s="1"/>
  <c r="AC30" i="4"/>
  <c r="AC45" i="4" s="1"/>
  <c r="AA32" i="4"/>
  <c r="AA47" i="4" s="1"/>
  <c r="Y34" i="4"/>
  <c r="Y49" i="4" s="1"/>
  <c r="W36" i="4"/>
  <c r="W51" i="4" s="1"/>
  <c r="AN25" i="4"/>
  <c r="AN40" i="4" s="1"/>
  <c r="AL27" i="4"/>
  <c r="AL42" i="4" s="1"/>
  <c r="AJ29" i="4"/>
  <c r="AJ44" i="4" s="1"/>
  <c r="AH31" i="4"/>
  <c r="AH46" i="4" s="1"/>
  <c r="AF33" i="4"/>
  <c r="AF48" i="4" s="1"/>
  <c r="AM34" i="4"/>
  <c r="AM49" i="4" s="1"/>
  <c r="AK36" i="4"/>
  <c r="AK51" i="4" s="1"/>
  <c r="AS26" i="4"/>
  <c r="AS41" i="4" s="1"/>
  <c r="AQ28" i="4"/>
  <c r="AQ43" i="4" s="1"/>
  <c r="AX29" i="4"/>
  <c r="AX44" i="4" s="1"/>
  <c r="AV31" i="4"/>
  <c r="AV46" i="4" s="1"/>
  <c r="AT33" i="4"/>
  <c r="AT48" i="4" s="1"/>
  <c r="AR35" i="4"/>
  <c r="AR50" i="4" s="1"/>
  <c r="AZ28" i="4"/>
  <c r="AZ43" i="4" s="1"/>
  <c r="BA32" i="4"/>
  <c r="BA47" i="4" s="1"/>
  <c r="BB36" i="4"/>
  <c r="BB51" i="4" s="1"/>
  <c r="BD28" i="4"/>
  <c r="BD43" i="4" s="1"/>
  <c r="BE32" i="4"/>
  <c r="BE47" i="4" s="1"/>
  <c r="BF36" i="4"/>
  <c r="BF51" i="4" s="1"/>
  <c r="P26" i="4"/>
  <c r="P41" i="4" s="1"/>
  <c r="N28" i="4"/>
  <c r="N43" i="4" s="1"/>
  <c r="L30" i="4"/>
  <c r="L45" i="4" s="1"/>
  <c r="S31" i="4"/>
  <c r="S46" i="4" s="1"/>
  <c r="Q33" i="4"/>
  <c r="Q48" i="4" s="1"/>
  <c r="O35" i="4"/>
  <c r="O50" i="4" s="1"/>
  <c r="W25" i="4"/>
  <c r="W40" i="4" s="1"/>
  <c r="AD26" i="4"/>
  <c r="AD41" i="4" s="1"/>
  <c r="AB28" i="4"/>
  <c r="AB43" i="4" s="1"/>
  <c r="Z30" i="4"/>
  <c r="Z45" i="4" s="1"/>
  <c r="X32" i="4"/>
  <c r="X47" i="4" s="1"/>
  <c r="V34" i="4"/>
  <c r="V49" i="4" s="1"/>
  <c r="AC35" i="4"/>
  <c r="AC50" i="4" s="1"/>
  <c r="AK25" i="4"/>
  <c r="AK40" i="4" s="1"/>
  <c r="AI27" i="4"/>
  <c r="AI42" i="4" s="1"/>
  <c r="AG29" i="4"/>
  <c r="AG44" i="4" s="1"/>
  <c r="AN30" i="4"/>
  <c r="AN45" i="4" s="1"/>
  <c r="AL32" i="4"/>
  <c r="AL47" i="4" s="1"/>
  <c r="AJ34" i="4"/>
  <c r="AJ49" i="4" s="1"/>
  <c r="AH36" i="4"/>
  <c r="AH51" i="4" s="1"/>
  <c r="AP26" i="4"/>
  <c r="AP41" i="4" s="1"/>
  <c r="AW27" i="4"/>
  <c r="AW42" i="4" s="1"/>
  <c r="AU29" i="4"/>
  <c r="AU44" i="4" s="1"/>
  <c r="AS31" i="4"/>
  <c r="AS46" i="4" s="1"/>
  <c r="AQ33" i="4"/>
  <c r="AQ48" i="4" s="1"/>
  <c r="AX34" i="4"/>
  <c r="AX49" i="4" s="1"/>
  <c r="AV36" i="4"/>
  <c r="AV51" i="4" s="1"/>
  <c r="BA25" i="4"/>
  <c r="BA40" i="4" s="1"/>
  <c r="BB29" i="4"/>
  <c r="BB44" i="4" s="1"/>
  <c r="BC33" i="4"/>
  <c r="BC48" i="4" s="1"/>
  <c r="BE25" i="4"/>
  <c r="BE40" i="4" s="1"/>
  <c r="BF29" i="4"/>
  <c r="BF44" i="4" s="1"/>
  <c r="O28" i="4"/>
  <c r="O43" i="4" s="1"/>
  <c r="O32" i="4"/>
  <c r="O47" i="4" s="1"/>
  <c r="T35" i="4"/>
  <c r="T50" i="4" s="1"/>
  <c r="Z27" i="4"/>
  <c r="Z42" i="4" s="1"/>
  <c r="Z31" i="4"/>
  <c r="Z46" i="4" s="1"/>
  <c r="AA34" i="4"/>
  <c r="AA49" i="4" s="1"/>
  <c r="AK26" i="4"/>
  <c r="AK41" i="4" s="1"/>
  <c r="AG30" i="4"/>
  <c r="AG45" i="4" s="1"/>
  <c r="AH33" i="4"/>
  <c r="AH48" i="4" s="1"/>
  <c r="AM36" i="4"/>
  <c r="AM51" i="4" s="1"/>
  <c r="AS28" i="4"/>
  <c r="AS43" i="4" s="1"/>
  <c r="AX31" i="4"/>
  <c r="AX46" i="4" s="1"/>
  <c r="AZ26" i="4"/>
  <c r="AZ41" i="4" s="1"/>
  <c r="BB34" i="4"/>
  <c r="BB49" i="4" s="1"/>
  <c r="BE30" i="4"/>
  <c r="BE45" i="4" s="1"/>
  <c r="S25" i="4"/>
  <c r="S40" i="4" s="1"/>
  <c r="Q27" i="4"/>
  <c r="Q42" i="4" s="1"/>
  <c r="O29" i="4"/>
  <c r="O44" i="4" s="1"/>
  <c r="M31" i="4"/>
  <c r="M46" i="4" s="1"/>
  <c r="T32" i="4"/>
  <c r="T47" i="4" s="1"/>
  <c r="R34" i="4"/>
  <c r="R49" i="4" s="1"/>
  <c r="P36" i="4"/>
  <c r="P51" i="4" s="1"/>
  <c r="X26" i="4"/>
  <c r="X41" i="4" s="1"/>
  <c r="V28" i="4"/>
  <c r="V43" i="4" s="1"/>
  <c r="AC29" i="4"/>
  <c r="AC44" i="4" s="1"/>
  <c r="AA31" i="4"/>
  <c r="AA46" i="4" s="1"/>
  <c r="Y33" i="4"/>
  <c r="Y48" i="4" s="1"/>
  <c r="W35" i="4"/>
  <c r="W50" i="4" s="1"/>
  <c r="AD36" i="4"/>
  <c r="AD51" i="4" s="1"/>
  <c r="AL26" i="4"/>
  <c r="AL41" i="4" s="1"/>
  <c r="AJ28" i="4"/>
  <c r="AJ43" i="4" s="1"/>
  <c r="AH30" i="4"/>
  <c r="AH45" i="4" s="1"/>
  <c r="AF32" i="4"/>
  <c r="AF47" i="4" s="1"/>
  <c r="AM33" i="4"/>
  <c r="AM48" i="4" s="1"/>
  <c r="AK35" i="4"/>
  <c r="AK50" i="4" s="1"/>
  <c r="AS25" i="4"/>
  <c r="AS40" i="4" s="1"/>
  <c r="AQ27" i="4"/>
  <c r="AQ42" i="4" s="1"/>
  <c r="AX28" i="4"/>
  <c r="AX43" i="4" s="1"/>
  <c r="AV30" i="4"/>
  <c r="AV45" i="4" s="1"/>
  <c r="AT32" i="4"/>
  <c r="AT47" i="4" s="1"/>
  <c r="AR34" i="4"/>
  <c r="AR49" i="4" s="1"/>
  <c r="AP36" i="4"/>
  <c r="AP51" i="4" s="1"/>
  <c r="AZ31" i="4"/>
  <c r="AZ46" i="4" s="1"/>
  <c r="BA35" i="4"/>
  <c r="BA50" i="4" s="1"/>
  <c r="BC27" i="4"/>
  <c r="BC42" i="4" s="1"/>
  <c r="BD31" i="4"/>
  <c r="BD46" i="4" s="1"/>
  <c r="BE35" i="4"/>
  <c r="BE50" i="4" s="1"/>
  <c r="N25" i="4"/>
  <c r="N40" i="4" s="1"/>
  <c r="S28" i="4"/>
  <c r="S43" i="4" s="1"/>
  <c r="T31" i="4"/>
  <c r="T46" i="4" s="1"/>
  <c r="P35" i="4"/>
  <c r="P50" i="4" s="1"/>
  <c r="V27" i="4"/>
  <c r="V42" i="4" s="1"/>
  <c r="AA30" i="4"/>
  <c r="AA45" i="4" s="1"/>
  <c r="W34" i="4"/>
  <c r="W49" i="4" s="1"/>
  <c r="AH25" i="4"/>
  <c r="AH40" i="4" s="1"/>
  <c r="AM28" i="4"/>
  <c r="AM43" i="4" s="1"/>
  <c r="AM32" i="4"/>
  <c r="AM47" i="4" s="1"/>
  <c r="AI36" i="4"/>
  <c r="AI51" i="4" s="1"/>
  <c r="AX27" i="4"/>
  <c r="AX42" i="4" s="1"/>
  <c r="AT31" i="4"/>
  <c r="AT46" i="4" s="1"/>
  <c r="AU34" i="4"/>
  <c r="AU49" i="4" s="1"/>
  <c r="AW36" i="4"/>
  <c r="AW51" i="4" s="1"/>
  <c r="BB30" i="4"/>
  <c r="BB45" i="4" s="1"/>
  <c r="BE26" i="4"/>
  <c r="BE41" i="4" s="1"/>
  <c r="P25" i="4"/>
  <c r="P40" i="4" s="1"/>
  <c r="N27" i="4"/>
  <c r="N42" i="4" s="1"/>
  <c r="L29" i="4"/>
  <c r="L44" i="4" s="1"/>
  <c r="S30" i="4"/>
  <c r="S45" i="4" s="1"/>
  <c r="Q32" i="4"/>
  <c r="Q47" i="4" s="1"/>
  <c r="O34" i="4"/>
  <c r="O49" i="4" s="1"/>
  <c r="M36" i="4"/>
  <c r="M51" i="4" s="1"/>
  <c r="AD25" i="4"/>
  <c r="AD40" i="4" s="1"/>
  <c r="AB27" i="4"/>
  <c r="AB42" i="4" s="1"/>
  <c r="Z29" i="4"/>
  <c r="Z44" i="4" s="1"/>
  <c r="X31" i="4"/>
  <c r="X46" i="4" s="1"/>
  <c r="V33" i="4"/>
  <c r="V48" i="4" s="1"/>
  <c r="AC34" i="4"/>
  <c r="AC49" i="4" s="1"/>
  <c r="AA36" i="4"/>
  <c r="AA51" i="4" s="1"/>
  <c r="AI26" i="4"/>
  <c r="AI41" i="4" s="1"/>
  <c r="AG28" i="4"/>
  <c r="AG43" i="4" s="1"/>
  <c r="AN29" i="4"/>
  <c r="AN44" i="4" s="1"/>
  <c r="AL31" i="4"/>
  <c r="AL46" i="4" s="1"/>
  <c r="AJ33" i="4"/>
  <c r="AJ48" i="4" s="1"/>
  <c r="AH35" i="4"/>
  <c r="AH50" i="4" s="1"/>
  <c r="AP25" i="4"/>
  <c r="AP40" i="4" s="1"/>
  <c r="AW26" i="4"/>
  <c r="AW41" i="4" s="1"/>
  <c r="AU28" i="4"/>
  <c r="AU43" i="4" s="1"/>
  <c r="AS30" i="4"/>
  <c r="AS45" i="4" s="1"/>
  <c r="AQ32" i="4"/>
  <c r="AQ47" i="4" s="1"/>
  <c r="AX33" i="4"/>
  <c r="AX48" i="4" s="1"/>
  <c r="AV35" i="4"/>
  <c r="AV50" i="4" s="1"/>
  <c r="AZ32" i="4"/>
  <c r="AZ47" i="4" s="1"/>
  <c r="BA36" i="4"/>
  <c r="BA51" i="4" s="1"/>
  <c r="BC28" i="4"/>
  <c r="BC43" i="4" s="1"/>
  <c r="BD32" i="4"/>
  <c r="BD47" i="4" s="1"/>
  <c r="BE36" i="4"/>
  <c r="BE51" i="4" s="1"/>
  <c r="M25" i="4"/>
  <c r="M40" i="4" s="1"/>
  <c r="T26" i="4"/>
  <c r="T41" i="4" s="1"/>
  <c r="R28" i="4"/>
  <c r="R43" i="4" s="1"/>
  <c r="P30" i="4"/>
  <c r="P45" i="4" s="1"/>
  <c r="N32" i="4"/>
  <c r="N47" i="4" s="1"/>
  <c r="L34" i="4"/>
  <c r="L49" i="4" s="1"/>
  <c r="S35" i="4"/>
  <c r="S50" i="4" s="1"/>
  <c r="AA25" i="4"/>
  <c r="AA40" i="4" s="1"/>
  <c r="Y27" i="4"/>
  <c r="Y42" i="4" s="1"/>
  <c r="W29" i="4"/>
  <c r="W44" i="4" s="1"/>
  <c r="AD30" i="4"/>
  <c r="AD45" i="4" s="1"/>
  <c r="AB32" i="4"/>
  <c r="AB47" i="4" s="1"/>
  <c r="Z34" i="4"/>
  <c r="Z49" i="4" s="1"/>
  <c r="X36" i="4"/>
  <c r="X51" i="4" s="1"/>
  <c r="AF26" i="4"/>
  <c r="AF41" i="4" s="1"/>
  <c r="AM27" i="4"/>
  <c r="AM42" i="4" s="1"/>
  <c r="AK29" i="4"/>
  <c r="AK44" i="4" s="1"/>
  <c r="AI31" i="4"/>
  <c r="AI46" i="4" s="1"/>
  <c r="AG33" i="4"/>
  <c r="AG48" i="4" s="1"/>
  <c r="AN34" i="4"/>
  <c r="AN49" i="4" s="1"/>
  <c r="AL36" i="4"/>
  <c r="AL51" i="4" s="1"/>
  <c r="AT26" i="4"/>
  <c r="AT41" i="4" s="1"/>
  <c r="AR28" i="4"/>
  <c r="AR43" i="4" s="1"/>
  <c r="AP30" i="4"/>
  <c r="AP45" i="4" s="1"/>
  <c r="AW31" i="4"/>
  <c r="AW46" i="4" s="1"/>
  <c r="AU33" i="4"/>
  <c r="AU48" i="4" s="1"/>
  <c r="AS35" i="4"/>
  <c r="AS50" i="4" s="1"/>
  <c r="AZ25" i="4"/>
  <c r="AZ40" i="4" s="1"/>
  <c r="BA29" i="4"/>
  <c r="BA44" i="4" s="1"/>
  <c r="BB33" i="4"/>
  <c r="BB48" i="4" s="1"/>
  <c r="BD25" i="4"/>
  <c r="BD40" i="4" s="1"/>
  <c r="BE29" i="4"/>
  <c r="BE44" i="4" s="1"/>
  <c r="BF33" i="4"/>
  <c r="BF48" i="4" s="1"/>
  <c r="U26" i="4"/>
  <c r="U41" i="4" s="1"/>
  <c r="U36" i="4"/>
  <c r="U51" i="4" s="1"/>
  <c r="AY34" i="4"/>
  <c r="AY49" i="4" s="1"/>
  <c r="U28" i="4"/>
  <c r="U43" i="4" s="1"/>
  <c r="U31" i="4"/>
  <c r="U46" i="4" s="1"/>
  <c r="K27" i="4"/>
  <c r="K42" i="4" s="1"/>
  <c r="AE29" i="4"/>
  <c r="AE44" i="4" s="1"/>
  <c r="AY25" i="4"/>
  <c r="AY40" i="4" s="1"/>
  <c r="AE33" i="4"/>
  <c r="AE48" i="4" s="1"/>
  <c r="AY27" i="4"/>
  <c r="AY42" i="4" s="1"/>
  <c r="AO26" i="4"/>
  <c r="AO41" i="4" s="1"/>
  <c r="AE34" i="4"/>
  <c r="AE49" i="4" s="1"/>
  <c r="K32" i="4"/>
  <c r="K47" i="4" s="1"/>
  <c r="AO34" i="4"/>
  <c r="AO49" i="4" s="1"/>
  <c r="AO30" i="4"/>
  <c r="AO45" i="4" s="1"/>
  <c r="K35" i="4"/>
  <c r="K50" i="4" s="1"/>
  <c r="K25" i="4"/>
  <c r="K40" i="4" s="1"/>
  <c r="AY35" i="4"/>
  <c r="AY50" i="4" s="1"/>
  <c r="AY32" i="4"/>
  <c r="AY47" i="4" s="1"/>
  <c r="AO25" i="4"/>
  <c r="AO40" i="4" s="1"/>
  <c r="K34" i="4"/>
  <c r="K49" i="4" s="1"/>
  <c r="AY26" i="4"/>
  <c r="AY41" i="4" s="1"/>
  <c r="AY33" i="4"/>
  <c r="AY48" i="4" s="1"/>
  <c r="K36" i="4"/>
  <c r="K51" i="4" s="1"/>
  <c r="AY36" i="4"/>
  <c r="AY51" i="4" s="1"/>
  <c r="AY30" i="4"/>
  <c r="AY45" i="4" s="1"/>
  <c r="AY29" i="4"/>
  <c r="AY44" i="4" s="1"/>
  <c r="K26" i="4"/>
  <c r="K41" i="4" s="1"/>
  <c r="AO27" i="4"/>
  <c r="AO42" i="4" s="1"/>
  <c r="AE27" i="4"/>
  <c r="AE42" i="4" s="1"/>
  <c r="K33" i="4"/>
  <c r="K48" i="4" s="1"/>
  <c r="K30" i="4"/>
  <c r="K45" i="4" s="1"/>
  <c r="AO31" i="4" l="1"/>
  <c r="AO46" i="4" s="1"/>
  <c r="U35" i="4"/>
  <c r="U50" i="4" s="1"/>
  <c r="AE30" i="4"/>
  <c r="AE45" i="4" s="1"/>
  <c r="AO33" i="4"/>
  <c r="AO48" i="4" s="1"/>
  <c r="AO32" i="4"/>
  <c r="AO47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<sst xmlns="http://schemas.openxmlformats.org/spreadsheetml/2006/main" count="2166" uniqueCount="310">
  <si>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</si>
  <si>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</si>
  <si>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</si>
  <si>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</si>
  <si>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</si>
  <si>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</si>
  <si>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</si>
  <si>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</si>
  <si>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</si>
  <si>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</si>
  <si>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</si>
  <si>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</si>
  <si>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</si>
  <si>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</si>
  <si>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</si>
  <si>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</si>
  <si>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</si>
  <si>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</si>
  <si>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</si>
  <si>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</si>
  <si>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</si>
  <si>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</si>
  <si>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</si>
  <si>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</si>
  <si>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</si>
  <si>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</si>
  <si>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</si>
  <si>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</si>
  <si>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</si>
  <si>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</si>
  <si>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</si>
  <si>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</si>
  <si>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</si>
  <si>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</si>
  <si>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</si>
  <si>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</si>
  <si>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</si>
  <si>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</si>
  <si>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</si>
  <si>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</si>
  <si>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</si>
  <si>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</si>
  <si>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</si>
  <si>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</si>
  <si>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</si>
  <si>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</si>
  <si>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</si>
  <si>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</si>
  <si>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</si>
  <si>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</si>
  <si>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</si>
  <si>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</si>
  <si>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</si>
  <si>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</si>
  <si>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</si>
  <si>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</si>
  <si>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</si>
  <si>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</si>
  <si>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</si>
  <si>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</si>
  <si>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</si>
  <si>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</si>
  <si>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</si>
  <si>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</si>
  <si>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</si>
  <si>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</si>
  <si>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</si>
  <si>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</si>
  <si>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</si>
  <si>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</si>
  <si>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</si>
  <si>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</si>
  <si>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</si>
  <si>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</si>
  <si>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</si>
  <si>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</si>
  <si>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</si>
  <si>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</si>
  <si>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</si>
  <si>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</si>
  <si>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</si>
  <si>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</si>
  <si>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</si>
  <si>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</si>
  <si>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</si>
  <si>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</si>
  <si>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</si>
  <si>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</si>
  <si>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</si>
  <si>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</si>
  <si>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</si>
  <si>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</si>
  <si>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</si>
  <si>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</si>
  <si>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</si>
  <si>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</si>
  <si>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</si>
  <si>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</si>
  <si>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</si>
  <si>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</si>
  <si>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</si>
  <si>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</si>
  <si>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</si>
  <si>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</si>
  <si>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</si>
  <si>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</si>
  <si>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</si>
  <si>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</si>
  <si>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</si>
  <si>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</si>
  <si>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</si>
  <si>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</si>
  <si>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</si>
  <si>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</si>
  <si>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</si>
  <si>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</si>
  <si>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</si>
  <si>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</si>
  <si>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</si>
  <si>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</si>
  <si>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</si>
  <si>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</si>
  <si>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</si>
  <si>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</si>
  <si>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</si>
  <si>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</si>
  <si>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</si>
  <si>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</si>
  <si>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</si>
  <si>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</si>
  <si>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</si>
  <si>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</si>
  <si>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</si>
  <si>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</si>
  <si>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</si>
  <si>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</si>
  <si>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</si>
  <si>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</si>
  <si>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</si>
  <si>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</si>
  <si>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</si>
  <si>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</si>
  <si>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</si>
  <si>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</si>
  <si>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</si>
  <si>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</si>
  <si>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</si>
  <si>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</si>
  <si>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</si>
  <si>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</si>
  <si>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</si>
  <si>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</si>
  <si>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</si>
  <si>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</si>
  <si>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</si>
  <si>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</si>
  <si>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</si>
  <si>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</si>
  <si>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</si>
  <si>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</si>
  <si>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</si>
  <si>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</si>
  <si>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</si>
  <si>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</si>
  <si>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</si>
  <si>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</si>
  <si>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</si>
  <si>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</si>
  <si>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</si>
  <si>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</si>
  <si>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</si>
  <si>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</si>
  <si>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</si>
  <si>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</si>
  <si>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</si>
  <si>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</si>
  <si>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</si>
  <si>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</si>
  <si>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</si>
  <si>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</si>
  <si>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</si>
  <si>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</si>
  <si>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</si>
  <si>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</si>
  <si>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</si>
  <si>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</si>
  <si>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</si>
  <si>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</si>
  <si>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</si>
  <si>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</si>
  <si>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</si>
  <si>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</si>
  <si>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</si>
  <si>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</si>
  <si>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</si>
  <si>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</si>
  <si>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</si>
  <si>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</si>
  <si>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</si>
  <si>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</si>
  <si>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</si>
  <si>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</si>
  <si>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</si>
  <si>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</si>
  <si>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</si>
  <si>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</si>
  <si>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</si>
  <si>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</si>
  <si>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</si>
  <si>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</si>
  <si>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</si>
  <si>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</si>
  <si>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</si>
  <si>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</si>
  <si>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</si>
  <si>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</si>
  <si>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</si>
  <si>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</si>
  <si>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</si>
  <si>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</si>
  <si>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</si>
  <si>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</si>
  <si>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</si>
  <si>
    <t>分布の割合</t>
    <rPh sb="0" eb="2">
      <t>ブンプ</t>
    </rPh>
    <rPh sb="3" eb="5">
      <t>ワリアイ</t>
    </rPh>
    <phoneticPr fontId="1"/>
  </si>
  <si>
    <t>打点：チーム総打点で正規化（％）</t>
    <rPh sb="0" eb="2">
      <t>ダテン</t>
    </rPh>
    <rPh sb="6" eb="7">
      <t>ソウ</t>
    </rPh>
    <rPh sb="7" eb="9">
      <t>ダテン</t>
    </rPh>
    <rPh sb="10" eb="13">
      <t>セイキカ</t>
    </rPh>
    <phoneticPr fontId="1"/>
  </si>
  <si>
    <t>得点：チーム総得点で正規化（％）</t>
    <rPh sb="0" eb="2">
      <t>トクテン</t>
    </rPh>
    <rPh sb="6" eb="9">
      <t>ソウトクテン</t>
    </rPh>
    <rPh sb="10" eb="13">
      <t>セイキカ</t>
    </rPh>
    <phoneticPr fontId="1"/>
  </si>
  <si>
    <t>vs C</t>
  </si>
  <si>
    <t>vs D</t>
  </si>
  <si>
    <t>vs E</t>
  </si>
  <si>
    <t>vs F</t>
  </si>
  <si>
    <t>vs G</t>
  </si>
  <si>
    <t>vs H</t>
  </si>
  <si>
    <t>vs L</t>
  </si>
  <si>
    <t>vs M</t>
  </si>
  <si>
    <t>vs Bs</t>
  </si>
  <si>
    <t>vs S</t>
  </si>
  <si>
    <t>vs T</t>
  </si>
  <si>
    <t>vs DB</t>
  </si>
  <si>
    <t>max</t>
    <phoneticPr fontId="1"/>
  </si>
  <si>
    <t>min</t>
    <phoneticPr fontId="1"/>
  </si>
  <si>
    <t>G.add_edge('C', 'D',  weight</t>
  </si>
  <si>
    <t>G.add_edge('C', 'E',  weight</t>
  </si>
  <si>
    <t>G.add_edge('C', 'F',  weight</t>
  </si>
  <si>
    <t>G.add_edge('C', 'G',  weight</t>
  </si>
  <si>
    <t>G.add_edge('C', 'H',  weight</t>
  </si>
  <si>
    <t>G.add_edge('C', 'L',  weight</t>
  </si>
  <si>
    <t>G.add_edge('C', 'M',  weight</t>
  </si>
  <si>
    <t>G.add_edge('C', 'Bs', weight</t>
  </si>
  <si>
    <t>G.add_edge('C', 'S',  weight</t>
  </si>
  <si>
    <t>G.add_edge('C', 'T',  weight</t>
  </si>
  <si>
    <t>G.add_edge('C', 'DB', weight</t>
  </si>
  <si>
    <t>G.add_edge('D', 'E',  weight</t>
  </si>
  <si>
    <t>G.add_edge('D', 'F',  weight</t>
  </si>
  <si>
    <t>G.add_edge('D', 'G',  weight</t>
  </si>
  <si>
    <t>G.add_edge('D', 'H',  weight</t>
  </si>
  <si>
    <t>G.add_edge('D', 'L',  weight</t>
  </si>
  <si>
    <t>G.add_edge('D', 'M',  weight</t>
  </si>
  <si>
    <t>G.add_edge('D', 'Bs', weight</t>
  </si>
  <si>
    <t>G.add_edge('D', 'S',  weight</t>
  </si>
  <si>
    <t>G.add_edge('D', 'T',  weight</t>
  </si>
  <si>
    <t>G.add_edge('D', 'DB', weight</t>
  </si>
  <si>
    <t>G.add_edge('E', 'F',  weight</t>
  </si>
  <si>
    <t>G.add_edge('E', 'G',  weight</t>
  </si>
  <si>
    <t>G.add_edge('E', 'H',  weight</t>
  </si>
  <si>
    <t>G.add_edge('E', 'L',  weight</t>
  </si>
  <si>
    <t>G.add_edge('E', 'M',  weight</t>
  </si>
  <si>
    <t>G.add_edge('E', 'Bs', weight</t>
  </si>
  <si>
    <t>G.add_edge('E', 'S',  weight</t>
  </si>
  <si>
    <t>G.add_edge('E', 'T',  weight</t>
  </si>
  <si>
    <t>G.add_edge('E', 'DB', weight</t>
  </si>
  <si>
    <t>G.add_edge('F', 'G',  weight</t>
  </si>
  <si>
    <t>G.add_edge('F', 'H',  weight</t>
  </si>
  <si>
    <t>G.add_edge('F', 'L',  weight</t>
  </si>
  <si>
    <t>G.add_edge('F', 'M',  weight</t>
  </si>
  <si>
    <t>G.add_edge('F', 'Bs', weight</t>
  </si>
  <si>
    <t>G.add_edge('F', 'S',  weight</t>
  </si>
  <si>
    <t>G.add_edge('F', 'T',  weight</t>
  </si>
  <si>
    <t>G.add_edge('F', 'DB', weight</t>
  </si>
  <si>
    <t>G.add_edge('G', 'H',  weight</t>
  </si>
  <si>
    <t>G.add_edge('G', 'L',  weight</t>
  </si>
  <si>
    <t>G.add_edge('G', 'M',  weight</t>
  </si>
  <si>
    <t>G.add_edge('G', 'Bs', weight</t>
  </si>
  <si>
    <t>G.add_edge('G', 'S',  weight</t>
  </si>
  <si>
    <t>G.add_edge('G', 'T',  weight</t>
  </si>
  <si>
    <t>G.add_edge('G', 'DB', weight</t>
  </si>
  <si>
    <t>G.add_edge('L', 'M',  weight</t>
  </si>
  <si>
    <t>G.add_edge('L', 'Bs', weight</t>
  </si>
  <si>
    <t>G.add_edge('L', 'S',  weight</t>
  </si>
  <si>
    <t>G.add_edge('L', 'T',  weight</t>
  </si>
  <si>
    <t>G.add_edge('L', 'DB', weight</t>
  </si>
  <si>
    <t>G.add_edge('M', 'Bs', weight</t>
  </si>
  <si>
    <t>G.add_edge('M', 'S',  weight</t>
  </si>
  <si>
    <t>G.add_edge('M', 'T',  weight</t>
  </si>
  <si>
    <t>G.add_edge('M', 'DB', weight</t>
  </si>
  <si>
    <t>G.add_edge('Bs', 'S',  weight</t>
  </si>
  <si>
    <t>G.add_edge('Bs', 'T',  weight</t>
  </si>
  <si>
    <t>G.add_edge('Bs', 'DB', weight</t>
  </si>
  <si>
    <t>G.add_edge('S', 'T',  weight</t>
  </si>
  <si>
    <t>G.add_edge('S', 'DB', weight</t>
  </si>
  <si>
    <t>G.add_edge('T', 'DB', weight</t>
  </si>
  <si>
    <t>もっと特徴出すために二乗してみる</t>
    <rPh sb="3" eb="6">
      <t>トクチョウダ</t>
    </rPh>
    <rPh sb="10" eb="12">
      <t>ニジョウ</t>
    </rPh>
    <phoneticPr fontId="1"/>
  </si>
  <si>
    <t>上の値を1-100に正規化</t>
    <rPh sb="0" eb="1">
      <t>ウエ</t>
    </rPh>
    <rPh sb="2" eb="3">
      <t>アタイ</t>
    </rPh>
    <rPh sb="10" eb="13">
      <t>セイキカ</t>
    </rPh>
    <phoneticPr fontId="1"/>
  </si>
  <si>
    <t>100からの差を取り直す</t>
    <rPh sb="6" eb="7">
      <t>サ</t>
    </rPh>
    <rPh sb="8" eb="9">
      <t>ト</t>
    </rPh>
    <rPh sb="10" eb="11">
      <t>ナオ</t>
    </rPh>
    <phoneticPr fontId="1"/>
  </si>
  <si>
    <t>逆数*1000</t>
    <rPh sb="0" eb="2">
      <t>ギャクスウ</t>
    </rPh>
    <phoneticPr fontId="1"/>
  </si>
  <si>
    <t>長打率</t>
  </si>
  <si>
    <t>OPS</t>
  </si>
  <si>
    <t>sum</t>
    <phoneticPr fontId="1"/>
  </si>
  <si>
    <t>打点(%)</t>
    <rPh sb="0" eb="2">
      <t>ダテン</t>
    </rPh>
    <phoneticPr fontId="1"/>
  </si>
  <si>
    <t>OPS(%)</t>
    <phoneticPr fontId="1"/>
  </si>
  <si>
    <t>長打率(%)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</si>
</sst>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FD9-B296-0FAF91FD9FA7}"/>
            </c:ext>
          </c:extLst>
        </c:ser>
        <c:ser>
          <c:idx val="1"/>
          <c:order val="1"/>
          <c:tx>
            <c:v>打点（％）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FD9-B296-0FAF91FD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59048"/>
        <c:axId val="556958064"/>
      </c:lineChart>
      <c:catAx>
        <c:axId val="556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8064"/>
        <c:crosses val="autoZero"/>
        <c:auto val="1"/>
        <c:lblAlgn val="ctr"/>
        <c:lblOffset val="100"/>
        <c:noMultiLvlLbl val="0"/>
      </c:catAx>
      <c:valAx>
        <c:axId val="556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E-4398-83AA-62E788933752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E-4398-83AA-62E7889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79160"/>
        <c:axId val="667879488"/>
      </c:lineChart>
      <c:catAx>
        <c:axId val="667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488"/>
        <c:crosses val="autoZero"/>
        <c:auto val="1"/>
        <c:lblAlgn val="ctr"/>
        <c:lblOffset val="100"/>
        <c:noMultiLvlLbl val="0"/>
      </c:catAx>
      <c:valAx>
        <c:axId val="6678794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Marines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7E6-8EE2-DA7F4FCEFAA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7E6-8EE2-DA7F4FCE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50360"/>
        <c:axId val="566348392"/>
      </c:lineChart>
      <c:catAx>
        <c:axId val="5663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48392"/>
        <c:crosses val="autoZero"/>
        <c:auto val="1"/>
        <c:lblAlgn val="ctr"/>
        <c:lblOffset val="100"/>
        <c:noMultiLvlLbl val="0"/>
      </c:catAx>
      <c:valAx>
        <c:axId val="566348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Buffaloes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D86-8E92-7BE1CE842C0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4D86-8E92-7BE1CE84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2688"/>
        <c:axId val="562590720"/>
      </c:lineChart>
      <c:catAx>
        <c:axId val="5625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0720"/>
        <c:crosses val="autoZero"/>
        <c:auto val="1"/>
        <c:lblAlgn val="ctr"/>
        <c:lblOffset val="100"/>
        <c:noMultiLvlLbl val="0"/>
      </c:catAx>
      <c:valAx>
        <c:axId val="56259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D56989-5495-441C-8A74-8BCD3EF33C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272038-4FA7-48C2-9A54-CFBF6467FB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9B31F0-83C2-43A1-8948-48027A7749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918E31-9AD4-4FD5-9394-538E06EFCC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C02482-E2A8-4F7F-B8F9-97A7C47973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7A415D-562D-4495-BD03-F3F020D02C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F239CC-291A-4593-84E6-30CCB9FB65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3781BD-F0D7-457A-A75E-29233D8245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4226BE-1FD4-4968-B26B-CD9C689156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F50C5C-4973-4A16-A1FD-E05B04EE82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7D92FA-5031-4A8B-B5F0-5B965A5140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E88586-245B-4ACF-96B9-925C5B2E5F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打点!$C$51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F24A6A-9B82-47D8-A2D1-19E1E18A0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909572-18AD-4E0F-AA17-7125840357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A67CFC-B4B4-4C64-B9B8-574173F5DB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A03D9B-152A-40E7-B373-FF04AF5B64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2E09F5-EB5F-4390-86F1-F59F1F62A5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CAEF92-D2E3-4764-A643-87B325D7BC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64B3C7-34F7-4C92-89E7-4E54F64CE1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4A2A05-5582-44FA-AD9C-B00CD00A56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5401C8-43B7-4DAE-86C4-6B323D64E7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F44245-462C-435A-AD2B-0FDDE661EB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E9017F-FEAA-4586-A387-24BF93E26B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3F1EED-ACBE-4EF9-BC1C-6F3FB23260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打点!$B$52:$B$63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打点!$C$52:$C$63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打点!$A$52:$A$63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C903E3-B552-4751-AB6C-5E9BC72043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B719D7-F774-4361-821A-3C86DEE609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987D9E-32AC-43B2-90CC-F4BE6B379E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57BA2F-BC22-4D33-867C-3BF5128F9E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15AAA0-A386-46B8-9E39-BE70E8216E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E608BD-268C-4543-B9A5-1831B6A457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AEB1B1-DF8E-4FCB-9476-120143BD0A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414750-AF28-4726-8FB0-4CE0EA7294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B0AD50-E975-4F68-8652-733668735C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E6FD950-3354-4E1A-A745-AD8A3B2F4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0581D7-51B0-4771-9624-871886CB07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A8C755C-362F-4EF5-B933-11240BEEEA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6DB8D7-0A98-4A68-AC3A-B2DB83988E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F5-4AEE-88AD-96D20E3E5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78D889-54AB-4B11-9A41-7340A46E8A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F5-4AEE-88AD-96D20E3E5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250C41-C1B2-47F5-98B8-83A9BF8C59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F5-4AEE-88AD-96D20E3E5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F66419-3F94-4A8C-A416-5E1BD584E2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F5-4AEE-88AD-96D20E3E5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0BA844-3968-4790-B526-ECC5FA82B8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F5-4AEE-88AD-96D20E3E5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CB2A07-DE0F-4AED-9523-2A88485128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F5-4AEE-88AD-96D20E3E5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6FB8C7-AD65-4B8C-BDD5-0944F3207E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F5-4AEE-88AD-96D20E3E5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A2C80E-C50F-4481-BB42-187031D7A9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F5-4AEE-88AD-96D20E3E5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E29CB4-F88E-42CF-AFFB-E45B6A1F22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FF5-4AEE-88AD-96D20E3E5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FC50C4-C90C-4FEF-98C9-0C2DC64B86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FF5-4AEE-88AD-96D20E3E5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C21B45-46D3-40F3-844A-36CA59058F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F5-4AEE-88AD-96D20E3E5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80EE89-1EE7-4324-BE82-A5A71522E1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FF5-4AEE-88AD-96D20E3E5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打点!$F$17:$F$28</c:f>
              <c:numCache>
                <c:formatCode>General</c:formatCode>
                <c:ptCount val="12"/>
                <c:pt idx="0">
                  <c:v>14.24</c:v>
                </c:pt>
                <c:pt idx="1">
                  <c:v>14.91442542787286</c:v>
                </c:pt>
                <c:pt idx="2">
                  <c:v>10.207939508506616</c:v>
                </c:pt>
                <c:pt idx="3">
                  <c:v>17.025862068965516</c:v>
                </c:pt>
                <c:pt idx="4">
                  <c:v>17.130620985010705</c:v>
                </c:pt>
                <c:pt idx="5">
                  <c:v>18.664383561643834</c:v>
                </c:pt>
                <c:pt idx="6">
                  <c:v>11.128775834658187</c:v>
                </c:pt>
                <c:pt idx="7">
                  <c:v>15.49636803874092</c:v>
                </c:pt>
                <c:pt idx="8">
                  <c:v>8.3507306889352826</c:v>
                </c:pt>
                <c:pt idx="9">
                  <c:v>13.267813267813267</c:v>
                </c:pt>
                <c:pt idx="10">
                  <c:v>16.015625</c:v>
                </c:pt>
                <c:pt idx="11">
                  <c:v>13.743218806509946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F5-4AEE-88AD-96D20E3E5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146040"/>
        <c:axId val="421147024"/>
      </c:scatterChart>
      <c:valAx>
        <c:axId val="4211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7024"/>
        <c:crosses val="autoZero"/>
        <c:crossBetween val="midCat"/>
      </c:valAx>
      <c:valAx>
        <c:axId val="421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6D1-A135-708214BF3DA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D-46D1-A135-708214BF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05248"/>
        <c:axId val="562404920"/>
      </c:lineChart>
      <c:catAx>
        <c:axId val="562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4920"/>
        <c:crosses val="autoZero"/>
        <c:auto val="1"/>
        <c:lblAlgn val="ctr"/>
        <c:lblOffset val="100"/>
        <c:noMultiLvlLbl val="0"/>
      </c:catAx>
      <c:valAx>
        <c:axId val="5624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96-BCFE-5B5724A5EF1E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96-BCFE-5B5724A5EF1E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696-BCFE-5B5724A5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48552"/>
        <c:axId val="676954456"/>
      </c:lineChart>
      <c:catAx>
        <c:axId val="6769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54456"/>
        <c:crosses val="autoZero"/>
        <c:auto val="1"/>
        <c:lblAlgn val="ctr"/>
        <c:lblOffset val="100"/>
        <c:noMultiLvlLbl val="0"/>
      </c:catAx>
      <c:valAx>
        <c:axId val="6769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OPS'!$B$2:$J$2</c:f>
              <c:numCache>
                <c:formatCode>General</c:formatCode>
                <c:ptCount val="9"/>
                <c:pt idx="0">
                  <c:v>0.40600000000000003</c:v>
                </c:pt>
                <c:pt idx="1">
                  <c:v>0.40300000000000002</c:v>
                </c:pt>
                <c:pt idx="2">
                  <c:v>0.50600000000000001</c:v>
                </c:pt>
                <c:pt idx="3">
                  <c:v>0.56899999999999995</c:v>
                </c:pt>
                <c:pt idx="4">
                  <c:v>0.42599999999999999</c:v>
                </c:pt>
                <c:pt idx="5">
                  <c:v>0.53500000000000003</c:v>
                </c:pt>
                <c:pt idx="6">
                  <c:v>0.35799999999999998</c:v>
                </c:pt>
                <c:pt idx="7">
                  <c:v>0.34699999999999998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B-4F62-9F25-97909C4A1964}"/>
            </c:ext>
          </c:extLst>
        </c:ser>
        <c:ser>
          <c:idx val="1"/>
          <c:order val="1"/>
          <c:tx>
            <c:strRef>
              <c:f>'長打率, OPS'!$A$3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OPS'!$B$3:$J$3</c:f>
              <c:numCache>
                <c:formatCode>General</c:formatCode>
                <c:ptCount val="9"/>
                <c:pt idx="0">
                  <c:v>0.37</c:v>
                </c:pt>
                <c:pt idx="1">
                  <c:v>0.32300000000000001</c:v>
                </c:pt>
                <c:pt idx="2">
                  <c:v>0.35899999999999999</c:v>
                </c:pt>
                <c:pt idx="3">
                  <c:v>0.495</c:v>
                </c:pt>
                <c:pt idx="4">
                  <c:v>0.45600000000000002</c:v>
                </c:pt>
                <c:pt idx="5">
                  <c:v>0.39100000000000001</c:v>
                </c:pt>
                <c:pt idx="6">
                  <c:v>0.41399999999999998</c:v>
                </c:pt>
                <c:pt idx="7">
                  <c:v>0.27600000000000002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F62-9F25-97909C4A1964}"/>
            </c:ext>
          </c:extLst>
        </c:ser>
        <c:ser>
          <c:idx val="2"/>
          <c:order val="2"/>
          <c:tx>
            <c:strRef>
              <c:f>'長打率, OPS'!$A$4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OPS'!$B$4:$J$4</c:f>
              <c:numCache>
                <c:formatCode>General</c:formatCode>
                <c:ptCount val="9"/>
                <c:pt idx="0">
                  <c:v>0.47299999999999998</c:v>
                </c:pt>
                <c:pt idx="1">
                  <c:v>0.45900000000000002</c:v>
                </c:pt>
                <c:pt idx="2">
                  <c:v>0.39300000000000002</c:v>
                </c:pt>
                <c:pt idx="3">
                  <c:v>0.42</c:v>
                </c:pt>
                <c:pt idx="4">
                  <c:v>0.372</c:v>
                </c:pt>
                <c:pt idx="5">
                  <c:v>0.41299999999999998</c:v>
                </c:pt>
                <c:pt idx="6">
                  <c:v>0.38500000000000001</c:v>
                </c:pt>
                <c:pt idx="7">
                  <c:v>0.30499999999999999</c:v>
                </c:pt>
                <c:pt idx="8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B-4F62-9F25-97909C4A1964}"/>
            </c:ext>
          </c:extLst>
        </c:ser>
        <c:ser>
          <c:idx val="3"/>
          <c:order val="3"/>
          <c:tx>
            <c:strRef>
              <c:f>'長打率, OPS'!$A$5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OPS'!$B$5:$J$5</c:f>
              <c:numCache>
                <c:formatCode>General</c:formatCode>
                <c:ptCount val="9"/>
                <c:pt idx="0">
                  <c:v>0.40899999999999997</c:v>
                </c:pt>
                <c:pt idx="1">
                  <c:v>0.309</c:v>
                </c:pt>
                <c:pt idx="2">
                  <c:v>0.53800000000000003</c:v>
                </c:pt>
                <c:pt idx="3">
                  <c:v>0.39500000000000002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0.30399999999999999</c:v>
                </c:pt>
                <c:pt idx="7">
                  <c:v>0.26600000000000001</c:v>
                </c:pt>
                <c:pt idx="8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B-4F62-9F25-97909C4A1964}"/>
            </c:ext>
          </c:extLst>
        </c:ser>
        <c:ser>
          <c:idx val="4"/>
          <c:order val="4"/>
          <c:tx>
            <c:strRef>
              <c:f>'長打率, OPS'!$A$6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OPS'!$B$6:$J$6</c:f>
              <c:numCache>
                <c:formatCode>General</c:formatCode>
                <c:ptCount val="9"/>
                <c:pt idx="0">
                  <c:v>0.36199999999999999</c:v>
                </c:pt>
                <c:pt idx="1">
                  <c:v>0.371</c:v>
                </c:pt>
                <c:pt idx="2">
                  <c:v>0.42899999999999999</c:v>
                </c:pt>
                <c:pt idx="3">
                  <c:v>0.39300000000000002</c:v>
                </c:pt>
                <c:pt idx="4">
                  <c:v>0.47</c:v>
                </c:pt>
                <c:pt idx="5">
                  <c:v>0.377</c:v>
                </c:pt>
                <c:pt idx="6">
                  <c:v>0.433</c:v>
                </c:pt>
                <c:pt idx="7">
                  <c:v>0.26600000000000001</c:v>
                </c:pt>
                <c:pt idx="8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B-4F62-9F25-97909C4A1964}"/>
            </c:ext>
          </c:extLst>
        </c:ser>
        <c:ser>
          <c:idx val="5"/>
          <c:order val="5"/>
          <c:tx>
            <c:strRef>
              <c:f>'長打率, OPS'!$A$7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OPS'!$B$7:$J$7</c:f>
              <c:numCache>
                <c:formatCode>General</c:formatCode>
                <c:ptCount val="9"/>
                <c:pt idx="0">
                  <c:v>0.34</c:v>
                </c:pt>
                <c:pt idx="1">
                  <c:v>0.41699999999999998</c:v>
                </c:pt>
                <c:pt idx="2">
                  <c:v>0.51900000000000002</c:v>
                </c:pt>
                <c:pt idx="3">
                  <c:v>0.48099999999999998</c:v>
                </c:pt>
                <c:pt idx="4">
                  <c:v>0.51100000000000001</c:v>
                </c:pt>
                <c:pt idx="5">
                  <c:v>0.36599999999999999</c:v>
                </c:pt>
                <c:pt idx="6">
                  <c:v>0.441</c:v>
                </c:pt>
                <c:pt idx="7">
                  <c:v>0.434</c:v>
                </c:pt>
                <c:pt idx="8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B-4F62-9F25-97909C4A1964}"/>
            </c:ext>
          </c:extLst>
        </c:ser>
        <c:ser>
          <c:idx val="6"/>
          <c:order val="6"/>
          <c:tx>
            <c:strRef>
              <c:f>'長打率, OPS'!$A$8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OPS'!$B$8:$J$8</c:f>
              <c:numCache>
                <c:formatCode>General</c:formatCode>
                <c:ptCount val="9"/>
                <c:pt idx="0">
                  <c:v>0.48799999999999999</c:v>
                </c:pt>
                <c:pt idx="1">
                  <c:v>0.34899999999999998</c:v>
                </c:pt>
                <c:pt idx="2">
                  <c:v>0.496</c:v>
                </c:pt>
                <c:pt idx="3">
                  <c:v>0.47399999999999998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0.378</c:v>
                </c:pt>
                <c:pt idx="7">
                  <c:v>0.32500000000000001</c:v>
                </c:pt>
                <c:pt idx="8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B-4F62-9F25-97909C4A1964}"/>
            </c:ext>
          </c:extLst>
        </c:ser>
        <c:ser>
          <c:idx val="7"/>
          <c:order val="7"/>
          <c:tx>
            <c:strRef>
              <c:f>'長打率, OPS'!$A$9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OPS'!$B$9:$J$9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0.374</c:v>
                </c:pt>
                <c:pt idx="2">
                  <c:v>0.34899999999999998</c:v>
                </c:pt>
                <c:pt idx="3">
                  <c:v>0.39</c:v>
                </c:pt>
                <c:pt idx="4">
                  <c:v>0.43099999999999999</c:v>
                </c:pt>
                <c:pt idx="5">
                  <c:v>0.39300000000000002</c:v>
                </c:pt>
                <c:pt idx="6">
                  <c:v>0.33300000000000002</c:v>
                </c:pt>
                <c:pt idx="7">
                  <c:v>0.30099999999999999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2B-4F62-9F25-97909C4A1964}"/>
            </c:ext>
          </c:extLst>
        </c:ser>
        <c:ser>
          <c:idx val="8"/>
          <c:order val="8"/>
          <c:tx>
            <c:strRef>
              <c:f>'長打率, OPS'!$A$10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OPS'!$B$10:$J$10</c:f>
              <c:numCache>
                <c:formatCode>General</c:formatCode>
                <c:ptCount val="9"/>
                <c:pt idx="0">
                  <c:v>0.45100000000000001</c:v>
                </c:pt>
                <c:pt idx="1">
                  <c:v>0.3</c:v>
                </c:pt>
                <c:pt idx="2">
                  <c:v>0.33500000000000002</c:v>
                </c:pt>
                <c:pt idx="3">
                  <c:v>0.46800000000000003</c:v>
                </c:pt>
                <c:pt idx="4">
                  <c:v>0.374</c:v>
                </c:pt>
                <c:pt idx="5">
                  <c:v>0.501</c:v>
                </c:pt>
                <c:pt idx="6">
                  <c:v>0.35599999999999998</c:v>
                </c:pt>
                <c:pt idx="7">
                  <c:v>0.31</c:v>
                </c:pt>
                <c:pt idx="8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2B-4F62-9F25-97909C4A1964}"/>
            </c:ext>
          </c:extLst>
        </c:ser>
        <c:ser>
          <c:idx val="9"/>
          <c:order val="9"/>
          <c:tx>
            <c:strRef>
              <c:f>'長打率, OPS'!$A$11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OPS'!$B$11:$J$11</c:f>
              <c:numCache>
                <c:formatCode>General</c:formatCode>
                <c:ptCount val="9"/>
                <c:pt idx="0">
                  <c:v>0.375</c:v>
                </c:pt>
                <c:pt idx="1">
                  <c:v>0.29099999999999998</c:v>
                </c:pt>
                <c:pt idx="2">
                  <c:v>0.45400000000000001</c:v>
                </c:pt>
                <c:pt idx="3">
                  <c:v>0.439</c:v>
                </c:pt>
                <c:pt idx="4">
                  <c:v>0.36499999999999999</c:v>
                </c:pt>
                <c:pt idx="5">
                  <c:v>0.27500000000000002</c:v>
                </c:pt>
                <c:pt idx="6">
                  <c:v>0.32200000000000001</c:v>
                </c:pt>
                <c:pt idx="7">
                  <c:v>0.29499999999999998</c:v>
                </c:pt>
                <c:pt idx="8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2B-4F62-9F25-97909C4A1964}"/>
            </c:ext>
          </c:extLst>
        </c:ser>
        <c:ser>
          <c:idx val="10"/>
          <c:order val="10"/>
          <c:tx>
            <c:strRef>
              <c:f>'長打率, OPS'!$A$12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OPS'!$B$12:$J$12</c:f>
              <c:numCache>
                <c:formatCode>General</c:formatCode>
                <c:ptCount val="9"/>
                <c:pt idx="0">
                  <c:v>0.41899999999999998</c:v>
                </c:pt>
                <c:pt idx="1">
                  <c:v>0.374</c:v>
                </c:pt>
                <c:pt idx="2">
                  <c:v>0.434</c:v>
                </c:pt>
                <c:pt idx="3">
                  <c:v>0.38500000000000001</c:v>
                </c:pt>
                <c:pt idx="4">
                  <c:v>0.42099999999999999</c:v>
                </c:pt>
                <c:pt idx="5">
                  <c:v>0.36899999999999999</c:v>
                </c:pt>
                <c:pt idx="6">
                  <c:v>0.38700000000000001</c:v>
                </c:pt>
                <c:pt idx="7">
                  <c:v>0.29299999999999998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2B-4F62-9F25-97909C4A1964}"/>
            </c:ext>
          </c:extLst>
        </c:ser>
        <c:ser>
          <c:idx val="11"/>
          <c:order val="11"/>
          <c:tx>
            <c:strRef>
              <c:f>'長打率, OPS'!$A$13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OPS'!$B$13:$J$13</c:f>
              <c:numCache>
                <c:formatCode>General</c:formatCode>
                <c:ptCount val="9"/>
                <c:pt idx="0">
                  <c:v>0.41499999999999998</c:v>
                </c:pt>
                <c:pt idx="1">
                  <c:v>0.374</c:v>
                </c:pt>
                <c:pt idx="2">
                  <c:v>0.53200000000000003</c:v>
                </c:pt>
                <c:pt idx="3">
                  <c:v>0.497</c:v>
                </c:pt>
                <c:pt idx="4">
                  <c:v>0.47199999999999998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0.21199999999999999</c:v>
                </c:pt>
                <c:pt idx="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2B-4F62-9F25-97909C4A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17992"/>
        <c:axId val="482522912"/>
      </c:lineChart>
      <c:catAx>
        <c:axId val="482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22912"/>
        <c:crosses val="autoZero"/>
        <c:auto val="1"/>
        <c:lblAlgn val="ctr"/>
        <c:lblOffset val="100"/>
        <c:noMultiLvlLbl val="0"/>
      </c:catAx>
      <c:valAx>
        <c:axId val="482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OPS'!$B$16:$J$16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0.71499999999999997</c:v>
                </c:pt>
                <c:pt idx="2">
                  <c:v>0.90900000000000003</c:v>
                </c:pt>
                <c:pt idx="3">
                  <c:v>0.98099999999999998</c:v>
                </c:pt>
                <c:pt idx="4">
                  <c:v>0.75700000000000001</c:v>
                </c:pt>
                <c:pt idx="5">
                  <c:v>0.90900000000000003</c:v>
                </c:pt>
                <c:pt idx="6">
                  <c:v>0.68</c:v>
                </c:pt>
                <c:pt idx="7">
                  <c:v>0.66300000000000003</c:v>
                </c:pt>
                <c:pt idx="8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117-93D5-1470F94DE50B}"/>
            </c:ext>
          </c:extLst>
        </c:ser>
        <c:ser>
          <c:idx val="1"/>
          <c:order val="1"/>
          <c:tx>
            <c:strRef>
              <c:f>'長打率, OPS'!$A$17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OPS'!$B$17:$J$17</c:f>
              <c:numCache>
                <c:formatCode>General</c:formatCode>
                <c:ptCount val="9"/>
                <c:pt idx="0">
                  <c:v>0.69299999999999995</c:v>
                </c:pt>
                <c:pt idx="1">
                  <c:v>0.63700000000000001</c:v>
                </c:pt>
                <c:pt idx="2">
                  <c:v>0.68700000000000006</c:v>
                </c:pt>
                <c:pt idx="3">
                  <c:v>0.81499999999999995</c:v>
                </c:pt>
                <c:pt idx="4">
                  <c:v>0.79100000000000004</c:v>
                </c:pt>
                <c:pt idx="5">
                  <c:v>0.71099999999999997</c:v>
                </c:pt>
                <c:pt idx="6">
                  <c:v>0.71499999999999997</c:v>
                </c:pt>
                <c:pt idx="7">
                  <c:v>0.57199999999999995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117-93D5-1470F94DE50B}"/>
            </c:ext>
          </c:extLst>
        </c:ser>
        <c:ser>
          <c:idx val="2"/>
          <c:order val="2"/>
          <c:tx>
            <c:strRef>
              <c:f>'長打率, OPS'!$A$18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OPS'!$B$18:$J$18</c:f>
              <c:numCache>
                <c:formatCode>General</c:formatCode>
                <c:ptCount val="9"/>
                <c:pt idx="0">
                  <c:v>0.84099999999999997</c:v>
                </c:pt>
                <c:pt idx="1">
                  <c:v>0.81100000000000005</c:v>
                </c:pt>
                <c:pt idx="2">
                  <c:v>0.71099999999999997</c:v>
                </c:pt>
                <c:pt idx="3">
                  <c:v>0.73599999999999999</c:v>
                </c:pt>
                <c:pt idx="4">
                  <c:v>0.73</c:v>
                </c:pt>
                <c:pt idx="5">
                  <c:v>0.746</c:v>
                </c:pt>
                <c:pt idx="6">
                  <c:v>0.68799999999999994</c:v>
                </c:pt>
                <c:pt idx="7">
                  <c:v>0.61599999999999999</c:v>
                </c:pt>
                <c:pt idx="8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117-93D5-1470F94DE50B}"/>
            </c:ext>
          </c:extLst>
        </c:ser>
        <c:ser>
          <c:idx val="3"/>
          <c:order val="3"/>
          <c:tx>
            <c:strRef>
              <c:f>'長打率, OPS'!$A$19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OPS'!$B$19:$J$19</c:f>
              <c:numCache>
                <c:formatCode>General</c:formatCode>
                <c:ptCount val="9"/>
                <c:pt idx="0">
                  <c:v>0.77100000000000002</c:v>
                </c:pt>
                <c:pt idx="1">
                  <c:v>0.57999999999999996</c:v>
                </c:pt>
                <c:pt idx="2">
                  <c:v>0.98199999999999998</c:v>
                </c:pt>
                <c:pt idx="3">
                  <c:v>0.71399999999999997</c:v>
                </c:pt>
                <c:pt idx="4">
                  <c:v>0.77500000000000002</c:v>
                </c:pt>
                <c:pt idx="5">
                  <c:v>0.59399999999999997</c:v>
                </c:pt>
                <c:pt idx="6">
                  <c:v>0.54600000000000004</c:v>
                </c:pt>
                <c:pt idx="7">
                  <c:v>0.53100000000000003</c:v>
                </c:pt>
                <c:pt idx="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117-93D5-1470F94DE50B}"/>
            </c:ext>
          </c:extLst>
        </c:ser>
        <c:ser>
          <c:idx val="4"/>
          <c:order val="4"/>
          <c:tx>
            <c:strRef>
              <c:f>'長打率, OPS'!$A$20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OPS'!$B$20:$J$20</c:f>
              <c:numCache>
                <c:formatCode>General</c:formatCode>
                <c:ptCount val="9"/>
                <c:pt idx="0">
                  <c:v>0.68100000000000005</c:v>
                </c:pt>
                <c:pt idx="1">
                  <c:v>0.69199999999999995</c:v>
                </c:pt>
                <c:pt idx="2">
                  <c:v>0.79900000000000004</c:v>
                </c:pt>
                <c:pt idx="3">
                  <c:v>0.72099999999999997</c:v>
                </c:pt>
                <c:pt idx="4">
                  <c:v>0.82599999999999996</c:v>
                </c:pt>
                <c:pt idx="5">
                  <c:v>0.69099999999999995</c:v>
                </c:pt>
                <c:pt idx="6">
                  <c:v>0.77700000000000002</c:v>
                </c:pt>
                <c:pt idx="7">
                  <c:v>0.55700000000000005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117-93D5-1470F94DE50B}"/>
            </c:ext>
          </c:extLst>
        </c:ser>
        <c:ser>
          <c:idx val="5"/>
          <c:order val="5"/>
          <c:tx>
            <c:strRef>
              <c:f>'長打率, OPS'!$A$21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OPS'!$B$21:$J$21</c:f>
              <c:numCache>
                <c:formatCode>General</c:formatCode>
                <c:ptCount val="9"/>
                <c:pt idx="0">
                  <c:v>0.66800000000000004</c:v>
                </c:pt>
                <c:pt idx="1">
                  <c:v>0.72799999999999998</c:v>
                </c:pt>
                <c:pt idx="2">
                  <c:v>0.92700000000000005</c:v>
                </c:pt>
                <c:pt idx="3">
                  <c:v>0.85699999999999998</c:v>
                </c:pt>
                <c:pt idx="4">
                  <c:v>0.85599999999999998</c:v>
                </c:pt>
                <c:pt idx="5">
                  <c:v>0.68100000000000005</c:v>
                </c:pt>
                <c:pt idx="6">
                  <c:v>0.75600000000000001</c:v>
                </c:pt>
                <c:pt idx="7">
                  <c:v>0.77100000000000002</c:v>
                </c:pt>
                <c:pt idx="8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3-4117-93D5-1470F94DE50B}"/>
            </c:ext>
          </c:extLst>
        </c:ser>
        <c:ser>
          <c:idx val="6"/>
          <c:order val="6"/>
          <c:tx>
            <c:strRef>
              <c:f>'長打率, OPS'!$A$22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OPS'!$B$22:$J$22</c:f>
              <c:numCache>
                <c:formatCode>General</c:formatCode>
                <c:ptCount val="9"/>
                <c:pt idx="0">
                  <c:v>0.86299999999999999</c:v>
                </c:pt>
                <c:pt idx="1">
                  <c:v>0.67</c:v>
                </c:pt>
                <c:pt idx="2">
                  <c:v>0.88300000000000001</c:v>
                </c:pt>
                <c:pt idx="3">
                  <c:v>0.80200000000000005</c:v>
                </c:pt>
                <c:pt idx="4">
                  <c:v>0.76100000000000001</c:v>
                </c:pt>
                <c:pt idx="5">
                  <c:v>0.78800000000000003</c:v>
                </c:pt>
                <c:pt idx="6">
                  <c:v>0.67900000000000005</c:v>
                </c:pt>
                <c:pt idx="7">
                  <c:v>0.628</c:v>
                </c:pt>
                <c:pt idx="8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3-4117-93D5-1470F94DE50B}"/>
            </c:ext>
          </c:extLst>
        </c:ser>
        <c:ser>
          <c:idx val="7"/>
          <c:order val="7"/>
          <c:tx>
            <c:strRef>
              <c:f>'長打率, OPS'!$A$23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OPS'!$B$23:$J$23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0.68200000000000005</c:v>
                </c:pt>
                <c:pt idx="2">
                  <c:v>0.68300000000000005</c:v>
                </c:pt>
                <c:pt idx="3">
                  <c:v>0.69699999999999995</c:v>
                </c:pt>
                <c:pt idx="4">
                  <c:v>0.78200000000000003</c:v>
                </c:pt>
                <c:pt idx="5">
                  <c:v>0.72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3-4117-93D5-1470F94DE50B}"/>
            </c:ext>
          </c:extLst>
        </c:ser>
        <c:ser>
          <c:idx val="8"/>
          <c:order val="8"/>
          <c:tx>
            <c:strRef>
              <c:f>'長打率, OPS'!$A$24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OPS'!$B$24:$J$24</c:f>
              <c:numCache>
                <c:formatCode>General</c:formatCode>
                <c:ptCount val="9"/>
                <c:pt idx="0">
                  <c:v>0.79100000000000004</c:v>
                </c:pt>
                <c:pt idx="1">
                  <c:v>0.57799999999999996</c:v>
                </c:pt>
                <c:pt idx="2">
                  <c:v>0.65600000000000003</c:v>
                </c:pt>
                <c:pt idx="3">
                  <c:v>0.80300000000000005</c:v>
                </c:pt>
                <c:pt idx="4">
                  <c:v>0.73299999999999998</c:v>
                </c:pt>
                <c:pt idx="5">
                  <c:v>0.871</c:v>
                </c:pt>
                <c:pt idx="6">
                  <c:v>0.66800000000000004</c:v>
                </c:pt>
                <c:pt idx="7">
                  <c:v>0.60099999999999998</c:v>
                </c:pt>
                <c:pt idx="8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3-4117-93D5-1470F94DE50B}"/>
            </c:ext>
          </c:extLst>
        </c:ser>
        <c:ser>
          <c:idx val="9"/>
          <c:order val="9"/>
          <c:tx>
            <c:strRef>
              <c:f>'長打率, OPS'!$A$25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OPS'!$B$25:$J$25</c:f>
              <c:numCache>
                <c:formatCode>General</c:formatCode>
                <c:ptCount val="9"/>
                <c:pt idx="0">
                  <c:v>0.746</c:v>
                </c:pt>
                <c:pt idx="1">
                  <c:v>0.58199999999999996</c:v>
                </c:pt>
                <c:pt idx="2">
                  <c:v>0.80500000000000005</c:v>
                </c:pt>
                <c:pt idx="3">
                  <c:v>0.79100000000000004</c:v>
                </c:pt>
                <c:pt idx="4">
                  <c:v>0.65900000000000003</c:v>
                </c:pt>
                <c:pt idx="5">
                  <c:v>0.55300000000000005</c:v>
                </c:pt>
                <c:pt idx="6">
                  <c:v>0.64300000000000002</c:v>
                </c:pt>
                <c:pt idx="7">
                  <c:v>0.59599999999999997</c:v>
                </c:pt>
                <c:pt idx="8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3-4117-93D5-1470F94DE50B}"/>
            </c:ext>
          </c:extLst>
        </c:ser>
        <c:ser>
          <c:idx val="10"/>
          <c:order val="10"/>
          <c:tx>
            <c:strRef>
              <c:f>'長打率, OPS'!$A$26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OPS'!$B$26:$J$26</c:f>
              <c:numCache>
                <c:formatCode>General</c:formatCode>
                <c:ptCount val="9"/>
                <c:pt idx="0">
                  <c:v>0.75800000000000001</c:v>
                </c:pt>
                <c:pt idx="1">
                  <c:v>0.73099999999999998</c:v>
                </c:pt>
                <c:pt idx="2">
                  <c:v>0.79600000000000004</c:v>
                </c:pt>
                <c:pt idx="3">
                  <c:v>0.74</c:v>
                </c:pt>
                <c:pt idx="4">
                  <c:v>0.72799999999999998</c:v>
                </c:pt>
                <c:pt idx="5">
                  <c:v>0.74099999999999999</c:v>
                </c:pt>
                <c:pt idx="6">
                  <c:v>0.73199999999999998</c:v>
                </c:pt>
                <c:pt idx="7">
                  <c:v>0.58899999999999997</c:v>
                </c:pt>
                <c:pt idx="8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3-4117-93D5-1470F94DE50B}"/>
            </c:ext>
          </c:extLst>
        </c:ser>
        <c:ser>
          <c:idx val="11"/>
          <c:order val="11"/>
          <c:tx>
            <c:strRef>
              <c:f>'長打率, OPS'!$A$27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OPS'!$B$27:$J$27</c:f>
              <c:numCache>
                <c:formatCode>General</c:formatCode>
                <c:ptCount val="9"/>
                <c:pt idx="0">
                  <c:v>0.747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0.86</c:v>
                </c:pt>
                <c:pt idx="4">
                  <c:v>0.83699999999999997</c:v>
                </c:pt>
                <c:pt idx="5">
                  <c:v>0.61099999999999999</c:v>
                </c:pt>
                <c:pt idx="6">
                  <c:v>0.628</c:v>
                </c:pt>
                <c:pt idx="7">
                  <c:v>0.41899999999999998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3-4117-93D5-1470F94D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9056"/>
        <c:axId val="473926760"/>
      </c:lineChart>
      <c:catAx>
        <c:axId val="4739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6760"/>
        <c:crosses val="autoZero"/>
        <c:auto val="1"/>
        <c:lblAlgn val="ctr"/>
        <c:lblOffset val="100"/>
        <c:noMultiLvlLbl val="0"/>
      </c:catAx>
      <c:valAx>
        <c:axId val="473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OPS'!$B$32:$J$32</c:f>
              <c:numCache>
                <c:formatCode>General</c:formatCode>
                <c:ptCount val="9"/>
                <c:pt idx="0">
                  <c:v>13.471945314725147</c:v>
                </c:pt>
                <c:pt idx="1">
                  <c:v>13.073198518940474</c:v>
                </c:pt>
                <c:pt idx="2">
                  <c:v>11.193392195955568</c:v>
                </c:pt>
                <c:pt idx="3">
                  <c:v>11.9624038735403</c:v>
                </c:pt>
                <c:pt idx="4">
                  <c:v>10.595272002278552</c:v>
                </c:pt>
                <c:pt idx="5">
                  <c:v>11.763030475647962</c:v>
                </c:pt>
                <c:pt idx="6">
                  <c:v>10.96553688407861</c:v>
                </c:pt>
                <c:pt idx="7">
                  <c:v>8.6869837653090283</c:v>
                </c:pt>
                <c:pt idx="8">
                  <c:v>8.2882369695243518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E16-9D49-3F6857B61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OPS'!$B$46:$J$46</c:f>
              <c:numCache>
                <c:formatCode>General</c:formatCode>
                <c:ptCount val="9"/>
                <c:pt idx="0">
                  <c:v>13.022607618457727</c:v>
                </c:pt>
                <c:pt idx="1">
                  <c:v>12.558067513161971</c:v>
                </c:pt>
                <c:pt idx="2">
                  <c:v>11.009600495509446</c:v>
                </c:pt>
                <c:pt idx="3">
                  <c:v>11.396717249922578</c:v>
                </c:pt>
                <c:pt idx="4">
                  <c:v>11.303809228863425</c:v>
                </c:pt>
                <c:pt idx="5">
                  <c:v>11.551563951687831</c:v>
                </c:pt>
                <c:pt idx="6">
                  <c:v>10.653453081449365</c:v>
                </c:pt>
                <c:pt idx="7">
                  <c:v>9.5385568287395479</c:v>
                </c:pt>
                <c:pt idx="8">
                  <c:v>8.9656240322081135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E16-9D49-3F6857B611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OPS'!$B$60:$J$60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E16-9D49-3F6857B6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36376"/>
        <c:axId val="482436704"/>
      </c:lineChart>
      <c:catAx>
        <c:axId val="48243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704"/>
        <c:crosses val="autoZero"/>
        <c:auto val="1"/>
        <c:lblAlgn val="ctr"/>
        <c:lblOffset val="100"/>
        <c:noMultiLvlLbl val="0"/>
      </c:catAx>
      <c:valAx>
        <c:axId val="482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OPS'!$B$31:$J$31</c:f>
              <c:numCache>
                <c:formatCode>General</c:formatCode>
                <c:ptCount val="9"/>
                <c:pt idx="0">
                  <c:v>11.562499999999998</c:v>
                </c:pt>
                <c:pt idx="1">
                  <c:v>10.093749999999998</c:v>
                </c:pt>
                <c:pt idx="2">
                  <c:v>11.218749999999996</c:v>
                </c:pt>
                <c:pt idx="3">
                  <c:v>15.468749999999998</c:v>
                </c:pt>
                <c:pt idx="4">
                  <c:v>14.249999999999998</c:v>
                </c:pt>
                <c:pt idx="5">
                  <c:v>12.218749999999998</c:v>
                </c:pt>
                <c:pt idx="6">
                  <c:v>12.937499999999996</c:v>
                </c:pt>
                <c:pt idx="7">
                  <c:v>8.625</c:v>
                </c:pt>
                <c:pt idx="8">
                  <c:v>3.6249999999999996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471-8AB6-5F6F0C99A2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OPS'!$B$45:$J$45</c:f>
              <c:numCache>
                <c:formatCode>General</c:formatCode>
                <c:ptCount val="9"/>
                <c:pt idx="0">
                  <c:v>11.854259322613752</c:v>
                </c:pt>
                <c:pt idx="1">
                  <c:v>10.896339377352035</c:v>
                </c:pt>
                <c:pt idx="2">
                  <c:v>11.751625042764283</c:v>
                </c:pt>
                <c:pt idx="3">
                  <c:v>13.941156346219636</c:v>
                </c:pt>
                <c:pt idx="4">
                  <c:v>13.530619226821758</c:v>
                </c:pt>
                <c:pt idx="5">
                  <c:v>12.162162162162161</c:v>
                </c:pt>
                <c:pt idx="6">
                  <c:v>12.230585015395141</c:v>
                </c:pt>
                <c:pt idx="7">
                  <c:v>9.784468012316113</c:v>
                </c:pt>
                <c:pt idx="8">
                  <c:v>3.848785494355115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471-8AB6-5F6F0C99A2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OPS'!$B$59:$J$59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1-4471-8AB6-5F6F0C99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07088"/>
        <c:axId val="611706760"/>
      </c:lineChart>
      <c:catAx>
        <c:axId val="6117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6760"/>
        <c:crosses val="autoZero"/>
        <c:auto val="1"/>
        <c:lblAlgn val="ctr"/>
        <c:lblOffset val="100"/>
        <c:noMultiLvlLbl val="0"/>
      </c:catAx>
      <c:valAx>
        <c:axId val="611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225-A871-6A60FF14632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225-A871-6A60FF14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1528"/>
        <c:axId val="566311856"/>
      </c:lineChart>
      <c:catAx>
        <c:axId val="5663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856"/>
        <c:crosses val="autoZero"/>
        <c:auto val="1"/>
        <c:lblAlgn val="ctr"/>
        <c:lblOffset val="100"/>
        <c:noMultiLvlLbl val="0"/>
      </c:catAx>
      <c:valAx>
        <c:axId val="566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B46-9AAB-1FD9916CE148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B46-9AAB-1FD9916C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9032"/>
        <c:axId val="565499360"/>
      </c:lineChart>
      <c:catAx>
        <c:axId val="5654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360"/>
        <c:crosses val="autoZero"/>
        <c:auto val="1"/>
        <c:lblAlgn val="ctr"/>
        <c:lblOffset val="100"/>
        <c:noMultiLvlLbl val="0"/>
      </c:catAx>
      <c:valAx>
        <c:axId val="565499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869-AA31-4AB7A56A33C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4869-AA31-4AB7A56A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39424"/>
        <c:axId val="564940824"/>
      </c:lineChart>
      <c:catAx>
        <c:axId val="559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940824"/>
        <c:crosses val="autoZero"/>
        <c:auto val="1"/>
        <c:lblAlgn val="ctr"/>
        <c:lblOffset val="100"/>
        <c:noMultiLvlLbl val="0"/>
      </c:catAx>
      <c:valAx>
        <c:axId val="5649408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BayStars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053-AA4E-CB771CA78FA4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053-AA4E-CB771CA7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46352"/>
        <c:axId val="476546680"/>
      </c:lineChart>
      <c:catAx>
        <c:axId val="4765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680"/>
        <c:crosses val="autoZero"/>
        <c:auto val="1"/>
        <c:lblAlgn val="ctr"/>
        <c:lblOffset val="100"/>
        <c:noMultiLvlLbl val="0"/>
      </c:catAx>
      <c:valAx>
        <c:axId val="476546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3-4CDD-8B86-95D76C90F960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3-4CDD-8B86-95D76C90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60512"/>
        <c:axId val="463096264"/>
      </c:lineChart>
      <c:catAx>
        <c:axId val="661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096264"/>
        <c:crosses val="autoZero"/>
        <c:auto val="1"/>
        <c:lblAlgn val="ctr"/>
        <c:lblOffset val="100"/>
        <c:noMultiLvlLbl val="0"/>
      </c:catAx>
      <c:valAx>
        <c:axId val="463096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9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43-9DFC-268BBAAC866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343-9DFC-268BBAAC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44704"/>
        <c:axId val="668148640"/>
      </c:lineChart>
      <c:catAx>
        <c:axId val="668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8640"/>
        <c:crosses val="autoZero"/>
        <c:auto val="1"/>
        <c:lblAlgn val="ctr"/>
        <c:lblOffset val="100"/>
        <c:noMultiLvlLbl val="0"/>
      </c:catAx>
      <c:valAx>
        <c:axId val="668148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44D-9ABD-6788F0CAC29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44D-9ABD-6788F0CA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1712"/>
        <c:axId val="572272368"/>
      </c:lineChart>
      <c:catAx>
        <c:axId val="572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2368"/>
        <c:crosses val="autoZero"/>
        <c:auto val="1"/>
        <c:lblAlgn val="ctr"/>
        <c:lblOffset val="100"/>
        <c:noMultiLvlLbl val="0"/>
      </c:catAx>
      <c:valAx>
        <c:axId val="572272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12</xdr:row>
      <xdr:rowOff>190500</xdr:rowOff>
    </xdr:from>
    <xdr:to>
      <xdr:col>17</xdr:col>
      <xdr:colOff>147637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3</xdr:row>
      <xdr:rowOff>47625</xdr:rowOff>
    </xdr:from>
    <xdr:to>
      <xdr:col>17</xdr:col>
      <xdr:colOff>633412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9</xdr:row>
      <xdr:rowOff>228600</xdr:rowOff>
    </xdr:from>
    <xdr:to>
      <xdr:col>17</xdr:col>
      <xdr:colOff>614362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15</xdr:row>
      <xdr:rowOff>47625</xdr:rowOff>
    </xdr:from>
    <xdr:to>
      <xdr:col>18</xdr:col>
      <xdr:colOff>14287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528637</xdr:colOff>
      <xdr:row>17</xdr:row>
      <xdr:rowOff>95250</xdr:rowOff>
    </xdr:from>
    <xdr:to>
      <xdr:col>16</xdr:col>
      <xdr:colOff>300037</xdr:colOff>
      <xdr:row>28</xdr:row>
      <xdr:rowOff>219075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433387</xdr:colOff>
      <xdr:row>20</xdr:row>
      <xdr:rowOff>85725</xdr:rowOff>
    </xdr:from>
    <xdr:to>
      <xdr:col>17</xdr:col>
      <xdr:colOff>204787</xdr:colOff>
      <xdr:row>31</xdr:row>
      <xdr:rowOff>209550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490537</xdr:colOff>
      <xdr:row>12</xdr:row>
      <xdr:rowOff>228600</xdr:rowOff>
    </xdr:from>
    <xdr:to>
      <xdr:col>17</xdr:col>
      <xdr:colOff>261937</xdr:colOff>
      <xdr:row>24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338137</xdr:colOff>
      <xdr:row>12</xdr:row>
      <xdr:rowOff>200025</xdr:rowOff>
    </xdr:from>
    <xdr:to>
      <xdr:col>18</xdr:col>
      <xdr:colOff>109537</xdr:colOff>
      <xdr:row>24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214312</xdr:colOff>
      <xdr:row>30</xdr:row>
      <xdr:rowOff>152400</xdr:rowOff>
    </xdr:from>
    <xdr:to>
      <xdr:col>18</xdr:col>
      <xdr:colOff>671512</xdr:colOff>
      <xdr:row>42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214312</xdr:colOff>
      <xdr:row>10</xdr:row>
      <xdr:rowOff>0</xdr:rowOff>
    </xdr:from>
    <xdr:to>
      <xdr:col>16</xdr:col>
      <xdr:colOff>671512</xdr:colOff>
      <xdr:row>21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233362</xdr:colOff>
      <xdr:row>21</xdr:row>
      <xdr:rowOff>123825</xdr:rowOff>
    </xdr:from>
    <xdr:to>
      <xdr:col>17</xdr:col>
      <xdr:colOff>4762</xdr:colOff>
      <xdr:row>33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442912</xdr:colOff>
      <xdr:row>6</xdr:row>
      <xdr:rowOff>85725</xdr:rowOff>
    </xdr:from>
    <xdr:to>
      <xdr:col>12</xdr:col>
      <xdr:colOff>214312</xdr:colOff>
      <xdr:row>17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38100</xdr:rowOff>
    </xdr:from>
    <xdr:to>
      <xdr:col>8</xdr:col>
      <xdr:colOff>542925</xdr:colOff>
      <xdr:row>48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50</xdr:row>
      <xdr:rowOff>28574</xdr:rowOff>
    </xdr:from>
    <xdr:to>
      <xdr:col>11</xdr:col>
      <xdr:colOff>52386</xdr:colOff>
      <xdr:row>63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35</xdr:row>
      <xdr:rowOff>38100</xdr:rowOff>
    </xdr:from>
    <xdr:to>
      <xdr:col>16</xdr:col>
      <xdr:colOff>381000</xdr:colOff>
      <xdr:row>48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271462</xdr:colOff>
      <xdr:row>31</xdr:row>
      <xdr:rowOff>66675</xdr:rowOff>
    </xdr:from>
    <xdr:to>
      <xdr:col>18</xdr:col>
      <xdr:colOff>42862</xdr:colOff>
      <xdr:row>42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333375</xdr:colOff>
      <xdr:row>1</xdr:row>
      <xdr:rowOff>0</xdr:rowOff>
    </xdr:from>
    <xdr:to>
      <xdr:col>68</xdr:col>
      <xdr:colOff>354001</xdr:colOff>
      <xdr:row>18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238125"/>
          <a:ext cx="6878626" cy="4143375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20</xdr:row>
      <xdr:rowOff>0</xdr:rowOff>
    </xdr:from>
    <xdr:to>
      <xdr:col>64</xdr:col>
      <xdr:colOff>457200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142875</xdr:rowOff>
    </xdr:from>
    <xdr:to>
      <xdr:col>17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38100</xdr:rowOff>
    </xdr:from>
    <xdr:to>
      <xdr:col>17</xdr:col>
      <xdr:colOff>485775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51</xdr:row>
      <xdr:rowOff>133350</xdr:rowOff>
    </xdr:from>
    <xdr:to>
      <xdr:col>17</xdr:col>
      <xdr:colOff>252412</xdr:colOff>
      <xdr:row>63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633412</xdr:colOff>
      <xdr:row>52</xdr:row>
      <xdr:rowOff>38100</xdr:rowOff>
    </xdr:from>
    <xdr:to>
      <xdr:col>10</xdr:col>
      <xdr:colOff>404812</xdr:colOff>
      <xdr:row>63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F22" workbookViewId="0">
      <selection activeCell="B2" activeCellId="2" sqref="B26:J26 B11:J11 B2:J2"/>
    </sheetView>
  </sheetViews>
  <sheetFormatPr defaultRowHeight="18.75" x14ac:dyDescent="0.4"/>
  <sheetData>
    <row r="1" spans="1:10" x14ac:dyDescent="0.4">
      <c r="A1" t="s">
        <v>225</v>
      </c>
    </row>
    <row r="2" spans="1:10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4">
      <c r="A3" t="s">
        <v>0</v>
      </c>
      <c r="B3">
        <f>得点!B17</f>
        <v>16.203703703703702</v>
      </c>
      <c r="C3">
        <f>得点!C17</f>
        <v>14.19753086419753</v>
      </c>
      <c r="D3">
        <f>得点!D17</f>
        <v>16.820987654320987</v>
      </c>
      <c r="E3">
        <f>得点!E17</f>
        <v>14.506172839506174</v>
      </c>
      <c r="F3">
        <f>得点!F17</f>
        <v>11.111111111111111</v>
      </c>
      <c r="G3">
        <f>得点!G17</f>
        <v>9.8765432098765427</v>
      </c>
      <c r="H3">
        <f>得点!H17</f>
        <v>8.0246913580246915</v>
      </c>
      <c r="I3">
        <f>得点!I17</f>
        <v>7.5617283950617287</v>
      </c>
      <c r="J3">
        <f>得点!J17</f>
        <v>1.6975308641975309</v>
      </c>
    </row>
    <row r="4" spans="1:10" x14ac:dyDescent="0.4">
      <c r="A4" t="s">
        <v>1</v>
      </c>
      <c r="B4">
        <f>得点!B18</f>
        <v>15.333333333333332</v>
      </c>
      <c r="C4">
        <f>得点!C18</f>
        <v>10.444444444444445</v>
      </c>
      <c r="D4">
        <f>得点!D18</f>
        <v>12.888888888888889</v>
      </c>
      <c r="E4">
        <f>得点!E18</f>
        <v>16.222222222222221</v>
      </c>
      <c r="F4">
        <f>得点!F18</f>
        <v>15.111111111111111</v>
      </c>
      <c r="G4">
        <f>得点!G18</f>
        <v>10.888888888888888</v>
      </c>
      <c r="H4">
        <f>得点!H18</f>
        <v>10.666666666666668</v>
      </c>
      <c r="I4">
        <f>得点!I18</f>
        <v>6.2222222222222223</v>
      </c>
      <c r="J4">
        <f>得点!J18</f>
        <v>2.2222222222222223</v>
      </c>
    </row>
    <row r="5" spans="1:10" x14ac:dyDescent="0.4">
      <c r="A5" t="s">
        <v>2</v>
      </c>
      <c r="B5">
        <f>得点!B19</f>
        <v>16.819012797074954</v>
      </c>
      <c r="C5">
        <f>得点!C19</f>
        <v>13.345521023765997</v>
      </c>
      <c r="D5">
        <f>得点!D19</f>
        <v>12.248628884826324</v>
      </c>
      <c r="E5">
        <f>得点!E19</f>
        <v>12.065813528336381</v>
      </c>
      <c r="F5">
        <f>得点!F19</f>
        <v>10.237659963436929</v>
      </c>
      <c r="G5">
        <f>得点!G19</f>
        <v>8.4095063985374772</v>
      </c>
      <c r="H5">
        <f>得点!H19</f>
        <v>10.054844606946983</v>
      </c>
      <c r="I5">
        <f>得点!I19</f>
        <v>7.6782449725776969</v>
      </c>
      <c r="J5">
        <f>得点!J19</f>
        <v>9.1407678244972583</v>
      </c>
    </row>
    <row r="6" spans="1:10" x14ac:dyDescent="0.4">
      <c r="A6" t="s">
        <v>3</v>
      </c>
      <c r="B6">
        <f>得点!B20</f>
        <v>16.528925619834713</v>
      </c>
      <c r="C6">
        <f>得点!C20</f>
        <v>12.190082644628099</v>
      </c>
      <c r="D6">
        <f>得点!D20</f>
        <v>15.909090909090908</v>
      </c>
      <c r="E6">
        <f>得点!E20</f>
        <v>13.429752066115702</v>
      </c>
      <c r="F6">
        <f>得点!F20</f>
        <v>11.570247933884298</v>
      </c>
      <c r="G6">
        <f>得点!G20</f>
        <v>7.0247933884297522</v>
      </c>
      <c r="H6">
        <f>得点!H20</f>
        <v>6.6115702479338845</v>
      </c>
      <c r="I6">
        <f>得点!I20</f>
        <v>7.6446280991735529</v>
      </c>
      <c r="J6">
        <f>得点!J20</f>
        <v>9.0909090909090917</v>
      </c>
    </row>
    <row r="7" spans="1:10" x14ac:dyDescent="0.4">
      <c r="A7" t="s">
        <v>4</v>
      </c>
      <c r="B7">
        <f>得点!B21</f>
        <v>16.204690831556505</v>
      </c>
      <c r="C7">
        <f>得点!C21</f>
        <v>14.925373134328357</v>
      </c>
      <c r="D7">
        <f>得点!D21</f>
        <v>17.697228144989339</v>
      </c>
      <c r="E7">
        <f>得点!E21</f>
        <v>10.874200426439232</v>
      </c>
      <c r="F7">
        <f>得点!F21</f>
        <v>12.366737739872068</v>
      </c>
      <c r="G7">
        <f>得点!G21</f>
        <v>10.660980810234541</v>
      </c>
      <c r="H7">
        <f>得点!H21</f>
        <v>8.7420042643923246</v>
      </c>
      <c r="I7">
        <f>得点!I21</f>
        <v>6.1833688699360341</v>
      </c>
      <c r="J7">
        <f>得点!J21</f>
        <v>2.3454157782515992</v>
      </c>
    </row>
    <row r="8" spans="1:10" x14ac:dyDescent="0.4">
      <c r="A8" t="s">
        <v>5</v>
      </c>
      <c r="B8">
        <f>得点!B22</f>
        <v>14.165261382799327</v>
      </c>
      <c r="C8">
        <f>得点!C22</f>
        <v>12.984822934232715</v>
      </c>
      <c r="D8">
        <f>得点!D22</f>
        <v>16.526138279932546</v>
      </c>
      <c r="E8">
        <f>得点!E22</f>
        <v>12.310286677908937</v>
      </c>
      <c r="F8">
        <f>得点!F22</f>
        <v>11.129848229342327</v>
      </c>
      <c r="G8">
        <f>得点!G22</f>
        <v>9.1062394603709951</v>
      </c>
      <c r="H8">
        <f>得点!H22</f>
        <v>9.1062394603709951</v>
      </c>
      <c r="I8">
        <f>得点!I22</f>
        <v>9.4435075885328832</v>
      </c>
      <c r="J8">
        <f>得点!J22</f>
        <v>5.2276559865092747</v>
      </c>
    </row>
    <row r="9" spans="1:10" x14ac:dyDescent="0.4">
      <c r="A9" t="s">
        <v>6</v>
      </c>
      <c r="B9">
        <f>得点!B23</f>
        <v>15.241057542768274</v>
      </c>
      <c r="C9">
        <f>得点!C23</f>
        <v>13.374805598755831</v>
      </c>
      <c r="D9">
        <f>得点!D23</f>
        <v>13.841368584758943</v>
      </c>
      <c r="E9">
        <f>得点!E23</f>
        <v>11.508553654743391</v>
      </c>
      <c r="F9">
        <f>得点!F23</f>
        <v>9.6423017107309477</v>
      </c>
      <c r="G9">
        <f>得点!G23</f>
        <v>8.0870917573872472</v>
      </c>
      <c r="H9">
        <f>得点!H23</f>
        <v>9.9533437013996888</v>
      </c>
      <c r="I9">
        <f>得点!I23</f>
        <v>9.0202177293934671</v>
      </c>
      <c r="J9">
        <f>得点!J23</f>
        <v>9.3312597200622083</v>
      </c>
    </row>
    <row r="10" spans="1:10" x14ac:dyDescent="0.4">
      <c r="A10" t="s">
        <v>7</v>
      </c>
      <c r="B10">
        <f>得点!B24</f>
        <v>13.551401869158877</v>
      </c>
      <c r="C10">
        <f>得点!C24</f>
        <v>13.551401869158877</v>
      </c>
      <c r="D10">
        <f>得点!D24</f>
        <v>12.850467289719624</v>
      </c>
      <c r="E10">
        <f>得点!E24</f>
        <v>13.084112149532709</v>
      </c>
      <c r="F10">
        <f>得点!F24</f>
        <v>13.551401869158877</v>
      </c>
      <c r="G10">
        <f>得点!G24</f>
        <v>10.981308411214954</v>
      </c>
      <c r="H10">
        <f>得点!H24</f>
        <v>7.2429906542056068</v>
      </c>
      <c r="I10">
        <f>得点!I24</f>
        <v>8.6448598130841123</v>
      </c>
      <c r="J10">
        <f>得点!J24</f>
        <v>6.5420560747663545</v>
      </c>
    </row>
    <row r="11" spans="1:10" x14ac:dyDescent="0.4">
      <c r="A11" t="s">
        <v>8</v>
      </c>
      <c r="B11">
        <f>得点!B25</f>
        <v>13.168724279835391</v>
      </c>
      <c r="C11">
        <f>得点!C25</f>
        <v>10.08230452674897</v>
      </c>
      <c r="D11">
        <f>得点!D25</f>
        <v>12.962962962962962</v>
      </c>
      <c r="E11">
        <f>得点!E25</f>
        <v>13.786008230452676</v>
      </c>
      <c r="F11">
        <f>得点!F25</f>
        <v>10.905349794238683</v>
      </c>
      <c r="G11">
        <f>得点!G25</f>
        <v>13.374485596707819</v>
      </c>
      <c r="H11">
        <f>得点!H25</f>
        <v>9.8765432098765427</v>
      </c>
      <c r="I11">
        <f>得点!I25</f>
        <v>8.6419753086419746</v>
      </c>
      <c r="J11">
        <f>得点!J25</f>
        <v>7.2016460905349797</v>
      </c>
    </row>
    <row r="12" spans="1:10" x14ac:dyDescent="0.4">
      <c r="A12" t="s">
        <v>9</v>
      </c>
      <c r="B12">
        <f>得点!B26</f>
        <v>15.972222222222221</v>
      </c>
      <c r="C12">
        <f>得点!C26</f>
        <v>13.194444444444445</v>
      </c>
      <c r="D12">
        <f>得点!D26</f>
        <v>17.824074074074073</v>
      </c>
      <c r="E12">
        <f>得点!E26</f>
        <v>13.888888888888889</v>
      </c>
      <c r="F12">
        <f>得点!F26</f>
        <v>10.416666666666668</v>
      </c>
      <c r="G12">
        <f>得点!G26</f>
        <v>7.6388888888888893</v>
      </c>
      <c r="H12">
        <f>得点!H26</f>
        <v>10.648148148148149</v>
      </c>
      <c r="I12">
        <f>得点!I26</f>
        <v>8.1018518518518512</v>
      </c>
      <c r="J12">
        <f>得点!J26</f>
        <v>2.3148148148148149</v>
      </c>
    </row>
    <row r="13" spans="1:10" x14ac:dyDescent="0.4">
      <c r="A13" t="s">
        <v>10</v>
      </c>
      <c r="B13">
        <f>得点!B27</f>
        <v>13.384321223709369</v>
      </c>
      <c r="C13">
        <f>得点!C27</f>
        <v>14.531548757170173</v>
      </c>
      <c r="D13">
        <f>得点!D27</f>
        <v>13.766730401529637</v>
      </c>
      <c r="E13">
        <f>得点!E27</f>
        <v>13.001912045889103</v>
      </c>
      <c r="F13">
        <f>得点!F27</f>
        <v>13.384321223709369</v>
      </c>
      <c r="G13">
        <f>得点!G27</f>
        <v>11.663479923518166</v>
      </c>
      <c r="H13">
        <f>得点!H27</f>
        <v>9.1778202676864247</v>
      </c>
      <c r="I13">
        <f>得点!I27</f>
        <v>7.8393881453154872</v>
      </c>
      <c r="J13">
        <f>得点!J27</f>
        <v>3.2504780114722758</v>
      </c>
    </row>
    <row r="14" spans="1:10" x14ac:dyDescent="0.4">
      <c r="A14" t="s">
        <v>11</v>
      </c>
      <c r="B14">
        <f>得点!B28</f>
        <v>15.591397849462366</v>
      </c>
      <c r="C14">
        <f>得点!C28</f>
        <v>15.232974910394265</v>
      </c>
      <c r="D14">
        <f>得点!D28</f>
        <v>15.412186379928317</v>
      </c>
      <c r="E14">
        <f>得点!E28</f>
        <v>13.620071684587815</v>
      </c>
      <c r="F14">
        <f>得点!F28</f>
        <v>10.573476702508961</v>
      </c>
      <c r="G14">
        <f>得点!G28</f>
        <v>7.5268817204301079</v>
      </c>
      <c r="H14">
        <f>得点!H28</f>
        <v>9.8566308243727594</v>
      </c>
      <c r="I14">
        <f>得点!I28</f>
        <v>4.1218637992831546</v>
      </c>
      <c r="J14">
        <f>得点!J28</f>
        <v>8.064516129032258</v>
      </c>
    </row>
    <row r="16" spans="1:10" x14ac:dyDescent="0.4">
      <c r="A16" t="s">
        <v>224</v>
      </c>
    </row>
    <row r="17" spans="1:10" x14ac:dyDescent="0.4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4">
      <c r="A18" t="s">
        <v>0</v>
      </c>
      <c r="B18">
        <f>打点!B17</f>
        <v>9.6</v>
      </c>
      <c r="C18">
        <f>打点!C17</f>
        <v>9.44</v>
      </c>
      <c r="D18">
        <f>打点!D17</f>
        <v>14.719999999999999</v>
      </c>
      <c r="E18">
        <f>打点!E17</f>
        <v>19.2</v>
      </c>
      <c r="F18">
        <f>打点!F17</f>
        <v>14.24</v>
      </c>
      <c r="G18">
        <f>打点!G17</f>
        <v>16.16</v>
      </c>
      <c r="H18">
        <f>打点!H17</f>
        <v>7.84</v>
      </c>
      <c r="I18">
        <f>打点!I17</f>
        <v>6.5600000000000005</v>
      </c>
      <c r="J18">
        <f>打点!J17</f>
        <v>2.2399999999999998</v>
      </c>
    </row>
    <row r="19" spans="1:10" x14ac:dyDescent="0.4">
      <c r="A19" t="s">
        <v>1</v>
      </c>
      <c r="B19">
        <f>打点!B18</f>
        <v>9.0464547677261606</v>
      </c>
      <c r="C19">
        <f>打点!C18</f>
        <v>5.3789731051344738</v>
      </c>
      <c r="D19">
        <f>打点!D18</f>
        <v>10.024449877750612</v>
      </c>
      <c r="E19">
        <f>打点!E18</f>
        <v>23.471882640586799</v>
      </c>
      <c r="F19">
        <f>打点!F18</f>
        <v>14.91442542787286</v>
      </c>
      <c r="G19">
        <f>打点!G18</f>
        <v>11.735941320293399</v>
      </c>
      <c r="H19">
        <f>打点!H18</f>
        <v>14.425427872860636</v>
      </c>
      <c r="I19">
        <f>打点!I18</f>
        <v>7.3349633251833746</v>
      </c>
      <c r="J19">
        <f>打点!J18</f>
        <v>3.6674816625916873</v>
      </c>
    </row>
    <row r="20" spans="1:10" x14ac:dyDescent="0.4">
      <c r="A20" t="s">
        <v>2</v>
      </c>
      <c r="B20">
        <f>打点!B19</f>
        <v>13.23251417769376</v>
      </c>
      <c r="C20">
        <f>打点!C19</f>
        <v>17.20226843100189</v>
      </c>
      <c r="D20">
        <f>打点!D19</f>
        <v>11.342155009451796</v>
      </c>
      <c r="E20">
        <f>打点!E19</f>
        <v>14.744801512287333</v>
      </c>
      <c r="F20">
        <f>打点!F19</f>
        <v>10.207939508506616</v>
      </c>
      <c r="G20">
        <f>打点!G19</f>
        <v>10.964083175803403</v>
      </c>
      <c r="H20">
        <f>打点!H19</f>
        <v>8.695652173913043</v>
      </c>
      <c r="I20">
        <f>打点!I19</f>
        <v>7.3724007561436666</v>
      </c>
      <c r="J20">
        <f>打点!J19</f>
        <v>6.2381852551984878</v>
      </c>
    </row>
    <row r="21" spans="1:10" x14ac:dyDescent="0.4">
      <c r="A21" t="s">
        <v>3</v>
      </c>
      <c r="B21">
        <f>打点!B20</f>
        <v>9.4827586206896548</v>
      </c>
      <c r="C21">
        <f>打点!C20</f>
        <v>8.8362068965517242</v>
      </c>
      <c r="D21">
        <f>打点!D20</f>
        <v>17.672413793103448</v>
      </c>
      <c r="E21">
        <f>打点!E20</f>
        <v>17.241379310344829</v>
      </c>
      <c r="F21">
        <f>打点!F20</f>
        <v>17.025862068965516</v>
      </c>
      <c r="G21">
        <f>打点!G20</f>
        <v>8.6206896551724146</v>
      </c>
      <c r="H21">
        <f>打点!H20</f>
        <v>8.8362068965517242</v>
      </c>
      <c r="I21">
        <f>打点!I20</f>
        <v>6.6810344827586201</v>
      </c>
      <c r="J21">
        <f>打点!J20</f>
        <v>5.6034482758620694</v>
      </c>
    </row>
    <row r="22" spans="1:10" x14ac:dyDescent="0.4">
      <c r="A22" t="s">
        <v>4</v>
      </c>
      <c r="B22">
        <f>打点!B21</f>
        <v>10.492505353319057</v>
      </c>
      <c r="C22">
        <f>打点!C21</f>
        <v>9.8501070663811561</v>
      </c>
      <c r="D22">
        <f>打点!D21</f>
        <v>12.847965738758029</v>
      </c>
      <c r="E22">
        <f>打点!E21</f>
        <v>18.843683083511777</v>
      </c>
      <c r="F22">
        <f>打点!F21</f>
        <v>17.130620985010705</v>
      </c>
      <c r="G22">
        <f>打点!G21</f>
        <v>9.2077087794432551</v>
      </c>
      <c r="H22">
        <f>打点!H21</f>
        <v>12.847965738758029</v>
      </c>
      <c r="I22">
        <f>打点!I21</f>
        <v>6.209850107066381</v>
      </c>
      <c r="J22">
        <f>打点!J21</f>
        <v>2.5695931477516059</v>
      </c>
    </row>
    <row r="23" spans="1:10" x14ac:dyDescent="0.4">
      <c r="A23" t="s">
        <v>5</v>
      </c>
      <c r="B23">
        <f>打点!B22</f>
        <v>5.4794520547945202</v>
      </c>
      <c r="C23">
        <f>打点!C22</f>
        <v>11.301369863013697</v>
      </c>
      <c r="D23">
        <f>打点!D22</f>
        <v>16.952054794520549</v>
      </c>
      <c r="E23">
        <f>打点!E22</f>
        <v>15.41095890410959</v>
      </c>
      <c r="F23">
        <f>打点!F22</f>
        <v>18.664383561643834</v>
      </c>
      <c r="G23">
        <f>打点!G22</f>
        <v>6.6780821917808222</v>
      </c>
      <c r="H23">
        <f>打点!H22</f>
        <v>10.616438356164384</v>
      </c>
      <c r="I23">
        <f>打点!I22</f>
        <v>7.5342465753424657</v>
      </c>
      <c r="J23">
        <f>打点!J22</f>
        <v>7.3630136986301373</v>
      </c>
    </row>
    <row r="24" spans="1:10" x14ac:dyDescent="0.4">
      <c r="A24" t="s">
        <v>6</v>
      </c>
      <c r="B24">
        <f>打点!B23</f>
        <v>12.559618441971383</v>
      </c>
      <c r="C24">
        <f>打点!C23</f>
        <v>8.4260731319554854</v>
      </c>
      <c r="D24">
        <f>打点!D23</f>
        <v>17.806041335453099</v>
      </c>
      <c r="E24">
        <f>打点!E23</f>
        <v>14.785373608903022</v>
      </c>
      <c r="F24">
        <f>打点!F23</f>
        <v>11.128775834658187</v>
      </c>
      <c r="G24">
        <f>打点!G23</f>
        <v>11.446740858505565</v>
      </c>
      <c r="H24">
        <f>打点!H23</f>
        <v>9.0620031796502385</v>
      </c>
      <c r="I24">
        <f>打点!I23</f>
        <v>7.1542130365659773</v>
      </c>
      <c r="J24">
        <f>打点!J23</f>
        <v>7.6311605723370421</v>
      </c>
    </row>
    <row r="25" spans="1:10" x14ac:dyDescent="0.4">
      <c r="A25" t="s">
        <v>7</v>
      </c>
      <c r="B25">
        <f>打点!B24</f>
        <v>8.4745762711864394</v>
      </c>
      <c r="C25">
        <f>打点!C24</f>
        <v>8.4745762711864394</v>
      </c>
      <c r="D25">
        <f>打点!D24</f>
        <v>12.106537530266344</v>
      </c>
      <c r="E25">
        <f>打点!E24</f>
        <v>14.043583535108958</v>
      </c>
      <c r="F25">
        <f>打点!F24</f>
        <v>15.49636803874092</v>
      </c>
      <c r="G25">
        <f>打点!G24</f>
        <v>13.801452784503631</v>
      </c>
      <c r="H25">
        <f>打点!H24</f>
        <v>11.864406779661017</v>
      </c>
      <c r="I25">
        <f>打点!I24</f>
        <v>9.9273607748184016</v>
      </c>
      <c r="J25">
        <f>打点!J24</f>
        <v>5.8111380145278453</v>
      </c>
    </row>
    <row r="26" spans="1:10" x14ac:dyDescent="0.4">
      <c r="A26" t="s">
        <v>8</v>
      </c>
      <c r="B26">
        <f>打点!B25</f>
        <v>13.152400835073069</v>
      </c>
      <c r="C26">
        <f>打点!C25</f>
        <v>5.8455114822546967</v>
      </c>
      <c r="D26">
        <f>打点!D25</f>
        <v>13.569937369519833</v>
      </c>
      <c r="E26">
        <f>打点!E25</f>
        <v>17.536534446764094</v>
      </c>
      <c r="F26">
        <f>打点!F25</f>
        <v>8.3507306889352826</v>
      </c>
      <c r="G26">
        <f>打点!G25</f>
        <v>14.613778705636744</v>
      </c>
      <c r="H26">
        <f>打点!H25</f>
        <v>11.064718162839249</v>
      </c>
      <c r="I26">
        <f>打点!I25</f>
        <v>8.559498956158663</v>
      </c>
      <c r="J26">
        <f>打点!J25</f>
        <v>7.3068893528183718</v>
      </c>
    </row>
    <row r="27" spans="1:10" x14ac:dyDescent="0.4">
      <c r="A27" t="s">
        <v>9</v>
      </c>
      <c r="B27">
        <f>打点!B26</f>
        <v>10.565110565110565</v>
      </c>
      <c r="C27">
        <f>打点!C26</f>
        <v>7.3710073710073711</v>
      </c>
      <c r="D27">
        <f>打点!D26</f>
        <v>21.13022113022113</v>
      </c>
      <c r="E27">
        <f>打点!E26</f>
        <v>19.41031941031941</v>
      </c>
      <c r="F27">
        <f>打点!F26</f>
        <v>13.267813267813267</v>
      </c>
      <c r="G27">
        <f>打点!G26</f>
        <v>7.8624078624078626</v>
      </c>
      <c r="H27">
        <f>打点!H26</f>
        <v>7.8624078624078626</v>
      </c>
      <c r="I27">
        <f>打点!I26</f>
        <v>10.810810810810811</v>
      </c>
      <c r="J27">
        <f>打点!J26</f>
        <v>1.7199017199017199</v>
      </c>
    </row>
    <row r="28" spans="1:10" x14ac:dyDescent="0.4">
      <c r="A28" t="s">
        <v>10</v>
      </c>
      <c r="B28">
        <f>打点!B27</f>
        <v>10.546875</v>
      </c>
      <c r="C28">
        <f>打点!C27</f>
        <v>7.6171875</v>
      </c>
      <c r="D28">
        <f>打点!D27</f>
        <v>16.40625</v>
      </c>
      <c r="E28">
        <f>打点!E27</f>
        <v>14.0625</v>
      </c>
      <c r="F28">
        <f>打点!F27</f>
        <v>16.015625</v>
      </c>
      <c r="G28">
        <f>打点!G27</f>
        <v>9.375</v>
      </c>
      <c r="H28">
        <f>打点!H27</f>
        <v>12.890625</v>
      </c>
      <c r="I28">
        <f>打点!I27</f>
        <v>10.15625</v>
      </c>
      <c r="J28">
        <f>打点!J27</f>
        <v>2.9296875</v>
      </c>
    </row>
    <row r="29" spans="1:10" x14ac:dyDescent="0.4">
      <c r="A29" t="s">
        <v>11</v>
      </c>
      <c r="B29">
        <f>打点!B28</f>
        <v>9.4032549728752262</v>
      </c>
      <c r="C29">
        <f>打点!C28</f>
        <v>10.669077757685352</v>
      </c>
      <c r="D29">
        <f>打点!D28</f>
        <v>18.44484629294756</v>
      </c>
      <c r="E29">
        <f>打点!E28</f>
        <v>16.817359855334537</v>
      </c>
      <c r="F29">
        <f>打点!F28</f>
        <v>13.743218806509946</v>
      </c>
      <c r="G29">
        <f>打点!G28</f>
        <v>9.5840867992766725</v>
      </c>
      <c r="H29">
        <f>打点!H28</f>
        <v>7.9566003616636527</v>
      </c>
      <c r="I29">
        <f>打点!I28</f>
        <v>4.1591320072332731</v>
      </c>
      <c r="J29">
        <f>打点!J28</f>
        <v>9.2224231464737798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F10" workbookViewId="0">
      <selection activeCell="P14" sqref="P14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217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213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214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A29" sqref="A29:J41"/>
    </sheetView>
  </sheetViews>
  <sheetFormatPr defaultRowHeight="18.75" x14ac:dyDescent="0.4"/>
  <sheetData>
    <row r="1" spans="1:1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12</v>
      </c>
    </row>
    <row r="2" spans="1:11" x14ac:dyDescent="0.4">
      <c r="A2" t="s">
        <v>0</v>
      </c>
      <c r="B2">
        <v>0.157</v>
      </c>
      <c r="C2">
        <v>0.14699999999999999</v>
      </c>
      <c r="D2">
        <v>0.17</v>
      </c>
      <c r="E2">
        <v>0.152</v>
      </c>
      <c r="F2">
        <v>0.125</v>
      </c>
      <c r="G2">
        <v>0.11600000000000001</v>
      </c>
      <c r="H2">
        <v>9.9000000000000005E-2</v>
      </c>
      <c r="I2">
        <v>0.104</v>
      </c>
      <c r="J2">
        <v>3.6999999999999998E-2</v>
      </c>
      <c r="K2">
        <f>SUM(B2:J2)</f>
        <v>1.107</v>
      </c>
    </row>
    <row r="3" spans="1:11" x14ac:dyDescent="0.4">
      <c r="A3" t="s">
        <v>1</v>
      </c>
      <c r="B3">
        <v>0.108</v>
      </c>
      <c r="C3">
        <v>8.5000000000000006E-2</v>
      </c>
      <c r="D3">
        <v>9.5000000000000001E-2</v>
      </c>
      <c r="E3">
        <v>0.124</v>
      </c>
      <c r="F3">
        <v>0.11899999999999999</v>
      </c>
      <c r="G3">
        <v>0.09</v>
      </c>
      <c r="H3">
        <v>9.2999999999999999E-2</v>
      </c>
      <c r="I3">
        <v>6.6000000000000003E-2</v>
      </c>
      <c r="J3">
        <v>3.7999999999999999E-2</v>
      </c>
      <c r="K3">
        <f t="shared" ref="K3:K13" si="0">SUM(B3:J3)</f>
        <v>0.81800000000000006</v>
      </c>
    </row>
    <row r="4" spans="1:11" x14ac:dyDescent="0.4">
      <c r="A4" t="s">
        <v>2</v>
      </c>
      <c r="B4">
        <v>0.14299999999999999</v>
      </c>
      <c r="C4">
        <v>0.11899999999999999</v>
      </c>
      <c r="D4">
        <v>0.109</v>
      </c>
      <c r="E4">
        <v>0.109</v>
      </c>
      <c r="F4">
        <v>9.6000000000000002E-2</v>
      </c>
      <c r="G4">
        <v>8.3000000000000004E-2</v>
      </c>
      <c r="H4">
        <v>0.106</v>
      </c>
      <c r="I4">
        <v>8.6999999999999994E-2</v>
      </c>
      <c r="J4">
        <v>0.11799999999999999</v>
      </c>
      <c r="K4">
        <f t="shared" si="0"/>
        <v>0.96999999999999986</v>
      </c>
    </row>
    <row r="5" spans="1:11" x14ac:dyDescent="0.4">
      <c r="A5" t="s">
        <v>3</v>
      </c>
      <c r="B5">
        <v>0.125</v>
      </c>
      <c r="C5">
        <v>0.10100000000000001</v>
      </c>
      <c r="D5">
        <v>0.127</v>
      </c>
      <c r="E5">
        <v>0.107</v>
      </c>
      <c r="F5">
        <v>9.6000000000000002E-2</v>
      </c>
      <c r="G5">
        <v>0.06</v>
      </c>
      <c r="H5">
        <v>6.3E-2</v>
      </c>
      <c r="I5">
        <v>8.4000000000000005E-2</v>
      </c>
      <c r="J5">
        <v>9.7000000000000003E-2</v>
      </c>
      <c r="K5">
        <f t="shared" si="0"/>
        <v>0.85999999999999976</v>
      </c>
    </row>
    <row r="6" spans="1:11" x14ac:dyDescent="0.4">
      <c r="A6" t="s">
        <v>4</v>
      </c>
      <c r="B6">
        <v>0.11899999999999999</v>
      </c>
      <c r="C6">
        <v>0.11700000000000001</v>
      </c>
      <c r="D6">
        <v>0.13500000000000001</v>
      </c>
      <c r="E6">
        <v>8.5999999999999993E-2</v>
      </c>
      <c r="F6">
        <v>9.9000000000000005E-2</v>
      </c>
      <c r="G6">
        <v>0.09</v>
      </c>
      <c r="H6">
        <v>8.2000000000000003E-2</v>
      </c>
      <c r="I6">
        <v>6.4000000000000001E-2</v>
      </c>
      <c r="J6">
        <v>3.9E-2</v>
      </c>
      <c r="K6">
        <f t="shared" si="0"/>
        <v>0.83099999999999985</v>
      </c>
    </row>
    <row r="7" spans="1:11" x14ac:dyDescent="0.4">
      <c r="A7" t="s">
        <v>5</v>
      </c>
      <c r="B7">
        <v>0.13800000000000001</v>
      </c>
      <c r="C7">
        <v>0.13300000000000001</v>
      </c>
      <c r="D7">
        <v>0.161</v>
      </c>
      <c r="E7">
        <v>0.125</v>
      </c>
      <c r="F7">
        <v>0.115</v>
      </c>
      <c r="G7">
        <v>9.7000000000000003E-2</v>
      </c>
      <c r="H7">
        <v>0.10199999999999999</v>
      </c>
      <c r="I7">
        <v>0.124</v>
      </c>
      <c r="J7">
        <v>7.5999999999999998E-2</v>
      </c>
      <c r="K7">
        <f t="shared" si="0"/>
        <v>1.071</v>
      </c>
    </row>
    <row r="8" spans="1:11" x14ac:dyDescent="0.4">
      <c r="A8" t="s">
        <v>6</v>
      </c>
      <c r="B8">
        <v>0.15</v>
      </c>
      <c r="C8">
        <v>0.13800000000000001</v>
      </c>
      <c r="D8">
        <v>0.14199999999999999</v>
      </c>
      <c r="E8">
        <v>0.121</v>
      </c>
      <c r="F8">
        <v>0.11</v>
      </c>
      <c r="G8">
        <v>9.8000000000000004E-2</v>
      </c>
      <c r="H8">
        <v>0.11899999999999999</v>
      </c>
      <c r="I8">
        <v>0.123</v>
      </c>
      <c r="J8">
        <v>0.13</v>
      </c>
      <c r="K8">
        <f t="shared" si="0"/>
        <v>1.1309999999999998</v>
      </c>
    </row>
    <row r="9" spans="1:11" x14ac:dyDescent="0.4">
      <c r="A9" t="s">
        <v>7</v>
      </c>
      <c r="B9">
        <v>9.7000000000000003E-2</v>
      </c>
      <c r="C9">
        <v>0.104</v>
      </c>
      <c r="D9">
        <v>9.2999999999999999E-2</v>
      </c>
      <c r="E9">
        <v>9.7000000000000003E-2</v>
      </c>
      <c r="F9">
        <v>0.10299999999999999</v>
      </c>
      <c r="G9">
        <v>8.5999999999999993E-2</v>
      </c>
      <c r="H9">
        <v>6.3E-2</v>
      </c>
      <c r="I9">
        <v>8.3000000000000004E-2</v>
      </c>
      <c r="J9">
        <v>7.1999999999999995E-2</v>
      </c>
      <c r="K9">
        <f t="shared" si="0"/>
        <v>0.79799999999999993</v>
      </c>
    </row>
    <row r="10" spans="1:11" x14ac:dyDescent="0.4">
      <c r="A10" t="s">
        <v>8</v>
      </c>
      <c r="B10">
        <v>0.109</v>
      </c>
      <c r="C10">
        <v>8.8999999999999996E-2</v>
      </c>
      <c r="D10">
        <v>0.10299999999999999</v>
      </c>
      <c r="E10">
        <v>0.111</v>
      </c>
      <c r="F10">
        <v>9.2999999999999999E-2</v>
      </c>
      <c r="G10">
        <v>0.115</v>
      </c>
      <c r="H10">
        <v>9.1999999999999998E-2</v>
      </c>
      <c r="I10">
        <v>8.7999999999999995E-2</v>
      </c>
      <c r="J10">
        <v>9.1999999999999998E-2</v>
      </c>
      <c r="K10">
        <f t="shared" si="0"/>
        <v>0.8919999999999999</v>
      </c>
    </row>
    <row r="11" spans="1:11" x14ac:dyDescent="0.4">
      <c r="A11" t="s">
        <v>9</v>
      </c>
      <c r="B11">
        <v>0.108</v>
      </c>
      <c r="C11">
        <v>9.8000000000000004E-2</v>
      </c>
      <c r="D11">
        <v>0.125</v>
      </c>
      <c r="E11">
        <v>0.1</v>
      </c>
      <c r="F11">
        <v>7.9000000000000001E-2</v>
      </c>
      <c r="G11">
        <v>6.2E-2</v>
      </c>
      <c r="H11">
        <v>8.5999999999999993E-2</v>
      </c>
      <c r="I11">
        <v>7.1999999999999995E-2</v>
      </c>
      <c r="J11">
        <v>0.04</v>
      </c>
      <c r="K11">
        <f t="shared" si="0"/>
        <v>0.77</v>
      </c>
    </row>
    <row r="12" spans="1:11" x14ac:dyDescent="0.4">
      <c r="A12" t="s">
        <v>10</v>
      </c>
      <c r="B12">
        <v>0.109</v>
      </c>
      <c r="C12">
        <v>0.13400000000000001</v>
      </c>
      <c r="D12">
        <v>0.115</v>
      </c>
      <c r="E12">
        <v>0.114</v>
      </c>
      <c r="F12">
        <v>0.121</v>
      </c>
      <c r="G12">
        <v>0.105</v>
      </c>
      <c r="H12">
        <v>8.7999999999999995E-2</v>
      </c>
      <c r="I12">
        <v>8.7999999999999995E-2</v>
      </c>
      <c r="J12">
        <v>6.3E-2</v>
      </c>
      <c r="K12">
        <f t="shared" si="0"/>
        <v>0.93699999999999983</v>
      </c>
    </row>
    <row r="13" spans="1:11" x14ac:dyDescent="0.4">
      <c r="A13" t="s">
        <v>11</v>
      </c>
      <c r="B13">
        <v>0.13300000000000001</v>
      </c>
      <c r="C13">
        <v>0.14199999999999999</v>
      </c>
      <c r="D13">
        <v>0.14000000000000001</v>
      </c>
      <c r="E13">
        <v>0.126</v>
      </c>
      <c r="F13">
        <v>0.1</v>
      </c>
      <c r="G13">
        <v>8.2000000000000003E-2</v>
      </c>
      <c r="H13">
        <v>0.10299999999999999</v>
      </c>
      <c r="I13">
        <v>6.9000000000000006E-2</v>
      </c>
      <c r="J13">
        <v>9.2999999999999999E-2</v>
      </c>
      <c r="K13">
        <f t="shared" si="0"/>
        <v>0.98799999999999999</v>
      </c>
    </row>
    <row r="15" spans="1:11" x14ac:dyDescent="0.4">
      <c r="A15" t="s">
        <v>223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4">
      <c r="A16" t="s">
        <v>0</v>
      </c>
      <c r="B16">
        <f>B2/$K2*100</f>
        <v>14.182475158084914</v>
      </c>
      <c r="C16">
        <f t="shared" ref="C16:J16" si="1">C2/$K2*100</f>
        <v>13.279132791327914</v>
      </c>
      <c r="D16">
        <f t="shared" si="1"/>
        <v>15.356820234869017</v>
      </c>
      <c r="E16">
        <f t="shared" si="1"/>
        <v>13.730803974706413</v>
      </c>
      <c r="F16">
        <f t="shared" si="1"/>
        <v>11.291779584462512</v>
      </c>
      <c r="G16">
        <f t="shared" si="1"/>
        <v>10.478771454381212</v>
      </c>
      <c r="H16">
        <f t="shared" si="1"/>
        <v>8.9430894308943092</v>
      </c>
      <c r="I16">
        <f t="shared" si="1"/>
        <v>9.3947606142728102</v>
      </c>
      <c r="J16">
        <f t="shared" si="1"/>
        <v>3.342366757000903</v>
      </c>
      <c r="K16">
        <f t="shared" ref="K16:K27" si="2">SUM(B16:J16)</f>
        <v>100.00000000000001</v>
      </c>
    </row>
    <row r="17" spans="1:11" x14ac:dyDescent="0.4">
      <c r="A17" t="s">
        <v>1</v>
      </c>
      <c r="B17">
        <f t="shared" ref="B17:J17" si="3">B3/$K3*100</f>
        <v>13.202933985330073</v>
      </c>
      <c r="C17">
        <f t="shared" si="3"/>
        <v>10.39119804400978</v>
      </c>
      <c r="D17">
        <f t="shared" si="3"/>
        <v>11.613691931540341</v>
      </c>
      <c r="E17">
        <f t="shared" si="3"/>
        <v>15.158924205378971</v>
      </c>
      <c r="F17">
        <f t="shared" si="3"/>
        <v>14.547677261613689</v>
      </c>
      <c r="G17">
        <f t="shared" si="3"/>
        <v>11.002444987775061</v>
      </c>
      <c r="H17">
        <f t="shared" si="3"/>
        <v>11.36919315403423</v>
      </c>
      <c r="I17">
        <f t="shared" si="3"/>
        <v>8.0684596577017107</v>
      </c>
      <c r="J17">
        <f t="shared" si="3"/>
        <v>4.6454767726161359</v>
      </c>
      <c r="K17">
        <f t="shared" si="2"/>
        <v>100</v>
      </c>
    </row>
    <row r="18" spans="1:11" x14ac:dyDescent="0.4">
      <c r="A18" t="s">
        <v>2</v>
      </c>
      <c r="B18">
        <f t="shared" ref="B18:J18" si="4">B4/$K4*100</f>
        <v>14.742268041237114</v>
      </c>
      <c r="C18">
        <f t="shared" si="4"/>
        <v>12.268041237113403</v>
      </c>
      <c r="D18">
        <f t="shared" si="4"/>
        <v>11.237113402061857</v>
      </c>
      <c r="E18">
        <f t="shared" si="4"/>
        <v>11.237113402061857</v>
      </c>
      <c r="F18">
        <f t="shared" si="4"/>
        <v>9.8969072164948457</v>
      </c>
      <c r="G18">
        <f t="shared" si="4"/>
        <v>8.5567010309278366</v>
      </c>
      <c r="H18">
        <f t="shared" si="4"/>
        <v>10.927835051546394</v>
      </c>
      <c r="I18">
        <f t="shared" si="4"/>
        <v>8.9690721649484537</v>
      </c>
      <c r="J18">
        <f t="shared" si="4"/>
        <v>12.164948453608249</v>
      </c>
      <c r="K18">
        <f t="shared" si="2"/>
        <v>100.00000000000001</v>
      </c>
    </row>
    <row r="19" spans="1:11" x14ac:dyDescent="0.4">
      <c r="A19" t="s">
        <v>3</v>
      </c>
      <c r="B19">
        <f t="shared" ref="B19:J19" si="5">B5/$K5*100</f>
        <v>14.534883720930235</v>
      </c>
      <c r="C19">
        <f t="shared" si="5"/>
        <v>11.744186046511631</v>
      </c>
      <c r="D19">
        <f t="shared" si="5"/>
        <v>14.767441860465119</v>
      </c>
      <c r="E19">
        <f t="shared" si="5"/>
        <v>12.441860465116282</v>
      </c>
      <c r="F19">
        <f t="shared" si="5"/>
        <v>11.162790697674421</v>
      </c>
      <c r="G19">
        <f t="shared" si="5"/>
        <v>6.9767441860465134</v>
      </c>
      <c r="H19">
        <f t="shared" si="5"/>
        <v>7.3255813953488387</v>
      </c>
      <c r="I19">
        <f t="shared" si="5"/>
        <v>9.7674418604651194</v>
      </c>
      <c r="J19">
        <f t="shared" si="5"/>
        <v>11.279069767441865</v>
      </c>
      <c r="K19">
        <f t="shared" si="2"/>
        <v>100.00000000000004</v>
      </c>
    </row>
    <row r="20" spans="1:11" x14ac:dyDescent="0.4">
      <c r="A20" t="s">
        <v>4</v>
      </c>
      <c r="B20">
        <f t="shared" ref="B20:J20" si="6">B6/$K6*100</f>
        <v>14.320096269554755</v>
      </c>
      <c r="C20">
        <f t="shared" si="6"/>
        <v>14.079422382671483</v>
      </c>
      <c r="D20">
        <f t="shared" si="6"/>
        <v>16.245487364620942</v>
      </c>
      <c r="E20">
        <f t="shared" si="6"/>
        <v>10.348977135980746</v>
      </c>
      <c r="F20">
        <f t="shared" si="6"/>
        <v>11.913357400722024</v>
      </c>
      <c r="G20">
        <f t="shared" si="6"/>
        <v>10.830324909747294</v>
      </c>
      <c r="H20">
        <f t="shared" si="6"/>
        <v>9.8676293622142008</v>
      </c>
      <c r="I20">
        <f t="shared" si="6"/>
        <v>7.7015643802647427</v>
      </c>
      <c r="J20">
        <f t="shared" si="6"/>
        <v>4.6931407942238277</v>
      </c>
      <c r="K20">
        <f t="shared" si="2"/>
        <v>100</v>
      </c>
    </row>
    <row r="21" spans="1:11" x14ac:dyDescent="0.4">
      <c r="A21" t="s">
        <v>5</v>
      </c>
      <c r="B21">
        <f t="shared" ref="B21:J21" si="7">B7/$K7*100</f>
        <v>12.885154061624652</v>
      </c>
      <c r="C21">
        <f t="shared" si="7"/>
        <v>12.418300653594773</v>
      </c>
      <c r="D21">
        <f t="shared" si="7"/>
        <v>15.032679738562093</v>
      </c>
      <c r="E21">
        <f t="shared" si="7"/>
        <v>11.671335200746965</v>
      </c>
      <c r="F21">
        <f t="shared" si="7"/>
        <v>10.737628384687209</v>
      </c>
      <c r="G21">
        <f t="shared" si="7"/>
        <v>9.0569561157796468</v>
      </c>
      <c r="H21">
        <f t="shared" si="7"/>
        <v>9.5238095238095237</v>
      </c>
      <c r="I21">
        <f t="shared" si="7"/>
        <v>11.577964519140989</v>
      </c>
      <c r="J21">
        <f t="shared" si="7"/>
        <v>7.0961718020541547</v>
      </c>
      <c r="K21">
        <f t="shared" si="2"/>
        <v>100</v>
      </c>
    </row>
    <row r="22" spans="1:11" x14ac:dyDescent="0.4">
      <c r="A22" t="s">
        <v>6</v>
      </c>
      <c r="B22">
        <f t="shared" ref="B22:J22" si="8">B8/$K8*100</f>
        <v>13.262599469496022</v>
      </c>
      <c r="C22">
        <f t="shared" si="8"/>
        <v>12.201591511936343</v>
      </c>
      <c r="D22">
        <f t="shared" si="8"/>
        <v>12.555260831122903</v>
      </c>
      <c r="E22">
        <f t="shared" si="8"/>
        <v>10.698496905393458</v>
      </c>
      <c r="F22">
        <f t="shared" si="8"/>
        <v>9.7259062776304184</v>
      </c>
      <c r="G22">
        <f t="shared" si="8"/>
        <v>8.6648983200707352</v>
      </c>
      <c r="H22">
        <f t="shared" si="8"/>
        <v>10.521662245800179</v>
      </c>
      <c r="I22">
        <f t="shared" si="8"/>
        <v>10.875331564986739</v>
      </c>
      <c r="J22">
        <f t="shared" si="8"/>
        <v>11.494252873563221</v>
      </c>
      <c r="K22">
        <f t="shared" si="2"/>
        <v>100.00000000000003</v>
      </c>
    </row>
    <row r="23" spans="1:11" x14ac:dyDescent="0.4">
      <c r="A23" t="s">
        <v>7</v>
      </c>
      <c r="B23">
        <f t="shared" ref="B23:J23" si="9">B9/$K9*100</f>
        <v>12.155388471177945</v>
      </c>
      <c r="C23">
        <f t="shared" si="9"/>
        <v>13.032581453634084</v>
      </c>
      <c r="D23">
        <f t="shared" si="9"/>
        <v>11.654135338345865</v>
      </c>
      <c r="E23">
        <f t="shared" si="9"/>
        <v>12.155388471177945</v>
      </c>
      <c r="F23">
        <f t="shared" si="9"/>
        <v>12.907268170426065</v>
      </c>
      <c r="G23">
        <f t="shared" si="9"/>
        <v>10.776942355889723</v>
      </c>
      <c r="H23">
        <f t="shared" si="9"/>
        <v>7.8947368421052637</v>
      </c>
      <c r="I23">
        <f t="shared" si="9"/>
        <v>10.401002506265664</v>
      </c>
      <c r="J23">
        <f t="shared" si="9"/>
        <v>9.0225563909774422</v>
      </c>
      <c r="K23">
        <f t="shared" si="2"/>
        <v>100</v>
      </c>
    </row>
    <row r="24" spans="1:11" x14ac:dyDescent="0.4">
      <c r="A24" t="s">
        <v>8</v>
      </c>
      <c r="B24">
        <f t="shared" ref="B24:J24" si="10">B10/$K10*100</f>
        <v>12.219730941704038</v>
      </c>
      <c r="C24">
        <f t="shared" si="10"/>
        <v>9.9775784753363244</v>
      </c>
      <c r="D24">
        <f t="shared" si="10"/>
        <v>11.547085201793722</v>
      </c>
      <c r="E24">
        <f t="shared" si="10"/>
        <v>12.443946188340808</v>
      </c>
      <c r="F24">
        <f t="shared" si="10"/>
        <v>10.426008968609866</v>
      </c>
      <c r="G24">
        <f t="shared" si="10"/>
        <v>12.892376681614351</v>
      </c>
      <c r="H24">
        <f t="shared" si="10"/>
        <v>10.31390134529148</v>
      </c>
      <c r="I24">
        <f t="shared" si="10"/>
        <v>9.8654708520179373</v>
      </c>
      <c r="J24">
        <f t="shared" si="10"/>
        <v>10.31390134529148</v>
      </c>
      <c r="K24">
        <f t="shared" si="2"/>
        <v>100.00000000000001</v>
      </c>
    </row>
    <row r="25" spans="1:11" x14ac:dyDescent="0.4">
      <c r="A25" t="s">
        <v>9</v>
      </c>
      <c r="B25">
        <f t="shared" ref="B25:J25" si="11">B11/$K11*100</f>
        <v>14.025974025974024</v>
      </c>
      <c r="C25">
        <f t="shared" si="11"/>
        <v>12.727272727272728</v>
      </c>
      <c r="D25">
        <f t="shared" si="11"/>
        <v>16.233766233766232</v>
      </c>
      <c r="E25">
        <f t="shared" si="11"/>
        <v>12.987012987012989</v>
      </c>
      <c r="F25">
        <f t="shared" si="11"/>
        <v>10.259740259740258</v>
      </c>
      <c r="G25">
        <f t="shared" si="11"/>
        <v>8.0519480519480524</v>
      </c>
      <c r="H25">
        <f t="shared" si="11"/>
        <v>11.168831168831167</v>
      </c>
      <c r="I25">
        <f t="shared" si="11"/>
        <v>9.3506493506493502</v>
      </c>
      <c r="J25">
        <f t="shared" si="11"/>
        <v>5.1948051948051948</v>
      </c>
      <c r="K25">
        <f t="shared" si="2"/>
        <v>99.999999999999986</v>
      </c>
    </row>
    <row r="26" spans="1:11" x14ac:dyDescent="0.4">
      <c r="A26" t="s">
        <v>10</v>
      </c>
      <c r="B26">
        <f t="shared" ref="B26:J26" si="12">B12/$K12*100</f>
        <v>11.632870864461047</v>
      </c>
      <c r="C26">
        <f t="shared" si="12"/>
        <v>14.300960512273218</v>
      </c>
      <c r="D26">
        <f t="shared" si="12"/>
        <v>12.273212379935968</v>
      </c>
      <c r="E26">
        <f t="shared" si="12"/>
        <v>12.166488794023483</v>
      </c>
      <c r="F26">
        <f t="shared" si="12"/>
        <v>12.913553895410887</v>
      </c>
      <c r="G26">
        <f t="shared" si="12"/>
        <v>11.205976520811101</v>
      </c>
      <c r="H26">
        <f t="shared" si="12"/>
        <v>9.3916755602988271</v>
      </c>
      <c r="I26">
        <f t="shared" si="12"/>
        <v>9.3916755602988271</v>
      </c>
      <c r="J26">
        <f t="shared" si="12"/>
        <v>6.7235859124866613</v>
      </c>
      <c r="K26">
        <f t="shared" si="2"/>
        <v>100</v>
      </c>
    </row>
    <row r="27" spans="1:11" x14ac:dyDescent="0.4">
      <c r="A27" t="s">
        <v>11</v>
      </c>
      <c r="B27">
        <f t="shared" ref="B27:J27" si="13">B13/$K13*100</f>
        <v>13.461538461538463</v>
      </c>
      <c r="C27">
        <f t="shared" si="13"/>
        <v>14.37246963562753</v>
      </c>
      <c r="D27">
        <f t="shared" si="13"/>
        <v>14.17004048582996</v>
      </c>
      <c r="E27">
        <f t="shared" si="13"/>
        <v>12.753036437246964</v>
      </c>
      <c r="F27">
        <f t="shared" si="13"/>
        <v>10.121457489878544</v>
      </c>
      <c r="G27">
        <f t="shared" si="13"/>
        <v>8.2995951417004061</v>
      </c>
      <c r="H27">
        <f t="shared" si="13"/>
        <v>10.425101214574898</v>
      </c>
      <c r="I27">
        <f t="shared" si="13"/>
        <v>6.9838056680161946</v>
      </c>
      <c r="J27">
        <f t="shared" si="13"/>
        <v>9.4129554655870447</v>
      </c>
      <c r="K27">
        <f t="shared" si="2"/>
        <v>100</v>
      </c>
    </row>
    <row r="29" spans="1:11" x14ac:dyDescent="0.4">
      <c r="A29" t="s">
        <v>217</v>
      </c>
    </row>
    <row r="30" spans="1:11" x14ac:dyDescent="0.4">
      <c r="A30" t="s">
        <v>0</v>
      </c>
      <c r="B30">
        <v>16.203703703703702</v>
      </c>
      <c r="C30">
        <v>14.19753086419753</v>
      </c>
      <c r="D30">
        <v>16.820987654320987</v>
      </c>
      <c r="E30">
        <v>14.506172839506174</v>
      </c>
      <c r="F30">
        <v>11.111111111111111</v>
      </c>
      <c r="G30">
        <v>9.8765432098765427</v>
      </c>
      <c r="H30">
        <v>8.0246913580246915</v>
      </c>
      <c r="I30">
        <v>7.5617283950617287</v>
      </c>
      <c r="J30">
        <v>1.6975308641975309</v>
      </c>
    </row>
    <row r="31" spans="1:11" x14ac:dyDescent="0.4">
      <c r="A31" t="s">
        <v>1</v>
      </c>
      <c r="B31">
        <v>15.333333333333332</v>
      </c>
      <c r="C31">
        <v>10.444444444444445</v>
      </c>
      <c r="D31">
        <v>12.888888888888889</v>
      </c>
      <c r="E31">
        <v>16.222222222222221</v>
      </c>
      <c r="F31">
        <v>15.111111111111111</v>
      </c>
      <c r="G31">
        <v>10.888888888888888</v>
      </c>
      <c r="H31">
        <v>10.666666666666668</v>
      </c>
      <c r="I31">
        <v>6.2222222222222223</v>
      </c>
      <c r="J31">
        <v>2.2222222222222223</v>
      </c>
    </row>
    <row r="32" spans="1:11" x14ac:dyDescent="0.4">
      <c r="A32" t="s">
        <v>2</v>
      </c>
      <c r="B32">
        <v>16.819012797074954</v>
      </c>
      <c r="C32">
        <v>13.345521023765997</v>
      </c>
      <c r="D32">
        <v>12.248628884826324</v>
      </c>
      <c r="E32">
        <v>12.065813528336381</v>
      </c>
      <c r="F32">
        <v>10.237659963436929</v>
      </c>
      <c r="G32">
        <v>8.4095063985374772</v>
      </c>
      <c r="H32">
        <v>10.054844606946983</v>
      </c>
      <c r="I32">
        <v>7.6782449725776969</v>
      </c>
      <c r="J32">
        <v>9.1407678244972583</v>
      </c>
    </row>
    <row r="33" spans="1:10" x14ac:dyDescent="0.4">
      <c r="A33" t="s">
        <v>3</v>
      </c>
      <c r="B33">
        <v>16.528925619834713</v>
      </c>
      <c r="C33">
        <v>12.190082644628099</v>
      </c>
      <c r="D33">
        <v>15.909090909090908</v>
      </c>
      <c r="E33">
        <v>13.429752066115702</v>
      </c>
      <c r="F33">
        <v>11.570247933884298</v>
      </c>
      <c r="G33">
        <v>7.0247933884297522</v>
      </c>
      <c r="H33">
        <v>6.6115702479338845</v>
      </c>
      <c r="I33">
        <v>7.6446280991735529</v>
      </c>
      <c r="J33">
        <v>9.0909090909090917</v>
      </c>
    </row>
    <row r="34" spans="1:10" x14ac:dyDescent="0.4">
      <c r="A34" t="s">
        <v>4</v>
      </c>
      <c r="B34">
        <v>16.204690831556505</v>
      </c>
      <c r="C34">
        <v>14.925373134328357</v>
      </c>
      <c r="D34">
        <v>17.697228144989339</v>
      </c>
      <c r="E34">
        <v>10.874200426439232</v>
      </c>
      <c r="F34">
        <v>12.366737739872068</v>
      </c>
      <c r="G34">
        <v>10.660980810234541</v>
      </c>
      <c r="H34">
        <v>8.7420042643923246</v>
      </c>
      <c r="I34">
        <v>6.1833688699360341</v>
      </c>
      <c r="J34">
        <v>2.3454157782515992</v>
      </c>
    </row>
    <row r="35" spans="1:10" x14ac:dyDescent="0.4">
      <c r="A35" t="s">
        <v>5</v>
      </c>
      <c r="B35">
        <v>14.165261382799327</v>
      </c>
      <c r="C35">
        <v>12.984822934232715</v>
      </c>
      <c r="D35">
        <v>16.526138279932546</v>
      </c>
      <c r="E35">
        <v>12.310286677908937</v>
      </c>
      <c r="F35">
        <v>11.129848229342327</v>
      </c>
      <c r="G35">
        <v>9.1062394603709951</v>
      </c>
      <c r="H35">
        <v>9.1062394603709951</v>
      </c>
      <c r="I35">
        <v>9.4435075885328832</v>
      </c>
      <c r="J35">
        <v>5.2276559865092747</v>
      </c>
    </row>
    <row r="36" spans="1:10" x14ac:dyDescent="0.4">
      <c r="A36" t="s">
        <v>6</v>
      </c>
      <c r="B36">
        <v>15.241057542768274</v>
      </c>
      <c r="C36">
        <v>13.374805598755831</v>
      </c>
      <c r="D36">
        <v>13.841368584758943</v>
      </c>
      <c r="E36">
        <v>11.508553654743391</v>
      </c>
      <c r="F36">
        <v>9.6423017107309477</v>
      </c>
      <c r="G36">
        <v>8.0870917573872472</v>
      </c>
      <c r="H36">
        <v>9.9533437013996888</v>
      </c>
      <c r="I36">
        <v>9.0202177293934671</v>
      </c>
      <c r="J36">
        <v>9.3312597200622083</v>
      </c>
    </row>
    <row r="37" spans="1:10" x14ac:dyDescent="0.4">
      <c r="A37" t="s">
        <v>7</v>
      </c>
      <c r="B37">
        <v>13.551401869158877</v>
      </c>
      <c r="C37">
        <v>13.551401869158877</v>
      </c>
      <c r="D37">
        <v>12.850467289719624</v>
      </c>
      <c r="E37">
        <v>13.084112149532709</v>
      </c>
      <c r="F37">
        <v>13.551401869158877</v>
      </c>
      <c r="G37">
        <v>10.981308411214954</v>
      </c>
      <c r="H37">
        <v>7.2429906542056068</v>
      </c>
      <c r="I37">
        <v>8.6448598130841123</v>
      </c>
      <c r="J37">
        <v>6.5420560747663545</v>
      </c>
    </row>
    <row r="38" spans="1:10" x14ac:dyDescent="0.4">
      <c r="A38" t="s">
        <v>8</v>
      </c>
      <c r="B38">
        <v>13.168724279835391</v>
      </c>
      <c r="C38">
        <v>10.08230452674897</v>
      </c>
      <c r="D38">
        <v>12.962962962962962</v>
      </c>
      <c r="E38">
        <v>13.786008230452676</v>
      </c>
      <c r="F38">
        <v>10.905349794238683</v>
      </c>
      <c r="G38">
        <v>13.374485596707819</v>
      </c>
      <c r="H38">
        <v>9.8765432098765427</v>
      </c>
      <c r="I38">
        <v>8.6419753086419746</v>
      </c>
      <c r="J38">
        <v>7.2016460905349797</v>
      </c>
    </row>
    <row r="39" spans="1:10" x14ac:dyDescent="0.4">
      <c r="A39" t="s">
        <v>9</v>
      </c>
      <c r="B39">
        <v>15.972222222222221</v>
      </c>
      <c r="C39">
        <v>13.194444444444445</v>
      </c>
      <c r="D39">
        <v>17.824074074074073</v>
      </c>
      <c r="E39">
        <v>13.888888888888889</v>
      </c>
      <c r="F39">
        <v>10.416666666666668</v>
      </c>
      <c r="G39">
        <v>7.6388888888888893</v>
      </c>
      <c r="H39">
        <v>10.648148148148149</v>
      </c>
      <c r="I39">
        <v>8.1018518518518512</v>
      </c>
      <c r="J39">
        <v>2.3148148148148149</v>
      </c>
    </row>
    <row r="40" spans="1:10" x14ac:dyDescent="0.4">
      <c r="A40" t="s">
        <v>10</v>
      </c>
      <c r="B40">
        <v>13.384321223709369</v>
      </c>
      <c r="C40">
        <v>14.531548757170173</v>
      </c>
      <c r="D40">
        <v>13.766730401529637</v>
      </c>
      <c r="E40">
        <v>13.001912045889103</v>
      </c>
      <c r="F40">
        <v>13.384321223709369</v>
      </c>
      <c r="G40">
        <v>11.663479923518166</v>
      </c>
      <c r="H40">
        <v>9.1778202676864247</v>
      </c>
      <c r="I40">
        <v>7.8393881453154872</v>
      </c>
      <c r="J40">
        <v>3.2504780114722758</v>
      </c>
    </row>
    <row r="41" spans="1:10" x14ac:dyDescent="0.4">
      <c r="A41" t="s">
        <v>11</v>
      </c>
      <c r="B41">
        <v>15.591397849462366</v>
      </c>
      <c r="C41">
        <v>15.232974910394265</v>
      </c>
      <c r="D41">
        <v>15.412186379928317</v>
      </c>
      <c r="E41">
        <v>13.620071684587815</v>
      </c>
      <c r="F41">
        <v>10.573476702508961</v>
      </c>
      <c r="G41">
        <v>7.5268817204301079</v>
      </c>
      <c r="H41">
        <v>9.8566308243727594</v>
      </c>
      <c r="I41">
        <v>4.1218637992831546</v>
      </c>
      <c r="J41">
        <v>8.064516129032258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14" workbookViewId="0">
      <selection activeCell="A17" sqref="A17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</row>
    <row r="32" spans="1:10" x14ac:dyDescent="0.4">
      <c r="B32">
        <f>VARP(B17:B28)</f>
        <v>4.3257744557343534</v>
      </c>
      <c r="C32">
        <f t="shared" ref="C32:J32" si="13">VARP(C17:C28)</f>
        <v>8.6709473558292611</v>
      </c>
      <c r="D32">
        <f>VARP(D17:D28)</f>
        <v>10.229300178462584</v>
      </c>
      <c r="E32">
        <f t="shared" si="13"/>
        <v>7.1661187704045615</v>
      </c>
      <c r="F32">
        <f t="shared" si="13"/>
        <v>8.5542114161302276</v>
      </c>
      <c r="G32">
        <f t="shared" si="13"/>
        <v>7.5000871592671956</v>
      </c>
      <c r="H32">
        <f t="shared" si="13"/>
        <v>4.756517173223882</v>
      </c>
      <c r="I32">
        <f t="shared" si="13"/>
        <v>3.2559999203017469</v>
      </c>
      <c r="J32">
        <f t="shared" si="13"/>
        <v>5.6763333101558793</v>
      </c>
    </row>
    <row r="33" spans="1:10" x14ac:dyDescent="0.4">
      <c r="A33" t="s">
        <v>214</v>
      </c>
      <c r="B33">
        <f>SQRT(B32)</f>
        <v>2.0798496233464459</v>
      </c>
      <c r="C33">
        <f t="shared" ref="C33:J33" si="14">SQRT(C32)</f>
        <v>2.9446472379266861</v>
      </c>
      <c r="D33">
        <f t="shared" si="14"/>
        <v>3.1983277159263377</v>
      </c>
      <c r="E33">
        <f t="shared" si="14"/>
        <v>2.6769607338182162</v>
      </c>
      <c r="F33">
        <f t="shared" si="14"/>
        <v>2.9247583517498037</v>
      </c>
      <c r="G33">
        <f t="shared" si="14"/>
        <v>2.7386287005118448</v>
      </c>
      <c r="H33">
        <f t="shared" si="14"/>
        <v>2.1809441013524125</v>
      </c>
      <c r="I33">
        <f t="shared" si="14"/>
        <v>1.8044389488984511</v>
      </c>
      <c r="J33">
        <f t="shared" si="14"/>
        <v>2.3825056789346544</v>
      </c>
    </row>
    <row r="35" spans="1:10" x14ac:dyDescent="0.4">
      <c r="B35" t="s">
        <v>31</v>
      </c>
    </row>
    <row r="50" spans="1:3" x14ac:dyDescent="0.4">
      <c r="A50" t="s">
        <v>32</v>
      </c>
    </row>
    <row r="51" spans="1:3" x14ac:dyDescent="0.4">
      <c r="B51" t="s">
        <v>33</v>
      </c>
      <c r="C51" t="s">
        <v>34</v>
      </c>
    </row>
    <row r="52" spans="1:3" x14ac:dyDescent="0.4">
      <c r="A52" t="s">
        <v>0</v>
      </c>
      <c r="B52">
        <f>SUM(D17:F17)</f>
        <v>48.160000000000004</v>
      </c>
      <c r="C52">
        <f>SUM(B17:C17)+SUM(G17:J17)</f>
        <v>51.84</v>
      </c>
    </row>
    <row r="53" spans="1:3" x14ac:dyDescent="0.4">
      <c r="A53" t="s">
        <v>1</v>
      </c>
      <c r="B53">
        <f t="shared" ref="B53:B63" si="15">SUM(D18:F18)</f>
        <v>48.410757946210268</v>
      </c>
      <c r="C53">
        <f t="shared" ref="C53:C63" si="16">SUM(B18:C18)+SUM(G18:J18)</f>
        <v>51.589242053789732</v>
      </c>
    </row>
    <row r="54" spans="1:3" x14ac:dyDescent="0.4">
      <c r="A54" t="s">
        <v>2</v>
      </c>
      <c r="B54">
        <f t="shared" si="15"/>
        <v>36.294896030245745</v>
      </c>
      <c r="C54">
        <f t="shared" si="16"/>
        <v>63.705103969754248</v>
      </c>
    </row>
    <row r="55" spans="1:3" x14ac:dyDescent="0.4">
      <c r="A55" t="s">
        <v>3</v>
      </c>
      <c r="B55">
        <f t="shared" si="15"/>
        <v>51.939655172413794</v>
      </c>
      <c r="C55">
        <f t="shared" si="16"/>
        <v>48.060344827586206</v>
      </c>
    </row>
    <row r="56" spans="1:3" x14ac:dyDescent="0.4">
      <c r="A56" t="s">
        <v>4</v>
      </c>
      <c r="B56">
        <f t="shared" si="15"/>
        <v>48.822269807280506</v>
      </c>
      <c r="C56">
        <f t="shared" si="16"/>
        <v>51.17773019271948</v>
      </c>
    </row>
    <row r="57" spans="1:3" x14ac:dyDescent="0.4">
      <c r="A57" t="s">
        <v>5</v>
      </c>
      <c r="B57">
        <f t="shared" si="15"/>
        <v>51.027397260273972</v>
      </c>
      <c r="C57">
        <f t="shared" si="16"/>
        <v>48.972602739726021</v>
      </c>
    </row>
    <row r="58" spans="1:3" x14ac:dyDescent="0.4">
      <c r="A58" t="s">
        <v>6</v>
      </c>
      <c r="B58">
        <f t="shared" si="15"/>
        <v>43.720190779014303</v>
      </c>
      <c r="C58">
        <f t="shared" si="16"/>
        <v>56.279809220985697</v>
      </c>
    </row>
    <row r="59" spans="1:3" x14ac:dyDescent="0.4">
      <c r="A59" t="s">
        <v>7</v>
      </c>
      <c r="B59">
        <f t="shared" si="15"/>
        <v>41.64648910411622</v>
      </c>
      <c r="C59">
        <f t="shared" si="16"/>
        <v>58.35351089588378</v>
      </c>
    </row>
    <row r="60" spans="1:3" x14ac:dyDescent="0.4">
      <c r="A60" t="s">
        <v>8</v>
      </c>
      <c r="B60">
        <f t="shared" si="15"/>
        <v>39.457202505219215</v>
      </c>
      <c r="C60">
        <f t="shared" si="16"/>
        <v>60.542797494780793</v>
      </c>
    </row>
    <row r="61" spans="1:3" x14ac:dyDescent="0.4">
      <c r="A61" t="s">
        <v>9</v>
      </c>
      <c r="B61">
        <f t="shared" si="15"/>
        <v>53.808353808353807</v>
      </c>
      <c r="C61">
        <f t="shared" si="16"/>
        <v>46.191646191646193</v>
      </c>
    </row>
    <row r="62" spans="1:3" x14ac:dyDescent="0.4">
      <c r="A62" t="s">
        <v>10</v>
      </c>
      <c r="B62">
        <f t="shared" si="15"/>
        <v>46.484375</v>
      </c>
      <c r="C62">
        <f t="shared" si="16"/>
        <v>53.515625</v>
      </c>
    </row>
    <row r="63" spans="1:3" x14ac:dyDescent="0.4">
      <c r="A63" t="s">
        <v>11</v>
      </c>
      <c r="B63">
        <f t="shared" si="15"/>
        <v>49.005424954792041</v>
      </c>
      <c r="C63">
        <f t="shared" si="16"/>
        <v>50.994575045207952</v>
      </c>
    </row>
    <row r="65" spans="1:2" x14ac:dyDescent="0.4">
      <c r="A65" t="s">
        <v>215</v>
      </c>
    </row>
    <row r="66" spans="1:2" x14ac:dyDescent="0.4">
      <c r="A66" t="s">
        <v>0</v>
      </c>
      <c r="B66">
        <f>E17/D17</f>
        <v>1.3043478260869565</v>
      </c>
    </row>
    <row r="67" spans="1:2" x14ac:dyDescent="0.4">
      <c r="A67" t="s">
        <v>1</v>
      </c>
      <c r="B67">
        <f t="shared" ref="B67:B77" si="17">E18/D18</f>
        <v>2.3414634146341462</v>
      </c>
    </row>
    <row r="68" spans="1:2" x14ac:dyDescent="0.4">
      <c r="A68" t="s">
        <v>2</v>
      </c>
      <c r="B68">
        <f t="shared" si="17"/>
        <v>1.2999999999999998</v>
      </c>
    </row>
    <row r="69" spans="1:2" x14ac:dyDescent="0.4">
      <c r="A69" t="s">
        <v>3</v>
      </c>
      <c r="B69">
        <f t="shared" si="17"/>
        <v>0.97560975609756106</v>
      </c>
    </row>
    <row r="70" spans="1:2" x14ac:dyDescent="0.4">
      <c r="A70" t="s">
        <v>4</v>
      </c>
      <c r="B70">
        <f t="shared" si="17"/>
        <v>1.4666666666666668</v>
      </c>
    </row>
    <row r="71" spans="1:2" x14ac:dyDescent="0.4">
      <c r="A71" t="s">
        <v>5</v>
      </c>
      <c r="B71">
        <f t="shared" si="17"/>
        <v>0.90909090909090906</v>
      </c>
    </row>
    <row r="72" spans="1:2" x14ac:dyDescent="0.4">
      <c r="A72" t="s">
        <v>6</v>
      </c>
      <c r="B72">
        <f t="shared" si="17"/>
        <v>0.83035714285714302</v>
      </c>
    </row>
    <row r="73" spans="1:2" x14ac:dyDescent="0.4">
      <c r="A73" t="s">
        <v>7</v>
      </c>
      <c r="B73">
        <f t="shared" si="17"/>
        <v>1.1599999999999999</v>
      </c>
    </row>
    <row r="74" spans="1:2" x14ac:dyDescent="0.4">
      <c r="A74" t="s">
        <v>8</v>
      </c>
      <c r="B74">
        <f t="shared" si="17"/>
        <v>1.2923076923076924</v>
      </c>
    </row>
    <row r="75" spans="1:2" x14ac:dyDescent="0.4">
      <c r="A75" t="s">
        <v>9</v>
      </c>
      <c r="B75">
        <f t="shared" si="17"/>
        <v>0.91860465116279066</v>
      </c>
    </row>
    <row r="76" spans="1:2" x14ac:dyDescent="0.4">
      <c r="A76" t="s">
        <v>10</v>
      </c>
      <c r="B76">
        <f t="shared" si="17"/>
        <v>0.8571428571428571</v>
      </c>
    </row>
    <row r="77" spans="1:2" x14ac:dyDescent="0.4">
      <c r="A77" t="s">
        <v>11</v>
      </c>
      <c r="B77">
        <f t="shared" si="17"/>
        <v>0.91176470588235281</v>
      </c>
    </row>
  </sheetData>
  <phoneticPr fontId="1"/>
  <conditionalFormatting sqref="B32:J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"/>
  <sheetViews>
    <sheetView topLeftCell="A61" zoomScaleNormal="100" workbookViewId="0">
      <selection activeCell="AY72" sqref="AY72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238</v>
      </c>
      <c r="K19">
        <f>MAX(K2:K13,U2:U13,AE2:AE13,AO2:AO13,AY2:AY13,AZ2:AZ13,BA2:BA13,BB2:BB13,BC2:BC13,BD2:BD13,BE2:BE13,BF2:BF13)</f>
        <v>297.39872036742588</v>
      </c>
    </row>
    <row r="20" spans="1:58" x14ac:dyDescent="0.4">
      <c r="A20" s="2" t="s">
        <v>239</v>
      </c>
      <c r="K20">
        <f>SMALL(K2:K13, 2)</f>
        <v>83.046639236907069</v>
      </c>
      <c r="U20">
        <f t="shared" ref="U20:BF20" si="9">SMALL(U2:U13, 2)</f>
        <v>67.737682410194864</v>
      </c>
      <c r="V20">
        <f t="shared" si="9"/>
        <v>6.4181476658603364E-3</v>
      </c>
      <c r="W20">
        <f t="shared" si="9"/>
        <v>34.820603909685111</v>
      </c>
      <c r="X20">
        <f t="shared" si="9"/>
        <v>0.58428063812680331</v>
      </c>
      <c r="Y20">
        <f t="shared" si="9"/>
        <v>1.6460950237927893E-3</v>
      </c>
      <c r="Z20">
        <f t="shared" si="9"/>
        <v>0.84793953956032253</v>
      </c>
      <c r="AA20">
        <f t="shared" si="9"/>
        <v>0.23295843867142177</v>
      </c>
      <c r="AB20">
        <f t="shared" si="9"/>
        <v>1.9755630056036599E-2</v>
      </c>
      <c r="AC20">
        <f t="shared" si="9"/>
        <v>1.4015612369066347E-3</v>
      </c>
      <c r="AD20">
        <f t="shared" si="9"/>
        <v>0.18236934576440963</v>
      </c>
      <c r="AE20">
        <f t="shared" si="9"/>
        <v>122.46096228141617</v>
      </c>
      <c r="AF20">
        <f t="shared" si="9"/>
        <v>6.3208300158007049E-3</v>
      </c>
      <c r="AG20">
        <f t="shared" si="9"/>
        <v>0.13077670920208695</v>
      </c>
      <c r="AH20">
        <f t="shared" si="9"/>
        <v>1.7856320074407569E-2</v>
      </c>
      <c r="AI20">
        <f t="shared" si="9"/>
        <v>8.7116554554674694E-2</v>
      </c>
      <c r="AJ20">
        <f t="shared" si="9"/>
        <v>1.0974430490962852E-2</v>
      </c>
      <c r="AK20">
        <f t="shared" si="9"/>
        <v>0.34459145225970444</v>
      </c>
      <c r="AL20">
        <f t="shared" si="9"/>
        <v>1.9755630056036599E-2</v>
      </c>
      <c r="AM20">
        <f t="shared" si="9"/>
        <v>1.4649346016646587E-2</v>
      </c>
      <c r="AN20">
        <f t="shared" si="9"/>
        <v>4.3135027547058287E-2</v>
      </c>
      <c r="AO20">
        <f t="shared" si="9"/>
        <v>36.076740600862081</v>
      </c>
      <c r="AP20">
        <f t="shared" si="9"/>
        <v>2.9560584802105659E-3</v>
      </c>
      <c r="AQ20">
        <f t="shared" si="9"/>
        <v>0.16818780589575835</v>
      </c>
      <c r="AR20">
        <f t="shared" si="9"/>
        <v>0.52124303562485808</v>
      </c>
      <c r="AS20">
        <f t="shared" si="9"/>
        <v>0.12696174497567445</v>
      </c>
      <c r="AT20">
        <f t="shared" si="9"/>
        <v>1.0974430490962852E-2</v>
      </c>
      <c r="AU20">
        <f t="shared" si="9"/>
        <v>2.7986352475365482E-2</v>
      </c>
      <c r="AV20">
        <f t="shared" si="9"/>
        <v>1.8198125697107058E-3</v>
      </c>
      <c r="AW20">
        <f t="shared" si="9"/>
        <v>0.12260494752142523</v>
      </c>
      <c r="AX20">
        <f t="shared" si="9"/>
        <v>0.10863164304481204</v>
      </c>
      <c r="AY20">
        <f t="shared" si="9"/>
        <v>53.766324974048025</v>
      </c>
      <c r="AZ20">
        <f t="shared" si="9"/>
        <v>39.424589702676819</v>
      </c>
      <c r="BA20">
        <f t="shared" si="9"/>
        <v>42.560074519053188</v>
      </c>
      <c r="BB20">
        <f t="shared" si="9"/>
        <v>52.78880590751465</v>
      </c>
      <c r="BC20">
        <f t="shared" si="9"/>
        <v>56.362663359793025</v>
      </c>
      <c r="BD20">
        <f t="shared" si="9"/>
        <v>67.762221119181064</v>
      </c>
      <c r="BE20">
        <f t="shared" si="9"/>
        <v>51.58078514579929</v>
      </c>
      <c r="BF20">
        <f t="shared" si="9"/>
        <v>36.076740600862081</v>
      </c>
    </row>
    <row r="21" spans="1:58" x14ac:dyDescent="0.4">
      <c r="A21" s="2" t="s">
        <v>239</v>
      </c>
      <c r="K21">
        <f>MIN(K20,U20,AE20,AO20,AY20,AZ20,BA20,BB20,BC20,BD20,BE20,BF20)</f>
        <v>36.076740600862081</v>
      </c>
    </row>
    <row r="23" spans="1:58" x14ac:dyDescent="0.4">
      <c r="A23" s="2" t="s">
        <v>301</v>
      </c>
      <c r="AO23" s="4"/>
    </row>
    <row r="24" spans="1:58" x14ac:dyDescent="0.4">
      <c r="A24" s="8"/>
      <c r="B24" s="4"/>
      <c r="C24" s="4"/>
      <c r="D24" s="4"/>
      <c r="E24" s="4"/>
      <c r="F24" s="4"/>
      <c r="G24" s="4"/>
      <c r="H24" s="4"/>
      <c r="I24" s="4"/>
      <c r="J24" s="4"/>
      <c r="K24" s="4" t="s">
        <v>226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227</v>
      </c>
      <c r="V24" s="4"/>
      <c r="W24" s="4"/>
      <c r="X24" s="4"/>
      <c r="Y24" s="4"/>
      <c r="Z24" s="4"/>
      <c r="AA24" s="4"/>
      <c r="AB24" s="4"/>
      <c r="AC24" s="4"/>
      <c r="AD24" s="4"/>
      <c r="AE24" s="4" t="s">
        <v>228</v>
      </c>
      <c r="AF24" s="4"/>
      <c r="AG24" s="4"/>
      <c r="AH24" s="4"/>
      <c r="AI24" s="4"/>
      <c r="AJ24" s="4"/>
      <c r="AK24" s="4"/>
      <c r="AL24" s="4"/>
      <c r="AM24" s="4"/>
      <c r="AN24" s="4"/>
      <c r="AO24" s="4" t="s">
        <v>229</v>
      </c>
      <c r="AP24" s="4"/>
      <c r="AQ24" s="4"/>
      <c r="AR24" s="4"/>
      <c r="AS24" s="4"/>
      <c r="AT24" s="4"/>
      <c r="AU24" s="4"/>
      <c r="AV24" s="4"/>
      <c r="AW24" s="4"/>
      <c r="AX24" s="4"/>
      <c r="AY24" s="4" t="s">
        <v>230</v>
      </c>
      <c r="AZ24" s="4" t="s">
        <v>231</v>
      </c>
      <c r="BA24" s="4" t="s">
        <v>232</v>
      </c>
      <c r="BB24" s="4" t="s">
        <v>233</v>
      </c>
      <c r="BC24" s="4" t="s">
        <v>234</v>
      </c>
      <c r="BD24" s="4" t="s">
        <v>235</v>
      </c>
      <c r="BE24" s="4" t="s">
        <v>236</v>
      </c>
      <c r="BF24" s="4" t="s">
        <v>237</v>
      </c>
    </row>
    <row r="25" spans="1:58" x14ac:dyDescent="0.4">
      <c r="A25" s="8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ref="K25:BF25" si="10">(K2-$K$21)/($K$19-$K$21)*100</f>
        <v>-13.805475005619144</v>
      </c>
      <c r="L25" s="4">
        <f t="shared" si="10"/>
        <v>-13.688220297673487</v>
      </c>
      <c r="M25" s="4">
        <f t="shared" si="10"/>
        <v>-7.4945097146194311</v>
      </c>
      <c r="N25" s="4">
        <f t="shared" si="10"/>
        <v>-5.3683006928224746</v>
      </c>
      <c r="O25" s="4">
        <f t="shared" si="10"/>
        <v>-6.8221430596234534</v>
      </c>
      <c r="P25" s="4">
        <f t="shared" si="10"/>
        <v>-13.631417829805686</v>
      </c>
      <c r="Q25" s="4">
        <f t="shared" si="10"/>
        <v>-6.3157509422353293</v>
      </c>
      <c r="R25" s="4">
        <f t="shared" si="10"/>
        <v>2.790090475474265</v>
      </c>
      <c r="S25" s="4">
        <f t="shared" si="10"/>
        <v>-13.575655778045654</v>
      </c>
      <c r="T25" s="4">
        <f t="shared" si="10"/>
        <v>-13.025707494728636</v>
      </c>
      <c r="U25" s="4">
        <f t="shared" si="10"/>
        <v>33.312184710873268</v>
      </c>
      <c r="V25" s="4">
        <f t="shared" si="10"/>
        <v>-8.7560875553429458</v>
      </c>
      <c r="W25" s="4">
        <f t="shared" si="10"/>
        <v>9.2514493482954272</v>
      </c>
      <c r="X25" s="4">
        <f t="shared" si="10"/>
        <v>-9.4392763451146298</v>
      </c>
      <c r="Y25" s="4">
        <f t="shared" si="10"/>
        <v>-6.2099434002609009</v>
      </c>
      <c r="Z25" s="4">
        <f t="shared" si="10"/>
        <v>-7.58421806367169</v>
      </c>
      <c r="AA25" s="4">
        <f t="shared" si="10"/>
        <v>-3.4743303892780735</v>
      </c>
      <c r="AB25" s="4">
        <f t="shared" si="10"/>
        <v>-13.525306975598811</v>
      </c>
      <c r="AC25" s="4">
        <f t="shared" si="10"/>
        <v>-13.552914930430532</v>
      </c>
      <c r="AD25" s="4">
        <f t="shared" si="10"/>
        <v>-7.6883143484228897</v>
      </c>
      <c r="AE25" s="4">
        <f t="shared" si="10"/>
        <v>49.464857385128106</v>
      </c>
      <c r="AF25" s="4">
        <f t="shared" si="10"/>
        <v>-13.800215003749086</v>
      </c>
      <c r="AG25" s="4">
        <f t="shared" si="10"/>
        <v>-13.665966606020547</v>
      </c>
      <c r="AH25" s="4">
        <f t="shared" si="10"/>
        <v>-10.469840087540657</v>
      </c>
      <c r="AI25" s="4">
        <f t="shared" si="10"/>
        <v>-12.33747946641034</v>
      </c>
      <c r="AJ25" s="4">
        <f t="shared" si="10"/>
        <v>-10.835565059952243</v>
      </c>
      <c r="AK25" s="4">
        <f t="shared" si="10"/>
        <v>7.9459293448300228</v>
      </c>
      <c r="AL25" s="4">
        <f t="shared" si="10"/>
        <v>-13.425702825099256</v>
      </c>
      <c r="AM25" s="4">
        <f t="shared" si="10"/>
        <v>-13.799869144975608</v>
      </c>
      <c r="AN25" s="4">
        <f t="shared" si="10"/>
        <v>-9.476415385565323</v>
      </c>
      <c r="AO25" s="4">
        <f t="shared" si="10"/>
        <v>20.578675810470113</v>
      </c>
      <c r="AP25" s="4">
        <f t="shared" si="10"/>
        <v>-13.500653418696093</v>
      </c>
      <c r="AQ25" s="4">
        <f t="shared" si="10"/>
        <v>-13.741114630710765</v>
      </c>
      <c r="AR25" s="4">
        <f t="shared" si="10"/>
        <v>-12.464404392885262</v>
      </c>
      <c r="AS25" s="4">
        <f t="shared" si="10"/>
        <v>-13.756890594507192</v>
      </c>
      <c r="AT25" s="4">
        <f t="shared" si="10"/>
        <v>-10.608005857999679</v>
      </c>
      <c r="AU25" s="4">
        <f t="shared" si="10"/>
        <v>4.6906167730391122</v>
      </c>
      <c r="AV25" s="4">
        <f t="shared" si="10"/>
        <v>-4.2082261010387843</v>
      </c>
      <c r="AW25" s="4">
        <f t="shared" si="10"/>
        <v>-13.758557808821942</v>
      </c>
      <c r="AX25" s="4">
        <f t="shared" si="10"/>
        <v>-13.763904968861482</v>
      </c>
      <c r="AY25" s="4">
        <f t="shared" si="10"/>
        <v>19.332659044471061</v>
      </c>
      <c r="AZ25" s="4">
        <f t="shared" si="10"/>
        <v>56.669838722733779</v>
      </c>
      <c r="BA25" s="4">
        <f t="shared" si="10"/>
        <v>25.075864851888181</v>
      </c>
      <c r="BB25" s="4">
        <f t="shared" si="10"/>
        <v>17.973956372901625</v>
      </c>
      <c r="BC25" s="4">
        <f t="shared" si="10"/>
        <v>27.053746067924102</v>
      </c>
      <c r="BD25" s="4">
        <f t="shared" si="10"/>
        <v>37.657060760094993</v>
      </c>
      <c r="BE25" s="4">
        <f t="shared" si="10"/>
        <v>32.713049015314169</v>
      </c>
      <c r="BF25" s="4">
        <f t="shared" si="10"/>
        <v>31.778986182337494</v>
      </c>
    </row>
    <row r="26" spans="1:58" x14ac:dyDescent="0.4">
      <c r="A26" s="8" t="s">
        <v>1</v>
      </c>
      <c r="B26" s="4">
        <v>0.30641232417309838</v>
      </c>
      <c r="C26" s="4">
        <v>16.491939440821135</v>
      </c>
      <c r="D26" s="4">
        <v>22.048190950556229</v>
      </c>
      <c r="E26" s="4">
        <v>18.248981294946844</v>
      </c>
      <c r="F26" s="4">
        <v>0.45484965776149039</v>
      </c>
      <c r="G26" s="4">
        <v>19.572295201487311</v>
      </c>
      <c r="H26" s="4">
        <v>43.367860268649764</v>
      </c>
      <c r="I26" s="4">
        <v>0.600568155379272</v>
      </c>
      <c r="J26" s="4">
        <v>2.0377038970355286</v>
      </c>
      <c r="K26" s="4">
        <f t="shared" ref="K26:BF26" si="11">(K3-$K$21)/($K$19-$K$21)*100</f>
        <v>33.312184710873268</v>
      </c>
      <c r="L26" s="4">
        <f t="shared" si="11"/>
        <v>-13.805475005619144</v>
      </c>
      <c r="M26" s="4">
        <f t="shared" si="11"/>
        <v>-13.805475005619144</v>
      </c>
      <c r="N26" s="4">
        <f t="shared" si="11"/>
        <v>-13.805475005619144</v>
      </c>
      <c r="O26" s="4">
        <f t="shared" si="11"/>
        <v>-13.805475005619144</v>
      </c>
      <c r="P26" s="4">
        <f t="shared" si="11"/>
        <v>-13.805475005619144</v>
      </c>
      <c r="Q26" s="4">
        <f t="shared" si="11"/>
        <v>-13.805475005619144</v>
      </c>
      <c r="R26" s="4">
        <f t="shared" si="11"/>
        <v>-13.805475005619144</v>
      </c>
      <c r="S26" s="4">
        <f t="shared" si="11"/>
        <v>-13.805475005619144</v>
      </c>
      <c r="T26" s="4">
        <f t="shared" si="11"/>
        <v>-13.805475005619144</v>
      </c>
      <c r="U26" s="4">
        <f t="shared" si="11"/>
        <v>-13.805475005619144</v>
      </c>
      <c r="V26" s="4">
        <f t="shared" si="11"/>
        <v>-7.0999183588221593</v>
      </c>
      <c r="W26" s="4">
        <f t="shared" si="11"/>
        <v>39.68803996298454</v>
      </c>
      <c r="X26" s="4">
        <f t="shared" si="11"/>
        <v>-13.141027715091692</v>
      </c>
      <c r="Y26" s="4">
        <f t="shared" si="11"/>
        <v>15.339392597157836</v>
      </c>
      <c r="Z26" s="4">
        <f t="shared" si="11"/>
        <v>-5.3289550707173854</v>
      </c>
      <c r="AA26" s="4">
        <f t="shared" si="11"/>
        <v>-13.577493801838378</v>
      </c>
      <c r="AB26" s="4">
        <f t="shared" si="11"/>
        <v>-1.2423030942562465</v>
      </c>
      <c r="AC26" s="4">
        <f t="shared" si="11"/>
        <v>-13.804938670620398</v>
      </c>
      <c r="AD26" s="4">
        <f t="shared" si="11"/>
        <v>-11.276595893749247</v>
      </c>
      <c r="AE26" s="4">
        <f t="shared" si="11"/>
        <v>100</v>
      </c>
      <c r="AF26" s="4">
        <f t="shared" si="11"/>
        <v>-13.73262960153915</v>
      </c>
      <c r="AG26" s="4">
        <f t="shared" si="11"/>
        <v>-9.2316287875573071</v>
      </c>
      <c r="AH26" s="4">
        <f t="shared" si="11"/>
        <v>8.5773923302202686</v>
      </c>
      <c r="AI26" s="4">
        <f t="shared" si="11"/>
        <v>1.0494452666185892</v>
      </c>
      <c r="AJ26" s="4">
        <f t="shared" si="11"/>
        <v>-12.099470522823221</v>
      </c>
      <c r="AK26" s="4">
        <f t="shared" si="11"/>
        <v>-10.091744937559712</v>
      </c>
      <c r="AL26" s="4">
        <f t="shared" si="11"/>
        <v>-1.8511070072145051</v>
      </c>
      <c r="AM26" s="4">
        <f t="shared" si="11"/>
        <v>-13.641836672809568</v>
      </c>
      <c r="AN26" s="4">
        <f t="shared" si="11"/>
        <v>-12.371241753963231</v>
      </c>
      <c r="AO26" s="4">
        <f t="shared" si="11"/>
        <v>47.05097835832531</v>
      </c>
      <c r="AP26" s="4">
        <f t="shared" si="11"/>
        <v>-13.00528885290383</v>
      </c>
      <c r="AQ26" s="4">
        <f t="shared" si="11"/>
        <v>-6.155510422742787</v>
      </c>
      <c r="AR26" s="4">
        <f t="shared" si="11"/>
        <v>-10.754739730889488</v>
      </c>
      <c r="AS26" s="4">
        <f t="shared" si="11"/>
        <v>-5.6086018764457419</v>
      </c>
      <c r="AT26" s="4">
        <f t="shared" si="11"/>
        <v>-11.925984136973142</v>
      </c>
      <c r="AU26" s="4">
        <f t="shared" si="11"/>
        <v>-11.359465762032574</v>
      </c>
      <c r="AV26" s="4">
        <f t="shared" si="11"/>
        <v>-12.853244815586756</v>
      </c>
      <c r="AW26" s="4">
        <f t="shared" si="11"/>
        <v>-13.321061197522182</v>
      </c>
      <c r="AX26" s="4">
        <f t="shared" si="11"/>
        <v>-13.344220582208417</v>
      </c>
      <c r="AY26" s="4">
        <f t="shared" si="11"/>
        <v>12.11568266764823</v>
      </c>
      <c r="AZ26" s="4">
        <f t="shared" si="11"/>
        <v>73.679584702934278</v>
      </c>
      <c r="BA26" s="4">
        <f t="shared" si="11"/>
        <v>69.065574684457104</v>
      </c>
      <c r="BB26" s="4">
        <f t="shared" si="11"/>
        <v>34.264468459072383</v>
      </c>
      <c r="BC26" s="4">
        <f t="shared" si="11"/>
        <v>40.640183669272147</v>
      </c>
      <c r="BD26" s="4">
        <f t="shared" si="11"/>
        <v>71.442759842873542</v>
      </c>
      <c r="BE26" s="4">
        <f t="shared" si="11"/>
        <v>45.191101619031031</v>
      </c>
      <c r="BF26" s="4">
        <f t="shared" si="11"/>
        <v>75.008131398921108</v>
      </c>
    </row>
    <row r="27" spans="1:58" x14ac:dyDescent="0.4">
      <c r="A27" s="8" t="s">
        <v>2</v>
      </c>
      <c r="B27" s="4">
        <v>13.195159251146178</v>
      </c>
      <c r="C27" s="4">
        <v>60.252811194928555</v>
      </c>
      <c r="D27" s="4">
        <v>11.40983678017159</v>
      </c>
      <c r="E27" s="4">
        <v>19.848793564917226</v>
      </c>
      <c r="F27" s="4">
        <v>16.257511807061871</v>
      </c>
      <c r="G27" s="4">
        <v>26.997551643969256</v>
      </c>
      <c r="H27" s="4">
        <v>0.73214064272211665</v>
      </c>
      <c r="I27" s="4">
        <v>0.65999498858280048</v>
      </c>
      <c r="J27" s="4">
        <v>15.985485334886599</v>
      </c>
      <c r="K27" s="4">
        <f t="shared" ref="K27:T27" si="12">(K4-$K$21)/($K$19-$K$21)*100</f>
        <v>49.464857385128106</v>
      </c>
      <c r="L27" s="4">
        <f t="shared" si="12"/>
        <v>-7.0999183588221593</v>
      </c>
      <c r="M27" s="4">
        <f t="shared" si="12"/>
        <v>39.68803996298454</v>
      </c>
      <c r="N27" s="4">
        <f t="shared" si="12"/>
        <v>-13.141027715091692</v>
      </c>
      <c r="O27" s="4">
        <f t="shared" si="12"/>
        <v>15.339392597157836</v>
      </c>
      <c r="P27" s="4">
        <f t="shared" si="12"/>
        <v>-5.3289550707173854</v>
      </c>
      <c r="Q27" s="4">
        <f t="shared" si="12"/>
        <v>-13.577493801838378</v>
      </c>
      <c r="R27" s="4">
        <f t="shared" si="12"/>
        <v>-1.2423030942562465</v>
      </c>
      <c r="S27" s="4">
        <f t="shared" si="12"/>
        <v>-13.804938670620398</v>
      </c>
      <c r="T27" s="4">
        <f t="shared" si="12"/>
        <v>-11.276595893749247</v>
      </c>
      <c r="U27" s="4">
        <f>(U4-$K$21)/($K$19-$K$21)*100</f>
        <v>100</v>
      </c>
      <c r="V27" s="4">
        <f t="shared" ref="V27:BF27" si="13">(V4-$K$21)/($K$19-$K$21)*100</f>
        <v>-13.805475005619144</v>
      </c>
      <c r="W27" s="4">
        <f t="shared" si="13"/>
        <v>-13.805475005619144</v>
      </c>
      <c r="X27" s="4">
        <f t="shared" si="13"/>
        <v>-13.805475005619144</v>
      </c>
      <c r="Y27" s="4">
        <f t="shared" si="13"/>
        <v>-13.805475005619144</v>
      </c>
      <c r="Z27" s="4">
        <f t="shared" si="13"/>
        <v>-13.805475005619144</v>
      </c>
      <c r="AA27" s="4">
        <f t="shared" si="13"/>
        <v>-13.805475005619144</v>
      </c>
      <c r="AB27" s="4">
        <f t="shared" si="13"/>
        <v>-13.805475005619144</v>
      </c>
      <c r="AC27" s="4">
        <f t="shared" si="13"/>
        <v>-13.805475005619144</v>
      </c>
      <c r="AD27" s="4">
        <f t="shared" si="13"/>
        <v>-13.805475005619144</v>
      </c>
      <c r="AE27" s="4">
        <f t="shared" si="13"/>
        <v>-13.805475005619144</v>
      </c>
      <c r="AF27" s="4">
        <f t="shared" si="13"/>
        <v>-8.4248840772007156</v>
      </c>
      <c r="AG27" s="4">
        <f t="shared" si="13"/>
        <v>12.97795349156616</v>
      </c>
      <c r="AH27" s="4">
        <f t="shared" si="13"/>
        <v>1.5289321130606384</v>
      </c>
      <c r="AI27" s="4">
        <f t="shared" si="13"/>
        <v>-11.420332849830563</v>
      </c>
      <c r="AJ27" s="4">
        <f t="shared" si="13"/>
        <v>3.9825687256958329</v>
      </c>
      <c r="AK27" s="4">
        <f t="shared" si="13"/>
        <v>-11.704047028745254</v>
      </c>
      <c r="AL27" s="4">
        <f t="shared" si="13"/>
        <v>-13.797915124864495</v>
      </c>
      <c r="AM27" s="4">
        <f t="shared" si="13"/>
        <v>-13.62256374633613</v>
      </c>
      <c r="AN27" s="4">
        <f t="shared" si="13"/>
        <v>-13.651300820463721</v>
      </c>
      <c r="AO27" s="4">
        <f t="shared" si="13"/>
        <v>56.312210727834902</v>
      </c>
      <c r="AP27" s="4">
        <f t="shared" si="13"/>
        <v>-10.932525564336881</v>
      </c>
      <c r="AQ27" s="4">
        <f t="shared" si="13"/>
        <v>6.8794581101133856</v>
      </c>
      <c r="AR27" s="4">
        <f t="shared" si="13"/>
        <v>-12.93778452106087</v>
      </c>
      <c r="AS27" s="4">
        <f t="shared" si="13"/>
        <v>-7.3763066096306478</v>
      </c>
      <c r="AT27" s="4">
        <f t="shared" si="13"/>
        <v>4.53340290581502</v>
      </c>
      <c r="AU27" s="4">
        <f t="shared" si="13"/>
        <v>-12.624996033683777</v>
      </c>
      <c r="AV27" s="4">
        <f t="shared" si="13"/>
        <v>-7.2075960379955575</v>
      </c>
      <c r="AW27" s="4">
        <f t="shared" si="13"/>
        <v>-13.288287736152826</v>
      </c>
      <c r="AX27" s="4">
        <f t="shared" si="13"/>
        <v>-8.655288992623241</v>
      </c>
      <c r="AY27" s="4">
        <f t="shared" si="13"/>
        <v>48.833875565397747</v>
      </c>
      <c r="AZ27" s="4">
        <f t="shared" si="13"/>
        <v>71.035234058202377</v>
      </c>
      <c r="BA27" s="4">
        <f t="shared" si="13"/>
        <v>33.056623004968891</v>
      </c>
      <c r="BB27" s="4">
        <f t="shared" si="13"/>
        <v>44.611313890097129</v>
      </c>
      <c r="BC27" s="4">
        <f t="shared" si="13"/>
        <v>49.975015259821632</v>
      </c>
      <c r="BD27" s="4">
        <f t="shared" si="13"/>
        <v>90.761731707088558</v>
      </c>
      <c r="BE27" s="4">
        <f t="shared" si="13"/>
        <v>61.865616640875146</v>
      </c>
      <c r="BF27" s="4">
        <f t="shared" si="13"/>
        <v>42.167270668508188</v>
      </c>
    </row>
    <row r="28" spans="1:58" x14ac:dyDescent="0.4">
      <c r="A28" s="8" t="s">
        <v>3</v>
      </c>
      <c r="B28" s="4">
        <v>1.3745541022592156E-2</v>
      </c>
      <c r="C28" s="4">
        <v>0.36456611177169967</v>
      </c>
      <c r="D28" s="4">
        <v>8.7167472057074988</v>
      </c>
      <c r="E28" s="4">
        <v>3.8361950059452941</v>
      </c>
      <c r="F28" s="4">
        <v>7.7610274673008242</v>
      </c>
      <c r="G28" s="4">
        <v>56.841200475624248</v>
      </c>
      <c r="H28" s="4">
        <v>0.99242818073721806</v>
      </c>
      <c r="I28" s="4">
        <v>1.4649346016646587E-2</v>
      </c>
      <c r="J28" s="4">
        <v>11.312784304399528</v>
      </c>
      <c r="K28" s="4">
        <f t="shared" ref="K28:BF28" si="14">(K5-$K$21)/($K$19-$K$21)*100</f>
        <v>20.578675810470113</v>
      </c>
      <c r="L28" s="4">
        <f t="shared" si="14"/>
        <v>-13.73262960153915</v>
      </c>
      <c r="M28" s="4">
        <f t="shared" si="14"/>
        <v>-9.2316287875573071</v>
      </c>
      <c r="N28" s="4">
        <f t="shared" si="14"/>
        <v>8.5773923302202686</v>
      </c>
      <c r="O28" s="4">
        <f t="shared" si="14"/>
        <v>1.0494452666185892</v>
      </c>
      <c r="P28" s="4">
        <f t="shared" si="14"/>
        <v>-12.099470522823221</v>
      </c>
      <c r="Q28" s="4">
        <f t="shared" si="14"/>
        <v>-10.091744937559712</v>
      </c>
      <c r="R28" s="4">
        <f t="shared" si="14"/>
        <v>-1.8511070072145051</v>
      </c>
      <c r="S28" s="4">
        <f t="shared" si="14"/>
        <v>-13.641836672809568</v>
      </c>
      <c r="T28" s="4">
        <f t="shared" si="14"/>
        <v>-12.371241753963231</v>
      </c>
      <c r="U28" s="4">
        <f t="shared" si="14"/>
        <v>47.05097835832531</v>
      </c>
      <c r="V28" s="4">
        <f t="shared" si="14"/>
        <v>-8.4248840772007156</v>
      </c>
      <c r="W28" s="4">
        <f t="shared" si="14"/>
        <v>12.97795349156616</v>
      </c>
      <c r="X28" s="4">
        <f t="shared" si="14"/>
        <v>1.5289321130606384</v>
      </c>
      <c r="Y28" s="4">
        <f t="shared" si="14"/>
        <v>-11.420332849830563</v>
      </c>
      <c r="Z28" s="4">
        <f t="shared" si="14"/>
        <v>3.9825687256958329</v>
      </c>
      <c r="AA28" s="4">
        <f t="shared" si="14"/>
        <v>-11.704047028745254</v>
      </c>
      <c r="AB28" s="4">
        <f t="shared" si="14"/>
        <v>-13.797915124864495</v>
      </c>
      <c r="AC28" s="4">
        <f t="shared" si="14"/>
        <v>-13.62256374633613</v>
      </c>
      <c r="AD28" s="4">
        <f t="shared" si="14"/>
        <v>-13.651300820463721</v>
      </c>
      <c r="AE28" s="4">
        <f t="shared" si="14"/>
        <v>56.312210727834902</v>
      </c>
      <c r="AF28" s="4">
        <f t="shared" si="14"/>
        <v>-13.805475005619144</v>
      </c>
      <c r="AG28" s="4">
        <f t="shared" si="14"/>
        <v>-13.805475005619144</v>
      </c>
      <c r="AH28" s="4">
        <f t="shared" si="14"/>
        <v>-13.805475005619144</v>
      </c>
      <c r="AI28" s="4">
        <f t="shared" si="14"/>
        <v>-13.805475005619144</v>
      </c>
      <c r="AJ28" s="4">
        <f t="shared" si="14"/>
        <v>-13.805475005619144</v>
      </c>
      <c r="AK28" s="4">
        <f t="shared" si="14"/>
        <v>-13.805475005619144</v>
      </c>
      <c r="AL28" s="4">
        <f t="shared" si="14"/>
        <v>-13.805475005619144</v>
      </c>
      <c r="AM28" s="4">
        <f t="shared" si="14"/>
        <v>-13.805475005619144</v>
      </c>
      <c r="AN28" s="4">
        <f t="shared" si="14"/>
        <v>-13.805475005619144</v>
      </c>
      <c r="AO28" s="4">
        <f t="shared" si="14"/>
        <v>-13.805475005619144</v>
      </c>
      <c r="AP28" s="4">
        <f t="shared" si="14"/>
        <v>-13.415309408004072</v>
      </c>
      <c r="AQ28" s="4">
        <f t="shared" si="14"/>
        <v>-13.412093034726972</v>
      </c>
      <c r="AR28" s="4">
        <f t="shared" si="14"/>
        <v>-4.8987236294551941</v>
      </c>
      <c r="AS28" s="4">
        <f t="shared" si="14"/>
        <v>-12.823017508626947</v>
      </c>
      <c r="AT28" s="4">
        <f t="shared" si="14"/>
        <v>-13.801275423746709</v>
      </c>
      <c r="AU28" s="4">
        <f t="shared" si="14"/>
        <v>-13.673610302708381</v>
      </c>
      <c r="AV28" s="4">
        <f t="shared" si="14"/>
        <v>-7.6467090945399203</v>
      </c>
      <c r="AW28" s="4">
        <f t="shared" si="14"/>
        <v>-13.720516703950524</v>
      </c>
      <c r="AX28" s="4">
        <f t="shared" si="14"/>
        <v>-10.283277237722146</v>
      </c>
      <c r="AY28" s="4">
        <f t="shared" si="14"/>
        <v>6.7692677014722857</v>
      </c>
      <c r="AZ28" s="4">
        <f t="shared" si="14"/>
        <v>1.2811203653077083</v>
      </c>
      <c r="BA28" s="4">
        <f t="shared" si="14"/>
        <v>10.239110515903167</v>
      </c>
      <c r="BB28" s="4">
        <f t="shared" si="14"/>
        <v>21.125956088995888</v>
      </c>
      <c r="BC28" s="4">
        <f t="shared" si="14"/>
        <v>48.148588758920916</v>
      </c>
      <c r="BD28" s="4">
        <f t="shared" si="14"/>
        <v>12.125072887716254</v>
      </c>
      <c r="BE28" s="4">
        <f t="shared" si="14"/>
        <v>5.9329278611721863</v>
      </c>
      <c r="BF28" s="4">
        <f t="shared" si="14"/>
        <v>0</v>
      </c>
    </row>
    <row r="29" spans="1:58" x14ac:dyDescent="0.4">
      <c r="A29" s="8" t="s">
        <v>4</v>
      </c>
      <c r="B29" s="4">
        <v>0.79656580570317559</v>
      </c>
      <c r="C29" s="4">
        <v>0.16818780589575835</v>
      </c>
      <c r="D29" s="4">
        <v>3.504512275263767</v>
      </c>
      <c r="E29" s="4">
        <v>0.12696174497567445</v>
      </c>
      <c r="F29" s="4">
        <v>8.3556896789842536</v>
      </c>
      <c r="G29" s="4">
        <v>48.334353215430397</v>
      </c>
      <c r="H29" s="4">
        <v>25.079720840574254</v>
      </c>
      <c r="I29" s="4">
        <v>0.12260494752142523</v>
      </c>
      <c r="J29" s="4">
        <v>0.10863164304481204</v>
      </c>
      <c r="K29" s="4">
        <f t="shared" ref="K29:BF29" si="15">(K6-$K$21)/($K$19-$K$21)*100</f>
        <v>19.332659044471061</v>
      </c>
      <c r="L29" s="4">
        <f t="shared" si="15"/>
        <v>-13.00528885290383</v>
      </c>
      <c r="M29" s="4">
        <f t="shared" si="15"/>
        <v>-6.155510422742787</v>
      </c>
      <c r="N29" s="4">
        <f t="shared" si="15"/>
        <v>-10.754739730889488</v>
      </c>
      <c r="O29" s="4">
        <f t="shared" si="15"/>
        <v>-5.6086018764457419</v>
      </c>
      <c r="P29" s="4">
        <f t="shared" si="15"/>
        <v>-11.925984136973142</v>
      </c>
      <c r="Q29" s="4">
        <f t="shared" si="15"/>
        <v>-11.359465762032574</v>
      </c>
      <c r="R29" s="4">
        <f t="shared" si="15"/>
        <v>-12.853244815586756</v>
      </c>
      <c r="S29" s="4">
        <f t="shared" si="15"/>
        <v>-13.321061197522182</v>
      </c>
      <c r="T29" s="4">
        <f t="shared" si="15"/>
        <v>-13.344220582208417</v>
      </c>
      <c r="U29" s="4">
        <f t="shared" si="15"/>
        <v>12.11568266764823</v>
      </c>
      <c r="V29" s="4">
        <f t="shared" si="15"/>
        <v>-10.932525564336881</v>
      </c>
      <c r="W29" s="4">
        <f t="shared" si="15"/>
        <v>6.8794581101133856</v>
      </c>
      <c r="X29" s="4">
        <f t="shared" si="15"/>
        <v>-12.93778452106087</v>
      </c>
      <c r="Y29" s="4">
        <f t="shared" si="15"/>
        <v>-7.3763066096306478</v>
      </c>
      <c r="Z29" s="4">
        <f t="shared" si="15"/>
        <v>4.53340290581502</v>
      </c>
      <c r="AA29" s="4">
        <f t="shared" si="15"/>
        <v>-12.624996033683777</v>
      </c>
      <c r="AB29" s="4">
        <f t="shared" si="15"/>
        <v>-7.2075960379955575</v>
      </c>
      <c r="AC29" s="4">
        <f t="shared" si="15"/>
        <v>-13.288287736152826</v>
      </c>
      <c r="AD29" s="4">
        <f t="shared" si="15"/>
        <v>-8.655288992623241</v>
      </c>
      <c r="AE29" s="4">
        <f t="shared" si="15"/>
        <v>48.833875565397747</v>
      </c>
      <c r="AF29" s="4">
        <f t="shared" si="15"/>
        <v>-13.415309408004072</v>
      </c>
      <c r="AG29" s="4">
        <f t="shared" si="15"/>
        <v>-13.412093034726972</v>
      </c>
      <c r="AH29" s="4">
        <f t="shared" si="15"/>
        <v>-4.8987236294551941</v>
      </c>
      <c r="AI29" s="4">
        <f t="shared" si="15"/>
        <v>-12.823017508626947</v>
      </c>
      <c r="AJ29" s="4">
        <f t="shared" si="15"/>
        <v>-13.801275423746709</v>
      </c>
      <c r="AK29" s="4">
        <f t="shared" si="15"/>
        <v>-13.673610302708381</v>
      </c>
      <c r="AL29" s="4">
        <f t="shared" si="15"/>
        <v>-7.6467090945399203</v>
      </c>
      <c r="AM29" s="4">
        <f t="shared" si="15"/>
        <v>-13.720516703950524</v>
      </c>
      <c r="AN29" s="4">
        <f t="shared" si="15"/>
        <v>-10.283277237722146</v>
      </c>
      <c r="AO29" s="4">
        <f t="shared" si="15"/>
        <v>6.7692677014722857</v>
      </c>
      <c r="AP29" s="4">
        <f t="shared" si="15"/>
        <v>-13.805475005619144</v>
      </c>
      <c r="AQ29" s="4">
        <f t="shared" si="15"/>
        <v>-13.805475005619144</v>
      </c>
      <c r="AR29" s="4">
        <f t="shared" si="15"/>
        <v>-13.805475005619144</v>
      </c>
      <c r="AS29" s="4">
        <f t="shared" si="15"/>
        <v>-13.805475005619144</v>
      </c>
      <c r="AT29" s="4">
        <f t="shared" si="15"/>
        <v>-13.805475005619144</v>
      </c>
      <c r="AU29" s="4">
        <f t="shared" si="15"/>
        <v>-13.805475005619144</v>
      </c>
      <c r="AV29" s="4">
        <f t="shared" si="15"/>
        <v>-13.805475005619144</v>
      </c>
      <c r="AW29" s="4">
        <f t="shared" si="15"/>
        <v>-13.805475005619144</v>
      </c>
      <c r="AX29" s="4">
        <f t="shared" si="15"/>
        <v>-13.805475005619144</v>
      </c>
      <c r="AY29" s="4">
        <f t="shared" si="15"/>
        <v>-13.805475005619144</v>
      </c>
      <c r="AZ29" s="4">
        <f t="shared" si="15"/>
        <v>22.290252108112774</v>
      </c>
      <c r="BA29" s="4">
        <f t="shared" si="15"/>
        <v>35.648239983239606</v>
      </c>
      <c r="BB29" s="4">
        <f t="shared" si="15"/>
        <v>16.281143759788907</v>
      </c>
      <c r="BC29" s="4">
        <f t="shared" si="15"/>
        <v>48.491838496090544</v>
      </c>
      <c r="BD29" s="4">
        <f t="shared" si="15"/>
        <v>39.211786807656708</v>
      </c>
      <c r="BE29" s="4">
        <f t="shared" si="15"/>
        <v>8.1929603080596287</v>
      </c>
      <c r="BF29" s="4">
        <f t="shared" si="15"/>
        <v>32.610612212770832</v>
      </c>
    </row>
    <row r="30" spans="1:58" x14ac:dyDescent="0.4">
      <c r="A30" s="8" t="s">
        <v>5</v>
      </c>
      <c r="B30" s="4">
        <v>16.978915368737098</v>
      </c>
      <c r="C30" s="4">
        <v>3.4646977669356316</v>
      </c>
      <c r="D30" s="4">
        <v>4.9820686057421764</v>
      </c>
      <c r="E30" s="4">
        <v>14.356832426346395</v>
      </c>
      <c r="F30" s="4">
        <v>19.575169900544179</v>
      </c>
      <c r="G30" s="4">
        <v>89.906765321823983</v>
      </c>
      <c r="H30" s="4">
        <v>7.7086099455807862</v>
      </c>
      <c r="I30" s="4">
        <v>0.94915638956652171</v>
      </c>
      <c r="J30" s="4">
        <v>26.245269356352036</v>
      </c>
      <c r="K30" s="4">
        <f t="shared" ref="K30:BF30" si="16">(K7-$K$21)/($K$19-$K$21)*100</f>
        <v>56.669838722733779</v>
      </c>
      <c r="L30" s="4">
        <f t="shared" si="16"/>
        <v>-8.9365740561362657</v>
      </c>
      <c r="M30" s="4">
        <f t="shared" si="16"/>
        <v>-0.38341866383332385</v>
      </c>
      <c r="N30" s="4">
        <f t="shared" si="16"/>
        <v>4.559497556476666</v>
      </c>
      <c r="O30" s="4">
        <f t="shared" si="16"/>
        <v>11.059823942194697</v>
      </c>
      <c r="P30" s="4">
        <f t="shared" si="16"/>
        <v>-8.4243026994868035</v>
      </c>
      <c r="Q30" s="4">
        <f t="shared" si="16"/>
        <v>-4.0160424493794871</v>
      </c>
      <c r="R30" s="4">
        <f t="shared" si="16"/>
        <v>-8.2535496944523778</v>
      </c>
      <c r="S30" s="4">
        <f t="shared" si="16"/>
        <v>-13.790277732955952</v>
      </c>
      <c r="T30" s="4">
        <f t="shared" si="16"/>
        <v>-8.5793715444460315</v>
      </c>
      <c r="U30" s="4">
        <f t="shared" si="16"/>
        <v>73.679584702934278</v>
      </c>
      <c r="V30" s="4">
        <f t="shared" si="16"/>
        <v>9.1967892261268744</v>
      </c>
      <c r="W30" s="4">
        <f t="shared" si="16"/>
        <v>-0.48068543346375359</v>
      </c>
      <c r="X30" s="4">
        <f t="shared" si="16"/>
        <v>-1.7624866482574169</v>
      </c>
      <c r="Y30" s="4">
        <f t="shared" si="16"/>
        <v>-13.63565933566446</v>
      </c>
      <c r="Z30" s="4">
        <f t="shared" si="16"/>
        <v>13.559787605555107</v>
      </c>
      <c r="AA30" s="4">
        <f t="shared" si="16"/>
        <v>-6.775907706514765</v>
      </c>
      <c r="AB30" s="4">
        <f t="shared" si="16"/>
        <v>-12.39364598104823</v>
      </c>
      <c r="AC30" s="4">
        <f t="shared" si="16"/>
        <v>-13.795451329380532</v>
      </c>
      <c r="AD30" s="4">
        <f t="shared" si="16"/>
        <v>-13.321306384103613</v>
      </c>
      <c r="AE30" s="4">
        <f t="shared" si="16"/>
        <v>71.035234058202377</v>
      </c>
      <c r="AF30" s="4">
        <f t="shared" si="16"/>
        <v>-7.6726332619375111</v>
      </c>
      <c r="AG30" s="4">
        <f t="shared" si="16"/>
        <v>-11.479980435034557</v>
      </c>
      <c r="AH30" s="4">
        <f t="shared" si="16"/>
        <v>-13.606901166823453</v>
      </c>
      <c r="AI30" s="4">
        <f t="shared" si="16"/>
        <v>-12.523363616996077</v>
      </c>
      <c r="AJ30" s="4">
        <f t="shared" si="16"/>
        <v>-12.778101539228354</v>
      </c>
      <c r="AK30" s="4">
        <f t="shared" si="16"/>
        <v>-12.361385319709163</v>
      </c>
      <c r="AL30" s="4">
        <f t="shared" si="16"/>
        <v>-12.592709032919236</v>
      </c>
      <c r="AM30" s="4">
        <f t="shared" si="16"/>
        <v>-13.526902619330935</v>
      </c>
      <c r="AN30" s="4">
        <f t="shared" si="16"/>
        <v>-12.620702687666149</v>
      </c>
      <c r="AO30" s="4">
        <f t="shared" si="16"/>
        <v>1.2811203653077083</v>
      </c>
      <c r="AP30" s="4">
        <f t="shared" si="16"/>
        <v>-4.1887166310282522</v>
      </c>
      <c r="AQ30" s="4">
        <f t="shared" si="16"/>
        <v>-12.999510001538308</v>
      </c>
      <c r="AR30" s="4">
        <f t="shared" si="16"/>
        <v>-7.3599601688358547</v>
      </c>
      <c r="AS30" s="4">
        <f t="shared" si="16"/>
        <v>-9.2962502927271853</v>
      </c>
      <c r="AT30" s="4">
        <f t="shared" si="16"/>
        <v>-12.905272258195563</v>
      </c>
      <c r="AU30" s="4">
        <f t="shared" si="16"/>
        <v>-11.356767599252159</v>
      </c>
      <c r="AV30" s="4">
        <f t="shared" si="16"/>
        <v>-11.899889236020439</v>
      </c>
      <c r="AW30" s="4">
        <f t="shared" si="16"/>
        <v>-13.134262424592084</v>
      </c>
      <c r="AX30" s="4">
        <f t="shared" si="16"/>
        <v>-5.012919324650535</v>
      </c>
      <c r="AY30" s="4">
        <f t="shared" si="16"/>
        <v>22.290252108112774</v>
      </c>
      <c r="AZ30" s="4">
        <f t="shared" si="16"/>
        <v>-13.805475005619144</v>
      </c>
      <c r="BA30" s="4">
        <f t="shared" si="16"/>
        <v>40.409185280961232</v>
      </c>
      <c r="BB30" s="4">
        <f t="shared" si="16"/>
        <v>29.352683367588806</v>
      </c>
      <c r="BC30" s="4">
        <f t="shared" si="16"/>
        <v>91.504949121705451</v>
      </c>
      <c r="BD30" s="4">
        <f t="shared" si="16"/>
        <v>45.682249108869236</v>
      </c>
      <c r="BE30" s="4">
        <f t="shared" si="16"/>
        <v>19.624057011899847</v>
      </c>
      <c r="BF30" s="4">
        <f t="shared" si="16"/>
        <v>14.737351025299789</v>
      </c>
    </row>
    <row r="31" spans="1:58" x14ac:dyDescent="0.4">
      <c r="A31" s="8" t="s">
        <v>6</v>
      </c>
      <c r="B31" s="4">
        <v>8.7593413220571161</v>
      </c>
      <c r="C31" s="4">
        <v>1.0280476937425576</v>
      </c>
      <c r="D31" s="4">
        <v>9.523651124125152</v>
      </c>
      <c r="E31" s="4">
        <v>19.488926172969922</v>
      </c>
      <c r="F31" s="4">
        <v>9.6797158070068612</v>
      </c>
      <c r="G31" s="4">
        <v>22.214811734880854</v>
      </c>
      <c r="H31" s="4">
        <v>1.4932917710752933</v>
      </c>
      <c r="I31" s="4">
        <v>0.35308913282495885</v>
      </c>
      <c r="J31" s="4">
        <v>29.064612316721472</v>
      </c>
      <c r="K31" s="4">
        <f t="shared" ref="K31:BF31" si="17">(K8-$K$21)/($K$19-$K$21)*100</f>
        <v>25.075864851888181</v>
      </c>
      <c r="L31" s="4">
        <f t="shared" si="17"/>
        <v>-9.0824436658667622</v>
      </c>
      <c r="M31" s="4">
        <f t="shared" si="17"/>
        <v>-10.252456395494331</v>
      </c>
      <c r="N31" s="4">
        <f t="shared" si="17"/>
        <v>9.366385879821804</v>
      </c>
      <c r="O31" s="4">
        <f t="shared" si="17"/>
        <v>15.069034220480928</v>
      </c>
      <c r="P31" s="4">
        <f t="shared" si="17"/>
        <v>-8.321381070846309</v>
      </c>
      <c r="Q31" s="4">
        <f t="shared" si="17"/>
        <v>-13.773469696623319</v>
      </c>
      <c r="R31" s="4">
        <f t="shared" si="17"/>
        <v>-2.7974746585240751</v>
      </c>
      <c r="S31" s="4">
        <f t="shared" si="17"/>
        <v>-13.792972931792649</v>
      </c>
      <c r="T31" s="4">
        <f t="shared" si="17"/>
        <v>-7.79344704165133</v>
      </c>
      <c r="U31" s="4">
        <f t="shared" si="17"/>
        <v>69.065574684457104</v>
      </c>
      <c r="V31" s="4">
        <f t="shared" si="17"/>
        <v>-13.632206506904328</v>
      </c>
      <c r="W31" s="4">
        <f t="shared" si="17"/>
        <v>15.668358001388846</v>
      </c>
      <c r="X31" s="4">
        <f t="shared" si="17"/>
        <v>2.1831634061937049</v>
      </c>
      <c r="Y31" s="4">
        <f t="shared" si="17"/>
        <v>-13.804845094952897</v>
      </c>
      <c r="Z31" s="4">
        <f t="shared" si="17"/>
        <v>-13.480994248080961</v>
      </c>
      <c r="AA31" s="4">
        <f t="shared" si="17"/>
        <v>-13.716328872990147</v>
      </c>
      <c r="AB31" s="4">
        <f t="shared" si="17"/>
        <v>-13.754115736289963</v>
      </c>
      <c r="AC31" s="4">
        <f t="shared" si="17"/>
        <v>-13.787257678084336</v>
      </c>
      <c r="AD31" s="4">
        <f t="shared" si="17"/>
        <v>-13.062950310264174</v>
      </c>
      <c r="AE31" s="4">
        <f t="shared" si="17"/>
        <v>33.056623004968891</v>
      </c>
      <c r="AF31" s="4">
        <f t="shared" si="17"/>
        <v>-10.182715692271426</v>
      </c>
      <c r="AG31" s="4">
        <f t="shared" si="17"/>
        <v>-13.74110625064027</v>
      </c>
      <c r="AH31" s="4">
        <f t="shared" si="17"/>
        <v>-13.798641933219201</v>
      </c>
      <c r="AI31" s="4">
        <f t="shared" si="17"/>
        <v>-11.497225232330669</v>
      </c>
      <c r="AJ31" s="4">
        <f t="shared" si="17"/>
        <v>-0.49789709505773694</v>
      </c>
      <c r="AK31" s="4">
        <f t="shared" si="17"/>
        <v>-10.749258528537856</v>
      </c>
      <c r="AL31" s="4">
        <f t="shared" si="17"/>
        <v>-13.785964989084503</v>
      </c>
      <c r="AM31" s="4">
        <f t="shared" si="17"/>
        <v>-13.719796049726025</v>
      </c>
      <c r="AN31" s="4">
        <f t="shared" si="17"/>
        <v>-12.232083758182293</v>
      </c>
      <c r="AO31" s="4">
        <f t="shared" si="17"/>
        <v>10.239110515903167</v>
      </c>
      <c r="AP31" s="4">
        <f t="shared" si="17"/>
        <v>-12.170344074384525</v>
      </c>
      <c r="AQ31" s="4">
        <f t="shared" si="17"/>
        <v>-13.029469616326084</v>
      </c>
      <c r="AR31" s="4">
        <f t="shared" si="17"/>
        <v>-4.3984922311497057</v>
      </c>
      <c r="AS31" s="4">
        <f t="shared" si="17"/>
        <v>-7.5029528043058207</v>
      </c>
      <c r="AT31" s="4">
        <f t="shared" si="17"/>
        <v>-2.0892001545686982E-2</v>
      </c>
      <c r="AU31" s="4">
        <f t="shared" si="17"/>
        <v>-11.887050594649814</v>
      </c>
      <c r="AV31" s="4">
        <f t="shared" si="17"/>
        <v>-8.3204742751907315</v>
      </c>
      <c r="AW31" s="4">
        <f t="shared" si="17"/>
        <v>-13.464202012275948</v>
      </c>
      <c r="AX31" s="4">
        <f t="shared" si="17"/>
        <v>-4.0016824518852223</v>
      </c>
      <c r="AY31" s="4">
        <f t="shared" si="17"/>
        <v>35.648239983239606</v>
      </c>
      <c r="AZ31" s="4">
        <f t="shared" si="17"/>
        <v>40.409185280961232</v>
      </c>
      <c r="BA31" s="4">
        <f t="shared" si="17"/>
        <v>-13.805475005619144</v>
      </c>
      <c r="BB31" s="4">
        <f t="shared" si="17"/>
        <v>21.859854277376542</v>
      </c>
      <c r="BC31" s="4">
        <f t="shared" si="17"/>
        <v>7.7628076968696416</v>
      </c>
      <c r="BD31" s="4">
        <f t="shared" si="17"/>
        <v>26.262781822188551</v>
      </c>
      <c r="BE31" s="4">
        <f t="shared" si="17"/>
        <v>17.242513843659541</v>
      </c>
      <c r="BF31" s="4">
        <f t="shared" si="17"/>
        <v>2.4809753561421055</v>
      </c>
    </row>
    <row r="32" spans="1:58" x14ac:dyDescent="0.4">
      <c r="A32" s="8" t="s">
        <v>7</v>
      </c>
      <c r="B32" s="4">
        <v>1.2665785693766181</v>
      </c>
      <c r="C32" s="4">
        <v>0.9320429761562784</v>
      </c>
      <c r="D32" s="4">
        <v>6.8301860807063344</v>
      </c>
      <c r="E32" s="4">
        <v>26.588630759399425</v>
      </c>
      <c r="F32" s="4">
        <v>1.5784606487697057</v>
      </c>
      <c r="G32" s="4">
        <v>5.5627449677256751</v>
      </c>
      <c r="H32" s="4">
        <v>16.195849928181563</v>
      </c>
      <c r="I32" s="4">
        <v>11.339118587785583</v>
      </c>
      <c r="J32" s="4">
        <v>12.753026718805883</v>
      </c>
      <c r="K32" s="4">
        <f t="shared" ref="K32:BF32" si="18">(K9-$K$21)/($K$19-$K$21)*100</f>
        <v>17.973956372901625</v>
      </c>
      <c r="L32" s="4">
        <f t="shared" si="18"/>
        <v>-13.680324792423654</v>
      </c>
      <c r="M32" s="4">
        <f t="shared" si="18"/>
        <v>-10.138443640622166</v>
      </c>
      <c r="N32" s="4">
        <f t="shared" si="18"/>
        <v>-12.146567861018847</v>
      </c>
      <c r="O32" s="4">
        <f t="shared" si="18"/>
        <v>20.211114070340439</v>
      </c>
      <c r="P32" s="4">
        <f t="shared" si="18"/>
        <v>-13.675881160261607</v>
      </c>
      <c r="Q32" s="4">
        <f t="shared" si="18"/>
        <v>-12.172876931551677</v>
      </c>
      <c r="R32" s="4">
        <f t="shared" si="18"/>
        <v>-11.295609954974607</v>
      </c>
      <c r="S32" s="4">
        <f t="shared" si="18"/>
        <v>-11.233733989850945</v>
      </c>
      <c r="T32" s="4">
        <f t="shared" si="18"/>
        <v>-12.047007325517708</v>
      </c>
      <c r="U32" s="4">
        <f t="shared" si="18"/>
        <v>34.264468459072383</v>
      </c>
      <c r="V32" s="4">
        <f t="shared" si="18"/>
        <v>-5.1426089342685692</v>
      </c>
      <c r="W32" s="4">
        <f t="shared" si="18"/>
        <v>15.343473928775234</v>
      </c>
      <c r="X32" s="4">
        <f t="shared" si="18"/>
        <v>-13.581888517161978</v>
      </c>
      <c r="Y32" s="4">
        <f t="shared" si="18"/>
        <v>-13.617313775569775</v>
      </c>
      <c r="Z32" s="4">
        <f t="shared" si="18"/>
        <v>-3.1031696180741628</v>
      </c>
      <c r="AA32" s="4">
        <f t="shared" si="18"/>
        <v>-10.72472906011266</v>
      </c>
      <c r="AB32" s="4">
        <f t="shared" si="18"/>
        <v>-9.9630864853658831</v>
      </c>
      <c r="AC32" s="4">
        <f t="shared" si="18"/>
        <v>-11.307475907779139</v>
      </c>
      <c r="AD32" s="4">
        <f t="shared" si="18"/>
        <v>-13.735687785299094</v>
      </c>
      <c r="AE32" s="4">
        <f t="shared" si="18"/>
        <v>44.611313890097129</v>
      </c>
      <c r="AF32" s="4">
        <f t="shared" si="18"/>
        <v>-13.416517425105715</v>
      </c>
      <c r="AG32" s="4">
        <f t="shared" si="18"/>
        <v>-13.755430723343725</v>
      </c>
      <c r="AH32" s="4">
        <f t="shared" si="18"/>
        <v>-1.9507589955511309</v>
      </c>
      <c r="AI32" s="4">
        <f t="shared" si="18"/>
        <v>-9.8923338954641249</v>
      </c>
      <c r="AJ32" s="4">
        <f t="shared" si="18"/>
        <v>-12.910275914221476</v>
      </c>
      <c r="AK32" s="4">
        <f t="shared" si="18"/>
        <v>-3.5345033000573123</v>
      </c>
      <c r="AL32" s="4">
        <f t="shared" si="18"/>
        <v>-10.296396075383504</v>
      </c>
      <c r="AM32" s="4">
        <f t="shared" si="18"/>
        <v>-9.7726590886677034</v>
      </c>
      <c r="AN32" s="4">
        <f t="shared" si="18"/>
        <v>-13.788968538162564</v>
      </c>
      <c r="AO32" s="4">
        <f t="shared" si="18"/>
        <v>21.125956088995888</v>
      </c>
      <c r="AP32" s="4">
        <f t="shared" si="18"/>
        <v>-12.247229585867581</v>
      </c>
      <c r="AQ32" s="4">
        <f t="shared" si="18"/>
        <v>-13.081431444408107</v>
      </c>
      <c r="AR32" s="4">
        <f t="shared" si="18"/>
        <v>-13.595115437381427</v>
      </c>
      <c r="AS32" s="4">
        <f t="shared" si="18"/>
        <v>-4.9883997273898881</v>
      </c>
      <c r="AT32" s="4">
        <f t="shared" si="18"/>
        <v>-12.78344743075642</v>
      </c>
      <c r="AU32" s="4">
        <f t="shared" si="18"/>
        <v>-5.7301940809610752</v>
      </c>
      <c r="AV32" s="4">
        <f t="shared" si="18"/>
        <v>-13.435284856713889</v>
      </c>
      <c r="AW32" s="4">
        <f t="shared" si="18"/>
        <v>-8.5170237329036844</v>
      </c>
      <c r="AX32" s="4">
        <f t="shared" si="18"/>
        <v>-9.7845299887821628</v>
      </c>
      <c r="AY32" s="4">
        <f t="shared" si="18"/>
        <v>16.281143759788907</v>
      </c>
      <c r="AZ32" s="4">
        <f t="shared" si="18"/>
        <v>29.352683367588806</v>
      </c>
      <c r="BA32" s="4">
        <f t="shared" si="18"/>
        <v>21.859854277376542</v>
      </c>
      <c r="BB32" s="4">
        <f t="shared" si="18"/>
        <v>-13.805475005619144</v>
      </c>
      <c r="BC32" s="4">
        <f t="shared" si="18"/>
        <v>24.30999312551095</v>
      </c>
      <c r="BD32" s="4">
        <f t="shared" si="18"/>
        <v>58.744994135625937</v>
      </c>
      <c r="BE32" s="4">
        <f t="shared" si="18"/>
        <v>6.3952007870066208</v>
      </c>
      <c r="BF32" s="4">
        <f t="shared" si="18"/>
        <v>37.69660779742761</v>
      </c>
    </row>
    <row r="33" spans="1:58" x14ac:dyDescent="0.4">
      <c r="A33" s="8" t="s">
        <v>8</v>
      </c>
      <c r="B33" s="4">
        <v>12.619551693027837</v>
      </c>
      <c r="C33" s="4">
        <v>12.920347704202824</v>
      </c>
      <c r="D33" s="4">
        <v>1.3226440540269588</v>
      </c>
      <c r="E33" s="4">
        <v>2.7671176468024372</v>
      </c>
      <c r="F33" s="4">
        <v>34.683493018248697</v>
      </c>
      <c r="G33" s="4">
        <v>2.3908002911423845</v>
      </c>
      <c r="H33" s="4">
        <v>10.398807229745341</v>
      </c>
      <c r="I33" s="4">
        <v>3.9979960756795809</v>
      </c>
      <c r="J33" s="4">
        <v>25.673367713704177</v>
      </c>
      <c r="K33" s="4">
        <f t="shared" ref="K33:BF33" si="19">(K10-$K$21)/($K$19-$K$21)*100</f>
        <v>27.053746067924102</v>
      </c>
      <c r="L33" s="4">
        <f t="shared" si="19"/>
        <v>-7.3541259369256791</v>
      </c>
      <c r="M33" s="4">
        <f t="shared" si="19"/>
        <v>-13.722183865118676</v>
      </c>
      <c r="N33" s="4">
        <f t="shared" si="19"/>
        <v>-8.9951327735875797</v>
      </c>
      <c r="O33" s="4">
        <f t="shared" si="19"/>
        <v>-0.32465023405435994</v>
      </c>
      <c r="P33" s="4">
        <f t="shared" si="19"/>
        <v>2.6807343306340168</v>
      </c>
      <c r="Q33" s="4">
        <f t="shared" si="19"/>
        <v>-10.63622455685169</v>
      </c>
      <c r="R33" s="4">
        <f t="shared" si="19"/>
        <v>-9.4834620753936871</v>
      </c>
      <c r="S33" s="4">
        <f t="shared" si="19"/>
        <v>-13.231666590089947</v>
      </c>
      <c r="T33" s="4">
        <f t="shared" si="19"/>
        <v>-8.7369046742933936</v>
      </c>
      <c r="U33" s="4">
        <f t="shared" si="19"/>
        <v>40.640183669272147</v>
      </c>
      <c r="V33" s="4">
        <f t="shared" si="19"/>
        <v>-13.803018975065726</v>
      </c>
      <c r="W33" s="4">
        <f t="shared" si="19"/>
        <v>35.549703042599582</v>
      </c>
      <c r="X33" s="4">
        <f t="shared" si="19"/>
        <v>-11.906279902220753</v>
      </c>
      <c r="Y33" s="4">
        <f t="shared" si="19"/>
        <v>-10.823034422395214</v>
      </c>
      <c r="Z33" s="4">
        <f t="shared" si="19"/>
        <v>-12.485561310424156</v>
      </c>
      <c r="AA33" s="4">
        <f t="shared" si="19"/>
        <v>-8.7082086094345073</v>
      </c>
      <c r="AB33" s="4">
        <f t="shared" si="19"/>
        <v>-11.657751471264909</v>
      </c>
      <c r="AC33" s="4">
        <f t="shared" si="19"/>
        <v>-13.266216066230395</v>
      </c>
      <c r="AD33" s="4">
        <f t="shared" si="19"/>
        <v>-13.36841707069542</v>
      </c>
      <c r="AE33" s="4">
        <f t="shared" si="19"/>
        <v>49.975015259821632</v>
      </c>
      <c r="AF33" s="4">
        <f t="shared" si="19"/>
        <v>-8.6523401665160229</v>
      </c>
      <c r="AG33" s="4">
        <f t="shared" si="19"/>
        <v>-10.382778197227028</v>
      </c>
      <c r="AH33" s="4">
        <f t="shared" si="19"/>
        <v>-7.3650244851180533</v>
      </c>
      <c r="AI33" s="4">
        <f t="shared" si="19"/>
        <v>-13.772138141023024</v>
      </c>
      <c r="AJ33" s="4">
        <f t="shared" si="19"/>
        <v>14.993443680062166</v>
      </c>
      <c r="AK33" s="4">
        <f t="shared" si="19"/>
        <v>-6.1083355563599555E-2</v>
      </c>
      <c r="AL33" s="4">
        <f t="shared" si="19"/>
        <v>-11.905036906838957</v>
      </c>
      <c r="AM33" s="4">
        <f t="shared" si="19"/>
        <v>-12.45517573841698</v>
      </c>
      <c r="AN33" s="4">
        <f t="shared" si="19"/>
        <v>-12.695077975390721</v>
      </c>
      <c r="AO33" s="4">
        <f t="shared" si="19"/>
        <v>48.148588758920916</v>
      </c>
      <c r="AP33" s="4">
        <f t="shared" si="19"/>
        <v>-11.098070148141993</v>
      </c>
      <c r="AQ33" s="4">
        <f t="shared" si="19"/>
        <v>-7.6686832184412603</v>
      </c>
      <c r="AR33" s="4">
        <f t="shared" si="19"/>
        <v>-13.606011096731541</v>
      </c>
      <c r="AS33" s="4">
        <f t="shared" si="19"/>
        <v>-13.151631207222378</v>
      </c>
      <c r="AT33" s="4">
        <f t="shared" si="19"/>
        <v>15.693181663054462</v>
      </c>
      <c r="AU33" s="4">
        <f t="shared" si="19"/>
        <v>-2.6217268674026082</v>
      </c>
      <c r="AV33" s="4">
        <f t="shared" si="19"/>
        <v>-12.588596149940475</v>
      </c>
      <c r="AW33" s="4">
        <f t="shared" si="19"/>
        <v>-11.692813177872239</v>
      </c>
      <c r="AX33" s="4">
        <f t="shared" si="19"/>
        <v>-5.2176113461645635</v>
      </c>
      <c r="AY33" s="4">
        <f t="shared" si="19"/>
        <v>48.491838496090544</v>
      </c>
      <c r="AZ33" s="4">
        <f t="shared" si="19"/>
        <v>91.504949121705451</v>
      </c>
      <c r="BA33" s="4">
        <f t="shared" si="19"/>
        <v>7.7628076968696416</v>
      </c>
      <c r="BB33" s="4">
        <f t="shared" si="19"/>
        <v>24.30999312551095</v>
      </c>
      <c r="BC33" s="4">
        <f t="shared" si="19"/>
        <v>-13.805475005619144</v>
      </c>
      <c r="BD33" s="4">
        <f t="shared" si="19"/>
        <v>57.365922797799385</v>
      </c>
      <c r="BE33" s="4">
        <f t="shared" si="19"/>
        <v>40.25811292952374</v>
      </c>
      <c r="BF33" s="4">
        <f t="shared" si="19"/>
        <v>43.087733741648513</v>
      </c>
    </row>
    <row r="34" spans="1:58" x14ac:dyDescent="0.4">
      <c r="A34" s="8" t="s">
        <v>9</v>
      </c>
      <c r="B34" s="4">
        <v>0.93143840288803526</v>
      </c>
      <c r="C34" s="4">
        <v>4.2807304988258279</v>
      </c>
      <c r="D34" s="4">
        <v>41.090934938333483</v>
      </c>
      <c r="E34" s="4">
        <v>4.4234254357104597E-2</v>
      </c>
      <c r="F34" s="4">
        <v>0.94514704223991897</v>
      </c>
      <c r="G34" s="4">
        <v>68.850035281830841</v>
      </c>
      <c r="H34" s="4">
        <v>5.0211229768970837E-4</v>
      </c>
      <c r="I34" s="4">
        <v>18.069392549306055</v>
      </c>
      <c r="J34" s="4">
        <v>0.27050222096118876</v>
      </c>
      <c r="K34" s="4">
        <f t="shared" ref="K34:BF34" si="20">(K11-$K$21)/($K$19-$K$21)*100</f>
        <v>37.657060760094993</v>
      </c>
      <c r="L34" s="4">
        <f t="shared" si="20"/>
        <v>-12.922918003338099</v>
      </c>
      <c r="M34" s="4">
        <f t="shared" si="20"/>
        <v>-12.286964959140649</v>
      </c>
      <c r="N34" s="4">
        <f t="shared" si="20"/>
        <v>33.392298110280741</v>
      </c>
      <c r="O34" s="4">
        <f t="shared" si="20"/>
        <v>-7.4928426399084467</v>
      </c>
      <c r="P34" s="4">
        <f t="shared" si="20"/>
        <v>-12.76793059084082</v>
      </c>
      <c r="Q34" s="4">
        <f t="shared" si="20"/>
        <v>-8.0637989848107008</v>
      </c>
      <c r="R34" s="4">
        <f t="shared" si="20"/>
        <v>2.677345037333382</v>
      </c>
      <c r="S34" s="4">
        <f t="shared" si="20"/>
        <v>-9.182245167036541</v>
      </c>
      <c r="T34" s="4">
        <f t="shared" si="20"/>
        <v>-12.353983004618478</v>
      </c>
      <c r="U34" s="4">
        <f t="shared" si="20"/>
        <v>71.442759842873542</v>
      </c>
      <c r="V34" s="4">
        <f t="shared" si="20"/>
        <v>-11.082764103620898</v>
      </c>
      <c r="W34" s="4">
        <f t="shared" si="20"/>
        <v>23.180963760880442</v>
      </c>
      <c r="X34" s="4">
        <f t="shared" si="20"/>
        <v>22.85666817504066</v>
      </c>
      <c r="Y34" s="4">
        <f t="shared" si="20"/>
        <v>-5.4758820351763466</v>
      </c>
      <c r="Z34" s="4">
        <f t="shared" si="20"/>
        <v>-10.222604773556332</v>
      </c>
      <c r="AA34" s="4">
        <f t="shared" si="20"/>
        <v>-10.124043478764372</v>
      </c>
      <c r="AB34" s="4">
        <f t="shared" si="20"/>
        <v>-13.539788941524595</v>
      </c>
      <c r="AC34" s="4">
        <f t="shared" si="20"/>
        <v>-9.2812999956956865</v>
      </c>
      <c r="AD34" s="4">
        <f t="shared" si="20"/>
        <v>-5.9933169454474484</v>
      </c>
      <c r="AE34" s="4">
        <f t="shared" si="20"/>
        <v>90.761731707088558</v>
      </c>
      <c r="AF34" s="4">
        <f t="shared" si="20"/>
        <v>-13.357182928298208</v>
      </c>
      <c r="AG34" s="4">
        <f t="shared" si="20"/>
        <v>-12.983956030608654</v>
      </c>
      <c r="AH34" s="4">
        <f t="shared" si="20"/>
        <v>-9.2301110843349754</v>
      </c>
      <c r="AI34" s="4">
        <f t="shared" si="20"/>
        <v>-12.005281557873168</v>
      </c>
      <c r="AJ34" s="4">
        <f t="shared" si="20"/>
        <v>-8.4010575109798786</v>
      </c>
      <c r="AK34" s="4">
        <f t="shared" si="20"/>
        <v>-13.585443273978406</v>
      </c>
      <c r="AL34" s="4">
        <f t="shared" si="20"/>
        <v>-13.442595251016561</v>
      </c>
      <c r="AM34" s="4">
        <f t="shared" si="20"/>
        <v>-7.2790234094023489</v>
      </c>
      <c r="AN34" s="4">
        <f t="shared" si="20"/>
        <v>-8.0340761107446959</v>
      </c>
      <c r="AO34" s="4">
        <f t="shared" si="20"/>
        <v>12.125072887716254</v>
      </c>
      <c r="AP34" s="4">
        <f t="shared" si="20"/>
        <v>-13.803457755947305</v>
      </c>
      <c r="AQ34" s="4">
        <f t="shared" si="20"/>
        <v>-11.453611872983881</v>
      </c>
      <c r="AR34" s="4">
        <f t="shared" si="20"/>
        <v>12.44404079504006</v>
      </c>
      <c r="AS34" s="4">
        <f t="shared" si="20"/>
        <v>-13.682608675299413</v>
      </c>
      <c r="AT34" s="4">
        <f t="shared" si="20"/>
        <v>-8.0955521459465256</v>
      </c>
      <c r="AU34" s="4">
        <f t="shared" si="20"/>
        <v>-13.112906183435499</v>
      </c>
      <c r="AV34" s="4">
        <f t="shared" si="20"/>
        <v>-4.2939186640360134</v>
      </c>
      <c r="AW34" s="4">
        <f t="shared" si="20"/>
        <v>-5.7048018757468153</v>
      </c>
      <c r="AX34" s="4">
        <f t="shared" si="20"/>
        <v>-13.529196858941045</v>
      </c>
      <c r="AY34" s="4">
        <f t="shared" si="20"/>
        <v>39.211786807656708</v>
      </c>
      <c r="AZ34" s="4">
        <f t="shared" si="20"/>
        <v>45.682249108869236</v>
      </c>
      <c r="BA34" s="4">
        <f t="shared" si="20"/>
        <v>26.262781822188551</v>
      </c>
      <c r="BB34" s="4">
        <f t="shared" si="20"/>
        <v>58.744994135625937</v>
      </c>
      <c r="BC34" s="4">
        <f t="shared" si="20"/>
        <v>57.365922797799385</v>
      </c>
      <c r="BD34" s="4">
        <f t="shared" si="20"/>
        <v>-13.805475005619144</v>
      </c>
      <c r="BE34" s="4">
        <f t="shared" si="20"/>
        <v>19.865407297009469</v>
      </c>
      <c r="BF34" s="4">
        <f t="shared" si="20"/>
        <v>35.90085806139097</v>
      </c>
    </row>
    <row r="35" spans="1:58" x14ac:dyDescent="0.4">
      <c r="A35" s="8" t="s">
        <v>10</v>
      </c>
      <c r="B35" s="4">
        <v>0.8965722656250007</v>
      </c>
      <c r="C35" s="4">
        <v>3.3226454101562481</v>
      </c>
      <c r="D35" s="4">
        <v>2.8434390625000039</v>
      </c>
      <c r="E35" s="4">
        <v>26.393906249999993</v>
      </c>
      <c r="F35" s="4">
        <v>3.1528441406249992</v>
      </c>
      <c r="G35" s="4">
        <v>46.036225000000002</v>
      </c>
      <c r="H35" s="4">
        <v>25.508812890625002</v>
      </c>
      <c r="I35" s="4">
        <v>12.933014062499996</v>
      </c>
      <c r="J35" s="4">
        <v>0.47566884765625034</v>
      </c>
      <c r="K35" s="4">
        <f t="shared" ref="K35:BF35" si="21">(K12-$K$21)/($K$19-$K$21)*100</f>
        <v>32.713049015314169</v>
      </c>
      <c r="L35" s="4">
        <f t="shared" si="21"/>
        <v>-12.943985713586489</v>
      </c>
      <c r="M35" s="4">
        <f t="shared" si="21"/>
        <v>-11.888451538301821</v>
      </c>
      <c r="N35" s="4">
        <f t="shared" si="21"/>
        <v>1.7796559645057726</v>
      </c>
      <c r="O35" s="4">
        <f t="shared" si="21"/>
        <v>20.074752656847256</v>
      </c>
      <c r="P35" s="4">
        <f t="shared" si="21"/>
        <v>-13.341434246883029</v>
      </c>
      <c r="Q35" s="4">
        <f t="shared" si="21"/>
        <v>-11.672457368584565</v>
      </c>
      <c r="R35" s="4">
        <f t="shared" si="21"/>
        <v>-12.904050693494495</v>
      </c>
      <c r="S35" s="4">
        <f t="shared" si="21"/>
        <v>-10.759554984422254</v>
      </c>
      <c r="T35" s="4">
        <f t="shared" si="21"/>
        <v>-13.597172502002486</v>
      </c>
      <c r="U35" s="4">
        <f t="shared" si="21"/>
        <v>45.191101619031031</v>
      </c>
      <c r="V35" s="4">
        <f t="shared" si="21"/>
        <v>-11.045409511240674</v>
      </c>
      <c r="W35" s="4">
        <f t="shared" si="21"/>
        <v>21.351834201943863</v>
      </c>
      <c r="X35" s="4">
        <f t="shared" si="21"/>
        <v>-3.9918886795841582</v>
      </c>
      <c r="Y35" s="4">
        <f t="shared" si="21"/>
        <v>-13.627328737905483</v>
      </c>
      <c r="Z35" s="4">
        <f t="shared" si="21"/>
        <v>-0.89832850449715673</v>
      </c>
      <c r="AA35" s="4">
        <f t="shared" si="21"/>
        <v>-12.839163124055583</v>
      </c>
      <c r="AB35" s="4">
        <f t="shared" si="21"/>
        <v>-7.0713315450009748</v>
      </c>
      <c r="AC35" s="4">
        <f t="shared" si="21"/>
        <v>-10.839855114233693</v>
      </c>
      <c r="AD35" s="4">
        <f t="shared" si="21"/>
        <v>-9.6167123895041424</v>
      </c>
      <c r="AE35" s="4">
        <f t="shared" si="21"/>
        <v>61.865616640875146</v>
      </c>
      <c r="AF35" s="4">
        <f t="shared" si="21"/>
        <v>-13.372161409216702</v>
      </c>
      <c r="AG35" s="4">
        <f t="shared" si="21"/>
        <v>-13.236824679880465</v>
      </c>
      <c r="AH35" s="4">
        <f t="shared" si="21"/>
        <v>-13.191990157387773</v>
      </c>
      <c r="AI35" s="4">
        <f t="shared" si="21"/>
        <v>-9.938493101239974</v>
      </c>
      <c r="AJ35" s="4">
        <f t="shared" si="21"/>
        <v>-13.414930384602686</v>
      </c>
      <c r="AK35" s="4">
        <f t="shared" si="21"/>
        <v>-13.587742040017789</v>
      </c>
      <c r="AL35" s="4">
        <f t="shared" si="21"/>
        <v>-7.5150335462925</v>
      </c>
      <c r="AM35" s="4">
        <f t="shared" si="21"/>
        <v>-9.1839261783587496</v>
      </c>
      <c r="AN35" s="4">
        <f t="shared" si="21"/>
        <v>-11.069770686784326</v>
      </c>
      <c r="AO35" s="4">
        <f t="shared" si="21"/>
        <v>5.9329278611721863</v>
      </c>
      <c r="AP35" s="4">
        <f t="shared" si="21"/>
        <v>-13.804343811648071</v>
      </c>
      <c r="AQ35" s="4">
        <f t="shared" si="21"/>
        <v>-11.897510817386033</v>
      </c>
      <c r="AR35" s="4">
        <f t="shared" si="21"/>
        <v>-8.9603460596680229</v>
      </c>
      <c r="AS35" s="4">
        <f t="shared" si="21"/>
        <v>-5.0577563106668357</v>
      </c>
      <c r="AT35" s="4">
        <f t="shared" si="21"/>
        <v>-13.329733911165265</v>
      </c>
      <c r="AU35" s="4">
        <f t="shared" si="21"/>
        <v>-13.794765476898915</v>
      </c>
      <c r="AV35" s="4">
        <f t="shared" si="21"/>
        <v>-13.80477861851411</v>
      </c>
      <c r="AW35" s="4">
        <f t="shared" si="21"/>
        <v>-7.8457497162046685</v>
      </c>
      <c r="AX35" s="4">
        <f t="shared" si="21"/>
        <v>-13.7558550147416</v>
      </c>
      <c r="AY35" s="4">
        <f t="shared" si="21"/>
        <v>8.1929603080596287</v>
      </c>
      <c r="AZ35" s="4">
        <f t="shared" si="21"/>
        <v>19.624057011899847</v>
      </c>
      <c r="BA35" s="4">
        <f t="shared" si="21"/>
        <v>17.242513843659541</v>
      </c>
      <c r="BB35" s="4">
        <f t="shared" si="21"/>
        <v>6.3952007870066208</v>
      </c>
      <c r="BC35" s="4">
        <f t="shared" si="21"/>
        <v>40.25811292952374</v>
      </c>
      <c r="BD35" s="4">
        <f t="shared" si="21"/>
        <v>19.865407297009469</v>
      </c>
      <c r="BE35" s="4">
        <f t="shared" si="21"/>
        <v>-13.805475005619144</v>
      </c>
      <c r="BF35" s="4">
        <f t="shared" si="21"/>
        <v>34.978450923057189</v>
      </c>
    </row>
    <row r="36" spans="1:58" x14ac:dyDescent="0.4">
      <c r="A36" s="8" t="s">
        <v>11</v>
      </c>
      <c r="B36" s="4">
        <v>3.8708605698327854E-2</v>
      </c>
      <c r="C36" s="4">
        <v>1.510632134436855</v>
      </c>
      <c r="D36" s="4">
        <v>13.874479906085186</v>
      </c>
      <c r="E36" s="4">
        <v>5.6769740589714548</v>
      </c>
      <c r="F36" s="4">
        <v>0.24679155420540302</v>
      </c>
      <c r="G36" s="4">
        <v>43.242634423447321</v>
      </c>
      <c r="H36" s="4">
        <v>1.3595644340094642E-2</v>
      </c>
      <c r="I36" s="4">
        <v>5.7641671186917343</v>
      </c>
      <c r="J36" s="4">
        <v>48.754232996412796</v>
      </c>
      <c r="K36" s="4">
        <f t="shared" ref="K36:BF36" si="22">(K13-$K$21)/($K$19-$K$21)*100</f>
        <v>31.778986182337494</v>
      </c>
      <c r="L36" s="4">
        <f t="shared" si="22"/>
        <v>-13.756758710683625</v>
      </c>
      <c r="M36" s="4">
        <f t="shared" si="22"/>
        <v>-3.0963845341864138</v>
      </c>
      <c r="N36" s="4">
        <f t="shared" si="22"/>
        <v>13.326982758706146</v>
      </c>
      <c r="O36" s="4">
        <f t="shared" si="22"/>
        <v>3.1401617674524389</v>
      </c>
      <c r="P36" s="4">
        <f t="shared" si="22"/>
        <v>-13.28055744944967</v>
      </c>
      <c r="Q36" s="4">
        <f t="shared" si="22"/>
        <v>-12.033531488370237</v>
      </c>
      <c r="R36" s="4">
        <f t="shared" si="22"/>
        <v>2.2076171219544007</v>
      </c>
      <c r="S36" s="4">
        <f t="shared" si="22"/>
        <v>-9.9459050723581477</v>
      </c>
      <c r="T36" s="4">
        <f t="shared" si="22"/>
        <v>-1.9972930390969392</v>
      </c>
      <c r="U36" s="4">
        <f t="shared" si="22"/>
        <v>75.008131398921108</v>
      </c>
      <c r="V36" s="4">
        <f t="shared" si="22"/>
        <v>-8.1943028911318816</v>
      </c>
      <c r="W36" s="4">
        <f t="shared" si="22"/>
        <v>2.5278546331805098</v>
      </c>
      <c r="X36" s="4">
        <f t="shared" si="22"/>
        <v>5.4995308395499363</v>
      </c>
      <c r="Y36" s="4">
        <f t="shared" si="22"/>
        <v>-12.161718101139966</v>
      </c>
      <c r="Z36" s="4">
        <f t="shared" si="22"/>
        <v>-9.0227928423906896</v>
      </c>
      <c r="AA36" s="4">
        <f t="shared" si="22"/>
        <v>-13.076722682172001</v>
      </c>
      <c r="AB36" s="4">
        <f t="shared" si="22"/>
        <v>-13.596461748610675</v>
      </c>
      <c r="AC36" s="4">
        <f t="shared" si="22"/>
        <v>-9.8543737389183992</v>
      </c>
      <c r="AD36" s="4">
        <f t="shared" si="22"/>
        <v>-10.397542844811793</v>
      </c>
      <c r="AE36" s="4">
        <f t="shared" si="22"/>
        <v>42.167270668508188</v>
      </c>
      <c r="AF36" s="4">
        <f t="shared" si="22"/>
        <v>-13.803056215580339</v>
      </c>
      <c r="AG36" s="4">
        <f t="shared" si="22"/>
        <v>-12.519928494532071</v>
      </c>
      <c r="AH36" s="4">
        <f t="shared" si="22"/>
        <v>-13.577154384694564</v>
      </c>
      <c r="AI36" s="4">
        <f t="shared" si="22"/>
        <v>-13.73667386673759</v>
      </c>
      <c r="AJ36" s="4">
        <f t="shared" si="22"/>
        <v>-9.6819233632464616</v>
      </c>
      <c r="AK36" s="4">
        <f t="shared" si="22"/>
        <v>-13.450306237153004</v>
      </c>
      <c r="AL36" s="4">
        <f t="shared" si="22"/>
        <v>-13.50940053958726</v>
      </c>
      <c r="AM36" s="4">
        <f t="shared" si="22"/>
        <v>-11.371698825849579</v>
      </c>
      <c r="AN36" s="4">
        <f t="shared" si="22"/>
        <v>-8.7936581175722832</v>
      </c>
      <c r="AO36" s="4">
        <f t="shared" si="22"/>
        <v>0</v>
      </c>
      <c r="AP36" s="4">
        <f t="shared" si="22"/>
        <v>-13.35145028394939</v>
      </c>
      <c r="AQ36" s="4">
        <f t="shared" si="22"/>
        <v>-13.548813474960905</v>
      </c>
      <c r="AR36" s="4">
        <f t="shared" si="22"/>
        <v>-1.8183195562967154</v>
      </c>
      <c r="AS36" s="4">
        <f t="shared" si="22"/>
        <v>-12.23423869831791</v>
      </c>
      <c r="AT36" s="4">
        <f t="shared" si="22"/>
        <v>-9.4145341711888619</v>
      </c>
      <c r="AU36" s="4">
        <f t="shared" si="22"/>
        <v>-13.751265859515065</v>
      </c>
      <c r="AV36" s="4">
        <f t="shared" si="22"/>
        <v>-4.6499285515436108</v>
      </c>
      <c r="AW36" s="4">
        <f t="shared" si="22"/>
        <v>-12.196178792288832</v>
      </c>
      <c r="AX36" s="4">
        <f t="shared" si="22"/>
        <v>3.1315415558789792</v>
      </c>
      <c r="AY36" s="4">
        <f t="shared" si="22"/>
        <v>32.610612212770832</v>
      </c>
      <c r="AZ36" s="4">
        <f t="shared" si="22"/>
        <v>14.737351025299789</v>
      </c>
      <c r="BA36" s="4">
        <f t="shared" si="22"/>
        <v>2.4809753561421055</v>
      </c>
      <c r="BB36" s="4">
        <f t="shared" si="22"/>
        <v>37.69660779742761</v>
      </c>
      <c r="BC36" s="4">
        <f t="shared" si="22"/>
        <v>43.087733741648513</v>
      </c>
      <c r="BD36" s="4">
        <f t="shared" si="22"/>
        <v>35.90085806139097</v>
      </c>
      <c r="BE36" s="4">
        <f t="shared" si="22"/>
        <v>34.978450923057189</v>
      </c>
      <c r="BF36" s="4">
        <f t="shared" si="22"/>
        <v>-13.805475005619144</v>
      </c>
    </row>
    <row r="37" spans="1:58" x14ac:dyDescent="0.4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4">
      <c r="A38" s="8" t="s">
        <v>302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4">
      <c r="A39" s="8"/>
      <c r="B39" s="4"/>
      <c r="C39" s="4"/>
      <c r="D39" s="4"/>
      <c r="E39" s="4"/>
      <c r="F39" s="4"/>
      <c r="G39" s="4"/>
      <c r="H39" s="4"/>
      <c r="I39" s="4"/>
      <c r="J39" s="4"/>
      <c r="K39" s="4" t="s">
        <v>226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227</v>
      </c>
      <c r="V39" s="4"/>
      <c r="W39" s="4"/>
      <c r="X39" s="4"/>
      <c r="Y39" s="4"/>
      <c r="Z39" s="4"/>
      <c r="AA39" s="4"/>
      <c r="AB39" s="4"/>
      <c r="AC39" s="4"/>
      <c r="AD39" s="4"/>
      <c r="AE39" s="4" t="s">
        <v>228</v>
      </c>
      <c r="AF39" s="4"/>
      <c r="AG39" s="4"/>
      <c r="AH39" s="4"/>
      <c r="AI39" s="4"/>
      <c r="AJ39" s="4"/>
      <c r="AK39" s="4"/>
      <c r="AL39" s="4"/>
      <c r="AM39" s="4"/>
      <c r="AN39" s="4"/>
      <c r="AO39" s="4" t="s">
        <v>229</v>
      </c>
      <c r="AP39" s="4"/>
      <c r="AQ39" s="4"/>
      <c r="AR39" s="4"/>
      <c r="AS39" s="4"/>
      <c r="AT39" s="4"/>
      <c r="AU39" s="4"/>
      <c r="AV39" s="4"/>
      <c r="AW39" s="4"/>
      <c r="AX39" s="4"/>
      <c r="AY39" s="4" t="s">
        <v>230</v>
      </c>
      <c r="AZ39" s="4" t="s">
        <v>231</v>
      </c>
      <c r="BA39" s="4" t="s">
        <v>232</v>
      </c>
      <c r="BB39" s="4" t="s">
        <v>233</v>
      </c>
      <c r="BC39" s="4" t="s">
        <v>234</v>
      </c>
      <c r="BD39" s="4" t="s">
        <v>235</v>
      </c>
      <c r="BE39" s="4" t="s">
        <v>236</v>
      </c>
      <c r="BF39" s="4" t="s">
        <v>237</v>
      </c>
    </row>
    <row r="40" spans="1:58" x14ac:dyDescent="0.4">
      <c r="A40" s="8" t="s">
        <v>0</v>
      </c>
      <c r="B40" s="4"/>
      <c r="C40" s="4"/>
      <c r="D40" s="4"/>
      <c r="E40" s="4"/>
      <c r="F40" s="4"/>
      <c r="G40" s="4"/>
      <c r="H40" s="4"/>
      <c r="I40" s="4"/>
      <c r="J40" s="4"/>
      <c r="K40" s="9">
        <f t="shared" ref="K40:T40" si="23">100-K25</f>
        <v>113.80547500561914</v>
      </c>
      <c r="L40" s="4">
        <f t="shared" si="23"/>
        <v>113.68822029767348</v>
      </c>
      <c r="M40" s="4">
        <f t="shared" si="23"/>
        <v>107.49450971461943</v>
      </c>
      <c r="N40" s="4">
        <f t="shared" si="23"/>
        <v>105.36830069282247</v>
      </c>
      <c r="O40" s="4">
        <f t="shared" si="23"/>
        <v>106.82214305962346</v>
      </c>
      <c r="P40" s="4">
        <f t="shared" si="23"/>
        <v>113.63141782980568</v>
      </c>
      <c r="Q40" s="4">
        <f t="shared" si="23"/>
        <v>106.31575094223533</v>
      </c>
      <c r="R40" s="4">
        <f t="shared" si="23"/>
        <v>97.209909524525742</v>
      </c>
      <c r="S40" s="4">
        <f t="shared" si="23"/>
        <v>113.57565577804566</v>
      </c>
      <c r="T40" s="4">
        <f t="shared" si="23"/>
        <v>113.02570749472864</v>
      </c>
      <c r="U40" s="4">
        <f>100-U25</f>
        <v>66.687815289126732</v>
      </c>
      <c r="V40" s="4">
        <f t="shared" ref="V40:BF40" si="24">100-V25</f>
        <v>108.75608755534294</v>
      </c>
      <c r="W40" s="4">
        <f t="shared" si="24"/>
        <v>90.748550651704576</v>
      </c>
      <c r="X40" s="4">
        <f t="shared" si="24"/>
        <v>109.43927634511464</v>
      </c>
      <c r="Y40" s="4">
        <f t="shared" si="24"/>
        <v>106.2099434002609</v>
      </c>
      <c r="Z40" s="4">
        <f t="shared" si="24"/>
        <v>107.58421806367168</v>
      </c>
      <c r="AA40" s="4">
        <f t="shared" si="24"/>
        <v>103.47433038927808</v>
      </c>
      <c r="AB40" s="4">
        <f t="shared" si="24"/>
        <v>113.52530697559881</v>
      </c>
      <c r="AC40" s="4">
        <f t="shared" si="24"/>
        <v>113.55291493043053</v>
      </c>
      <c r="AD40" s="4">
        <f t="shared" si="24"/>
        <v>107.68831434842289</v>
      </c>
      <c r="AE40" s="4">
        <f t="shared" si="24"/>
        <v>50.535142614871894</v>
      </c>
      <c r="AF40" s="4">
        <f t="shared" si="24"/>
        <v>113.80021500374909</v>
      </c>
      <c r="AG40" s="4">
        <f t="shared" si="24"/>
        <v>113.66596660602055</v>
      </c>
      <c r="AH40" s="4">
        <f t="shared" si="24"/>
        <v>110.46984008754066</v>
      </c>
      <c r="AI40" s="4">
        <f t="shared" si="24"/>
        <v>112.33747946641034</v>
      </c>
      <c r="AJ40" s="4">
        <f t="shared" si="24"/>
        <v>110.83556505995224</v>
      </c>
      <c r="AK40" s="4">
        <f t="shared" si="24"/>
        <v>92.05407065516998</v>
      </c>
      <c r="AL40" s="4">
        <f t="shared" si="24"/>
        <v>113.42570282509925</v>
      </c>
      <c r="AM40" s="4">
        <f t="shared" si="24"/>
        <v>113.7998691449756</v>
      </c>
      <c r="AN40" s="4">
        <f t="shared" si="24"/>
        <v>109.47641538556532</v>
      </c>
      <c r="AO40" s="4">
        <f t="shared" si="24"/>
        <v>79.421324189529884</v>
      </c>
      <c r="AP40" s="4">
        <f t="shared" si="24"/>
        <v>113.50065341869609</v>
      </c>
      <c r="AQ40" s="4">
        <f t="shared" si="24"/>
        <v>113.74111463071077</v>
      </c>
      <c r="AR40" s="4">
        <f t="shared" si="24"/>
        <v>112.46440439288526</v>
      </c>
      <c r="AS40" s="4">
        <f t="shared" si="24"/>
        <v>113.7568905945072</v>
      </c>
      <c r="AT40" s="4">
        <f t="shared" si="24"/>
        <v>110.60800585799967</v>
      </c>
      <c r="AU40" s="4">
        <f t="shared" si="24"/>
        <v>95.30938322696089</v>
      </c>
      <c r="AV40" s="4">
        <f t="shared" si="24"/>
        <v>104.20822610103879</v>
      </c>
      <c r="AW40" s="4">
        <f t="shared" si="24"/>
        <v>113.75855780882195</v>
      </c>
      <c r="AX40" s="4">
        <f t="shared" si="24"/>
        <v>113.76390496886148</v>
      </c>
      <c r="AY40" s="4">
        <f t="shared" si="24"/>
        <v>80.667340955528942</v>
      </c>
      <c r="AZ40" s="4">
        <f t="shared" si="24"/>
        <v>43.330161277266221</v>
      </c>
      <c r="BA40" s="4">
        <f t="shared" si="24"/>
        <v>74.924135148111816</v>
      </c>
      <c r="BB40" s="4">
        <f t="shared" si="24"/>
        <v>82.026043627098375</v>
      </c>
      <c r="BC40" s="4">
        <f t="shared" si="24"/>
        <v>72.946253932075905</v>
      </c>
      <c r="BD40" s="4">
        <f t="shared" si="24"/>
        <v>62.342939239905007</v>
      </c>
      <c r="BE40" s="4">
        <f t="shared" si="24"/>
        <v>67.286950984685831</v>
      </c>
      <c r="BF40" s="4">
        <f t="shared" si="24"/>
        <v>68.221013817662509</v>
      </c>
    </row>
    <row r="41" spans="1:58" x14ac:dyDescent="0.4">
      <c r="A41" s="8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ref="K41:BF41" si="25">100-K26</f>
        <v>66.687815289126732</v>
      </c>
      <c r="L41" s="4">
        <f t="shared" si="25"/>
        <v>113.80547500561914</v>
      </c>
      <c r="M41" s="4">
        <f t="shared" si="25"/>
        <v>113.80547500561914</v>
      </c>
      <c r="N41" s="4">
        <f t="shared" si="25"/>
        <v>113.80547500561914</v>
      </c>
      <c r="O41" s="4">
        <f t="shared" si="25"/>
        <v>113.80547500561914</v>
      </c>
      <c r="P41" s="4">
        <f t="shared" si="25"/>
        <v>113.80547500561914</v>
      </c>
      <c r="Q41" s="4">
        <f t="shared" si="25"/>
        <v>113.80547500561914</v>
      </c>
      <c r="R41" s="4">
        <f t="shared" si="25"/>
        <v>113.80547500561914</v>
      </c>
      <c r="S41" s="4">
        <f t="shared" si="25"/>
        <v>113.80547500561914</v>
      </c>
      <c r="T41" s="4">
        <f t="shared" si="25"/>
        <v>113.80547500561914</v>
      </c>
      <c r="U41" s="9">
        <f t="shared" si="25"/>
        <v>113.80547500561914</v>
      </c>
      <c r="V41" s="4">
        <f t="shared" si="25"/>
        <v>107.09991835882217</v>
      </c>
      <c r="W41" s="4">
        <f t="shared" si="25"/>
        <v>60.31196003701546</v>
      </c>
      <c r="X41" s="4">
        <f t="shared" si="25"/>
        <v>113.1410277150917</v>
      </c>
      <c r="Y41" s="4">
        <f t="shared" si="25"/>
        <v>84.66060740284216</v>
      </c>
      <c r="Z41" s="4">
        <f t="shared" si="25"/>
        <v>105.32895507071738</v>
      </c>
      <c r="AA41" s="4">
        <f t="shared" si="25"/>
        <v>113.57749380183837</v>
      </c>
      <c r="AB41" s="4">
        <f t="shared" si="25"/>
        <v>101.24230309425624</v>
      </c>
      <c r="AC41" s="4">
        <f t="shared" si="25"/>
        <v>113.8049386706204</v>
      </c>
      <c r="AD41" s="4">
        <f t="shared" si="25"/>
        <v>111.27659589374925</v>
      </c>
      <c r="AE41" s="4">
        <f t="shared" si="25"/>
        <v>0</v>
      </c>
      <c r="AF41" s="4">
        <f t="shared" si="25"/>
        <v>113.73262960153914</v>
      </c>
      <c r="AG41" s="4">
        <f t="shared" si="25"/>
        <v>109.23162878755731</v>
      </c>
      <c r="AH41" s="4">
        <f t="shared" si="25"/>
        <v>91.422607669779737</v>
      </c>
      <c r="AI41" s="4">
        <f t="shared" si="25"/>
        <v>98.950554733381409</v>
      </c>
      <c r="AJ41" s="4">
        <f t="shared" si="25"/>
        <v>112.09947052282322</v>
      </c>
      <c r="AK41" s="4">
        <f t="shared" si="25"/>
        <v>110.09174493755971</v>
      </c>
      <c r="AL41" s="4">
        <f t="shared" si="25"/>
        <v>101.85110700721451</v>
      </c>
      <c r="AM41" s="4">
        <f t="shared" si="25"/>
        <v>113.64183667280957</v>
      </c>
      <c r="AN41" s="4">
        <f t="shared" si="25"/>
        <v>112.37124175396323</v>
      </c>
      <c r="AO41" s="4">
        <f t="shared" si="25"/>
        <v>52.94902164167469</v>
      </c>
      <c r="AP41" s="4">
        <f t="shared" si="25"/>
        <v>113.00528885290383</v>
      </c>
      <c r="AQ41" s="4">
        <f t="shared" si="25"/>
        <v>106.15551042274279</v>
      </c>
      <c r="AR41" s="4">
        <f t="shared" si="25"/>
        <v>110.75473973088948</v>
      </c>
      <c r="AS41" s="4">
        <f t="shared" si="25"/>
        <v>105.60860187644575</v>
      </c>
      <c r="AT41" s="4">
        <f t="shared" si="25"/>
        <v>111.92598413697314</v>
      </c>
      <c r="AU41" s="4">
        <f t="shared" si="25"/>
        <v>111.35946576203257</v>
      </c>
      <c r="AV41" s="4">
        <f t="shared" si="25"/>
        <v>112.85324481558675</v>
      </c>
      <c r="AW41" s="4">
        <f t="shared" si="25"/>
        <v>113.32106119752218</v>
      </c>
      <c r="AX41" s="4">
        <f t="shared" si="25"/>
        <v>113.34422058220842</v>
      </c>
      <c r="AY41" s="4">
        <f t="shared" si="25"/>
        <v>87.88431733235177</v>
      </c>
      <c r="AZ41" s="4">
        <f t="shared" si="25"/>
        <v>26.320415297065722</v>
      </c>
      <c r="BA41" s="4">
        <f t="shared" si="25"/>
        <v>30.934425315542896</v>
      </c>
      <c r="BB41" s="4">
        <f t="shared" si="25"/>
        <v>65.73553154092761</v>
      </c>
      <c r="BC41" s="4">
        <f t="shared" si="25"/>
        <v>59.359816330727853</v>
      </c>
      <c r="BD41" s="4">
        <f t="shared" si="25"/>
        <v>28.557240157126458</v>
      </c>
      <c r="BE41" s="4">
        <f t="shared" si="25"/>
        <v>54.808898380968969</v>
      </c>
      <c r="BF41" s="4">
        <f t="shared" si="25"/>
        <v>24.991868601078892</v>
      </c>
    </row>
    <row r="42" spans="1:58" x14ac:dyDescent="0.4">
      <c r="A42" s="8" t="s">
        <v>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ref="K42:BF42" si="26">100-K27</f>
        <v>50.535142614871894</v>
      </c>
      <c r="L42" s="4">
        <f t="shared" si="26"/>
        <v>107.09991835882217</v>
      </c>
      <c r="M42" s="4">
        <f t="shared" si="26"/>
        <v>60.31196003701546</v>
      </c>
      <c r="N42" s="4">
        <f t="shared" si="26"/>
        <v>113.1410277150917</v>
      </c>
      <c r="O42" s="4">
        <f t="shared" si="26"/>
        <v>84.66060740284216</v>
      </c>
      <c r="P42" s="4">
        <f t="shared" si="26"/>
        <v>105.32895507071738</v>
      </c>
      <c r="Q42" s="4">
        <f t="shared" si="26"/>
        <v>113.57749380183837</v>
      </c>
      <c r="R42" s="4">
        <f t="shared" si="26"/>
        <v>101.24230309425624</v>
      </c>
      <c r="S42" s="4">
        <f t="shared" si="26"/>
        <v>113.8049386706204</v>
      </c>
      <c r="T42" s="4">
        <f t="shared" si="26"/>
        <v>111.27659589374925</v>
      </c>
      <c r="U42" s="4">
        <f t="shared" si="26"/>
        <v>0</v>
      </c>
      <c r="V42" s="4">
        <f t="shared" si="26"/>
        <v>113.80547500561914</v>
      </c>
      <c r="W42" s="4">
        <f t="shared" si="26"/>
        <v>113.80547500561914</v>
      </c>
      <c r="X42" s="4">
        <f t="shared" si="26"/>
        <v>113.80547500561914</v>
      </c>
      <c r="Y42" s="4">
        <f t="shared" si="26"/>
        <v>113.80547500561914</v>
      </c>
      <c r="Z42" s="4">
        <f t="shared" si="26"/>
        <v>113.80547500561914</v>
      </c>
      <c r="AA42" s="4">
        <f t="shared" si="26"/>
        <v>113.80547500561914</v>
      </c>
      <c r="AB42" s="4">
        <f t="shared" si="26"/>
        <v>113.80547500561914</v>
      </c>
      <c r="AC42" s="4">
        <f t="shared" si="26"/>
        <v>113.80547500561914</v>
      </c>
      <c r="AD42" s="4">
        <f t="shared" si="26"/>
        <v>113.80547500561914</v>
      </c>
      <c r="AE42" s="9">
        <f t="shared" si="26"/>
        <v>113.80547500561914</v>
      </c>
      <c r="AF42" s="4">
        <f t="shared" si="26"/>
        <v>108.42488407720072</v>
      </c>
      <c r="AG42" s="4">
        <f t="shared" si="26"/>
        <v>87.022046508433846</v>
      </c>
      <c r="AH42" s="4">
        <f t="shared" si="26"/>
        <v>98.471067886939366</v>
      </c>
      <c r="AI42" s="4">
        <f t="shared" si="26"/>
        <v>111.42033284983056</v>
      </c>
      <c r="AJ42" s="4">
        <f t="shared" si="26"/>
        <v>96.017431274304172</v>
      </c>
      <c r="AK42" s="4">
        <f t="shared" si="26"/>
        <v>111.70404702874525</v>
      </c>
      <c r="AL42" s="4">
        <f t="shared" si="26"/>
        <v>113.79791512486449</v>
      </c>
      <c r="AM42" s="4">
        <f t="shared" si="26"/>
        <v>113.62256374633613</v>
      </c>
      <c r="AN42" s="4">
        <f t="shared" si="26"/>
        <v>113.65130082046372</v>
      </c>
      <c r="AO42" s="4">
        <f t="shared" si="26"/>
        <v>43.687789272165098</v>
      </c>
      <c r="AP42" s="4">
        <f t="shared" si="26"/>
        <v>110.93252556433688</v>
      </c>
      <c r="AQ42" s="4">
        <f t="shared" si="26"/>
        <v>93.12054188988661</v>
      </c>
      <c r="AR42" s="4">
        <f t="shared" si="26"/>
        <v>112.93778452106088</v>
      </c>
      <c r="AS42" s="4">
        <f t="shared" si="26"/>
        <v>107.37630660963065</v>
      </c>
      <c r="AT42" s="4">
        <f t="shared" si="26"/>
        <v>95.466597094184976</v>
      </c>
      <c r="AU42" s="4">
        <f t="shared" si="26"/>
        <v>112.62499603368377</v>
      </c>
      <c r="AV42" s="4">
        <f t="shared" si="26"/>
        <v>107.20759603799556</v>
      </c>
      <c r="AW42" s="4">
        <f t="shared" si="26"/>
        <v>113.28828773615282</v>
      </c>
      <c r="AX42" s="4">
        <f t="shared" si="26"/>
        <v>108.65528899262324</v>
      </c>
      <c r="AY42" s="4">
        <f t="shared" si="26"/>
        <v>51.166124434602253</v>
      </c>
      <c r="AZ42" s="4">
        <f t="shared" si="26"/>
        <v>28.964765941797623</v>
      </c>
      <c r="BA42" s="4">
        <f t="shared" si="26"/>
        <v>66.943376995031116</v>
      </c>
      <c r="BB42" s="4">
        <f t="shared" si="26"/>
        <v>55.388686109902871</v>
      </c>
      <c r="BC42" s="4">
        <f t="shared" si="26"/>
        <v>50.024984740178368</v>
      </c>
      <c r="BD42" s="4">
        <f t="shared" si="26"/>
        <v>9.2382682929114424</v>
      </c>
      <c r="BE42" s="4">
        <f t="shared" si="26"/>
        <v>38.134383359124854</v>
      </c>
      <c r="BF42" s="4">
        <f t="shared" si="26"/>
        <v>57.832729331491812</v>
      </c>
    </row>
    <row r="43" spans="1:58" x14ac:dyDescent="0.4">
      <c r="A43" s="8" t="s">
        <v>3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ref="K43:BF43" si="27">100-K28</f>
        <v>79.421324189529884</v>
      </c>
      <c r="L43" s="4">
        <f t="shared" si="27"/>
        <v>113.73262960153914</v>
      </c>
      <c r="M43" s="4">
        <f t="shared" si="27"/>
        <v>109.23162878755731</v>
      </c>
      <c r="N43" s="4">
        <f t="shared" si="27"/>
        <v>91.422607669779737</v>
      </c>
      <c r="O43" s="4">
        <f t="shared" si="27"/>
        <v>98.950554733381409</v>
      </c>
      <c r="P43" s="4">
        <f t="shared" si="27"/>
        <v>112.09947052282322</v>
      </c>
      <c r="Q43" s="4">
        <f t="shared" si="27"/>
        <v>110.09174493755971</v>
      </c>
      <c r="R43" s="4">
        <f t="shared" si="27"/>
        <v>101.85110700721451</v>
      </c>
      <c r="S43" s="4">
        <f t="shared" si="27"/>
        <v>113.64183667280957</v>
      </c>
      <c r="T43" s="4">
        <f t="shared" si="27"/>
        <v>112.37124175396323</v>
      </c>
      <c r="U43" s="4">
        <f t="shared" si="27"/>
        <v>52.94902164167469</v>
      </c>
      <c r="V43" s="4">
        <f t="shared" si="27"/>
        <v>108.42488407720072</v>
      </c>
      <c r="W43" s="4">
        <f t="shared" si="27"/>
        <v>87.022046508433846</v>
      </c>
      <c r="X43" s="4">
        <f t="shared" si="27"/>
        <v>98.471067886939366</v>
      </c>
      <c r="Y43" s="4">
        <f t="shared" si="27"/>
        <v>111.42033284983056</v>
      </c>
      <c r="Z43" s="4">
        <f t="shared" si="27"/>
        <v>96.017431274304172</v>
      </c>
      <c r="AA43" s="4">
        <f t="shared" si="27"/>
        <v>111.70404702874525</v>
      </c>
      <c r="AB43" s="4">
        <f t="shared" si="27"/>
        <v>113.79791512486449</v>
      </c>
      <c r="AC43" s="4">
        <f t="shared" si="27"/>
        <v>113.62256374633613</v>
      </c>
      <c r="AD43" s="4">
        <f t="shared" si="27"/>
        <v>113.65130082046372</v>
      </c>
      <c r="AE43" s="4">
        <f t="shared" si="27"/>
        <v>43.687789272165098</v>
      </c>
      <c r="AF43" s="4">
        <f t="shared" si="27"/>
        <v>113.80547500561914</v>
      </c>
      <c r="AG43" s="4">
        <f t="shared" si="27"/>
        <v>113.80547500561914</v>
      </c>
      <c r="AH43" s="4">
        <f t="shared" si="27"/>
        <v>113.80547500561914</v>
      </c>
      <c r="AI43" s="4">
        <f t="shared" si="27"/>
        <v>113.80547500561914</v>
      </c>
      <c r="AJ43" s="4">
        <f t="shared" si="27"/>
        <v>113.80547500561914</v>
      </c>
      <c r="AK43" s="4">
        <f t="shared" si="27"/>
        <v>113.80547500561914</v>
      </c>
      <c r="AL43" s="4">
        <f t="shared" si="27"/>
        <v>113.80547500561914</v>
      </c>
      <c r="AM43" s="4">
        <f t="shared" si="27"/>
        <v>113.80547500561914</v>
      </c>
      <c r="AN43" s="4">
        <f t="shared" si="27"/>
        <v>113.80547500561914</v>
      </c>
      <c r="AO43" s="9">
        <f t="shared" si="27"/>
        <v>113.80547500561914</v>
      </c>
      <c r="AP43" s="4">
        <f t="shared" si="27"/>
        <v>113.41530940800408</v>
      </c>
      <c r="AQ43" s="4">
        <f t="shared" si="27"/>
        <v>113.41209303472698</v>
      </c>
      <c r="AR43" s="4">
        <f t="shared" si="27"/>
        <v>104.89872362945519</v>
      </c>
      <c r="AS43" s="4">
        <f t="shared" si="27"/>
        <v>112.82301750862695</v>
      </c>
      <c r="AT43" s="4">
        <f t="shared" si="27"/>
        <v>113.80127542374672</v>
      </c>
      <c r="AU43" s="4">
        <f t="shared" si="27"/>
        <v>113.67361030270838</v>
      </c>
      <c r="AV43" s="4">
        <f t="shared" si="27"/>
        <v>107.64670909453991</v>
      </c>
      <c r="AW43" s="4">
        <f t="shared" si="27"/>
        <v>113.72051670395052</v>
      </c>
      <c r="AX43" s="4">
        <f t="shared" si="27"/>
        <v>110.28327723772215</v>
      </c>
      <c r="AY43" s="4">
        <f t="shared" si="27"/>
        <v>93.230732298527712</v>
      </c>
      <c r="AZ43" s="4">
        <f t="shared" si="27"/>
        <v>98.718879634692286</v>
      </c>
      <c r="BA43" s="4">
        <f t="shared" si="27"/>
        <v>89.760889484096836</v>
      </c>
      <c r="BB43" s="4">
        <f t="shared" si="27"/>
        <v>78.874043911004108</v>
      </c>
      <c r="BC43" s="4">
        <f t="shared" si="27"/>
        <v>51.851411241079084</v>
      </c>
      <c r="BD43" s="4">
        <f t="shared" si="27"/>
        <v>87.874927112283743</v>
      </c>
      <c r="BE43" s="4">
        <f t="shared" si="27"/>
        <v>94.067072138827811</v>
      </c>
      <c r="BF43" s="4">
        <f t="shared" si="27"/>
        <v>100</v>
      </c>
    </row>
    <row r="44" spans="1:58" x14ac:dyDescent="0.4">
      <c r="A44" s="8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ref="K44:BF44" si="28">100-K29</f>
        <v>80.667340955528942</v>
      </c>
      <c r="L44" s="4">
        <f t="shared" si="28"/>
        <v>113.00528885290383</v>
      </c>
      <c r="M44" s="4">
        <f t="shared" si="28"/>
        <v>106.15551042274279</v>
      </c>
      <c r="N44" s="4">
        <f t="shared" si="28"/>
        <v>110.75473973088948</v>
      </c>
      <c r="O44" s="4">
        <f t="shared" si="28"/>
        <v>105.60860187644575</v>
      </c>
      <c r="P44" s="4">
        <f t="shared" si="28"/>
        <v>111.92598413697314</v>
      </c>
      <c r="Q44" s="4">
        <f t="shared" si="28"/>
        <v>111.35946576203257</v>
      </c>
      <c r="R44" s="4">
        <f t="shared" si="28"/>
        <v>112.85324481558675</v>
      </c>
      <c r="S44" s="4">
        <f t="shared" si="28"/>
        <v>113.32106119752218</v>
      </c>
      <c r="T44" s="4">
        <f t="shared" si="28"/>
        <v>113.34422058220842</v>
      </c>
      <c r="U44" s="4">
        <f t="shared" si="28"/>
        <v>87.88431733235177</v>
      </c>
      <c r="V44" s="4">
        <f t="shared" si="28"/>
        <v>110.93252556433688</v>
      </c>
      <c r="W44" s="4">
        <f t="shared" si="28"/>
        <v>93.12054188988661</v>
      </c>
      <c r="X44" s="4">
        <f t="shared" si="28"/>
        <v>112.93778452106088</v>
      </c>
      <c r="Y44" s="4">
        <f t="shared" si="28"/>
        <v>107.37630660963065</v>
      </c>
      <c r="Z44" s="4">
        <f t="shared" si="28"/>
        <v>95.466597094184976</v>
      </c>
      <c r="AA44" s="4">
        <f t="shared" si="28"/>
        <v>112.62499603368377</v>
      </c>
      <c r="AB44" s="4">
        <f t="shared" si="28"/>
        <v>107.20759603799556</v>
      </c>
      <c r="AC44" s="4">
        <f t="shared" si="28"/>
        <v>113.28828773615282</v>
      </c>
      <c r="AD44" s="4">
        <f t="shared" si="28"/>
        <v>108.65528899262324</v>
      </c>
      <c r="AE44" s="4">
        <f t="shared" si="28"/>
        <v>51.166124434602253</v>
      </c>
      <c r="AF44" s="4">
        <f t="shared" si="28"/>
        <v>113.41530940800408</v>
      </c>
      <c r="AG44" s="4">
        <f t="shared" si="28"/>
        <v>113.41209303472698</v>
      </c>
      <c r="AH44" s="4">
        <f t="shared" si="28"/>
        <v>104.89872362945519</v>
      </c>
      <c r="AI44" s="4">
        <f t="shared" si="28"/>
        <v>112.82301750862695</v>
      </c>
      <c r="AJ44" s="4">
        <f t="shared" si="28"/>
        <v>113.80127542374672</v>
      </c>
      <c r="AK44" s="4">
        <f t="shared" si="28"/>
        <v>113.67361030270838</v>
      </c>
      <c r="AL44" s="4">
        <f t="shared" si="28"/>
        <v>107.64670909453991</v>
      </c>
      <c r="AM44" s="4">
        <f t="shared" si="28"/>
        <v>113.72051670395052</v>
      </c>
      <c r="AN44" s="4">
        <f t="shared" si="28"/>
        <v>110.28327723772215</v>
      </c>
      <c r="AO44" s="4">
        <f t="shared" si="28"/>
        <v>93.230732298527712</v>
      </c>
      <c r="AP44" s="4">
        <f t="shared" si="28"/>
        <v>113.80547500561914</v>
      </c>
      <c r="AQ44" s="4">
        <f t="shared" si="28"/>
        <v>113.80547500561914</v>
      </c>
      <c r="AR44" s="4">
        <f t="shared" si="28"/>
        <v>113.80547500561914</v>
      </c>
      <c r="AS44" s="4">
        <f t="shared" si="28"/>
        <v>113.80547500561914</v>
      </c>
      <c r="AT44" s="4">
        <f t="shared" si="28"/>
        <v>113.80547500561914</v>
      </c>
      <c r="AU44" s="4">
        <f t="shared" si="28"/>
        <v>113.80547500561914</v>
      </c>
      <c r="AV44" s="4">
        <f t="shared" si="28"/>
        <v>113.80547500561914</v>
      </c>
      <c r="AW44" s="4">
        <f t="shared" si="28"/>
        <v>113.80547500561914</v>
      </c>
      <c r="AX44" s="4">
        <f t="shared" si="28"/>
        <v>113.80547500561914</v>
      </c>
      <c r="AY44" s="9">
        <f t="shared" si="28"/>
        <v>113.80547500561914</v>
      </c>
      <c r="AZ44" s="4">
        <f t="shared" si="28"/>
        <v>77.709747891887218</v>
      </c>
      <c r="BA44" s="4">
        <f t="shared" si="28"/>
        <v>64.351760016760394</v>
      </c>
      <c r="BB44" s="4">
        <f t="shared" si="28"/>
        <v>83.718856240211096</v>
      </c>
      <c r="BC44" s="4">
        <f t="shared" si="28"/>
        <v>51.508161503909456</v>
      </c>
      <c r="BD44" s="4">
        <f t="shared" si="28"/>
        <v>60.788213192343292</v>
      </c>
      <c r="BE44" s="4">
        <f t="shared" si="28"/>
        <v>91.807039691940375</v>
      </c>
      <c r="BF44" s="4">
        <f t="shared" si="28"/>
        <v>67.389387787229168</v>
      </c>
    </row>
    <row r="45" spans="1:58" x14ac:dyDescent="0.4">
      <c r="A45" s="8" t="s">
        <v>5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ref="K45:BF45" si="29">100-K30</f>
        <v>43.330161277266221</v>
      </c>
      <c r="L45" s="4">
        <f t="shared" si="29"/>
        <v>108.93657405613627</v>
      </c>
      <c r="M45" s="4">
        <f t="shared" si="29"/>
        <v>100.38341866383333</v>
      </c>
      <c r="N45" s="4">
        <f t="shared" si="29"/>
        <v>95.440502443523329</v>
      </c>
      <c r="O45" s="4">
        <f t="shared" si="29"/>
        <v>88.940176057805303</v>
      </c>
      <c r="P45" s="4">
        <f t="shared" si="29"/>
        <v>108.4243026994868</v>
      </c>
      <c r="Q45" s="4">
        <f t="shared" si="29"/>
        <v>104.01604244937948</v>
      </c>
      <c r="R45" s="4">
        <f t="shared" si="29"/>
        <v>108.25354969445237</v>
      </c>
      <c r="S45" s="4">
        <f t="shared" si="29"/>
        <v>113.79027773295596</v>
      </c>
      <c r="T45" s="4">
        <f t="shared" si="29"/>
        <v>108.57937154444603</v>
      </c>
      <c r="U45" s="4">
        <f t="shared" si="29"/>
        <v>26.320415297065722</v>
      </c>
      <c r="V45" s="4">
        <f t="shared" si="29"/>
        <v>90.803210773873133</v>
      </c>
      <c r="W45" s="4">
        <f t="shared" si="29"/>
        <v>100.48068543346375</v>
      </c>
      <c r="X45" s="4">
        <f t="shared" si="29"/>
        <v>101.76248664825742</v>
      </c>
      <c r="Y45" s="4">
        <f t="shared" si="29"/>
        <v>113.63565933566446</v>
      </c>
      <c r="Z45" s="4">
        <f t="shared" si="29"/>
        <v>86.440212394444899</v>
      </c>
      <c r="AA45" s="4">
        <f t="shared" si="29"/>
        <v>106.77590770651477</v>
      </c>
      <c r="AB45" s="4">
        <f t="shared" si="29"/>
        <v>112.39364598104822</v>
      </c>
      <c r="AC45" s="4">
        <f t="shared" si="29"/>
        <v>113.79545132938053</v>
      </c>
      <c r="AD45" s="4">
        <f t="shared" si="29"/>
        <v>113.32130638410361</v>
      </c>
      <c r="AE45" s="4">
        <f t="shared" si="29"/>
        <v>28.964765941797623</v>
      </c>
      <c r="AF45" s="4">
        <f t="shared" si="29"/>
        <v>107.67263326193751</v>
      </c>
      <c r="AG45" s="4">
        <f t="shared" si="29"/>
        <v>111.47998043503456</v>
      </c>
      <c r="AH45" s="4">
        <f t="shared" si="29"/>
        <v>113.60690116682345</v>
      </c>
      <c r="AI45" s="4">
        <f t="shared" si="29"/>
        <v>112.52336361699608</v>
      </c>
      <c r="AJ45" s="4">
        <f t="shared" si="29"/>
        <v>112.77810153922836</v>
      </c>
      <c r="AK45" s="4">
        <f t="shared" si="29"/>
        <v>112.36138531970916</v>
      </c>
      <c r="AL45" s="4">
        <f t="shared" si="29"/>
        <v>112.59270903291923</v>
      </c>
      <c r="AM45" s="4">
        <f t="shared" si="29"/>
        <v>113.52690261933094</v>
      </c>
      <c r="AN45" s="4">
        <f t="shared" si="29"/>
        <v>112.62070268766615</v>
      </c>
      <c r="AO45" s="4">
        <f t="shared" si="29"/>
        <v>98.718879634692286</v>
      </c>
      <c r="AP45" s="4">
        <f t="shared" si="29"/>
        <v>104.18871663102826</v>
      </c>
      <c r="AQ45" s="4">
        <f t="shared" si="29"/>
        <v>112.99951000153831</v>
      </c>
      <c r="AR45" s="4">
        <f t="shared" si="29"/>
        <v>107.35996016883585</v>
      </c>
      <c r="AS45" s="4">
        <f t="shared" si="29"/>
        <v>109.29625029272718</v>
      </c>
      <c r="AT45" s="4">
        <f t="shared" si="29"/>
        <v>112.90527225819557</v>
      </c>
      <c r="AU45" s="4">
        <f t="shared" si="29"/>
        <v>111.35676759925215</v>
      </c>
      <c r="AV45" s="4">
        <f t="shared" si="29"/>
        <v>111.89988923602044</v>
      </c>
      <c r="AW45" s="4">
        <f t="shared" si="29"/>
        <v>113.13426242459208</v>
      </c>
      <c r="AX45" s="4">
        <f t="shared" si="29"/>
        <v>105.01291932465054</v>
      </c>
      <c r="AY45" s="4">
        <f t="shared" si="29"/>
        <v>77.709747891887218</v>
      </c>
      <c r="AZ45" s="9">
        <f t="shared" si="29"/>
        <v>113.80547500561914</v>
      </c>
      <c r="BA45" s="4">
        <f t="shared" si="29"/>
        <v>59.590814719038768</v>
      </c>
      <c r="BB45" s="4">
        <f t="shared" si="29"/>
        <v>70.64731663241119</v>
      </c>
      <c r="BC45" s="4">
        <f t="shared" si="29"/>
        <v>8.4950508782945491</v>
      </c>
      <c r="BD45" s="4">
        <f t="shared" si="29"/>
        <v>54.317750891130764</v>
      </c>
      <c r="BE45" s="4">
        <f t="shared" si="29"/>
        <v>80.375942988100149</v>
      </c>
      <c r="BF45" s="4">
        <f t="shared" si="29"/>
        <v>85.262648974700213</v>
      </c>
    </row>
    <row r="46" spans="1:58" x14ac:dyDescent="0.4">
      <c r="A46" s="8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ref="K46:BF46" si="30">100-K31</f>
        <v>74.924135148111816</v>
      </c>
      <c r="L46" s="4">
        <f t="shared" si="30"/>
        <v>109.08244366586676</v>
      </c>
      <c r="M46" s="4">
        <f t="shared" si="30"/>
        <v>110.25245639549433</v>
      </c>
      <c r="N46" s="4">
        <f t="shared" si="30"/>
        <v>90.633614120178194</v>
      </c>
      <c r="O46" s="4">
        <f t="shared" si="30"/>
        <v>84.93096577951907</v>
      </c>
      <c r="P46" s="4">
        <f t="shared" si="30"/>
        <v>108.32138107084631</v>
      </c>
      <c r="Q46" s="4">
        <f t="shared" si="30"/>
        <v>113.77346969662332</v>
      </c>
      <c r="R46" s="4">
        <f t="shared" si="30"/>
        <v>102.79747465852408</v>
      </c>
      <c r="S46" s="4">
        <f t="shared" si="30"/>
        <v>113.79297293179265</v>
      </c>
      <c r="T46" s="4">
        <f t="shared" si="30"/>
        <v>107.79344704165133</v>
      </c>
      <c r="U46" s="4">
        <f t="shared" si="30"/>
        <v>30.934425315542896</v>
      </c>
      <c r="V46" s="4">
        <f t="shared" si="30"/>
        <v>113.63220650690432</v>
      </c>
      <c r="W46" s="4">
        <f t="shared" si="30"/>
        <v>84.331641998611161</v>
      </c>
      <c r="X46" s="4">
        <f t="shared" si="30"/>
        <v>97.8168365938063</v>
      </c>
      <c r="Y46" s="4">
        <f t="shared" si="30"/>
        <v>113.8048450949529</v>
      </c>
      <c r="Z46" s="4">
        <f t="shared" si="30"/>
        <v>113.48099424808096</v>
      </c>
      <c r="AA46" s="4">
        <f t="shared" si="30"/>
        <v>113.71632887299015</v>
      </c>
      <c r="AB46" s="4">
        <f t="shared" si="30"/>
        <v>113.75411573628996</v>
      </c>
      <c r="AC46" s="4">
        <f t="shared" si="30"/>
        <v>113.78725767808433</v>
      </c>
      <c r="AD46" s="4">
        <f t="shared" si="30"/>
        <v>113.06295031026417</v>
      </c>
      <c r="AE46" s="4">
        <f t="shared" si="30"/>
        <v>66.943376995031116</v>
      </c>
      <c r="AF46" s="4">
        <f t="shared" si="30"/>
        <v>110.18271569227143</v>
      </c>
      <c r="AG46" s="4">
        <f t="shared" si="30"/>
        <v>113.74110625064027</v>
      </c>
      <c r="AH46" s="4">
        <f t="shared" si="30"/>
        <v>113.7986419332192</v>
      </c>
      <c r="AI46" s="4">
        <f t="shared" si="30"/>
        <v>111.49722523233066</v>
      </c>
      <c r="AJ46" s="4">
        <f t="shared" si="30"/>
        <v>100.49789709505774</v>
      </c>
      <c r="AK46" s="4">
        <f t="shared" si="30"/>
        <v>110.74925852853785</v>
      </c>
      <c r="AL46" s="4">
        <f t="shared" si="30"/>
        <v>113.7859649890845</v>
      </c>
      <c r="AM46" s="4">
        <f t="shared" si="30"/>
        <v>113.71979604972603</v>
      </c>
      <c r="AN46" s="4">
        <f t="shared" si="30"/>
        <v>112.2320837581823</v>
      </c>
      <c r="AO46" s="4">
        <f t="shared" si="30"/>
        <v>89.760889484096836</v>
      </c>
      <c r="AP46" s="4">
        <f t="shared" si="30"/>
        <v>112.17034407438453</v>
      </c>
      <c r="AQ46" s="4">
        <f t="shared" si="30"/>
        <v>113.02946961632608</v>
      </c>
      <c r="AR46" s="4">
        <f t="shared" si="30"/>
        <v>104.3984922311497</v>
      </c>
      <c r="AS46" s="4">
        <f t="shared" si="30"/>
        <v>107.50295280430582</v>
      </c>
      <c r="AT46" s="4">
        <f t="shared" si="30"/>
        <v>100.02089200154569</v>
      </c>
      <c r="AU46" s="4">
        <f t="shared" si="30"/>
        <v>111.88705059464982</v>
      </c>
      <c r="AV46" s="4">
        <f t="shared" si="30"/>
        <v>108.32047427519073</v>
      </c>
      <c r="AW46" s="4">
        <f t="shared" si="30"/>
        <v>113.46420201227595</v>
      </c>
      <c r="AX46" s="4">
        <f t="shared" si="30"/>
        <v>104.00168245188522</v>
      </c>
      <c r="AY46" s="4">
        <f t="shared" si="30"/>
        <v>64.351760016760394</v>
      </c>
      <c r="AZ46" s="4">
        <f t="shared" si="30"/>
        <v>59.590814719038768</v>
      </c>
      <c r="BA46" s="9">
        <f t="shared" si="30"/>
        <v>113.80547500561914</v>
      </c>
      <c r="BB46" s="4">
        <f t="shared" si="30"/>
        <v>78.140145722623458</v>
      </c>
      <c r="BC46" s="4">
        <f t="shared" si="30"/>
        <v>92.237192303130357</v>
      </c>
      <c r="BD46" s="4">
        <f t="shared" si="30"/>
        <v>73.737218177811457</v>
      </c>
      <c r="BE46" s="4">
        <f t="shared" si="30"/>
        <v>82.757486156340462</v>
      </c>
      <c r="BF46" s="4">
        <f t="shared" si="30"/>
        <v>97.51902464385789</v>
      </c>
    </row>
    <row r="47" spans="1:58" x14ac:dyDescent="0.4">
      <c r="A47" s="8" t="s">
        <v>7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ref="K47:BF47" si="31">100-K32</f>
        <v>82.026043627098375</v>
      </c>
      <c r="L47" s="4">
        <f t="shared" si="31"/>
        <v>113.68032479242365</v>
      </c>
      <c r="M47" s="4">
        <f t="shared" si="31"/>
        <v>110.13844364062217</v>
      </c>
      <c r="N47" s="4">
        <f t="shared" si="31"/>
        <v>112.14656786101885</v>
      </c>
      <c r="O47" s="4">
        <f t="shared" si="31"/>
        <v>79.788885929659557</v>
      </c>
      <c r="P47" s="4">
        <f t="shared" si="31"/>
        <v>113.67588116026161</v>
      </c>
      <c r="Q47" s="4">
        <f t="shared" si="31"/>
        <v>112.17287693155168</v>
      </c>
      <c r="R47" s="4">
        <f t="shared" si="31"/>
        <v>111.29560995497461</v>
      </c>
      <c r="S47" s="4">
        <f t="shared" si="31"/>
        <v>111.23373398985095</v>
      </c>
      <c r="T47" s="4">
        <f t="shared" si="31"/>
        <v>112.04700732551771</v>
      </c>
      <c r="U47" s="4">
        <f t="shared" si="31"/>
        <v>65.73553154092761</v>
      </c>
      <c r="V47" s="4">
        <f t="shared" si="31"/>
        <v>105.14260893426857</v>
      </c>
      <c r="W47" s="4">
        <f t="shared" si="31"/>
        <v>84.656526071224761</v>
      </c>
      <c r="X47" s="4">
        <f t="shared" si="31"/>
        <v>113.58188851716199</v>
      </c>
      <c r="Y47" s="4">
        <f t="shared" si="31"/>
        <v>113.61731377556977</v>
      </c>
      <c r="Z47" s="4">
        <f t="shared" si="31"/>
        <v>103.10316961807416</v>
      </c>
      <c r="AA47" s="4">
        <f t="shared" si="31"/>
        <v>110.72472906011267</v>
      </c>
      <c r="AB47" s="4">
        <f t="shared" si="31"/>
        <v>109.96308648536588</v>
      </c>
      <c r="AC47" s="4">
        <f t="shared" si="31"/>
        <v>111.30747590777914</v>
      </c>
      <c r="AD47" s="4">
        <f t="shared" si="31"/>
        <v>113.73568778529909</v>
      </c>
      <c r="AE47" s="4">
        <f t="shared" si="31"/>
        <v>55.388686109902871</v>
      </c>
      <c r="AF47" s="4">
        <f t="shared" si="31"/>
        <v>113.41651742510571</v>
      </c>
      <c r="AG47" s="4">
        <f t="shared" si="31"/>
        <v>113.75543072334372</v>
      </c>
      <c r="AH47" s="4">
        <f t="shared" si="31"/>
        <v>101.95075899555113</v>
      </c>
      <c r="AI47" s="4">
        <f t="shared" si="31"/>
        <v>109.89233389546412</v>
      </c>
      <c r="AJ47" s="4">
        <f t="shared" si="31"/>
        <v>112.91027591422147</v>
      </c>
      <c r="AK47" s="4">
        <f t="shared" si="31"/>
        <v>103.53450330005731</v>
      </c>
      <c r="AL47" s="4">
        <f t="shared" si="31"/>
        <v>110.2963960753835</v>
      </c>
      <c r="AM47" s="4">
        <f t="shared" si="31"/>
        <v>109.77265908866771</v>
      </c>
      <c r="AN47" s="4">
        <f t="shared" si="31"/>
        <v>113.78896853816256</v>
      </c>
      <c r="AO47" s="4">
        <f t="shared" si="31"/>
        <v>78.874043911004108</v>
      </c>
      <c r="AP47" s="4">
        <f t="shared" si="31"/>
        <v>112.24722958586759</v>
      </c>
      <c r="AQ47" s="4">
        <f t="shared" si="31"/>
        <v>113.08143144440811</v>
      </c>
      <c r="AR47" s="4">
        <f t="shared" si="31"/>
        <v>113.59511543738142</v>
      </c>
      <c r="AS47" s="4">
        <f t="shared" si="31"/>
        <v>104.98839972738989</v>
      </c>
      <c r="AT47" s="4">
        <f t="shared" si="31"/>
        <v>112.78344743075642</v>
      </c>
      <c r="AU47" s="4">
        <f t="shared" si="31"/>
        <v>105.73019408096107</v>
      </c>
      <c r="AV47" s="4">
        <f t="shared" si="31"/>
        <v>113.43528485671389</v>
      </c>
      <c r="AW47" s="4">
        <f t="shared" si="31"/>
        <v>108.51702373290368</v>
      </c>
      <c r="AX47" s="4">
        <f t="shared" si="31"/>
        <v>109.78452998878217</v>
      </c>
      <c r="AY47" s="4">
        <f t="shared" si="31"/>
        <v>83.718856240211096</v>
      </c>
      <c r="AZ47" s="4">
        <f t="shared" si="31"/>
        <v>70.64731663241119</v>
      </c>
      <c r="BA47" s="4">
        <f t="shared" si="31"/>
        <v>78.140145722623458</v>
      </c>
      <c r="BB47" s="9">
        <f t="shared" si="31"/>
        <v>113.80547500561914</v>
      </c>
      <c r="BC47" s="4">
        <f t="shared" si="31"/>
        <v>75.690006874489058</v>
      </c>
      <c r="BD47" s="4">
        <f t="shared" si="31"/>
        <v>41.255005864374063</v>
      </c>
      <c r="BE47" s="4">
        <f t="shared" si="31"/>
        <v>93.604799212993385</v>
      </c>
      <c r="BF47" s="4">
        <f t="shared" si="31"/>
        <v>62.30339220257239</v>
      </c>
    </row>
    <row r="48" spans="1:58" x14ac:dyDescent="0.4">
      <c r="A48" s="8" t="s">
        <v>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ref="K48:BF48" si="32">100-K33</f>
        <v>72.946253932075905</v>
      </c>
      <c r="L48" s="4">
        <f t="shared" si="32"/>
        <v>107.35412593692568</v>
      </c>
      <c r="M48" s="4">
        <f t="shared" si="32"/>
        <v>113.72218386511868</v>
      </c>
      <c r="N48" s="4">
        <f t="shared" si="32"/>
        <v>108.99513277358759</v>
      </c>
      <c r="O48" s="4">
        <f t="shared" si="32"/>
        <v>100.32465023405436</v>
      </c>
      <c r="P48" s="4">
        <f t="shared" si="32"/>
        <v>97.31926566936599</v>
      </c>
      <c r="Q48" s="4">
        <f t="shared" si="32"/>
        <v>110.63622455685169</v>
      </c>
      <c r="R48" s="4">
        <f t="shared" si="32"/>
        <v>109.48346207539369</v>
      </c>
      <c r="S48" s="4">
        <f t="shared" si="32"/>
        <v>113.23166659008994</v>
      </c>
      <c r="T48" s="4">
        <f t="shared" si="32"/>
        <v>108.7369046742934</v>
      </c>
      <c r="U48" s="4">
        <f t="shared" si="32"/>
        <v>59.359816330727853</v>
      </c>
      <c r="V48" s="4">
        <f t="shared" si="32"/>
        <v>113.80301897506573</v>
      </c>
      <c r="W48" s="4">
        <f t="shared" si="32"/>
        <v>64.450296957400411</v>
      </c>
      <c r="X48" s="4">
        <f t="shared" si="32"/>
        <v>111.90627990222075</v>
      </c>
      <c r="Y48" s="4">
        <f t="shared" si="32"/>
        <v>110.82303442239521</v>
      </c>
      <c r="Z48" s="4">
        <f t="shared" si="32"/>
        <v>112.48556131042416</v>
      </c>
      <c r="AA48" s="4">
        <f t="shared" si="32"/>
        <v>108.70820860943451</v>
      </c>
      <c r="AB48" s="4">
        <f t="shared" si="32"/>
        <v>111.6577514712649</v>
      </c>
      <c r="AC48" s="4">
        <f t="shared" si="32"/>
        <v>113.2662160662304</v>
      </c>
      <c r="AD48" s="4">
        <f t="shared" si="32"/>
        <v>113.36841707069541</v>
      </c>
      <c r="AE48" s="4">
        <f t="shared" si="32"/>
        <v>50.024984740178368</v>
      </c>
      <c r="AF48" s="4">
        <f t="shared" si="32"/>
        <v>108.65234016651603</v>
      </c>
      <c r="AG48" s="4">
        <f t="shared" si="32"/>
        <v>110.38277819722703</v>
      </c>
      <c r="AH48" s="4">
        <f t="shared" si="32"/>
        <v>107.36502448511806</v>
      </c>
      <c r="AI48" s="4">
        <f t="shared" si="32"/>
        <v>113.77213814102302</v>
      </c>
      <c r="AJ48" s="4">
        <f t="shared" si="32"/>
        <v>85.006556319937829</v>
      </c>
      <c r="AK48" s="4">
        <f t="shared" si="32"/>
        <v>100.0610833555636</v>
      </c>
      <c r="AL48" s="4">
        <f t="shared" si="32"/>
        <v>111.90503690683896</v>
      </c>
      <c r="AM48" s="4">
        <f t="shared" si="32"/>
        <v>112.45517573841698</v>
      </c>
      <c r="AN48" s="4">
        <f t="shared" si="32"/>
        <v>112.69507797539072</v>
      </c>
      <c r="AO48" s="4">
        <f t="shared" si="32"/>
        <v>51.851411241079084</v>
      </c>
      <c r="AP48" s="4">
        <f t="shared" si="32"/>
        <v>111.098070148142</v>
      </c>
      <c r="AQ48" s="4">
        <f t="shared" si="32"/>
        <v>107.66868321844126</v>
      </c>
      <c r="AR48" s="4">
        <f t="shared" si="32"/>
        <v>113.60601109673154</v>
      </c>
      <c r="AS48" s="4">
        <f t="shared" si="32"/>
        <v>113.15163120722238</v>
      </c>
      <c r="AT48" s="4">
        <f t="shared" si="32"/>
        <v>84.30681833694554</v>
      </c>
      <c r="AU48" s="4">
        <f t="shared" si="32"/>
        <v>102.62172686740261</v>
      </c>
      <c r="AV48" s="4">
        <f t="shared" si="32"/>
        <v>112.58859614994047</v>
      </c>
      <c r="AW48" s="4">
        <f t="shared" si="32"/>
        <v>111.69281317787224</v>
      </c>
      <c r="AX48" s="4">
        <f t="shared" si="32"/>
        <v>105.21761134616456</v>
      </c>
      <c r="AY48" s="4">
        <f t="shared" si="32"/>
        <v>51.508161503909456</v>
      </c>
      <c r="AZ48" s="4">
        <f t="shared" si="32"/>
        <v>8.4950508782945491</v>
      </c>
      <c r="BA48" s="4">
        <f t="shared" si="32"/>
        <v>92.237192303130357</v>
      </c>
      <c r="BB48" s="4">
        <f t="shared" si="32"/>
        <v>75.690006874489058</v>
      </c>
      <c r="BC48" s="9">
        <f t="shared" si="32"/>
        <v>113.80547500561914</v>
      </c>
      <c r="BD48" s="4">
        <f t="shared" si="32"/>
        <v>42.634077202200615</v>
      </c>
      <c r="BE48" s="4">
        <f t="shared" si="32"/>
        <v>59.74188707047626</v>
      </c>
      <c r="BF48" s="4">
        <f t="shared" si="32"/>
        <v>56.912266258351487</v>
      </c>
    </row>
    <row r="49" spans="1:58" x14ac:dyDescent="0.4">
      <c r="A49" s="8" t="s">
        <v>9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ref="K49:BF49" si="33">100-K34</f>
        <v>62.342939239905007</v>
      </c>
      <c r="L49" s="4">
        <f t="shared" si="33"/>
        <v>112.9229180033381</v>
      </c>
      <c r="M49" s="4">
        <f t="shared" si="33"/>
        <v>112.28696495914065</v>
      </c>
      <c r="N49" s="4">
        <f t="shared" si="33"/>
        <v>66.607701889719266</v>
      </c>
      <c r="O49" s="4">
        <f t="shared" si="33"/>
        <v>107.49284263990845</v>
      </c>
      <c r="P49" s="4">
        <f t="shared" si="33"/>
        <v>112.76793059084082</v>
      </c>
      <c r="Q49" s="4">
        <f t="shared" si="33"/>
        <v>108.0637989848107</v>
      </c>
      <c r="R49" s="4">
        <f t="shared" si="33"/>
        <v>97.322654962666618</v>
      </c>
      <c r="S49" s="4">
        <f t="shared" si="33"/>
        <v>109.18224516703654</v>
      </c>
      <c r="T49" s="4">
        <f t="shared" si="33"/>
        <v>112.35398300461847</v>
      </c>
      <c r="U49" s="4">
        <f t="shared" si="33"/>
        <v>28.557240157126458</v>
      </c>
      <c r="V49" s="4">
        <f t="shared" si="33"/>
        <v>111.0827641036209</v>
      </c>
      <c r="W49" s="4">
        <f t="shared" si="33"/>
        <v>76.819036239119555</v>
      </c>
      <c r="X49" s="4">
        <f t="shared" si="33"/>
        <v>77.143331824959347</v>
      </c>
      <c r="Y49" s="4">
        <f t="shared" si="33"/>
        <v>105.47588203517634</v>
      </c>
      <c r="Z49" s="4">
        <f t="shared" si="33"/>
        <v>110.22260477355633</v>
      </c>
      <c r="AA49" s="4">
        <f t="shared" si="33"/>
        <v>110.12404347876438</v>
      </c>
      <c r="AB49" s="4">
        <f t="shared" si="33"/>
        <v>113.53978894152459</v>
      </c>
      <c r="AC49" s="4">
        <f t="shared" si="33"/>
        <v>109.28129999569569</v>
      </c>
      <c r="AD49" s="4">
        <f t="shared" si="33"/>
        <v>105.99331694544745</v>
      </c>
      <c r="AE49" s="4">
        <f t="shared" si="33"/>
        <v>9.2382682929114424</v>
      </c>
      <c r="AF49" s="4">
        <f t="shared" si="33"/>
        <v>113.35718292829822</v>
      </c>
      <c r="AG49" s="4">
        <f t="shared" si="33"/>
        <v>112.98395603060865</v>
      </c>
      <c r="AH49" s="4">
        <f t="shared" si="33"/>
        <v>109.23011108433498</v>
      </c>
      <c r="AI49" s="4">
        <f t="shared" si="33"/>
        <v>112.00528155787316</v>
      </c>
      <c r="AJ49" s="4">
        <f t="shared" si="33"/>
        <v>108.40105751097988</v>
      </c>
      <c r="AK49" s="4">
        <f t="shared" si="33"/>
        <v>113.5854432739784</v>
      </c>
      <c r="AL49" s="4">
        <f t="shared" si="33"/>
        <v>113.44259525101656</v>
      </c>
      <c r="AM49" s="4">
        <f t="shared" si="33"/>
        <v>107.27902340940236</v>
      </c>
      <c r="AN49" s="4">
        <f t="shared" si="33"/>
        <v>108.03407611074469</v>
      </c>
      <c r="AO49" s="4">
        <f t="shared" si="33"/>
        <v>87.874927112283743</v>
      </c>
      <c r="AP49" s="4">
        <f t="shared" si="33"/>
        <v>113.80345775594731</v>
      </c>
      <c r="AQ49" s="4">
        <f t="shared" si="33"/>
        <v>111.45361187298388</v>
      </c>
      <c r="AR49" s="4">
        <f t="shared" si="33"/>
        <v>87.555959204959947</v>
      </c>
      <c r="AS49" s="4">
        <f t="shared" si="33"/>
        <v>113.68260867529941</v>
      </c>
      <c r="AT49" s="4">
        <f t="shared" si="33"/>
        <v>108.09555214594653</v>
      </c>
      <c r="AU49" s="4">
        <f t="shared" si="33"/>
        <v>113.1129061834355</v>
      </c>
      <c r="AV49" s="4">
        <f t="shared" si="33"/>
        <v>104.29391866403601</v>
      </c>
      <c r="AW49" s="4">
        <f t="shared" si="33"/>
        <v>105.70480187574681</v>
      </c>
      <c r="AX49" s="4">
        <f t="shared" si="33"/>
        <v>113.52919685894105</v>
      </c>
      <c r="AY49" s="4">
        <f t="shared" si="33"/>
        <v>60.788213192343292</v>
      </c>
      <c r="AZ49" s="4">
        <f t="shared" si="33"/>
        <v>54.317750891130764</v>
      </c>
      <c r="BA49" s="4">
        <f t="shared" si="33"/>
        <v>73.737218177811457</v>
      </c>
      <c r="BB49" s="4">
        <f t="shared" si="33"/>
        <v>41.255005864374063</v>
      </c>
      <c r="BC49" s="4">
        <f t="shared" si="33"/>
        <v>42.634077202200615</v>
      </c>
      <c r="BD49" s="9">
        <f t="shared" si="33"/>
        <v>113.80547500561914</v>
      </c>
      <c r="BE49" s="4">
        <f t="shared" si="33"/>
        <v>80.134592702990531</v>
      </c>
      <c r="BF49" s="4">
        <f t="shared" si="33"/>
        <v>64.099141938609023</v>
      </c>
    </row>
    <row r="50" spans="1:58" x14ac:dyDescent="0.4">
      <c r="A50" s="8" t="s">
        <v>10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ref="K50:BF50" si="34">100-K35</f>
        <v>67.286950984685831</v>
      </c>
      <c r="L50" s="4">
        <f t="shared" si="34"/>
        <v>112.94398571358649</v>
      </c>
      <c r="M50" s="4">
        <f t="shared" si="34"/>
        <v>111.88845153830182</v>
      </c>
      <c r="N50" s="4">
        <f t="shared" si="34"/>
        <v>98.220344035494222</v>
      </c>
      <c r="O50" s="4">
        <f t="shared" si="34"/>
        <v>79.925247343152748</v>
      </c>
      <c r="P50" s="4">
        <f t="shared" si="34"/>
        <v>113.34143424688303</v>
      </c>
      <c r="Q50" s="4">
        <f t="shared" si="34"/>
        <v>111.67245736858456</v>
      </c>
      <c r="R50" s="4">
        <f t="shared" si="34"/>
        <v>112.9040506934945</v>
      </c>
      <c r="S50" s="4">
        <f t="shared" si="34"/>
        <v>110.75955498442225</v>
      </c>
      <c r="T50" s="4">
        <f t="shared" si="34"/>
        <v>113.59717250200248</v>
      </c>
      <c r="U50" s="4">
        <f t="shared" si="34"/>
        <v>54.808898380968969</v>
      </c>
      <c r="V50" s="4">
        <f t="shared" si="34"/>
        <v>111.04540951124068</v>
      </c>
      <c r="W50" s="4">
        <f t="shared" si="34"/>
        <v>78.648165798056141</v>
      </c>
      <c r="X50" s="4">
        <f t="shared" si="34"/>
        <v>103.99188867958416</v>
      </c>
      <c r="Y50" s="4">
        <f t="shared" si="34"/>
        <v>113.62732873790549</v>
      </c>
      <c r="Z50" s="4">
        <f t="shared" si="34"/>
        <v>100.89832850449716</v>
      </c>
      <c r="AA50" s="4">
        <f t="shared" si="34"/>
        <v>112.83916312405559</v>
      </c>
      <c r="AB50" s="4">
        <f t="shared" si="34"/>
        <v>107.07133154500097</v>
      </c>
      <c r="AC50" s="4">
        <f t="shared" si="34"/>
        <v>110.8398551142337</v>
      </c>
      <c r="AD50" s="4">
        <f t="shared" si="34"/>
        <v>109.61671238950414</v>
      </c>
      <c r="AE50" s="4">
        <f t="shared" si="34"/>
        <v>38.134383359124854</v>
      </c>
      <c r="AF50" s="4">
        <f t="shared" si="34"/>
        <v>113.3721614092167</v>
      </c>
      <c r="AG50" s="4">
        <f t="shared" si="34"/>
        <v>113.23682467988047</v>
      </c>
      <c r="AH50" s="4">
        <f t="shared" si="34"/>
        <v>113.19199015738778</v>
      </c>
      <c r="AI50" s="4">
        <f t="shared" si="34"/>
        <v>109.93849310123997</v>
      </c>
      <c r="AJ50" s="4">
        <f t="shared" si="34"/>
        <v>113.41493038460268</v>
      </c>
      <c r="AK50" s="4">
        <f t="shared" si="34"/>
        <v>113.58774204001779</v>
      </c>
      <c r="AL50" s="4">
        <f t="shared" si="34"/>
        <v>107.5150335462925</v>
      </c>
      <c r="AM50" s="4">
        <f t="shared" si="34"/>
        <v>109.18392617835875</v>
      </c>
      <c r="AN50" s="4">
        <f t="shared" si="34"/>
        <v>111.06977068678432</v>
      </c>
      <c r="AO50" s="4">
        <f t="shared" si="34"/>
        <v>94.067072138827811</v>
      </c>
      <c r="AP50" s="4">
        <f t="shared" si="34"/>
        <v>113.80434381164807</v>
      </c>
      <c r="AQ50" s="4">
        <f t="shared" si="34"/>
        <v>111.89751081738603</v>
      </c>
      <c r="AR50" s="4">
        <f t="shared" si="34"/>
        <v>108.96034605966803</v>
      </c>
      <c r="AS50" s="4">
        <f t="shared" si="34"/>
        <v>105.05775631066683</v>
      </c>
      <c r="AT50" s="4">
        <f t="shared" si="34"/>
        <v>113.32973391116526</v>
      </c>
      <c r="AU50" s="4">
        <f t="shared" si="34"/>
        <v>113.79476547689892</v>
      </c>
      <c r="AV50" s="4">
        <f t="shared" si="34"/>
        <v>113.80477861851411</v>
      </c>
      <c r="AW50" s="4">
        <f t="shared" si="34"/>
        <v>107.84574971620466</v>
      </c>
      <c r="AX50" s="4">
        <f t="shared" si="34"/>
        <v>113.7558550147416</v>
      </c>
      <c r="AY50" s="4">
        <f t="shared" si="34"/>
        <v>91.807039691940375</v>
      </c>
      <c r="AZ50" s="4">
        <f t="shared" si="34"/>
        <v>80.375942988100149</v>
      </c>
      <c r="BA50" s="4">
        <f t="shared" si="34"/>
        <v>82.757486156340462</v>
      </c>
      <c r="BB50" s="4">
        <f t="shared" si="34"/>
        <v>93.604799212993385</v>
      </c>
      <c r="BC50" s="4">
        <f t="shared" si="34"/>
        <v>59.74188707047626</v>
      </c>
      <c r="BD50" s="4">
        <f t="shared" si="34"/>
        <v>80.134592702990531</v>
      </c>
      <c r="BE50" s="9">
        <f t="shared" si="34"/>
        <v>113.80547500561914</v>
      </c>
      <c r="BF50" s="4">
        <f t="shared" si="34"/>
        <v>65.021549076942819</v>
      </c>
    </row>
    <row r="51" spans="1:58" x14ac:dyDescent="0.4">
      <c r="A51" s="8" t="s">
        <v>11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ref="K51:BF51" si="35">100-K36</f>
        <v>68.221013817662509</v>
      </c>
      <c r="L51" s="4">
        <f t="shared" si="35"/>
        <v>113.75675871068363</v>
      </c>
      <c r="M51" s="4">
        <f t="shared" si="35"/>
        <v>103.09638453418641</v>
      </c>
      <c r="N51" s="4">
        <f t="shared" si="35"/>
        <v>86.673017241293849</v>
      </c>
      <c r="O51" s="4">
        <f t="shared" si="35"/>
        <v>96.85983823254756</v>
      </c>
      <c r="P51" s="4">
        <f t="shared" si="35"/>
        <v>113.28055744944967</v>
      </c>
      <c r="Q51" s="4">
        <f t="shared" si="35"/>
        <v>112.03353148837024</v>
      </c>
      <c r="R51" s="4">
        <f t="shared" si="35"/>
        <v>97.792382878045601</v>
      </c>
      <c r="S51" s="4">
        <f t="shared" si="35"/>
        <v>109.94590507235814</v>
      </c>
      <c r="T51" s="4">
        <f t="shared" si="35"/>
        <v>101.99729303909695</v>
      </c>
      <c r="U51" s="4">
        <f t="shared" si="35"/>
        <v>24.991868601078892</v>
      </c>
      <c r="V51" s="4">
        <f t="shared" si="35"/>
        <v>108.19430289113188</v>
      </c>
      <c r="W51" s="4">
        <f t="shared" si="35"/>
        <v>97.47214536681949</v>
      </c>
      <c r="X51" s="4">
        <f t="shared" si="35"/>
        <v>94.500469160450066</v>
      </c>
      <c r="Y51" s="4">
        <f t="shared" si="35"/>
        <v>112.16171810113997</v>
      </c>
      <c r="Z51" s="4">
        <f t="shared" si="35"/>
        <v>109.02279284239069</v>
      </c>
      <c r="AA51" s="4">
        <f t="shared" si="35"/>
        <v>113.076722682172</v>
      </c>
      <c r="AB51" s="4">
        <f t="shared" si="35"/>
        <v>113.59646174861068</v>
      </c>
      <c r="AC51" s="4">
        <f t="shared" si="35"/>
        <v>109.8543737389184</v>
      </c>
      <c r="AD51" s="4">
        <f t="shared" si="35"/>
        <v>110.3975428448118</v>
      </c>
      <c r="AE51" s="4">
        <f t="shared" si="35"/>
        <v>57.832729331491812</v>
      </c>
      <c r="AF51" s="4">
        <f t="shared" si="35"/>
        <v>113.80305621558034</v>
      </c>
      <c r="AG51" s="4">
        <f t="shared" si="35"/>
        <v>112.51992849453207</v>
      </c>
      <c r="AH51" s="4">
        <f t="shared" si="35"/>
        <v>113.57715438469457</v>
      </c>
      <c r="AI51" s="4">
        <f t="shared" si="35"/>
        <v>113.73667386673759</v>
      </c>
      <c r="AJ51" s="4">
        <f t="shared" si="35"/>
        <v>109.68192336324645</v>
      </c>
      <c r="AK51" s="4">
        <f t="shared" si="35"/>
        <v>113.450306237153</v>
      </c>
      <c r="AL51" s="4">
        <f t="shared" si="35"/>
        <v>113.50940053958726</v>
      </c>
      <c r="AM51" s="4">
        <f t="shared" si="35"/>
        <v>111.37169882584958</v>
      </c>
      <c r="AN51" s="4">
        <f t="shared" si="35"/>
        <v>108.79365811757228</v>
      </c>
      <c r="AO51" s="4">
        <f t="shared" si="35"/>
        <v>100</v>
      </c>
      <c r="AP51" s="4">
        <f t="shared" si="35"/>
        <v>113.35145028394939</v>
      </c>
      <c r="AQ51" s="4">
        <f t="shared" si="35"/>
        <v>113.54881347496091</v>
      </c>
      <c r="AR51" s="4">
        <f t="shared" si="35"/>
        <v>101.81831955629671</v>
      </c>
      <c r="AS51" s="4">
        <f t="shared" si="35"/>
        <v>112.23423869831791</v>
      </c>
      <c r="AT51" s="4">
        <f t="shared" si="35"/>
        <v>109.41453417118886</v>
      </c>
      <c r="AU51" s="4">
        <f t="shared" si="35"/>
        <v>113.75126585951506</v>
      </c>
      <c r="AV51" s="4">
        <f t="shared" si="35"/>
        <v>104.64992855154361</v>
      </c>
      <c r="AW51" s="4">
        <f t="shared" si="35"/>
        <v>112.19617879228883</v>
      </c>
      <c r="AX51" s="4">
        <f t="shared" si="35"/>
        <v>96.868458444121018</v>
      </c>
      <c r="AY51" s="4">
        <f t="shared" si="35"/>
        <v>67.389387787229168</v>
      </c>
      <c r="AZ51" s="4">
        <f t="shared" si="35"/>
        <v>85.262648974700213</v>
      </c>
      <c r="BA51" s="4">
        <f t="shared" si="35"/>
        <v>97.51902464385789</v>
      </c>
      <c r="BB51" s="4">
        <f t="shared" si="35"/>
        <v>62.30339220257239</v>
      </c>
      <c r="BC51" s="4">
        <f t="shared" si="35"/>
        <v>56.912266258351487</v>
      </c>
      <c r="BD51" s="4">
        <f t="shared" si="35"/>
        <v>64.099141938609023</v>
      </c>
      <c r="BE51" s="4">
        <f t="shared" si="35"/>
        <v>65.021549076942819</v>
      </c>
      <c r="BF51" s="9">
        <f t="shared" si="35"/>
        <v>113.80547500561914</v>
      </c>
    </row>
    <row r="52" spans="1:58" x14ac:dyDescent="0.4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e">
        <f>1/#REF!</f>
        <v>#REF!</v>
      </c>
      <c r="M52" s="4" t="e">
        <f>1/#REF!</f>
        <v>#REF!</v>
      </c>
      <c r="N52" s="4" t="e">
        <f>1/#REF!</f>
        <v>#REF!</v>
      </c>
      <c r="O52" s="4" t="e">
        <f>1/#REF!</f>
        <v>#REF!</v>
      </c>
      <c r="P52" s="4" t="e">
        <f>1/#REF!</f>
        <v>#REF!</v>
      </c>
      <c r="Q52" s="4" t="e">
        <f>1/#REF!</f>
        <v>#REF!</v>
      </c>
      <c r="R52" s="4" t="e">
        <f>1/#REF!</f>
        <v>#REF!</v>
      </c>
      <c r="S52" s="4" t="e">
        <f>1/#REF!</f>
        <v>#REF!</v>
      </c>
      <c r="T52" s="4" t="e">
        <f>1/#REF!</f>
        <v>#REF!</v>
      </c>
      <c r="U52" s="4"/>
      <c r="V52" s="4" t="e">
        <f>1/#REF!</f>
        <v>#REF!</v>
      </c>
      <c r="W52" s="4" t="e">
        <f>1/#REF!</f>
        <v>#REF!</v>
      </c>
      <c r="X52" s="4" t="e">
        <f>1/#REF!</f>
        <v>#REF!</v>
      </c>
      <c r="Y52" s="4" t="e">
        <f>1/#REF!</f>
        <v>#REF!</v>
      </c>
      <c r="Z52" s="4" t="e">
        <f>1/#REF!</f>
        <v>#REF!</v>
      </c>
      <c r="AA52" s="4" t="e">
        <f>1/#REF!</f>
        <v>#REF!</v>
      </c>
      <c r="AB52" s="4" t="e">
        <f>1/#REF!</f>
        <v>#REF!</v>
      </c>
      <c r="AC52" s="4" t="e">
        <f>1/#REF!</f>
        <v>#REF!</v>
      </c>
      <c r="AD52" s="4" t="e">
        <f>1/#REF!</f>
        <v>#REF!</v>
      </c>
      <c r="AE52" s="4"/>
      <c r="AF52" s="4" t="e">
        <f>1/#REF!</f>
        <v>#REF!</v>
      </c>
      <c r="AG52" s="4" t="e">
        <f>1/#REF!</f>
        <v>#REF!</v>
      </c>
      <c r="AH52" s="4" t="e">
        <f>1/#REF!</f>
        <v>#REF!</v>
      </c>
      <c r="AI52" s="4" t="e">
        <f>1/#REF!</f>
        <v>#REF!</v>
      </c>
      <c r="AJ52" s="4" t="e">
        <f>1/#REF!</f>
        <v>#REF!</v>
      </c>
      <c r="AK52" s="4" t="e">
        <f>1/#REF!</f>
        <v>#REF!</v>
      </c>
      <c r="AL52" s="4" t="e">
        <f>1/#REF!</f>
        <v>#REF!</v>
      </c>
      <c r="AM52" s="4" t="e">
        <f>1/#REF!</f>
        <v>#REF!</v>
      </c>
      <c r="AN52" s="4" t="e">
        <f>1/#REF!</f>
        <v>#REF!</v>
      </c>
      <c r="AO52" s="4"/>
      <c r="AP52" s="4" t="e">
        <f>1/#REF!</f>
        <v>#REF!</v>
      </c>
      <c r="AQ52" s="4" t="e">
        <f>1/#REF!</f>
        <v>#REF!</v>
      </c>
      <c r="AR52" s="4" t="e">
        <f>1/#REF!</f>
        <v>#REF!</v>
      </c>
      <c r="AS52" s="4" t="e">
        <f>1/#REF!</f>
        <v>#REF!</v>
      </c>
      <c r="AT52" s="4" t="e">
        <f>1/#REF!</f>
        <v>#REF!</v>
      </c>
      <c r="AU52" s="4" t="e">
        <f>1/#REF!</f>
        <v>#REF!</v>
      </c>
      <c r="AV52" s="4" t="e">
        <f>1/#REF!</f>
        <v>#REF!</v>
      </c>
      <c r="AW52" s="4" t="e">
        <f>1/#REF!</f>
        <v>#REF!</v>
      </c>
      <c r="AX52" s="4" t="e">
        <f>1/#REF!</f>
        <v>#REF!</v>
      </c>
      <c r="AY52" s="4"/>
      <c r="AZ52" s="4"/>
      <c r="BA52" s="4"/>
      <c r="BB52" s="4"/>
      <c r="BC52" s="4"/>
      <c r="BD52" s="4"/>
      <c r="BE52" s="4"/>
      <c r="BF52" s="4"/>
    </row>
    <row r="54" spans="1:58" x14ac:dyDescent="0.4">
      <c r="U54" t="s">
        <v>227</v>
      </c>
      <c r="AE54" t="s">
        <v>303</v>
      </c>
    </row>
    <row r="55" spans="1:58" x14ac:dyDescent="0.4">
      <c r="A55" s="2" t="s">
        <v>1</v>
      </c>
      <c r="B55">
        <v>0</v>
      </c>
      <c r="U55">
        <v>0</v>
      </c>
      <c r="AE55" t="e">
        <f t="shared" ref="AE55:AE66" si="36">1/U55*1000</f>
        <v>#DIV/0!</v>
      </c>
    </row>
    <row r="56" spans="1:58" x14ac:dyDescent="0.4">
      <c r="A56" s="2" t="s">
        <v>4</v>
      </c>
      <c r="B56">
        <v>67.737682410194864</v>
      </c>
      <c r="U56">
        <v>67.737682410194864</v>
      </c>
      <c r="AE56">
        <f t="shared" si="36"/>
        <v>14.762831623679746</v>
      </c>
    </row>
    <row r="57" spans="1:58" x14ac:dyDescent="0.4">
      <c r="A57" s="2" t="s">
        <v>0</v>
      </c>
      <c r="B57">
        <v>123.12880119081068</v>
      </c>
      <c r="U57">
        <v>123.12880119081068</v>
      </c>
      <c r="AE57">
        <f t="shared" si="36"/>
        <v>8.121576676851717</v>
      </c>
    </row>
    <row r="58" spans="1:58" x14ac:dyDescent="0.4">
      <c r="A58" s="2" t="s">
        <v>7</v>
      </c>
      <c r="B58">
        <v>125.61732793459986</v>
      </c>
      <c r="U58">
        <v>125.61732793459986</v>
      </c>
      <c r="AE58">
        <f t="shared" si="36"/>
        <v>7.9606851733116777</v>
      </c>
    </row>
    <row r="59" spans="1:58" x14ac:dyDescent="0.4">
      <c r="A59" s="2" t="s">
        <v>8</v>
      </c>
      <c r="B59">
        <v>142.27847314617182</v>
      </c>
      <c r="U59">
        <v>142.27847314617182</v>
      </c>
      <c r="AE59">
        <f t="shared" si="36"/>
        <v>7.0284701394893085</v>
      </c>
    </row>
    <row r="60" spans="1:58" x14ac:dyDescent="0.4">
      <c r="A60" s="2" t="s">
        <v>10</v>
      </c>
      <c r="B60">
        <v>154.17102203003364</v>
      </c>
      <c r="U60">
        <v>154.17102203003364</v>
      </c>
      <c r="AE60">
        <f t="shared" si="36"/>
        <v>6.4863032418971232</v>
      </c>
    </row>
    <row r="61" spans="1:58" x14ac:dyDescent="0.4">
      <c r="A61" s="2" t="s">
        <v>3</v>
      </c>
      <c r="B61">
        <v>159.03128874637525</v>
      </c>
      <c r="U61">
        <v>159.03128874637525</v>
      </c>
      <c r="AE61">
        <f t="shared" si="36"/>
        <v>6.288070780805973</v>
      </c>
    </row>
    <row r="62" spans="1:58" x14ac:dyDescent="0.4">
      <c r="A62" s="2" t="s">
        <v>6</v>
      </c>
      <c r="B62">
        <v>216.56026770344008</v>
      </c>
      <c r="U62">
        <v>216.56026770344008</v>
      </c>
      <c r="AE62">
        <f t="shared" si="36"/>
        <v>4.6176522157305913</v>
      </c>
    </row>
    <row r="63" spans="1:58" x14ac:dyDescent="0.4">
      <c r="A63" s="2" t="s">
        <v>9</v>
      </c>
      <c r="B63">
        <v>222.77237502213083</v>
      </c>
      <c r="U63">
        <v>222.77237502213083</v>
      </c>
      <c r="AE63">
        <f t="shared" si="36"/>
        <v>4.4888869183203584</v>
      </c>
    </row>
    <row r="64" spans="1:58" x14ac:dyDescent="0.4">
      <c r="A64" s="2" t="s">
        <v>5</v>
      </c>
      <c r="B64">
        <v>228.61769003035224</v>
      </c>
      <c r="U64">
        <v>228.61769003035224</v>
      </c>
      <c r="AE64">
        <f t="shared" si="36"/>
        <v>4.3741147059408911</v>
      </c>
    </row>
    <row r="65" spans="1:31" x14ac:dyDescent="0.4">
      <c r="A65" s="2" t="s">
        <v>11</v>
      </c>
      <c r="B65">
        <v>232.08947455842829</v>
      </c>
      <c r="U65">
        <v>232.08947455842829</v>
      </c>
      <c r="AE65">
        <f t="shared" si="36"/>
        <v>4.3086831141420463</v>
      </c>
    </row>
    <row r="66" spans="1:31" x14ac:dyDescent="0.4">
      <c r="A66" s="2" t="s">
        <v>2</v>
      </c>
      <c r="B66">
        <v>297.39872036742588</v>
      </c>
      <c r="U66">
        <v>297.39872036742588</v>
      </c>
      <c r="AE66">
        <f t="shared" si="36"/>
        <v>3.3624892493301064</v>
      </c>
    </row>
    <row r="68" spans="1:31" x14ac:dyDescent="0.4">
      <c r="U68" t="s">
        <v>228</v>
      </c>
      <c r="AE68" t="s">
        <v>303</v>
      </c>
    </row>
    <row r="69" spans="1:31" x14ac:dyDescent="0.4">
      <c r="A69" s="8" t="s">
        <v>2</v>
      </c>
      <c r="U69">
        <v>0</v>
      </c>
      <c r="AE69" t="e">
        <f t="shared" ref="AE69:AE80" si="37">1/U69*1000</f>
        <v>#DIV/0!</v>
      </c>
    </row>
    <row r="70" spans="1:31" x14ac:dyDescent="0.4">
      <c r="A70" s="8" t="s">
        <v>6</v>
      </c>
      <c r="U70">
        <v>122.46096228141617</v>
      </c>
      <c r="AE70">
        <f t="shared" si="37"/>
        <v>8.1658675660411095</v>
      </c>
    </row>
    <row r="71" spans="1:31" x14ac:dyDescent="0.4">
      <c r="A71" s="8" t="s">
        <v>11</v>
      </c>
      <c r="U71">
        <v>146.26908712533324</v>
      </c>
      <c r="AE71">
        <f t="shared" si="37"/>
        <v>6.8367145762189132</v>
      </c>
    </row>
    <row r="72" spans="1:31" x14ac:dyDescent="0.4">
      <c r="A72" s="8" t="s">
        <v>7</v>
      </c>
      <c r="U72">
        <v>152.65590925833996</v>
      </c>
      <c r="AE72">
        <f t="shared" si="37"/>
        <v>6.5506799236163049</v>
      </c>
    </row>
    <row r="73" spans="1:31" x14ac:dyDescent="0.4">
      <c r="A73" s="8" t="s">
        <v>4</v>
      </c>
      <c r="U73">
        <v>163.69039102509973</v>
      </c>
      <c r="AE73">
        <f t="shared" si="37"/>
        <v>6.1090940875488746</v>
      </c>
    </row>
    <row r="74" spans="1:31" x14ac:dyDescent="0.4">
      <c r="A74" s="8" t="s">
        <v>0</v>
      </c>
      <c r="U74">
        <v>165.3392852083862</v>
      </c>
      <c r="AE74">
        <f t="shared" si="37"/>
        <v>6.0481693672477466</v>
      </c>
    </row>
    <row r="75" spans="1:31" x14ac:dyDescent="0.4">
      <c r="A75" s="8" t="s">
        <v>8</v>
      </c>
      <c r="U75">
        <v>166.67243986647034</v>
      </c>
      <c r="AE75">
        <f t="shared" si="37"/>
        <v>5.9997921720060621</v>
      </c>
    </row>
    <row r="76" spans="1:31" x14ac:dyDescent="0.4">
      <c r="A76" s="8" t="s">
        <v>3</v>
      </c>
      <c r="U76">
        <v>183.23292452515958</v>
      </c>
      <c r="AE76">
        <f t="shared" si="37"/>
        <v>5.4575344610771124</v>
      </c>
    </row>
    <row r="77" spans="1:31" x14ac:dyDescent="0.4">
      <c r="A77" s="8" t="s">
        <v>10</v>
      </c>
      <c r="U77">
        <v>197.74519480158975</v>
      </c>
      <c r="AE77">
        <f t="shared" si="37"/>
        <v>5.0570128948183202</v>
      </c>
    </row>
    <row r="78" spans="1:31" x14ac:dyDescent="0.4">
      <c r="A78" s="8" t="s">
        <v>5</v>
      </c>
      <c r="U78">
        <v>221.70742057356892</v>
      </c>
      <c r="AE78">
        <f t="shared" si="37"/>
        <v>4.5104489394759391</v>
      </c>
    </row>
    <row r="79" spans="1:31" x14ac:dyDescent="0.4">
      <c r="A79" s="8" t="s">
        <v>9</v>
      </c>
      <c r="U79">
        <v>273.25709476824295</v>
      </c>
      <c r="AE79">
        <f t="shared" si="37"/>
        <v>3.6595573148727509</v>
      </c>
    </row>
    <row r="80" spans="1:31" x14ac:dyDescent="0.4">
      <c r="A80" s="8" t="s">
        <v>1</v>
      </c>
      <c r="U80">
        <v>297.39872036742588</v>
      </c>
      <c r="AE80">
        <f t="shared" si="37"/>
        <v>3.3624892493301064</v>
      </c>
    </row>
  </sheetData>
  <sortState ref="A69:BF80">
    <sortCondition descending="1" ref="AE69:AE80"/>
  </sortState>
  <phoneticPr fontId="1"/>
  <conditionalFormatting sqref="K2:BF14">
    <cfRule type="cellIs" dxfId="5" priority="7" operator="between">
      <formula>50</formula>
      <formula>60</formula>
    </cfRule>
    <cfRule type="cellIs" dxfId="4" priority="8" operator="between">
      <formula>40</formula>
      <formula>50</formula>
    </cfRule>
    <cfRule type="cellIs" dxfId="3" priority="9" operator="lessThan">
      <formula>40</formula>
    </cfRule>
  </conditionalFormatting>
  <conditionalFormatting sqref="B55:B66">
    <cfRule type="cellIs" dxfId="2" priority="1" operator="between">
      <formula>50</formula>
      <formula>60</formula>
    </cfRule>
    <cfRule type="cellIs" dxfId="1" priority="2" operator="between">
      <formula>40</formula>
      <formula>50</formula>
    </cfRule>
    <cfRule type="cellIs" dxfId="0" priority="3" operator="lessThan">
      <formula>40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44" workbookViewId="0">
      <selection activeCell="B59" activeCellId="2" sqref="B31:J31 B45:J45 B59:J59"/>
    </sheetView>
  </sheetViews>
  <sheetFormatPr defaultRowHeight="18.75" x14ac:dyDescent="0.4"/>
  <sheetData>
    <row r="1" spans="1:11" x14ac:dyDescent="0.4">
      <c r="A1" t="s">
        <v>304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306</v>
      </c>
    </row>
    <row r="2" spans="1:11" x14ac:dyDescent="0.4">
      <c r="A2" t="s">
        <v>0</v>
      </c>
      <c r="B2">
        <v>0.40600000000000003</v>
      </c>
      <c r="C2">
        <v>0.40300000000000002</v>
      </c>
      <c r="D2">
        <v>0.50600000000000001</v>
      </c>
      <c r="E2">
        <v>0.56899999999999995</v>
      </c>
      <c r="F2">
        <v>0.42599999999999999</v>
      </c>
      <c r="G2">
        <v>0.53500000000000003</v>
      </c>
      <c r="H2">
        <v>0.35799999999999998</v>
      </c>
      <c r="I2">
        <v>0.34699999999999998</v>
      </c>
      <c r="J2">
        <v>0.14499999999999999</v>
      </c>
      <c r="K2">
        <f>SUM(B2:J2)</f>
        <v>3.6950000000000003</v>
      </c>
    </row>
    <row r="3" spans="1:11" x14ac:dyDescent="0.4">
      <c r="A3" t="s">
        <v>1</v>
      </c>
      <c r="B3">
        <v>0.37</v>
      </c>
      <c r="C3">
        <v>0.32300000000000001</v>
      </c>
      <c r="D3">
        <v>0.35899999999999999</v>
      </c>
      <c r="E3">
        <v>0.495</v>
      </c>
      <c r="F3">
        <v>0.45600000000000002</v>
      </c>
      <c r="G3">
        <v>0.39100000000000001</v>
      </c>
      <c r="H3">
        <v>0.41399999999999998</v>
      </c>
      <c r="I3">
        <v>0.27600000000000002</v>
      </c>
      <c r="J3">
        <v>0.11600000000000001</v>
      </c>
      <c r="K3">
        <f t="shared" ref="K3:K13" si="0">SUM(B3:J3)</f>
        <v>3.2000000000000006</v>
      </c>
    </row>
    <row r="4" spans="1:11" x14ac:dyDescent="0.4">
      <c r="A4" t="s">
        <v>2</v>
      </c>
      <c r="B4">
        <v>0.47299999999999998</v>
      </c>
      <c r="C4">
        <v>0.45900000000000002</v>
      </c>
      <c r="D4">
        <v>0.39300000000000002</v>
      </c>
      <c r="E4">
        <v>0.42</v>
      </c>
      <c r="F4">
        <v>0.372</v>
      </c>
      <c r="G4">
        <v>0.41299999999999998</v>
      </c>
      <c r="H4">
        <v>0.38500000000000001</v>
      </c>
      <c r="I4">
        <v>0.30499999999999999</v>
      </c>
      <c r="J4">
        <v>0.29099999999999998</v>
      </c>
      <c r="K4">
        <f t="shared" si="0"/>
        <v>3.5110000000000001</v>
      </c>
    </row>
    <row r="5" spans="1:11" x14ac:dyDescent="0.4">
      <c r="A5" t="s">
        <v>3</v>
      </c>
      <c r="B5">
        <v>0.40899999999999997</v>
      </c>
      <c r="C5">
        <v>0.309</v>
      </c>
      <c r="D5">
        <v>0.53800000000000003</v>
      </c>
      <c r="E5">
        <v>0.39500000000000002</v>
      </c>
      <c r="F5">
        <v>0.42599999999999999</v>
      </c>
      <c r="G5">
        <v>0.315</v>
      </c>
      <c r="H5">
        <v>0.30399999999999999</v>
      </c>
      <c r="I5">
        <v>0.26600000000000001</v>
      </c>
      <c r="J5">
        <v>0.27300000000000002</v>
      </c>
      <c r="K5">
        <f t="shared" si="0"/>
        <v>3.2349999999999999</v>
      </c>
    </row>
    <row r="6" spans="1:11" x14ac:dyDescent="0.4">
      <c r="A6" t="s">
        <v>4</v>
      </c>
      <c r="B6">
        <v>0.36199999999999999</v>
      </c>
      <c r="C6">
        <v>0.371</v>
      </c>
      <c r="D6">
        <v>0.42899999999999999</v>
      </c>
      <c r="E6">
        <v>0.39300000000000002</v>
      </c>
      <c r="F6">
        <v>0.47</v>
      </c>
      <c r="G6">
        <v>0.377</v>
      </c>
      <c r="H6">
        <v>0.433</v>
      </c>
      <c r="I6">
        <v>0.26600000000000001</v>
      </c>
      <c r="J6">
        <v>0.126</v>
      </c>
      <c r="K6">
        <f t="shared" si="0"/>
        <v>3.2269999999999999</v>
      </c>
    </row>
    <row r="7" spans="1:11" x14ac:dyDescent="0.4">
      <c r="A7" t="s">
        <v>5</v>
      </c>
      <c r="B7">
        <v>0.34</v>
      </c>
      <c r="C7">
        <v>0.41699999999999998</v>
      </c>
      <c r="D7">
        <v>0.51900000000000002</v>
      </c>
      <c r="E7">
        <v>0.48099999999999998</v>
      </c>
      <c r="F7">
        <v>0.51100000000000001</v>
      </c>
      <c r="G7">
        <v>0.36599999999999999</v>
      </c>
      <c r="H7">
        <v>0.441</v>
      </c>
      <c r="I7">
        <v>0.434</v>
      </c>
      <c r="J7">
        <v>0.31900000000000001</v>
      </c>
      <c r="K7">
        <f t="shared" si="0"/>
        <v>3.8280000000000003</v>
      </c>
    </row>
    <row r="8" spans="1:11" x14ac:dyDescent="0.4">
      <c r="A8" t="s">
        <v>6</v>
      </c>
      <c r="B8">
        <v>0.48799999999999999</v>
      </c>
      <c r="C8">
        <v>0.34899999999999998</v>
      </c>
      <c r="D8">
        <v>0.496</v>
      </c>
      <c r="E8">
        <v>0.47399999999999998</v>
      </c>
      <c r="F8">
        <v>0.41399999999999998</v>
      </c>
      <c r="G8">
        <v>0.45800000000000002</v>
      </c>
      <c r="H8">
        <v>0.378</v>
      </c>
      <c r="I8">
        <v>0.32500000000000001</v>
      </c>
      <c r="J8">
        <v>0.38500000000000001</v>
      </c>
      <c r="K8">
        <f t="shared" si="0"/>
        <v>3.7670000000000003</v>
      </c>
    </row>
    <row r="9" spans="1:11" x14ac:dyDescent="0.4">
      <c r="A9" t="s">
        <v>7</v>
      </c>
      <c r="B9">
        <v>0.33500000000000002</v>
      </c>
      <c r="C9">
        <v>0.374</v>
      </c>
      <c r="D9">
        <v>0.34899999999999998</v>
      </c>
      <c r="E9">
        <v>0.39</v>
      </c>
      <c r="F9">
        <v>0.43099999999999999</v>
      </c>
      <c r="G9">
        <v>0.39300000000000002</v>
      </c>
      <c r="H9">
        <v>0.33300000000000002</v>
      </c>
      <c r="I9">
        <v>0.30099999999999999</v>
      </c>
      <c r="J9">
        <v>0.28000000000000003</v>
      </c>
      <c r="K9">
        <f t="shared" si="0"/>
        <v>3.1860000000000008</v>
      </c>
    </row>
    <row r="10" spans="1:11" x14ac:dyDescent="0.4">
      <c r="A10" t="s">
        <v>8</v>
      </c>
      <c r="B10">
        <v>0.45100000000000001</v>
      </c>
      <c r="C10">
        <v>0.3</v>
      </c>
      <c r="D10">
        <v>0.33500000000000002</v>
      </c>
      <c r="E10">
        <v>0.46800000000000003</v>
      </c>
      <c r="F10">
        <v>0.374</v>
      </c>
      <c r="G10">
        <v>0.501</v>
      </c>
      <c r="H10">
        <v>0.35599999999999998</v>
      </c>
      <c r="I10">
        <v>0.31</v>
      </c>
      <c r="J10">
        <v>0.313</v>
      </c>
      <c r="K10">
        <f t="shared" si="0"/>
        <v>3.4079999999999999</v>
      </c>
    </row>
    <row r="11" spans="1:11" x14ac:dyDescent="0.4">
      <c r="A11" t="s">
        <v>9</v>
      </c>
      <c r="B11">
        <v>0.375</v>
      </c>
      <c r="C11">
        <v>0.29099999999999998</v>
      </c>
      <c r="D11">
        <v>0.45400000000000001</v>
      </c>
      <c r="E11">
        <v>0.439</v>
      </c>
      <c r="F11">
        <v>0.36499999999999999</v>
      </c>
      <c r="G11">
        <v>0.27500000000000002</v>
      </c>
      <c r="H11">
        <v>0.32200000000000001</v>
      </c>
      <c r="I11">
        <v>0.29499999999999998</v>
      </c>
      <c r="J11">
        <v>0.11899999999999999</v>
      </c>
      <c r="K11">
        <f t="shared" si="0"/>
        <v>2.9349999999999996</v>
      </c>
    </row>
    <row r="12" spans="1:11" x14ac:dyDescent="0.4">
      <c r="A12" t="s">
        <v>10</v>
      </c>
      <c r="B12">
        <v>0.41899999999999998</v>
      </c>
      <c r="C12">
        <v>0.374</v>
      </c>
      <c r="D12">
        <v>0.434</v>
      </c>
      <c r="E12">
        <v>0.38500000000000001</v>
      </c>
      <c r="F12">
        <v>0.42099999999999999</v>
      </c>
      <c r="G12">
        <v>0.36899999999999999</v>
      </c>
      <c r="H12">
        <v>0.38700000000000001</v>
      </c>
      <c r="I12">
        <v>0.29299999999999998</v>
      </c>
      <c r="J12">
        <v>0.17699999999999999</v>
      </c>
      <c r="K12">
        <f t="shared" si="0"/>
        <v>3.2590000000000003</v>
      </c>
    </row>
    <row r="13" spans="1:11" x14ac:dyDescent="0.4">
      <c r="A13" t="s">
        <v>11</v>
      </c>
      <c r="B13">
        <v>0.41499999999999998</v>
      </c>
      <c r="C13">
        <v>0.374</v>
      </c>
      <c r="D13">
        <v>0.53200000000000003</v>
      </c>
      <c r="E13">
        <v>0.497</v>
      </c>
      <c r="F13">
        <v>0.47199999999999998</v>
      </c>
      <c r="G13">
        <v>0.33300000000000002</v>
      </c>
      <c r="H13">
        <v>0.33</v>
      </c>
      <c r="I13">
        <v>0.21199999999999999</v>
      </c>
      <c r="J13">
        <v>0.32800000000000001</v>
      </c>
      <c r="K13">
        <f t="shared" si="0"/>
        <v>3.4930000000000003</v>
      </c>
    </row>
    <row r="15" spans="1:11" x14ac:dyDescent="0.4">
      <c r="A15" t="s">
        <v>305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 t="s">
        <v>306</v>
      </c>
    </row>
    <row r="16" spans="1:11" x14ac:dyDescent="0.4">
      <c r="A16" t="s">
        <v>0</v>
      </c>
      <c r="B16">
        <v>0.80500000000000005</v>
      </c>
      <c r="C16">
        <v>0.71499999999999997</v>
      </c>
      <c r="D16">
        <v>0.90900000000000003</v>
      </c>
      <c r="E16">
        <v>0.98099999999999998</v>
      </c>
      <c r="F16">
        <v>0.75700000000000001</v>
      </c>
      <c r="G16">
        <v>0.90900000000000003</v>
      </c>
      <c r="H16">
        <v>0.68</v>
      </c>
      <c r="I16">
        <v>0.66300000000000003</v>
      </c>
      <c r="J16">
        <v>0.309</v>
      </c>
      <c r="K16">
        <f>SUM(B16:J16)</f>
        <v>6.7279999999999998</v>
      </c>
    </row>
    <row r="17" spans="1:11" x14ac:dyDescent="0.4">
      <c r="A17" t="s">
        <v>1</v>
      </c>
      <c r="B17">
        <v>0.69299999999999995</v>
      </c>
      <c r="C17">
        <v>0.63700000000000001</v>
      </c>
      <c r="D17">
        <v>0.68700000000000006</v>
      </c>
      <c r="E17">
        <v>0.81499999999999995</v>
      </c>
      <c r="F17">
        <v>0.79100000000000004</v>
      </c>
      <c r="G17">
        <v>0.71099999999999997</v>
      </c>
      <c r="H17">
        <v>0.71499999999999997</v>
      </c>
      <c r="I17">
        <v>0.57199999999999995</v>
      </c>
      <c r="J17">
        <v>0.22500000000000001</v>
      </c>
      <c r="K17">
        <f t="shared" ref="K17:K27" si="1">SUM(B17:J17)</f>
        <v>5.8460000000000001</v>
      </c>
    </row>
    <row r="18" spans="1:11" x14ac:dyDescent="0.4">
      <c r="A18" t="s">
        <v>2</v>
      </c>
      <c r="B18">
        <v>0.84099999999999997</v>
      </c>
      <c r="C18">
        <v>0.81100000000000005</v>
      </c>
      <c r="D18">
        <v>0.71099999999999997</v>
      </c>
      <c r="E18">
        <v>0.73599999999999999</v>
      </c>
      <c r="F18">
        <v>0.73</v>
      </c>
      <c r="G18">
        <v>0.746</v>
      </c>
      <c r="H18">
        <v>0.68799999999999994</v>
      </c>
      <c r="I18">
        <v>0.61599999999999999</v>
      </c>
      <c r="J18">
        <v>0.57899999999999996</v>
      </c>
      <c r="K18">
        <f t="shared" si="1"/>
        <v>6.4579999999999993</v>
      </c>
    </row>
    <row r="19" spans="1:11" x14ac:dyDescent="0.4">
      <c r="A19" t="s">
        <v>3</v>
      </c>
      <c r="B19">
        <v>0.77100000000000002</v>
      </c>
      <c r="C19">
        <v>0.57999999999999996</v>
      </c>
      <c r="D19">
        <v>0.98199999999999998</v>
      </c>
      <c r="E19">
        <v>0.71399999999999997</v>
      </c>
      <c r="F19">
        <v>0.77500000000000002</v>
      </c>
      <c r="G19">
        <v>0.59399999999999997</v>
      </c>
      <c r="H19">
        <v>0.54600000000000004</v>
      </c>
      <c r="I19">
        <v>0.53100000000000003</v>
      </c>
      <c r="J19">
        <v>0.55100000000000005</v>
      </c>
      <c r="K19">
        <f t="shared" si="1"/>
        <v>6.0440000000000005</v>
      </c>
    </row>
    <row r="20" spans="1:11" x14ac:dyDescent="0.4">
      <c r="A20" t="s">
        <v>4</v>
      </c>
      <c r="B20">
        <v>0.68100000000000005</v>
      </c>
      <c r="C20">
        <v>0.69199999999999995</v>
      </c>
      <c r="D20">
        <v>0.79900000000000004</v>
      </c>
      <c r="E20">
        <v>0.72099999999999997</v>
      </c>
      <c r="F20">
        <v>0.82599999999999996</v>
      </c>
      <c r="G20">
        <v>0.69099999999999995</v>
      </c>
      <c r="H20">
        <v>0.77700000000000002</v>
      </c>
      <c r="I20">
        <v>0.55700000000000005</v>
      </c>
      <c r="J20">
        <v>0.26200000000000001</v>
      </c>
      <c r="K20">
        <f t="shared" si="1"/>
        <v>6.0060000000000002</v>
      </c>
    </row>
    <row r="21" spans="1:11" x14ac:dyDescent="0.4">
      <c r="A21" t="s">
        <v>5</v>
      </c>
      <c r="B21">
        <v>0.66800000000000004</v>
      </c>
      <c r="C21">
        <v>0.72799999999999998</v>
      </c>
      <c r="D21">
        <v>0.92700000000000005</v>
      </c>
      <c r="E21">
        <v>0.85699999999999998</v>
      </c>
      <c r="F21">
        <v>0.85599999999999998</v>
      </c>
      <c r="G21">
        <v>0.68100000000000005</v>
      </c>
      <c r="H21">
        <v>0.75600000000000001</v>
      </c>
      <c r="I21">
        <v>0.77100000000000002</v>
      </c>
      <c r="J21">
        <v>0.57599999999999996</v>
      </c>
      <c r="K21">
        <f t="shared" si="1"/>
        <v>6.8199999999999994</v>
      </c>
    </row>
    <row r="22" spans="1:11" x14ac:dyDescent="0.4">
      <c r="A22" t="s">
        <v>6</v>
      </c>
      <c r="B22">
        <v>0.86299999999999999</v>
      </c>
      <c r="C22">
        <v>0.67</v>
      </c>
      <c r="D22">
        <v>0.88300000000000001</v>
      </c>
      <c r="E22">
        <v>0.80200000000000005</v>
      </c>
      <c r="F22">
        <v>0.76100000000000001</v>
      </c>
      <c r="G22">
        <v>0.78800000000000003</v>
      </c>
      <c r="H22">
        <v>0.67900000000000005</v>
      </c>
      <c r="I22">
        <v>0.628</v>
      </c>
      <c r="J22">
        <v>0.70099999999999996</v>
      </c>
      <c r="K22">
        <f t="shared" si="1"/>
        <v>6.7750000000000004</v>
      </c>
    </row>
    <row r="23" spans="1:11" x14ac:dyDescent="0.4">
      <c r="A23" t="s">
        <v>7</v>
      </c>
      <c r="B23">
        <v>0.60899999999999999</v>
      </c>
      <c r="C23">
        <v>0.68200000000000005</v>
      </c>
      <c r="D23">
        <v>0.68300000000000005</v>
      </c>
      <c r="E23">
        <v>0.69699999999999995</v>
      </c>
      <c r="F23">
        <v>0.78200000000000003</v>
      </c>
      <c r="G23">
        <v>0.72</v>
      </c>
      <c r="H23">
        <v>0.61499999999999999</v>
      </c>
      <c r="I23">
        <v>0.57399999999999995</v>
      </c>
      <c r="J23">
        <v>0.51</v>
      </c>
      <c r="K23">
        <f t="shared" si="1"/>
        <v>5.8719999999999999</v>
      </c>
    </row>
    <row r="24" spans="1:11" x14ac:dyDescent="0.4">
      <c r="A24" t="s">
        <v>8</v>
      </c>
      <c r="B24">
        <v>0.79100000000000004</v>
      </c>
      <c r="C24">
        <v>0.57799999999999996</v>
      </c>
      <c r="D24">
        <v>0.65600000000000003</v>
      </c>
      <c r="E24">
        <v>0.80300000000000005</v>
      </c>
      <c r="F24">
        <v>0.73299999999999998</v>
      </c>
      <c r="G24">
        <v>0.871</v>
      </c>
      <c r="H24">
        <v>0.66800000000000004</v>
      </c>
      <c r="I24">
        <v>0.60099999999999998</v>
      </c>
      <c r="J24">
        <v>0.57699999999999996</v>
      </c>
      <c r="K24">
        <f t="shared" si="1"/>
        <v>6.2780000000000005</v>
      </c>
    </row>
    <row r="25" spans="1:11" x14ac:dyDescent="0.4">
      <c r="A25" t="s">
        <v>9</v>
      </c>
      <c r="B25">
        <v>0.746</v>
      </c>
      <c r="C25">
        <v>0.58199999999999996</v>
      </c>
      <c r="D25">
        <v>0.80500000000000005</v>
      </c>
      <c r="E25">
        <v>0.79100000000000004</v>
      </c>
      <c r="F25">
        <v>0.65900000000000003</v>
      </c>
      <c r="G25">
        <v>0.55300000000000005</v>
      </c>
      <c r="H25">
        <v>0.64300000000000002</v>
      </c>
      <c r="I25">
        <v>0.59599999999999997</v>
      </c>
      <c r="J25">
        <v>0.23200000000000001</v>
      </c>
      <c r="K25">
        <f t="shared" si="1"/>
        <v>5.6070000000000002</v>
      </c>
    </row>
    <row r="26" spans="1:11" x14ac:dyDescent="0.4">
      <c r="A26" t="s">
        <v>10</v>
      </c>
      <c r="B26">
        <v>0.75800000000000001</v>
      </c>
      <c r="C26">
        <v>0.73099999999999998</v>
      </c>
      <c r="D26">
        <v>0.79600000000000004</v>
      </c>
      <c r="E26">
        <v>0.74</v>
      </c>
      <c r="F26">
        <v>0.72799999999999998</v>
      </c>
      <c r="G26">
        <v>0.74099999999999999</v>
      </c>
      <c r="H26">
        <v>0.73199999999999998</v>
      </c>
      <c r="I26">
        <v>0.58899999999999997</v>
      </c>
      <c r="J26">
        <v>0.34799999999999998</v>
      </c>
      <c r="K26">
        <f t="shared" si="1"/>
        <v>6.1629999999999994</v>
      </c>
    </row>
    <row r="27" spans="1:11" x14ac:dyDescent="0.4">
      <c r="A27" t="s">
        <v>11</v>
      </c>
      <c r="B27">
        <v>0.747</v>
      </c>
      <c r="C27">
        <v>0.67200000000000004</v>
      </c>
      <c r="D27">
        <v>0.89500000000000002</v>
      </c>
      <c r="E27">
        <v>0.86</v>
      </c>
      <c r="F27">
        <v>0.83699999999999997</v>
      </c>
      <c r="G27">
        <v>0.61099999999999999</v>
      </c>
      <c r="H27">
        <v>0.628</v>
      </c>
      <c r="I27">
        <v>0.41899999999999998</v>
      </c>
      <c r="J27">
        <v>0.61299999999999999</v>
      </c>
      <c r="K27">
        <f t="shared" si="1"/>
        <v>6.282</v>
      </c>
    </row>
    <row r="29" spans="1:11" x14ac:dyDescent="0.4">
      <c r="A29" t="s">
        <v>309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 t="s">
        <v>306</v>
      </c>
    </row>
    <row r="30" spans="1:11" x14ac:dyDescent="0.4">
      <c r="A30" t="s">
        <v>0</v>
      </c>
      <c r="B30">
        <f>B2/$K2*100</f>
        <v>10.987821380243572</v>
      </c>
      <c r="C30">
        <f t="shared" ref="C30:K30" si="2">C2/$K2*100</f>
        <v>10.906630581867388</v>
      </c>
      <c r="D30">
        <f t="shared" si="2"/>
        <v>13.694181326116372</v>
      </c>
      <c r="E30">
        <f t="shared" si="2"/>
        <v>15.399188092016235</v>
      </c>
      <c r="F30">
        <f t="shared" si="2"/>
        <v>11.529093369418131</v>
      </c>
      <c r="G30">
        <f t="shared" si="2"/>
        <v>14.479025710419485</v>
      </c>
      <c r="H30">
        <f t="shared" si="2"/>
        <v>9.6887686062246257</v>
      </c>
      <c r="I30">
        <f t="shared" si="2"/>
        <v>9.3910690121786189</v>
      </c>
      <c r="J30">
        <f t="shared" si="2"/>
        <v>3.9242219215155609</v>
      </c>
      <c r="K30">
        <f t="shared" si="2"/>
        <v>100</v>
      </c>
    </row>
    <row r="31" spans="1:11" x14ac:dyDescent="0.4">
      <c r="A31" t="s">
        <v>1</v>
      </c>
      <c r="B31">
        <f t="shared" ref="B31:K31" si="3">B3/$K3*100</f>
        <v>11.562499999999998</v>
      </c>
      <c r="C31">
        <f t="shared" si="3"/>
        <v>10.093749999999998</v>
      </c>
      <c r="D31">
        <f t="shared" si="3"/>
        <v>11.218749999999996</v>
      </c>
      <c r="E31">
        <f t="shared" si="3"/>
        <v>15.468749999999998</v>
      </c>
      <c r="F31">
        <f t="shared" si="3"/>
        <v>14.249999999999998</v>
      </c>
      <c r="G31">
        <f t="shared" si="3"/>
        <v>12.218749999999998</v>
      </c>
      <c r="H31">
        <f t="shared" si="3"/>
        <v>12.937499999999996</v>
      </c>
      <c r="I31">
        <f t="shared" si="3"/>
        <v>8.625</v>
      </c>
      <c r="J31">
        <f t="shared" si="3"/>
        <v>3.6249999999999996</v>
      </c>
      <c r="K31">
        <f t="shared" si="3"/>
        <v>100</v>
      </c>
    </row>
    <row r="32" spans="1:11" x14ac:dyDescent="0.4">
      <c r="A32" t="s">
        <v>2</v>
      </c>
      <c r="B32">
        <f t="shared" ref="B32:K32" si="4">B4/$K4*100</f>
        <v>13.471945314725147</v>
      </c>
      <c r="C32">
        <f t="shared" si="4"/>
        <v>13.073198518940474</v>
      </c>
      <c r="D32">
        <f t="shared" si="4"/>
        <v>11.193392195955568</v>
      </c>
      <c r="E32">
        <f t="shared" si="4"/>
        <v>11.9624038735403</v>
      </c>
      <c r="F32">
        <f t="shared" si="4"/>
        <v>10.595272002278552</v>
      </c>
      <c r="G32">
        <f t="shared" si="4"/>
        <v>11.763030475647962</v>
      </c>
      <c r="H32">
        <f t="shared" si="4"/>
        <v>10.96553688407861</v>
      </c>
      <c r="I32">
        <f t="shared" si="4"/>
        <v>8.6869837653090283</v>
      </c>
      <c r="J32">
        <f t="shared" si="4"/>
        <v>8.2882369695243518</v>
      </c>
      <c r="K32">
        <f t="shared" si="4"/>
        <v>100</v>
      </c>
    </row>
    <row r="33" spans="1:11" x14ac:dyDescent="0.4">
      <c r="A33" t="s">
        <v>3</v>
      </c>
      <c r="B33">
        <f t="shared" ref="B33:K33" si="5">B5/$K5*100</f>
        <v>12.642967542503863</v>
      </c>
      <c r="C33">
        <f t="shared" si="5"/>
        <v>9.5517774343122106</v>
      </c>
      <c r="D33">
        <f t="shared" si="5"/>
        <v>16.630602782071101</v>
      </c>
      <c r="E33">
        <f t="shared" si="5"/>
        <v>12.210200927357032</v>
      </c>
      <c r="F33">
        <f t="shared" si="5"/>
        <v>13.168469860896446</v>
      </c>
      <c r="G33">
        <f t="shared" si="5"/>
        <v>9.7372488408037103</v>
      </c>
      <c r="H33">
        <f t="shared" si="5"/>
        <v>9.3972179289026272</v>
      </c>
      <c r="I33">
        <f t="shared" si="5"/>
        <v>8.2225656877897997</v>
      </c>
      <c r="J33">
        <f t="shared" si="5"/>
        <v>8.4389489953632157</v>
      </c>
      <c r="K33">
        <f t="shared" si="5"/>
        <v>100</v>
      </c>
    </row>
    <row r="34" spans="1:11" x14ac:dyDescent="0.4">
      <c r="A34" t="s">
        <v>4</v>
      </c>
      <c r="B34">
        <f t="shared" ref="B34:K34" si="6">B6/$K6*100</f>
        <v>11.217849395723583</v>
      </c>
      <c r="C34">
        <f t="shared" si="6"/>
        <v>11.496746203904555</v>
      </c>
      <c r="D34">
        <f t="shared" si="6"/>
        <v>13.294081189959714</v>
      </c>
      <c r="E34">
        <f t="shared" si="6"/>
        <v>12.178493957235824</v>
      </c>
      <c r="F34">
        <f t="shared" si="6"/>
        <v>14.564611093895257</v>
      </c>
      <c r="G34">
        <f t="shared" si="6"/>
        <v>11.682677409358538</v>
      </c>
      <c r="H34">
        <f t="shared" si="6"/>
        <v>13.418035326929036</v>
      </c>
      <c r="I34">
        <f t="shared" si="6"/>
        <v>8.2429501084598709</v>
      </c>
      <c r="J34">
        <f t="shared" si="6"/>
        <v>3.9045553145336225</v>
      </c>
      <c r="K34">
        <f t="shared" si="6"/>
        <v>100</v>
      </c>
    </row>
    <row r="35" spans="1:11" x14ac:dyDescent="0.4">
      <c r="A35" t="s">
        <v>5</v>
      </c>
      <c r="B35">
        <f t="shared" ref="B35:K35" si="7">B7/$K7*100</f>
        <v>8.8819226750261233</v>
      </c>
      <c r="C35">
        <f t="shared" si="7"/>
        <v>10.893416927899684</v>
      </c>
      <c r="D35">
        <f t="shared" si="7"/>
        <v>13.557993730407523</v>
      </c>
      <c r="E35">
        <f t="shared" si="7"/>
        <v>12.565308254963426</v>
      </c>
      <c r="F35">
        <f t="shared" si="7"/>
        <v>13.349007314524556</v>
      </c>
      <c r="G35">
        <f t="shared" si="7"/>
        <v>9.5611285266457671</v>
      </c>
      <c r="H35">
        <f t="shared" si="7"/>
        <v>11.520376175548588</v>
      </c>
      <c r="I35">
        <f t="shared" si="7"/>
        <v>11.337513061650991</v>
      </c>
      <c r="J35">
        <f t="shared" si="7"/>
        <v>8.3333333333333321</v>
      </c>
      <c r="K35">
        <f t="shared" si="7"/>
        <v>100</v>
      </c>
    </row>
    <row r="36" spans="1:11" x14ac:dyDescent="0.4">
      <c r="A36" t="s">
        <v>6</v>
      </c>
      <c r="B36">
        <f t="shared" ref="B36:K36" si="8">B8/$K8*100</f>
        <v>12.954605787098487</v>
      </c>
      <c r="C36">
        <f t="shared" si="8"/>
        <v>9.2646668436421535</v>
      </c>
      <c r="D36">
        <f t="shared" si="8"/>
        <v>13.166976373772233</v>
      </c>
      <c r="E36">
        <f t="shared" si="8"/>
        <v>12.58295726041943</v>
      </c>
      <c r="F36">
        <f t="shared" si="8"/>
        <v>10.990177860366337</v>
      </c>
      <c r="G36">
        <f t="shared" si="8"/>
        <v>12.15821608707194</v>
      </c>
      <c r="H36">
        <f t="shared" si="8"/>
        <v>10.034510220334484</v>
      </c>
      <c r="I36">
        <f t="shared" si="8"/>
        <v>8.6275550836209174</v>
      </c>
      <c r="J36">
        <f t="shared" si="8"/>
        <v>10.22033448367401</v>
      </c>
      <c r="K36">
        <f t="shared" si="8"/>
        <v>100</v>
      </c>
    </row>
    <row r="37" spans="1:11" x14ac:dyDescent="0.4">
      <c r="A37" t="s">
        <v>7</v>
      </c>
      <c r="B37">
        <f t="shared" ref="B37:K37" si="9">B9/$K9*100</f>
        <v>10.514752040175766</v>
      </c>
      <c r="C37">
        <f t="shared" si="9"/>
        <v>11.738857501569361</v>
      </c>
      <c r="D37">
        <f t="shared" si="9"/>
        <v>10.954174513496543</v>
      </c>
      <c r="E37">
        <f t="shared" si="9"/>
        <v>12.241054613935967</v>
      </c>
      <c r="F37">
        <f t="shared" si="9"/>
        <v>13.527934714375389</v>
      </c>
      <c r="G37">
        <f t="shared" si="9"/>
        <v>12.335216572504706</v>
      </c>
      <c r="H37">
        <f t="shared" si="9"/>
        <v>10.451977401129941</v>
      </c>
      <c r="I37">
        <f t="shared" si="9"/>
        <v>9.4475831763967335</v>
      </c>
      <c r="J37">
        <f t="shared" si="9"/>
        <v>8.7884494664155675</v>
      </c>
      <c r="K37">
        <f t="shared" si="9"/>
        <v>100</v>
      </c>
    </row>
    <row r="38" spans="1:11" x14ac:dyDescent="0.4">
      <c r="A38" t="s">
        <v>8</v>
      </c>
      <c r="B38">
        <f t="shared" ref="B38:K38" si="10">B10/$K10*100</f>
        <v>13.233568075117372</v>
      </c>
      <c r="C38">
        <f t="shared" si="10"/>
        <v>8.8028169014084501</v>
      </c>
      <c r="D38">
        <f t="shared" si="10"/>
        <v>9.82981220657277</v>
      </c>
      <c r="E38">
        <f t="shared" si="10"/>
        <v>13.732394366197184</v>
      </c>
      <c r="F38">
        <f t="shared" si="10"/>
        <v>10.974178403755868</v>
      </c>
      <c r="G38">
        <f t="shared" si="10"/>
        <v>14.700704225352112</v>
      </c>
      <c r="H38">
        <f t="shared" si="10"/>
        <v>10.44600938967136</v>
      </c>
      <c r="I38">
        <f t="shared" si="10"/>
        <v>9.0962441314553999</v>
      </c>
      <c r="J38">
        <f t="shared" si="10"/>
        <v>9.184272300469484</v>
      </c>
      <c r="K38">
        <f t="shared" si="10"/>
        <v>100</v>
      </c>
    </row>
    <row r="39" spans="1:11" x14ac:dyDescent="0.4">
      <c r="A39" t="s">
        <v>9</v>
      </c>
      <c r="B39">
        <f t="shared" ref="B39:K39" si="11">B11/$K11*100</f>
        <v>12.776831345826237</v>
      </c>
      <c r="C39">
        <f t="shared" si="11"/>
        <v>9.9148211243611595</v>
      </c>
      <c r="D39">
        <f t="shared" si="11"/>
        <v>15.468483816013631</v>
      </c>
      <c r="E39">
        <f t="shared" si="11"/>
        <v>14.957410562180581</v>
      </c>
      <c r="F39">
        <f t="shared" si="11"/>
        <v>12.436115843270871</v>
      </c>
      <c r="G39">
        <f t="shared" si="11"/>
        <v>9.3696763202725748</v>
      </c>
      <c r="H39">
        <f t="shared" si="11"/>
        <v>10.971039182282796</v>
      </c>
      <c r="I39">
        <f t="shared" si="11"/>
        <v>10.051107325383306</v>
      </c>
      <c r="J39">
        <f t="shared" si="11"/>
        <v>4.0545144804088595</v>
      </c>
      <c r="K39">
        <f t="shared" si="11"/>
        <v>100</v>
      </c>
    </row>
    <row r="40" spans="1:11" x14ac:dyDescent="0.4">
      <c r="A40" t="s">
        <v>10</v>
      </c>
      <c r="B40">
        <f t="shared" ref="B40:K40" si="12">B12/$K12*100</f>
        <v>12.856704510586066</v>
      </c>
      <c r="C40">
        <f t="shared" si="12"/>
        <v>11.475912856704509</v>
      </c>
      <c r="D40">
        <f t="shared" si="12"/>
        <v>13.316968395213255</v>
      </c>
      <c r="E40">
        <f t="shared" si="12"/>
        <v>11.813439705431113</v>
      </c>
      <c r="F40">
        <f t="shared" si="12"/>
        <v>12.918073028536359</v>
      </c>
      <c r="G40">
        <f t="shared" si="12"/>
        <v>11.32249156182878</v>
      </c>
      <c r="H40">
        <f t="shared" si="12"/>
        <v>11.874808223381404</v>
      </c>
      <c r="I40">
        <f t="shared" si="12"/>
        <v>8.9904878797177048</v>
      </c>
      <c r="J40">
        <f t="shared" si="12"/>
        <v>5.4311138386007967</v>
      </c>
      <c r="K40">
        <f t="shared" si="12"/>
        <v>100</v>
      </c>
    </row>
    <row r="41" spans="1:11" x14ac:dyDescent="0.4">
      <c r="A41" t="s">
        <v>11</v>
      </c>
      <c r="B41">
        <f t="shared" ref="B41:K41" si="13">B13/$K13*100</f>
        <v>11.880904666475807</v>
      </c>
      <c r="C41">
        <f t="shared" si="13"/>
        <v>10.707128542799884</v>
      </c>
      <c r="D41">
        <f t="shared" si="13"/>
        <v>15.230460921843687</v>
      </c>
      <c r="E41">
        <f t="shared" si="13"/>
        <v>14.228456913827653</v>
      </c>
      <c r="F41">
        <f t="shared" si="13"/>
        <v>13.512739765244774</v>
      </c>
      <c r="G41">
        <f t="shared" si="13"/>
        <v>9.5333524191239629</v>
      </c>
      <c r="H41">
        <f t="shared" si="13"/>
        <v>9.4474663612940155</v>
      </c>
      <c r="I41">
        <f t="shared" si="13"/>
        <v>6.069281419982822</v>
      </c>
      <c r="J41">
        <f t="shared" si="13"/>
        <v>9.3902089894073857</v>
      </c>
      <c r="K41">
        <f t="shared" si="13"/>
        <v>100</v>
      </c>
    </row>
    <row r="43" spans="1:11" x14ac:dyDescent="0.4">
      <c r="A43" t="s">
        <v>308</v>
      </c>
    </row>
    <row r="44" spans="1:11" x14ac:dyDescent="0.4">
      <c r="A44" t="s">
        <v>0</v>
      </c>
      <c r="B44">
        <f>B16/$K16*100</f>
        <v>11.964922711058264</v>
      </c>
      <c r="C44">
        <f t="shared" ref="C44:K44" si="14">C16/$K16*100</f>
        <v>10.627229488703923</v>
      </c>
      <c r="D44">
        <f t="shared" si="14"/>
        <v>13.510701545778836</v>
      </c>
      <c r="E44">
        <f t="shared" si="14"/>
        <v>14.580856123662306</v>
      </c>
      <c r="F44">
        <f t="shared" si="14"/>
        <v>11.251486325802617</v>
      </c>
      <c r="G44">
        <f t="shared" si="14"/>
        <v>13.510701545778836</v>
      </c>
      <c r="H44">
        <f t="shared" si="14"/>
        <v>10.107015457788348</v>
      </c>
      <c r="I44">
        <f t="shared" si="14"/>
        <v>9.8543400713436391</v>
      </c>
      <c r="J44">
        <f t="shared" si="14"/>
        <v>4.5927467300832348</v>
      </c>
      <c r="K44">
        <f t="shared" si="14"/>
        <v>100</v>
      </c>
    </row>
    <row r="45" spans="1:11" x14ac:dyDescent="0.4">
      <c r="A45" t="s">
        <v>1</v>
      </c>
      <c r="B45">
        <f t="shared" ref="B45:K45" si="15">B17/$K17*100</f>
        <v>11.854259322613752</v>
      </c>
      <c r="C45">
        <f t="shared" si="15"/>
        <v>10.896339377352035</v>
      </c>
      <c r="D45">
        <f t="shared" si="15"/>
        <v>11.751625042764283</v>
      </c>
      <c r="E45">
        <f t="shared" si="15"/>
        <v>13.941156346219636</v>
      </c>
      <c r="F45">
        <f t="shared" si="15"/>
        <v>13.530619226821758</v>
      </c>
      <c r="G45">
        <f t="shared" si="15"/>
        <v>12.162162162162161</v>
      </c>
      <c r="H45">
        <f t="shared" si="15"/>
        <v>12.230585015395141</v>
      </c>
      <c r="I45">
        <f t="shared" si="15"/>
        <v>9.784468012316113</v>
      </c>
      <c r="J45">
        <f t="shared" si="15"/>
        <v>3.848785494355115</v>
      </c>
      <c r="K45">
        <f t="shared" si="15"/>
        <v>100</v>
      </c>
    </row>
    <row r="46" spans="1:11" x14ac:dyDescent="0.4">
      <c r="A46" t="s">
        <v>2</v>
      </c>
      <c r="B46">
        <f t="shared" ref="B46:K46" si="16">B18/$K18*100</f>
        <v>13.022607618457727</v>
      </c>
      <c r="C46">
        <f t="shared" si="16"/>
        <v>12.558067513161971</v>
      </c>
      <c r="D46">
        <f t="shared" si="16"/>
        <v>11.009600495509446</v>
      </c>
      <c r="E46">
        <f t="shared" si="16"/>
        <v>11.396717249922578</v>
      </c>
      <c r="F46">
        <f t="shared" si="16"/>
        <v>11.303809228863425</v>
      </c>
      <c r="G46">
        <f t="shared" si="16"/>
        <v>11.551563951687831</v>
      </c>
      <c r="H46">
        <f t="shared" si="16"/>
        <v>10.653453081449365</v>
      </c>
      <c r="I46">
        <f t="shared" si="16"/>
        <v>9.5385568287395479</v>
      </c>
      <c r="J46">
        <f t="shared" si="16"/>
        <v>8.9656240322081135</v>
      </c>
      <c r="K46">
        <f t="shared" si="16"/>
        <v>100</v>
      </c>
    </row>
    <row r="47" spans="1:11" x14ac:dyDescent="0.4">
      <c r="A47" t="s">
        <v>3</v>
      </c>
      <c r="B47">
        <f t="shared" ref="B47:K47" si="17">B19/$K19*100</f>
        <v>12.756452680344143</v>
      </c>
      <c r="C47">
        <f t="shared" si="17"/>
        <v>9.5962938451356692</v>
      </c>
      <c r="D47">
        <f t="shared" si="17"/>
        <v>16.247518199867635</v>
      </c>
      <c r="E47">
        <f t="shared" si="17"/>
        <v>11.813368630046325</v>
      </c>
      <c r="F47">
        <f t="shared" si="17"/>
        <v>12.822634017207147</v>
      </c>
      <c r="G47">
        <f t="shared" si="17"/>
        <v>9.8279285241561869</v>
      </c>
      <c r="H47">
        <f t="shared" si="17"/>
        <v>9.033752481800132</v>
      </c>
      <c r="I47">
        <f t="shared" si="17"/>
        <v>8.7855724685638652</v>
      </c>
      <c r="J47">
        <f t="shared" si="17"/>
        <v>9.1164791528788882</v>
      </c>
      <c r="K47">
        <f t="shared" si="17"/>
        <v>100</v>
      </c>
    </row>
    <row r="48" spans="1:11" x14ac:dyDescent="0.4">
      <c r="A48" t="s">
        <v>4</v>
      </c>
      <c r="B48">
        <f t="shared" ref="B48:K48" si="18">B20/$K20*100</f>
        <v>11.338661338661339</v>
      </c>
      <c r="C48">
        <f t="shared" si="18"/>
        <v>11.52181152181152</v>
      </c>
      <c r="D48">
        <f t="shared" si="18"/>
        <v>13.303363303363302</v>
      </c>
      <c r="E48">
        <f t="shared" si="18"/>
        <v>12.004662004662004</v>
      </c>
      <c r="F48">
        <f t="shared" si="18"/>
        <v>13.75291375291375</v>
      </c>
      <c r="G48">
        <f t="shared" si="18"/>
        <v>11.505161505161505</v>
      </c>
      <c r="H48">
        <f t="shared" si="18"/>
        <v>12.937062937062937</v>
      </c>
      <c r="I48">
        <f t="shared" si="18"/>
        <v>9.2740592740592742</v>
      </c>
      <c r="J48">
        <f t="shared" si="18"/>
        <v>4.3623043623043625</v>
      </c>
      <c r="K48">
        <f t="shared" si="18"/>
        <v>100</v>
      </c>
    </row>
    <row r="49" spans="1:11" x14ac:dyDescent="0.4">
      <c r="A49" t="s">
        <v>5</v>
      </c>
      <c r="B49">
        <f t="shared" ref="B49:K49" si="19">B21/$K21*100</f>
        <v>9.7947214076246354</v>
      </c>
      <c r="C49">
        <f t="shared" si="19"/>
        <v>10.674486803519063</v>
      </c>
      <c r="D49">
        <f t="shared" si="19"/>
        <v>13.592375366568918</v>
      </c>
      <c r="E49">
        <f t="shared" si="19"/>
        <v>12.565982404692082</v>
      </c>
      <c r="F49">
        <f t="shared" si="19"/>
        <v>12.551319648093843</v>
      </c>
      <c r="G49">
        <f t="shared" si="19"/>
        <v>9.9853372434017604</v>
      </c>
      <c r="H49">
        <f t="shared" si="19"/>
        <v>11.085043988269796</v>
      </c>
      <c r="I49">
        <f t="shared" si="19"/>
        <v>11.304985337243403</v>
      </c>
      <c r="J49">
        <f t="shared" si="19"/>
        <v>8.4457478005865099</v>
      </c>
      <c r="K49">
        <f t="shared" si="19"/>
        <v>100</v>
      </c>
    </row>
    <row r="50" spans="1:11" x14ac:dyDescent="0.4">
      <c r="A50" t="s">
        <v>6</v>
      </c>
      <c r="B50">
        <f t="shared" ref="B50:K50" si="20">B22/$K22*100</f>
        <v>12.738007380073798</v>
      </c>
      <c r="C50">
        <f t="shared" si="20"/>
        <v>9.8892988929889309</v>
      </c>
      <c r="D50">
        <f t="shared" si="20"/>
        <v>13.033210332103321</v>
      </c>
      <c r="E50">
        <f t="shared" si="20"/>
        <v>11.837638376383763</v>
      </c>
      <c r="F50">
        <f t="shared" si="20"/>
        <v>11.232472324723247</v>
      </c>
      <c r="G50">
        <f t="shared" si="20"/>
        <v>11.6309963099631</v>
      </c>
      <c r="H50">
        <f t="shared" si="20"/>
        <v>10.022140221402214</v>
      </c>
      <c r="I50">
        <f t="shared" si="20"/>
        <v>9.2693726937269361</v>
      </c>
      <c r="J50">
        <f t="shared" si="20"/>
        <v>10.346863468634686</v>
      </c>
      <c r="K50">
        <f t="shared" si="20"/>
        <v>100</v>
      </c>
    </row>
    <row r="51" spans="1:11" x14ac:dyDescent="0.4">
      <c r="A51" t="s">
        <v>7</v>
      </c>
      <c r="B51">
        <f t="shared" ref="B51:K51" si="21">B23/$K23*100</f>
        <v>10.371253405994549</v>
      </c>
      <c r="C51">
        <f t="shared" si="21"/>
        <v>11.614441416893733</v>
      </c>
      <c r="D51">
        <f t="shared" si="21"/>
        <v>11.631471389645778</v>
      </c>
      <c r="E51">
        <f t="shared" si="21"/>
        <v>11.869891008174386</v>
      </c>
      <c r="F51">
        <f t="shared" si="21"/>
        <v>13.317438692098094</v>
      </c>
      <c r="G51">
        <f t="shared" si="21"/>
        <v>12.261580381471388</v>
      </c>
      <c r="H51">
        <f t="shared" si="21"/>
        <v>10.473433242506811</v>
      </c>
      <c r="I51">
        <f t="shared" si="21"/>
        <v>9.7752043596730243</v>
      </c>
      <c r="J51">
        <f t="shared" si="21"/>
        <v>8.6852861035422357</v>
      </c>
      <c r="K51">
        <f t="shared" si="21"/>
        <v>100</v>
      </c>
    </row>
    <row r="52" spans="1:11" x14ac:dyDescent="0.4">
      <c r="A52" t="s">
        <v>8</v>
      </c>
      <c r="B52">
        <f t="shared" ref="B52:K52" si="22">B24/$K24*100</f>
        <v>12.599553998088563</v>
      </c>
      <c r="C52">
        <f t="shared" si="22"/>
        <v>9.2067537432303261</v>
      </c>
      <c r="D52">
        <f t="shared" si="22"/>
        <v>10.449187639375596</v>
      </c>
      <c r="E52">
        <f t="shared" si="22"/>
        <v>12.790697674418606</v>
      </c>
      <c r="F52">
        <f t="shared" si="22"/>
        <v>11.675692895826694</v>
      </c>
      <c r="G52">
        <f t="shared" si="22"/>
        <v>13.87384517362217</v>
      </c>
      <c r="H52">
        <f t="shared" si="22"/>
        <v>10.640331315705637</v>
      </c>
      <c r="I52">
        <f t="shared" si="22"/>
        <v>9.57311245619624</v>
      </c>
      <c r="J52">
        <f t="shared" si="22"/>
        <v>9.1908251035361577</v>
      </c>
      <c r="K52">
        <f t="shared" si="22"/>
        <v>100</v>
      </c>
    </row>
    <row r="53" spans="1:11" x14ac:dyDescent="0.4">
      <c r="A53" t="s">
        <v>9</v>
      </c>
      <c r="B53">
        <f t="shared" ref="B53:K53" si="23">B25/$K25*100</f>
        <v>13.304797574460494</v>
      </c>
      <c r="C53">
        <f t="shared" si="23"/>
        <v>10.379882289994649</v>
      </c>
      <c r="D53">
        <f t="shared" si="23"/>
        <v>14.357053682896378</v>
      </c>
      <c r="E53">
        <f t="shared" si="23"/>
        <v>14.107365792759053</v>
      </c>
      <c r="F53">
        <f t="shared" si="23"/>
        <v>11.753165685749956</v>
      </c>
      <c r="G53">
        <f t="shared" si="23"/>
        <v>9.8626716604244695</v>
      </c>
      <c r="H53">
        <f t="shared" si="23"/>
        <v>11.46780809702158</v>
      </c>
      <c r="I53">
        <f t="shared" si="23"/>
        <v>10.629570180131976</v>
      </c>
      <c r="J53">
        <f t="shared" si="23"/>
        <v>4.1376850365614413</v>
      </c>
      <c r="K53">
        <f t="shared" si="23"/>
        <v>100</v>
      </c>
    </row>
    <row r="54" spans="1:11" x14ac:dyDescent="0.4">
      <c r="A54" t="s">
        <v>10</v>
      </c>
      <c r="B54">
        <f t="shared" ref="B54:K54" si="24">B26/$K26*100</f>
        <v>12.299204932662667</v>
      </c>
      <c r="C54">
        <f t="shared" si="24"/>
        <v>11.861106603926661</v>
      </c>
      <c r="D54">
        <f t="shared" si="24"/>
        <v>12.915787765698525</v>
      </c>
      <c r="E54">
        <f t="shared" si="24"/>
        <v>12.007139380171996</v>
      </c>
      <c r="F54">
        <f t="shared" si="24"/>
        <v>11.81242901184488</v>
      </c>
      <c r="G54">
        <f t="shared" si="24"/>
        <v>12.023365244199255</v>
      </c>
      <c r="H54">
        <f t="shared" si="24"/>
        <v>11.877332467953918</v>
      </c>
      <c r="I54">
        <f t="shared" si="24"/>
        <v>9.5570339120558181</v>
      </c>
      <c r="J54">
        <f t="shared" si="24"/>
        <v>5.646600681486289</v>
      </c>
      <c r="K54">
        <f t="shared" si="24"/>
        <v>100</v>
      </c>
    </row>
    <row r="55" spans="1:11" x14ac:dyDescent="0.4">
      <c r="A55" t="s">
        <v>11</v>
      </c>
      <c r="B55">
        <f t="shared" ref="B55:K55" si="25">B27/$K27*100</f>
        <v>11.891117478510029</v>
      </c>
      <c r="C55">
        <f t="shared" si="25"/>
        <v>10.69723018147087</v>
      </c>
      <c r="D55">
        <f t="shared" si="25"/>
        <v>14.247055078000637</v>
      </c>
      <c r="E55">
        <f t="shared" si="25"/>
        <v>13.689907672715695</v>
      </c>
      <c r="F55">
        <f t="shared" si="25"/>
        <v>13.323782234957019</v>
      </c>
      <c r="G55">
        <f t="shared" si="25"/>
        <v>9.7262018465456865</v>
      </c>
      <c r="H55">
        <f t="shared" si="25"/>
        <v>9.99681630054123</v>
      </c>
      <c r="I55">
        <f t="shared" si="25"/>
        <v>6.6698503661254378</v>
      </c>
      <c r="J55">
        <f t="shared" si="25"/>
        <v>9.7580388411333967</v>
      </c>
      <c r="K55">
        <f t="shared" si="25"/>
        <v>100</v>
      </c>
    </row>
    <row r="57" spans="1:11" x14ac:dyDescent="0.4">
      <c r="A57" t="s">
        <v>307</v>
      </c>
    </row>
    <row r="58" spans="1:11" x14ac:dyDescent="0.4">
      <c r="A58" t="s">
        <v>0</v>
      </c>
      <c r="B58">
        <v>9.6</v>
      </c>
      <c r="C58">
        <v>9.44</v>
      </c>
      <c r="D58">
        <v>14.719999999999999</v>
      </c>
      <c r="E58">
        <v>19.2</v>
      </c>
      <c r="F58">
        <v>14.24</v>
      </c>
      <c r="G58">
        <v>16.16</v>
      </c>
      <c r="H58">
        <v>7.84</v>
      </c>
      <c r="I58">
        <v>6.5600000000000005</v>
      </c>
      <c r="J58">
        <v>2.2399999999999998</v>
      </c>
    </row>
    <row r="59" spans="1:11" x14ac:dyDescent="0.4">
      <c r="A59" t="s">
        <v>1</v>
      </c>
      <c r="B59">
        <v>9.0464547677261606</v>
      </c>
      <c r="C59">
        <v>5.3789731051344738</v>
      </c>
      <c r="D59">
        <v>10.024449877750612</v>
      </c>
      <c r="E59">
        <v>23.471882640586799</v>
      </c>
      <c r="F59">
        <v>14.91442542787286</v>
      </c>
      <c r="G59">
        <v>11.735941320293399</v>
      </c>
      <c r="H59">
        <v>14.425427872860636</v>
      </c>
      <c r="I59">
        <v>7.3349633251833746</v>
      </c>
      <c r="J59">
        <v>3.6674816625916873</v>
      </c>
    </row>
    <row r="60" spans="1:11" x14ac:dyDescent="0.4">
      <c r="A60" t="s">
        <v>2</v>
      </c>
      <c r="B60">
        <v>13.23251417769376</v>
      </c>
      <c r="C60">
        <v>17.20226843100189</v>
      </c>
      <c r="D60">
        <v>11.342155009451796</v>
      </c>
      <c r="E60">
        <v>14.744801512287333</v>
      </c>
      <c r="F60">
        <v>10.207939508506616</v>
      </c>
      <c r="G60">
        <v>10.964083175803403</v>
      </c>
      <c r="H60">
        <v>8.695652173913043</v>
      </c>
      <c r="I60">
        <v>7.3724007561436666</v>
      </c>
      <c r="J60">
        <v>6.2381852551984878</v>
      </c>
    </row>
    <row r="61" spans="1:11" x14ac:dyDescent="0.4">
      <c r="A61" t="s">
        <v>3</v>
      </c>
      <c r="B61">
        <v>9.4827586206896548</v>
      </c>
      <c r="C61">
        <v>8.8362068965517242</v>
      </c>
      <c r="D61">
        <v>17.672413793103448</v>
      </c>
      <c r="E61">
        <v>17.241379310344829</v>
      </c>
      <c r="F61">
        <v>17.025862068965516</v>
      </c>
      <c r="G61">
        <v>8.6206896551724146</v>
      </c>
      <c r="H61">
        <v>8.8362068965517242</v>
      </c>
      <c r="I61">
        <v>6.6810344827586201</v>
      </c>
      <c r="J61">
        <v>5.6034482758620694</v>
      </c>
    </row>
    <row r="62" spans="1:11" x14ac:dyDescent="0.4">
      <c r="A62" t="s">
        <v>4</v>
      </c>
      <c r="B62">
        <v>10.492505353319057</v>
      </c>
      <c r="C62">
        <v>9.8501070663811561</v>
      </c>
      <c r="D62">
        <v>12.847965738758029</v>
      </c>
      <c r="E62">
        <v>18.843683083511777</v>
      </c>
      <c r="F62">
        <v>17.130620985010705</v>
      </c>
      <c r="G62">
        <v>9.2077087794432551</v>
      </c>
      <c r="H62">
        <v>12.847965738758029</v>
      </c>
      <c r="I62">
        <v>6.209850107066381</v>
      </c>
      <c r="J62">
        <v>2.5695931477516059</v>
      </c>
    </row>
    <row r="63" spans="1:11" x14ac:dyDescent="0.4">
      <c r="A63" t="s">
        <v>5</v>
      </c>
      <c r="B63">
        <v>5.4794520547945202</v>
      </c>
      <c r="C63">
        <v>11.301369863013697</v>
      </c>
      <c r="D63">
        <v>16.952054794520549</v>
      </c>
      <c r="E63">
        <v>15.41095890410959</v>
      </c>
      <c r="F63">
        <v>18.664383561643834</v>
      </c>
      <c r="G63">
        <v>6.6780821917808222</v>
      </c>
      <c r="H63">
        <v>10.616438356164384</v>
      </c>
      <c r="I63">
        <v>7.5342465753424657</v>
      </c>
      <c r="J63">
        <v>7.3630136986301373</v>
      </c>
    </row>
    <row r="64" spans="1:11" x14ac:dyDescent="0.4">
      <c r="A64" t="s">
        <v>6</v>
      </c>
      <c r="B64">
        <v>12.559618441971383</v>
      </c>
      <c r="C64">
        <v>8.4260731319554854</v>
      </c>
      <c r="D64">
        <v>17.806041335453099</v>
      </c>
      <c r="E64">
        <v>14.785373608903022</v>
      </c>
      <c r="F64">
        <v>11.128775834658187</v>
      </c>
      <c r="G64">
        <v>11.446740858505565</v>
      </c>
      <c r="H64">
        <v>9.0620031796502385</v>
      </c>
      <c r="I64">
        <v>7.1542130365659773</v>
      </c>
      <c r="J64">
        <v>7.6311605723370421</v>
      </c>
    </row>
    <row r="65" spans="1:10" x14ac:dyDescent="0.4">
      <c r="A65" t="s">
        <v>7</v>
      </c>
      <c r="B65">
        <v>8.4745762711864394</v>
      </c>
      <c r="C65">
        <v>8.4745762711864394</v>
      </c>
      <c r="D65">
        <v>12.106537530266344</v>
      </c>
      <c r="E65">
        <v>14.043583535108958</v>
      </c>
      <c r="F65">
        <v>15.49636803874092</v>
      </c>
      <c r="G65">
        <v>13.801452784503631</v>
      </c>
      <c r="H65">
        <v>11.864406779661017</v>
      </c>
      <c r="I65">
        <v>9.9273607748184016</v>
      </c>
      <c r="J65">
        <v>5.8111380145278453</v>
      </c>
    </row>
    <row r="66" spans="1:10" x14ac:dyDescent="0.4">
      <c r="A66" t="s">
        <v>8</v>
      </c>
      <c r="B66">
        <v>13.152400835073069</v>
      </c>
      <c r="C66">
        <v>5.8455114822546967</v>
      </c>
      <c r="D66">
        <v>13.569937369519833</v>
      </c>
      <c r="E66">
        <v>17.536534446764094</v>
      </c>
      <c r="F66">
        <v>8.3507306889352826</v>
      </c>
      <c r="G66">
        <v>14.613778705636744</v>
      </c>
      <c r="H66">
        <v>11.064718162839249</v>
      </c>
      <c r="I66">
        <v>8.559498956158663</v>
      </c>
      <c r="J66">
        <v>7.3068893528183718</v>
      </c>
    </row>
    <row r="67" spans="1:10" x14ac:dyDescent="0.4">
      <c r="A67" t="s">
        <v>9</v>
      </c>
      <c r="B67">
        <v>10.565110565110565</v>
      </c>
      <c r="C67">
        <v>7.3710073710073711</v>
      </c>
      <c r="D67">
        <v>21.13022113022113</v>
      </c>
      <c r="E67">
        <v>19.41031941031941</v>
      </c>
      <c r="F67">
        <v>13.267813267813267</v>
      </c>
      <c r="G67">
        <v>7.8624078624078626</v>
      </c>
      <c r="H67">
        <v>7.8624078624078626</v>
      </c>
      <c r="I67">
        <v>10.810810810810811</v>
      </c>
      <c r="J67">
        <v>1.7199017199017199</v>
      </c>
    </row>
    <row r="68" spans="1:10" x14ac:dyDescent="0.4">
      <c r="A68" t="s">
        <v>10</v>
      </c>
      <c r="B68">
        <v>10.546875</v>
      </c>
      <c r="C68">
        <v>7.6171875</v>
      </c>
      <c r="D68">
        <v>16.40625</v>
      </c>
      <c r="E68">
        <v>14.0625</v>
      </c>
      <c r="F68">
        <v>16.015625</v>
      </c>
      <c r="G68">
        <v>9.375</v>
      </c>
      <c r="H68">
        <v>12.890625</v>
      </c>
      <c r="I68">
        <v>10.15625</v>
      </c>
      <c r="J68">
        <v>2.9296875</v>
      </c>
    </row>
    <row r="69" spans="1:10" x14ac:dyDescent="0.4">
      <c r="A69" t="s">
        <v>11</v>
      </c>
      <c r="B69">
        <v>9.4032549728752262</v>
      </c>
      <c r="C69">
        <v>10.669077757685352</v>
      </c>
      <c r="D69">
        <v>18.44484629294756</v>
      </c>
      <c r="E69">
        <v>16.817359855334537</v>
      </c>
      <c r="F69">
        <v>13.743218806509946</v>
      </c>
      <c r="G69">
        <v>9.5840867992766725</v>
      </c>
      <c r="H69">
        <v>7.9566003616636527</v>
      </c>
      <c r="I69">
        <v>4.1591320072332731</v>
      </c>
      <c r="J69">
        <v>9.2224231464737798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1" sqref="B1"/>
    </sheetView>
  </sheetViews>
  <sheetFormatPr defaultRowHeight="18.75" x14ac:dyDescent="0.4"/>
  <sheetData>
    <row r="1" spans="1:3" x14ac:dyDescent="0.4">
      <c r="A1" t="s">
        <v>300</v>
      </c>
    </row>
    <row r="2" spans="1:3" x14ac:dyDescent="0.4">
      <c r="A2" t="s">
        <v>240</v>
      </c>
      <c r="B2">
        <v>36</v>
      </c>
      <c r="C2">
        <f>B2*B2</f>
        <v>1296</v>
      </c>
    </row>
    <row r="3" spans="1:3" x14ac:dyDescent="0.4">
      <c r="A3" t="s">
        <v>241</v>
      </c>
      <c r="B3">
        <v>25</v>
      </c>
      <c r="C3">
        <f t="shared" ref="C3:C66" si="0">B3*B3</f>
        <v>625</v>
      </c>
    </row>
    <row r="4" spans="1:3" x14ac:dyDescent="0.4">
      <c r="A4" t="s">
        <v>242</v>
      </c>
      <c r="B4">
        <v>45</v>
      </c>
      <c r="C4">
        <f t="shared" si="0"/>
        <v>2025</v>
      </c>
    </row>
    <row r="5" spans="1:3" x14ac:dyDescent="0.4">
      <c r="A5" t="s">
        <v>243</v>
      </c>
      <c r="B5">
        <v>46</v>
      </c>
      <c r="C5">
        <f t="shared" si="0"/>
        <v>2116</v>
      </c>
    </row>
    <row r="6" spans="1:3" x14ac:dyDescent="0.4">
      <c r="A6" t="s">
        <v>244</v>
      </c>
      <c r="B6">
        <v>21</v>
      </c>
      <c r="C6">
        <f t="shared" si="0"/>
        <v>441</v>
      </c>
    </row>
    <row r="7" spans="1:3" x14ac:dyDescent="0.4">
      <c r="A7" t="s">
        <v>245</v>
      </c>
      <c r="B7">
        <v>42</v>
      </c>
      <c r="C7">
        <f t="shared" si="0"/>
        <v>1764</v>
      </c>
    </row>
    <row r="8" spans="1:3" x14ac:dyDescent="0.4">
      <c r="A8" t="s">
        <v>246</v>
      </c>
      <c r="B8">
        <v>47</v>
      </c>
      <c r="C8">
        <f t="shared" si="0"/>
        <v>2209</v>
      </c>
    </row>
    <row r="9" spans="1:3" x14ac:dyDescent="0.4">
      <c r="A9" t="s">
        <v>247</v>
      </c>
      <c r="B9">
        <v>40</v>
      </c>
      <c r="C9">
        <f t="shared" si="0"/>
        <v>1600</v>
      </c>
    </row>
    <row r="10" spans="1:3" x14ac:dyDescent="0.4">
      <c r="A10" t="s">
        <v>248</v>
      </c>
      <c r="B10">
        <v>33</v>
      </c>
      <c r="C10">
        <f t="shared" si="0"/>
        <v>1089</v>
      </c>
    </row>
    <row r="11" spans="1:3" x14ac:dyDescent="0.4">
      <c r="A11" t="s">
        <v>249</v>
      </c>
      <c r="B11">
        <v>36</v>
      </c>
      <c r="C11">
        <f t="shared" si="0"/>
        <v>1296</v>
      </c>
    </row>
    <row r="12" spans="1:3" x14ac:dyDescent="0.4">
      <c r="A12" t="s">
        <v>250</v>
      </c>
      <c r="B12">
        <v>37</v>
      </c>
      <c r="C12">
        <f t="shared" si="0"/>
        <v>1369</v>
      </c>
    </row>
    <row r="13" spans="1:3" x14ac:dyDescent="0.4">
      <c r="C13">
        <f t="shared" si="0"/>
        <v>0</v>
      </c>
    </row>
    <row r="14" spans="1:3" x14ac:dyDescent="0.4">
      <c r="A14" t="s">
        <v>251</v>
      </c>
      <c r="B14">
        <v>0</v>
      </c>
      <c r="C14">
        <f t="shared" si="0"/>
        <v>0</v>
      </c>
    </row>
    <row r="15" spans="1:3" x14ac:dyDescent="0.4">
      <c r="A15" t="s">
        <v>252</v>
      </c>
      <c r="B15">
        <v>27</v>
      </c>
      <c r="C15">
        <f t="shared" si="0"/>
        <v>729</v>
      </c>
    </row>
    <row r="16" spans="1:3" x14ac:dyDescent="0.4">
      <c r="A16" t="s">
        <v>253</v>
      </c>
      <c r="B16">
        <v>52</v>
      </c>
      <c r="C16">
        <f t="shared" si="0"/>
        <v>2704</v>
      </c>
    </row>
    <row r="17" spans="1:3" x14ac:dyDescent="0.4">
      <c r="A17" t="s">
        <v>254</v>
      </c>
      <c r="B17">
        <v>12</v>
      </c>
      <c r="C17">
        <f t="shared" si="0"/>
        <v>144</v>
      </c>
    </row>
    <row r="18" spans="1:3" x14ac:dyDescent="0.4">
      <c r="A18" t="s">
        <v>255</v>
      </c>
      <c r="B18">
        <v>15</v>
      </c>
      <c r="C18">
        <f t="shared" si="0"/>
        <v>225</v>
      </c>
    </row>
    <row r="19" spans="1:3" x14ac:dyDescent="0.4">
      <c r="A19" t="s">
        <v>256</v>
      </c>
      <c r="B19">
        <v>35</v>
      </c>
      <c r="C19">
        <f t="shared" si="0"/>
        <v>1225</v>
      </c>
    </row>
    <row r="20" spans="1:3" x14ac:dyDescent="0.4">
      <c r="A20" t="s">
        <v>257</v>
      </c>
      <c r="B20">
        <v>31</v>
      </c>
      <c r="C20">
        <f t="shared" si="0"/>
        <v>961</v>
      </c>
    </row>
    <row r="21" spans="1:3" x14ac:dyDescent="0.4">
      <c r="A21" t="s">
        <v>258</v>
      </c>
      <c r="B21">
        <v>13</v>
      </c>
      <c r="C21">
        <f t="shared" si="0"/>
        <v>169</v>
      </c>
    </row>
    <row r="22" spans="1:3" x14ac:dyDescent="0.4">
      <c r="A22" t="s">
        <v>259</v>
      </c>
      <c r="B22">
        <v>28</v>
      </c>
      <c r="C22">
        <f t="shared" si="0"/>
        <v>784</v>
      </c>
    </row>
    <row r="23" spans="1:3" x14ac:dyDescent="0.4">
      <c r="A23" t="s">
        <v>260</v>
      </c>
      <c r="B23">
        <v>12</v>
      </c>
      <c r="C23">
        <f t="shared" si="0"/>
        <v>144</v>
      </c>
    </row>
    <row r="24" spans="1:3" x14ac:dyDescent="0.4">
      <c r="C24">
        <f t="shared" si="0"/>
        <v>0</v>
      </c>
    </row>
    <row r="25" spans="1:3" x14ac:dyDescent="0.4">
      <c r="A25" t="s">
        <v>261</v>
      </c>
      <c r="B25">
        <v>22</v>
      </c>
      <c r="C25">
        <f t="shared" si="0"/>
        <v>484</v>
      </c>
    </row>
    <row r="26" spans="1:3" x14ac:dyDescent="0.4">
      <c r="A26" t="s">
        <v>262</v>
      </c>
      <c r="B26">
        <v>26</v>
      </c>
      <c r="C26">
        <f t="shared" si="0"/>
        <v>676</v>
      </c>
    </row>
    <row r="27" spans="1:3" x14ac:dyDescent="0.4">
      <c r="A27" t="s">
        <v>263</v>
      </c>
      <c r="B27">
        <v>14</v>
      </c>
      <c r="C27">
        <f t="shared" si="0"/>
        <v>196</v>
      </c>
    </row>
    <row r="28" spans="1:3" x14ac:dyDescent="0.4">
      <c r="A28" t="s">
        <v>264</v>
      </c>
      <c r="B28">
        <v>36</v>
      </c>
      <c r="C28">
        <f t="shared" si="0"/>
        <v>1296</v>
      </c>
    </row>
    <row r="29" spans="1:3" x14ac:dyDescent="0.4">
      <c r="A29" t="s">
        <v>265</v>
      </c>
      <c r="B29">
        <v>28</v>
      </c>
      <c r="C29">
        <f t="shared" si="0"/>
        <v>784</v>
      </c>
    </row>
    <row r="30" spans="1:3" x14ac:dyDescent="0.4">
      <c r="A30" t="s">
        <v>266</v>
      </c>
      <c r="B30">
        <v>25</v>
      </c>
      <c r="C30">
        <f t="shared" si="0"/>
        <v>625</v>
      </c>
    </row>
    <row r="31" spans="1:3" x14ac:dyDescent="0.4">
      <c r="A31" t="s">
        <v>267</v>
      </c>
      <c r="B31">
        <v>4</v>
      </c>
      <c r="C31">
        <f t="shared" si="0"/>
        <v>16</v>
      </c>
    </row>
    <row r="32" spans="1:3" x14ac:dyDescent="0.4">
      <c r="A32" t="s">
        <v>268</v>
      </c>
      <c r="B32">
        <v>18</v>
      </c>
      <c r="C32">
        <f t="shared" si="0"/>
        <v>324</v>
      </c>
    </row>
    <row r="33" spans="1:3" x14ac:dyDescent="0.4">
      <c r="A33" t="s">
        <v>269</v>
      </c>
      <c r="B33">
        <v>30</v>
      </c>
      <c r="C33">
        <f t="shared" si="0"/>
        <v>900</v>
      </c>
    </row>
    <row r="34" spans="1:3" x14ac:dyDescent="0.4">
      <c r="C34">
        <f t="shared" si="0"/>
        <v>0</v>
      </c>
    </row>
    <row r="35" spans="1:3" x14ac:dyDescent="0.4">
      <c r="A35" t="s">
        <v>270</v>
      </c>
      <c r="B35">
        <v>57</v>
      </c>
      <c r="C35">
        <f t="shared" si="0"/>
        <v>3249</v>
      </c>
    </row>
    <row r="36" spans="1:3" x14ac:dyDescent="0.4">
      <c r="A36" t="s">
        <v>271</v>
      </c>
      <c r="B36">
        <v>64</v>
      </c>
      <c r="C36">
        <f t="shared" si="0"/>
        <v>4096</v>
      </c>
    </row>
    <row r="37" spans="1:3" x14ac:dyDescent="0.4">
      <c r="A37" t="s">
        <v>272</v>
      </c>
      <c r="B37">
        <v>54</v>
      </c>
      <c r="C37">
        <f t="shared" si="0"/>
        <v>2916</v>
      </c>
    </row>
    <row r="38" spans="1:3" x14ac:dyDescent="0.4">
      <c r="A38" t="s">
        <v>273</v>
      </c>
      <c r="B38">
        <v>45</v>
      </c>
      <c r="C38">
        <f t="shared" si="0"/>
        <v>2025</v>
      </c>
    </row>
    <row r="39" spans="1:3" x14ac:dyDescent="0.4">
      <c r="A39" t="s">
        <v>274</v>
      </c>
      <c r="B39">
        <v>26</v>
      </c>
      <c r="C39">
        <f t="shared" si="0"/>
        <v>676</v>
      </c>
    </row>
    <row r="40" spans="1:3" x14ac:dyDescent="0.4">
      <c r="A40" t="s">
        <v>275</v>
      </c>
      <c r="B40">
        <v>52</v>
      </c>
      <c r="C40">
        <f t="shared" si="0"/>
        <v>2704</v>
      </c>
    </row>
    <row r="41" spans="1:3" x14ac:dyDescent="0.4">
      <c r="A41" t="s">
        <v>276</v>
      </c>
      <c r="B41">
        <v>58</v>
      </c>
      <c r="C41">
        <f t="shared" si="0"/>
        <v>3364</v>
      </c>
    </row>
    <row r="42" spans="1:3" x14ac:dyDescent="0.4">
      <c r="A42" t="s">
        <v>277</v>
      </c>
      <c r="B42">
        <v>65</v>
      </c>
      <c r="C42">
        <f t="shared" si="0"/>
        <v>4225</v>
      </c>
    </row>
    <row r="43" spans="1:3" x14ac:dyDescent="0.4">
      <c r="C43">
        <f t="shared" si="0"/>
        <v>0</v>
      </c>
    </row>
    <row r="44" spans="1:3" x14ac:dyDescent="0.4">
      <c r="A44" t="s">
        <v>278</v>
      </c>
      <c r="B44">
        <v>44</v>
      </c>
      <c r="C44">
        <f t="shared" si="0"/>
        <v>1936</v>
      </c>
    </row>
    <row r="45" spans="1:3" x14ac:dyDescent="0.4">
      <c r="A45" t="s">
        <v>279</v>
      </c>
      <c r="B45">
        <v>34</v>
      </c>
      <c r="C45">
        <f t="shared" si="0"/>
        <v>1156</v>
      </c>
    </row>
    <row r="46" spans="1:3" x14ac:dyDescent="0.4">
      <c r="A46" t="s">
        <v>280</v>
      </c>
      <c r="B46">
        <v>49</v>
      </c>
      <c r="C46">
        <f t="shared" si="0"/>
        <v>2401</v>
      </c>
    </row>
    <row r="47" spans="1:3" x14ac:dyDescent="0.4">
      <c r="A47" t="s">
        <v>281</v>
      </c>
      <c r="B47">
        <v>26</v>
      </c>
      <c r="C47">
        <f t="shared" si="0"/>
        <v>676</v>
      </c>
    </row>
    <row r="48" spans="1:3" x14ac:dyDescent="0.4">
      <c r="A48" t="s">
        <v>282</v>
      </c>
      <c r="B48">
        <v>32</v>
      </c>
      <c r="C48">
        <f t="shared" si="0"/>
        <v>1024</v>
      </c>
    </row>
    <row r="49" spans="1:3" x14ac:dyDescent="0.4">
      <c r="A49" t="s">
        <v>283</v>
      </c>
      <c r="B49">
        <v>56</v>
      </c>
      <c r="C49">
        <f t="shared" si="0"/>
        <v>3136</v>
      </c>
    </row>
    <row r="50" spans="1:3" x14ac:dyDescent="0.4">
      <c r="A50" t="s">
        <v>284</v>
      </c>
      <c r="B50">
        <v>36</v>
      </c>
      <c r="C50">
        <f t="shared" si="0"/>
        <v>1296</v>
      </c>
    </row>
    <row r="51" spans="1:3" x14ac:dyDescent="0.4">
      <c r="C51">
        <f t="shared" si="0"/>
        <v>0</v>
      </c>
    </row>
    <row r="52" spans="1:3" x14ac:dyDescent="0.4">
      <c r="A52" t="s">
        <v>285</v>
      </c>
      <c r="B52">
        <v>44</v>
      </c>
      <c r="C52">
        <f t="shared" si="0"/>
        <v>1936</v>
      </c>
    </row>
    <row r="53" spans="1:3" x14ac:dyDescent="0.4">
      <c r="A53" t="s">
        <v>286</v>
      </c>
      <c r="B53">
        <v>56</v>
      </c>
      <c r="C53">
        <f t="shared" si="0"/>
        <v>3136</v>
      </c>
    </row>
    <row r="54" spans="1:3" x14ac:dyDescent="0.4">
      <c r="A54" t="s">
        <v>287</v>
      </c>
      <c r="B54">
        <v>41</v>
      </c>
      <c r="C54">
        <f t="shared" si="0"/>
        <v>1681</v>
      </c>
    </row>
    <row r="55" spans="1:3" x14ac:dyDescent="0.4">
      <c r="A55" t="s">
        <v>288</v>
      </c>
      <c r="B55">
        <v>48</v>
      </c>
      <c r="C55">
        <f t="shared" si="0"/>
        <v>2304</v>
      </c>
    </row>
    <row r="56" spans="1:3" x14ac:dyDescent="0.4">
      <c r="A56" t="s">
        <v>289</v>
      </c>
      <c r="B56">
        <v>62</v>
      </c>
      <c r="C56">
        <f t="shared" si="0"/>
        <v>3844</v>
      </c>
    </row>
    <row r="57" spans="1:3" x14ac:dyDescent="0.4">
      <c r="C57">
        <f t="shared" si="0"/>
        <v>0</v>
      </c>
    </row>
    <row r="58" spans="1:3" x14ac:dyDescent="0.4">
      <c r="A58" t="s">
        <v>290</v>
      </c>
      <c r="B58">
        <v>42</v>
      </c>
      <c r="C58">
        <f t="shared" si="0"/>
        <v>1764</v>
      </c>
    </row>
    <row r="59" spans="1:3" x14ac:dyDescent="0.4">
      <c r="A59" t="s">
        <v>291</v>
      </c>
      <c r="B59">
        <v>20</v>
      </c>
      <c r="C59">
        <f t="shared" si="0"/>
        <v>400</v>
      </c>
    </row>
    <row r="60" spans="1:3" x14ac:dyDescent="0.4">
      <c r="A60" t="s">
        <v>292</v>
      </c>
      <c r="B60">
        <v>58</v>
      </c>
      <c r="C60">
        <f t="shared" si="0"/>
        <v>3364</v>
      </c>
    </row>
    <row r="61" spans="1:3" x14ac:dyDescent="0.4">
      <c r="A61" t="s">
        <v>293</v>
      </c>
      <c r="B61">
        <v>33</v>
      </c>
      <c r="C61">
        <f t="shared" si="0"/>
        <v>1089</v>
      </c>
    </row>
    <row r="62" spans="1:3" x14ac:dyDescent="0.4">
      <c r="C62">
        <f t="shared" si="0"/>
        <v>0</v>
      </c>
    </row>
    <row r="63" spans="1:3" x14ac:dyDescent="0.4">
      <c r="A63" t="s">
        <v>294</v>
      </c>
      <c r="B63">
        <v>21</v>
      </c>
      <c r="C63">
        <f t="shared" si="0"/>
        <v>441</v>
      </c>
    </row>
    <row r="64" spans="1:3" x14ac:dyDescent="0.4">
      <c r="A64" t="s">
        <v>295</v>
      </c>
      <c r="B64">
        <v>31</v>
      </c>
      <c r="C64">
        <f t="shared" si="0"/>
        <v>961</v>
      </c>
    </row>
    <row r="65" spans="1:3" x14ac:dyDescent="0.4">
      <c r="A65" t="s">
        <v>296</v>
      </c>
      <c r="B65">
        <v>29</v>
      </c>
      <c r="C65">
        <f t="shared" si="0"/>
        <v>841</v>
      </c>
    </row>
    <row r="66" spans="1:3" x14ac:dyDescent="0.4">
      <c r="C66">
        <f t="shared" si="0"/>
        <v>0</v>
      </c>
    </row>
    <row r="67" spans="1:3" x14ac:dyDescent="0.4">
      <c r="A67" t="s">
        <v>297</v>
      </c>
      <c r="B67">
        <v>46</v>
      </c>
      <c r="C67">
        <f t="shared" ref="C67:C70" si="1">B67*B67</f>
        <v>2116</v>
      </c>
    </row>
    <row r="68" spans="1:3" x14ac:dyDescent="0.4">
      <c r="A68" t="s">
        <v>298</v>
      </c>
      <c r="B68">
        <v>34</v>
      </c>
      <c r="C68">
        <f t="shared" si="1"/>
        <v>1156</v>
      </c>
    </row>
    <row r="69" spans="1:3" x14ac:dyDescent="0.4">
      <c r="C69">
        <f t="shared" si="1"/>
        <v>0</v>
      </c>
    </row>
    <row r="70" spans="1:3" x14ac:dyDescent="0.4">
      <c r="A70" t="s">
        <v>299</v>
      </c>
      <c r="B70">
        <v>35</v>
      </c>
      <c r="C70">
        <f t="shared" si="1"/>
        <v>1225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213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214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220</v>
      </c>
      <c r="B31">
        <f t="shared" ref="B31:J31" si="14">VARP(B18,B19,B21,B22,B23,B24)</f>
        <v>11.74222222222223</v>
      </c>
      <c r="C31">
        <f t="shared" si="14"/>
        <v>19.192222222222782</v>
      </c>
      <c r="D31">
        <f t="shared" si="14"/>
        <v>17.040000000000063</v>
      </c>
      <c r="E31">
        <f t="shared" si="14"/>
        <v>2.4880555555555497</v>
      </c>
      <c r="F31">
        <f t="shared" si="14"/>
        <v>7.0113888888888907</v>
      </c>
      <c r="G31">
        <f t="shared" si="14"/>
        <v>12.018888888888796</v>
      </c>
      <c r="H31">
        <f t="shared" si="14"/>
        <v>33.038888888888728</v>
      </c>
      <c r="I31">
        <f t="shared" si="14"/>
        <v>18.743333333333187</v>
      </c>
      <c r="J31">
        <f t="shared" si="14"/>
        <v>19.072222222222383</v>
      </c>
    </row>
    <row r="32" spans="1:10" x14ac:dyDescent="0.4">
      <c r="A32" t="s">
        <v>214</v>
      </c>
      <c r="B32">
        <f>SQRT(B31)</f>
        <v>3.4266926069057071</v>
      </c>
      <c r="C32">
        <f t="shared" ref="C32" si="15">SQRT(C31)</f>
        <v>4.3808928567385417</v>
      </c>
      <c r="D32">
        <f t="shared" ref="D32" si="16">SQRT(D31)</f>
        <v>4.1279534881100659</v>
      </c>
      <c r="E32">
        <f t="shared" ref="E32" si="17">SQRT(E31)</f>
        <v>1.5773571426774438</v>
      </c>
      <c r="F32">
        <f t="shared" ref="F32" si="18">SQRT(F31)</f>
        <v>2.6479027340310086</v>
      </c>
      <c r="G32">
        <f t="shared" ref="G32" si="19">SQRT(G31)</f>
        <v>3.4668269193729295</v>
      </c>
      <c r="H32">
        <f t="shared" ref="H32" si="20">SQRT(H31)</f>
        <v>5.7479464932172712</v>
      </c>
      <c r="I32">
        <f t="shared" ref="I32" si="21">SQRT(I31)</f>
        <v>4.329357150124391</v>
      </c>
      <c r="J32">
        <f t="shared" ref="J32" si="22">SQRT(J31)</f>
        <v>4.3671755428677681</v>
      </c>
    </row>
    <row r="33" spans="1:10" x14ac:dyDescent="0.4">
      <c r="A33" t="s">
        <v>221</v>
      </c>
      <c r="B33">
        <f t="shared" ref="B33:J33" si="23">VARP(B16,B17,B20,B25,B26,B27)</f>
        <v>15.892499999999927</v>
      </c>
      <c r="C33">
        <f t="shared" si="23"/>
        <v>52.738888888889655</v>
      </c>
      <c r="D33">
        <f t="shared" si="23"/>
        <v>17.995833333332889</v>
      </c>
      <c r="E33">
        <f t="shared" si="23"/>
        <v>20.105555555555636</v>
      </c>
      <c r="F33">
        <f t="shared" si="23"/>
        <v>27.411388888888624</v>
      </c>
      <c r="G33">
        <f t="shared" si="23"/>
        <v>7.1422222222222151</v>
      </c>
      <c r="H33">
        <f t="shared" si="23"/>
        <v>13.684722222222364</v>
      </c>
      <c r="I33">
        <f t="shared" si="23"/>
        <v>23.07138888888878</v>
      </c>
      <c r="J33">
        <f t="shared" si="23"/>
        <v>22.948888888888987</v>
      </c>
    </row>
    <row r="34" spans="1:10" x14ac:dyDescent="0.4">
      <c r="A34" t="s">
        <v>214</v>
      </c>
      <c r="B34">
        <f>SQRT(B33)</f>
        <v>3.9865398530555201</v>
      </c>
      <c r="C34">
        <f t="shared" ref="C34" si="24">SQRT(C33)</f>
        <v>7.2621545624483685</v>
      </c>
      <c r="D34">
        <f t="shared" ref="D34" si="25">SQRT(D33)</f>
        <v>4.2421496123230833</v>
      </c>
      <c r="E34">
        <f t="shared" ref="E34" si="26">SQRT(E33)</f>
        <v>4.483921894453073</v>
      </c>
      <c r="F34">
        <f t="shared" ref="F34" si="27">SQRT(F33)</f>
        <v>5.2355886859921137</v>
      </c>
      <c r="G34">
        <f t="shared" ref="G34" si="28">SQRT(G33)</f>
        <v>2.6724936337103249</v>
      </c>
      <c r="H34">
        <f t="shared" ref="H34" si="29">SQRT(H33)</f>
        <v>3.6992867180339459</v>
      </c>
      <c r="I34">
        <f t="shared" ref="I34" si="30">SQRT(I33)</f>
        <v>4.8032685630608647</v>
      </c>
      <c r="J34">
        <f t="shared" ref="J34" si="31">SQRT(J33)</f>
        <v>4.7904998579364335</v>
      </c>
    </row>
    <row r="37" spans="1:10" x14ac:dyDescent="0.4">
      <c r="A37" t="s">
        <v>222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K29" sqref="K29"/>
    </sheetView>
  </sheetViews>
  <sheetFormatPr defaultRowHeight="18.75" x14ac:dyDescent="0.4"/>
  <sheetData>
    <row r="1" spans="1:10" x14ac:dyDescent="0.4">
      <c r="A1" t="s">
        <v>218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219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216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得点</vt:lpstr>
      <vt:lpstr>得点 per 打席数</vt:lpstr>
      <vt:lpstr>打点</vt:lpstr>
      <vt:lpstr>打点vs</vt:lpstr>
      <vt:lpstr>長打率, OPS</vt:lpstr>
      <vt:lpstr>Sheet2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2017-12-17T14:45:58Z</dcterms:modified>
</cp:coreProperties>
</file>